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B03DC9B1-99D7-4D84-A6FE-B4C303646952}" xr6:coauthVersionLast="47" xr6:coauthVersionMax="47" xr10:uidLastSave="{00000000-0000-0000-0000-000000000000}"/>
  <bookViews>
    <workbookView xWindow="-120" yWindow="-120" windowWidth="38640" windowHeight="21120" tabRatio="898" activeTab="20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9data" sheetId="23" r:id="rId26"/>
    <sheet name="F9mom" sheetId="24" r:id="rId27"/>
    <sheet name="F9yoy" sheetId="25" state="hidden" r:id="rId28"/>
    <sheet name="F14incidenciageo" sheetId="27" state="hidden" r:id="rId29"/>
    <sheet name="F19data" sheetId="29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29" l="1"/>
  <c r="AF10" i="33"/>
  <c r="AV102" i="4"/>
  <c r="AS104" i="4"/>
  <c r="AS103" i="4"/>
  <c r="AS102" i="4"/>
  <c r="AS101" i="4"/>
  <c r="AS105" i="4"/>
  <c r="AS109" i="4"/>
  <c r="AS108" i="4"/>
  <c r="AS107" i="4"/>
  <c r="AS106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10" i="4"/>
  <c r="J4" i="29"/>
  <c r="J20" i="29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82" i="4"/>
  <c r="AV125" i="4"/>
  <c r="AV124" i="4"/>
  <c r="AV123" i="4"/>
  <c r="AV122" i="4"/>
  <c r="AV121" i="4"/>
  <c r="AV120" i="4"/>
  <c r="AV119" i="4"/>
  <c r="AV118" i="4"/>
  <c r="AV117" i="4"/>
  <c r="AV116" i="4"/>
  <c r="AV115" i="4"/>
  <c r="AV114" i="4"/>
  <c r="AV113" i="4"/>
  <c r="AV112" i="4"/>
  <c r="AV111" i="4"/>
  <c r="AV110" i="4"/>
  <c r="AV109" i="4"/>
  <c r="AV108" i="4"/>
  <c r="AV107" i="4"/>
  <c r="AV106" i="4"/>
  <c r="AV105" i="4"/>
  <c r="AV104" i="4"/>
  <c r="AV103" i="4"/>
  <c r="AV101" i="4"/>
  <c r="AV100" i="4"/>
  <c r="AV99" i="4"/>
  <c r="AV98" i="4"/>
  <c r="AV97" i="4"/>
  <c r="AV96" i="4"/>
  <c r="AV95" i="4"/>
  <c r="AV94" i="4"/>
  <c r="AV93" i="4"/>
  <c r="AV92" i="4"/>
  <c r="AV91" i="4"/>
  <c r="AV90" i="4"/>
  <c r="AV89" i="4"/>
  <c r="AV88" i="4"/>
  <c r="AV87" i="4"/>
  <c r="AV86" i="4"/>
  <c r="AV85" i="4"/>
  <c r="AV84" i="4"/>
  <c r="AV83" i="4"/>
  <c r="AV82" i="4"/>
  <c r="AV81" i="4"/>
  <c r="AV80" i="4"/>
  <c r="AV79" i="4"/>
  <c r="AV78" i="4"/>
  <c r="AV77" i="4"/>
  <c r="AV76" i="4"/>
  <c r="AV75" i="4"/>
  <c r="AV74" i="4"/>
  <c r="AV73" i="4"/>
  <c r="AV72" i="4"/>
  <c r="AV71" i="4"/>
  <c r="AV70" i="4"/>
  <c r="AV69" i="4"/>
  <c r="AV68" i="4"/>
  <c r="AV67" i="4"/>
  <c r="AV66" i="4"/>
  <c r="AV65" i="4"/>
  <c r="AV64" i="4"/>
  <c r="AV63" i="4"/>
  <c r="AV62" i="4"/>
  <c r="AV61" i="4"/>
  <c r="AV60" i="4"/>
  <c r="AV59" i="4"/>
  <c r="AV58" i="4"/>
  <c r="AV57" i="4"/>
  <c r="AV56" i="4"/>
  <c r="AV55" i="4"/>
  <c r="AV54" i="4"/>
  <c r="AV53" i="4"/>
  <c r="AV52" i="4"/>
  <c r="AV51" i="4"/>
  <c r="AV50" i="4"/>
  <c r="AV49" i="4"/>
  <c r="AV48" i="4"/>
  <c r="AV47" i="4"/>
  <c r="AV46" i="4"/>
  <c r="AV45" i="4"/>
  <c r="AV44" i="4"/>
  <c r="AV43" i="4"/>
  <c r="AV42" i="4"/>
  <c r="AV41" i="4"/>
  <c r="AV40" i="4"/>
  <c r="AV39" i="4"/>
  <c r="AV38" i="4"/>
  <c r="AV37" i="4"/>
  <c r="AV36" i="4"/>
  <c r="AV35" i="4"/>
  <c r="AV34" i="4"/>
  <c r="AV33" i="4"/>
  <c r="AT33" i="4"/>
  <c r="AU33" i="4"/>
  <c r="AT34" i="4"/>
  <c r="AU34" i="4"/>
  <c r="AT35" i="4"/>
  <c r="AU35" i="4"/>
  <c r="AT36" i="4"/>
  <c r="AU36" i="4"/>
  <c r="AT37" i="4"/>
  <c r="AU37" i="4"/>
  <c r="AT38" i="4"/>
  <c r="AU38" i="4"/>
  <c r="AT39" i="4"/>
  <c r="AU39" i="4"/>
  <c r="AT40" i="4"/>
  <c r="AU40" i="4"/>
  <c r="AT41" i="4"/>
  <c r="AU41" i="4"/>
  <c r="AT42" i="4"/>
  <c r="AU42" i="4"/>
  <c r="AT43" i="4"/>
  <c r="AU43" i="4"/>
  <c r="AT44" i="4"/>
  <c r="AU44" i="4"/>
  <c r="AT45" i="4"/>
  <c r="AU45" i="4"/>
  <c r="AT46" i="4"/>
  <c r="AU46" i="4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10" i="4"/>
  <c r="AU110" i="4"/>
  <c r="AT111" i="4"/>
  <c r="AU111" i="4"/>
  <c r="AT112" i="4"/>
  <c r="AU112" i="4"/>
  <c r="AT113" i="4"/>
  <c r="AU113" i="4"/>
  <c r="AT114" i="4"/>
  <c r="AU114" i="4"/>
  <c r="AT115" i="4"/>
  <c r="AU115" i="4"/>
  <c r="AT116" i="4"/>
  <c r="AU116" i="4"/>
  <c r="AT117" i="4"/>
  <c r="AU117" i="4"/>
  <c r="AT118" i="4"/>
  <c r="AU118" i="4"/>
  <c r="AT119" i="4"/>
  <c r="AU119" i="4"/>
  <c r="AT120" i="4"/>
  <c r="AU120" i="4"/>
  <c r="AT121" i="4"/>
  <c r="AU121" i="4"/>
  <c r="AT122" i="4"/>
  <c r="AU122" i="4"/>
  <c r="AT123" i="4"/>
  <c r="AU123" i="4"/>
  <c r="AT124" i="4"/>
  <c r="AU124" i="4"/>
  <c r="AT125" i="4"/>
  <c r="AU125" i="4"/>
  <c r="AU32" i="4"/>
  <c r="AT32" i="4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J112" i="32" a="1"/>
  <c r="J112" i="32" l="1"/>
  <c r="B98" i="10"/>
  <c r="D125" i="16"/>
  <c r="D125" i="15"/>
  <c r="D125" i="14"/>
  <c r="D125" i="5"/>
  <c r="D98" i="12"/>
  <c r="H98" i="6"/>
  <c r="B98" i="11"/>
  <c r="B98" i="13"/>
  <c r="C98" i="11"/>
  <c r="C98" i="13"/>
  <c r="C98" i="10"/>
  <c r="C98" i="12"/>
  <c r="F98" i="10"/>
  <c r="D98" i="11"/>
  <c r="E98" i="8"/>
  <c r="E98" i="11"/>
  <c r="G98" i="8"/>
  <c r="H98" i="11"/>
  <c r="D98" i="10"/>
  <c r="E98" i="10"/>
  <c r="G98" i="6"/>
  <c r="I98" i="11"/>
  <c r="B98" i="12"/>
  <c r="A98" i="13"/>
  <c r="D98" i="13"/>
  <c r="G98" i="10"/>
  <c r="G98" i="13"/>
  <c r="J98" i="13"/>
  <c r="G98" i="12"/>
  <c r="H98" i="12"/>
  <c r="M98" i="13"/>
  <c r="N98" i="13"/>
  <c r="F98" i="11"/>
  <c r="E98" i="13"/>
  <c r="F98" i="13"/>
  <c r="H98" i="13"/>
  <c r="I98" i="13"/>
  <c r="I98" i="6"/>
  <c r="E98" i="12"/>
  <c r="F98" i="12"/>
  <c r="K98" i="13"/>
  <c r="L98" i="13"/>
  <c r="G98" i="11"/>
  <c r="P98" i="13"/>
  <c r="J98" i="11"/>
  <c r="K98" i="11"/>
  <c r="K98" i="12"/>
  <c r="H98" i="10"/>
  <c r="L98" i="11"/>
  <c r="L98" i="12"/>
  <c r="I98" i="10"/>
  <c r="M98" i="11"/>
  <c r="M98" i="12"/>
  <c r="B98" i="8"/>
  <c r="N98" i="11"/>
  <c r="N98" i="12"/>
  <c r="I98" i="12"/>
  <c r="J98" i="12"/>
  <c r="C98" i="8"/>
  <c r="D98" i="8"/>
  <c r="P98" i="11"/>
  <c r="P98" i="12"/>
  <c r="J98" i="10"/>
  <c r="A98" i="6"/>
  <c r="F98" i="8"/>
  <c r="K98" i="10"/>
  <c r="B98" i="6"/>
  <c r="C98" i="6"/>
  <c r="H98" i="8"/>
  <c r="M98" i="10"/>
  <c r="D98" i="6"/>
  <c r="N98" i="10"/>
  <c r="L98" i="10"/>
  <c r="E98" i="6"/>
  <c r="F98" i="6"/>
  <c r="P98" i="10"/>
  <c r="I98" i="8"/>
  <c r="J98" i="8"/>
  <c r="J98" i="6"/>
  <c r="K98" i="8"/>
  <c r="L98" i="8"/>
  <c r="L98" i="6"/>
  <c r="M98" i="8"/>
  <c r="N98" i="8"/>
  <c r="K98" i="6"/>
  <c r="P98" i="8"/>
  <c r="M98" i="6"/>
  <c r="N98" i="6"/>
  <c r="P98" i="6"/>
  <c r="B97" i="35"/>
  <c r="R98" i="1"/>
  <c r="T98" i="1"/>
  <c r="U98" i="1"/>
  <c r="W98" i="1"/>
  <c r="S98" i="1"/>
  <c r="A98" i="1"/>
  <c r="I112" i="32" a="1"/>
  <c r="E112" i="32" a="1"/>
  <c r="F112" i="32" a="1"/>
  <c r="D112" i="32" a="1"/>
  <c r="G112" i="32" a="1"/>
  <c r="H112" i="32" a="1"/>
  <c r="A98" i="26" l="1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BS98" i="6"/>
  <c r="D125" i="4"/>
  <c r="T97" i="35"/>
  <c r="Q97" i="35"/>
  <c r="N97" i="35"/>
  <c r="K97" i="35"/>
  <c r="H97" i="35"/>
  <c r="E97" i="35"/>
  <c r="C97" i="35"/>
  <c r="U98" i="26" l="1"/>
  <c r="U99" i="33"/>
  <c r="I98" i="26"/>
  <c r="AH98" i="23"/>
  <c r="BI98" i="23" s="1"/>
  <c r="AB98" i="23"/>
  <c r="B99" i="33" s="1"/>
  <c r="F99" i="33" s="1"/>
  <c r="J99" i="33" s="1"/>
  <c r="V98" i="26"/>
  <c r="X99" i="33" s="1"/>
  <c r="DE98" i="18" l="1"/>
  <c r="V97" i="35" l="1"/>
  <c r="S97" i="35"/>
  <c r="P97" i="35"/>
  <c r="M97" i="35"/>
  <c r="J97" i="35"/>
  <c r="D97" i="35" l="1"/>
  <c r="G97" i="35"/>
  <c r="H16" i="29" l="1"/>
  <c r="G16" i="29"/>
  <c r="F16" i="29"/>
  <c r="E16" i="29"/>
  <c r="D16" i="29"/>
  <c r="C16" i="29"/>
  <c r="A16" i="29"/>
  <c r="P16" i="36" l="1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E92" i="6"/>
  <c r="E91" i="1" l="1"/>
  <c r="E91" i="6"/>
  <c r="E90" i="6" l="1"/>
  <c r="E90" i="1"/>
  <c r="E89" i="1"/>
  <c r="E89" i="6"/>
  <c r="E88" i="1"/>
  <c r="E88" i="6"/>
  <c r="E87" i="1"/>
  <c r="E87" i="6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P91" i="13"/>
  <c r="T90" i="35" s="1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Q90" i="13"/>
  <c r="P90" i="13"/>
  <c r="T89" i="35" s="1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Q89" i="13"/>
  <c r="P89" i="13"/>
  <c r="T88" i="35" s="1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Q88" i="13"/>
  <c r="P88" i="13"/>
  <c r="T87" i="35" s="1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Q87" i="13"/>
  <c r="P87" i="13"/>
  <c r="T86" i="35" s="1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Q90" i="35" s="1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P90" i="12"/>
  <c r="Q89" i="35" s="1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Q89" i="12"/>
  <c r="P89" i="12"/>
  <c r="Q88" i="35" s="1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Q88" i="12"/>
  <c r="P88" i="12"/>
  <c r="Q87" i="35" s="1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Q87" i="12"/>
  <c r="P87" i="12"/>
  <c r="Q86" i="35" s="1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P91" i="11"/>
  <c r="N90" i="35" s="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Q90" i="11"/>
  <c r="P90" i="11"/>
  <c r="N89" i="35" s="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Q89" i="11"/>
  <c r="P89" i="11"/>
  <c r="N88" i="35" s="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Q88" i="11"/>
  <c r="P88" i="11"/>
  <c r="N87" i="35" s="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Q87" i="11"/>
  <c r="P87" i="11"/>
  <c r="N86" i="35" s="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P91" i="10"/>
  <c r="K90" i="35" s="1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Q90" i="10"/>
  <c r="P90" i="10"/>
  <c r="K89" i="35" s="1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Q89" i="10"/>
  <c r="P89" i="10"/>
  <c r="K88" i="35" s="1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Q88" i="10"/>
  <c r="P88" i="10"/>
  <c r="K87" i="35" s="1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Q87" i="10"/>
  <c r="P87" i="10"/>
  <c r="K86" i="35" s="1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P91" i="8"/>
  <c r="H90" i="35" s="1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Q90" i="8"/>
  <c r="P90" i="8"/>
  <c r="H89" i="35" s="1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Q89" i="8"/>
  <c r="P89" i="8"/>
  <c r="H88" i="35" s="1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Q88" i="8"/>
  <c r="P88" i="8"/>
  <c r="H87" i="35" s="1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Q87" i="8"/>
  <c r="P87" i="8"/>
  <c r="H86" i="35" s="1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P91" i="6"/>
  <c r="E90" i="35" s="1"/>
  <c r="O91" i="6"/>
  <c r="N91" i="6"/>
  <c r="M91" i="6"/>
  <c r="L91" i="6"/>
  <c r="K91" i="6"/>
  <c r="J91" i="6"/>
  <c r="I91" i="6"/>
  <c r="H91" i="6"/>
  <c r="G91" i="6"/>
  <c r="F91" i="6"/>
  <c r="D91" i="6"/>
  <c r="C91" i="6"/>
  <c r="B91" i="6"/>
  <c r="Q90" i="6"/>
  <c r="P90" i="6"/>
  <c r="E89" i="35" s="1"/>
  <c r="O90" i="6"/>
  <c r="N90" i="6"/>
  <c r="M90" i="6"/>
  <c r="L90" i="6"/>
  <c r="K90" i="6"/>
  <c r="J90" i="6"/>
  <c r="I90" i="6"/>
  <c r="H90" i="6"/>
  <c r="G90" i="6"/>
  <c r="F90" i="6"/>
  <c r="D90" i="6"/>
  <c r="C90" i="6"/>
  <c r="B90" i="6"/>
  <c r="Q89" i="6"/>
  <c r="P89" i="6"/>
  <c r="E88" i="35" s="1"/>
  <c r="O89" i="6"/>
  <c r="N89" i="6"/>
  <c r="M89" i="6"/>
  <c r="L89" i="6"/>
  <c r="K89" i="6"/>
  <c r="J89" i="6"/>
  <c r="I89" i="6"/>
  <c r="H89" i="6"/>
  <c r="G89" i="6"/>
  <c r="F89" i="6"/>
  <c r="D89" i="6"/>
  <c r="C89" i="6"/>
  <c r="B89" i="6"/>
  <c r="Q88" i="6"/>
  <c r="P88" i="6"/>
  <c r="E87" i="35" s="1"/>
  <c r="O88" i="6"/>
  <c r="N88" i="6"/>
  <c r="M88" i="6"/>
  <c r="L88" i="6"/>
  <c r="K88" i="6"/>
  <c r="J88" i="6"/>
  <c r="I88" i="6"/>
  <c r="H88" i="6"/>
  <c r="G88" i="6"/>
  <c r="F88" i="6"/>
  <c r="D88" i="6"/>
  <c r="C88" i="6"/>
  <c r="B88" i="6"/>
  <c r="Q87" i="6"/>
  <c r="P87" i="6"/>
  <c r="E86" i="35" s="1"/>
  <c r="O87" i="6"/>
  <c r="N87" i="6"/>
  <c r="M87" i="6"/>
  <c r="L87" i="6"/>
  <c r="K87" i="6"/>
  <c r="J87" i="6"/>
  <c r="I87" i="6"/>
  <c r="H87" i="6"/>
  <c r="G87" i="6"/>
  <c r="F87" i="6"/>
  <c r="D87" i="6"/>
  <c r="C87" i="6"/>
  <c r="B87" i="6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P91" i="1"/>
  <c r="B90" i="35" s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A91" i="1"/>
  <c r="Q90" i="1"/>
  <c r="P90" i="1"/>
  <c r="B89" i="35" s="1"/>
  <c r="O90" i="1"/>
  <c r="N90" i="1"/>
  <c r="M90" i="1"/>
  <c r="L90" i="1"/>
  <c r="K90" i="1"/>
  <c r="J90" i="1"/>
  <c r="I90" i="1"/>
  <c r="H90" i="1"/>
  <c r="G90" i="1"/>
  <c r="F90" i="1"/>
  <c r="D90" i="1"/>
  <c r="C90" i="1"/>
  <c r="B90" i="1"/>
  <c r="A90" i="1"/>
  <c r="Q89" i="1"/>
  <c r="P89" i="1"/>
  <c r="B88" i="35" s="1"/>
  <c r="O89" i="1"/>
  <c r="N89" i="1"/>
  <c r="M89" i="1"/>
  <c r="L89" i="1"/>
  <c r="K89" i="1"/>
  <c r="J89" i="1"/>
  <c r="I89" i="1"/>
  <c r="H89" i="1"/>
  <c r="G89" i="1"/>
  <c r="F89" i="1"/>
  <c r="D89" i="1"/>
  <c r="C89" i="1"/>
  <c r="B89" i="1"/>
  <c r="A89" i="1"/>
  <c r="Q88" i="1"/>
  <c r="P88" i="1"/>
  <c r="B87" i="35" s="1"/>
  <c r="O88" i="1"/>
  <c r="N88" i="1"/>
  <c r="M88" i="1"/>
  <c r="L88" i="1"/>
  <c r="K88" i="1"/>
  <c r="J88" i="1"/>
  <c r="I88" i="1"/>
  <c r="H88" i="1"/>
  <c r="G88" i="1"/>
  <c r="F88" i="1"/>
  <c r="D88" i="1"/>
  <c r="C88" i="1"/>
  <c r="B88" i="1"/>
  <c r="A88" i="1"/>
  <c r="Q87" i="1"/>
  <c r="P87" i="1"/>
  <c r="B86" i="35" s="1"/>
  <c r="O87" i="1"/>
  <c r="N87" i="1"/>
  <c r="M87" i="1"/>
  <c r="L87" i="1"/>
  <c r="K87" i="1"/>
  <c r="J87" i="1"/>
  <c r="I87" i="1"/>
  <c r="H87" i="1"/>
  <c r="G87" i="1"/>
  <c r="F87" i="1"/>
  <c r="D87" i="1"/>
  <c r="C87" i="1"/>
  <c r="B87" i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U98" i="8" l="1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7" i="35" s="1"/>
  <c r="R98" i="12"/>
  <c r="W98" i="12"/>
  <c r="U98" i="12"/>
  <c r="T98" i="12"/>
  <c r="R98" i="6"/>
  <c r="S98" i="6"/>
  <c r="F97" i="35" s="1"/>
  <c r="W98" i="11"/>
  <c r="T98" i="11"/>
  <c r="U98" i="11"/>
  <c r="R98" i="13"/>
  <c r="S98" i="13"/>
  <c r="U97" i="35" s="1"/>
  <c r="AG98" i="13"/>
  <c r="CA98" i="13"/>
  <c r="CC98" i="13"/>
  <c r="AI98" i="13"/>
  <c r="BT98" i="13"/>
  <c r="Z98" i="13"/>
  <c r="BU98" i="13"/>
  <c r="AA98" i="13"/>
  <c r="CB98" i="13"/>
  <c r="AH98" i="13"/>
  <c r="T85" i="35"/>
  <c r="AP86" i="35" s="1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AM86" i="35" s="1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AJ86" i="35" s="1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AG86" i="35" s="1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AD86" i="35" s="1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87" i="35"/>
  <c r="AA88" i="35"/>
  <c r="AA89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J7" i="35"/>
  <c r="AJ23" i="35"/>
  <c r="AJ39" i="35"/>
  <c r="AJ55" i="35"/>
  <c r="AJ71" i="35"/>
  <c r="AJ87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J88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P87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P89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P90" i="35"/>
  <c r="AJ5" i="35"/>
  <c r="AP5" i="35"/>
  <c r="AG5" i="35"/>
  <c r="H4" i="35"/>
  <c r="AD5" i="35" s="1"/>
  <c r="E4" i="35"/>
  <c r="AA5" i="35" s="1"/>
  <c r="B4" i="35"/>
  <c r="X5" i="35" s="1"/>
  <c r="E25" i="29" a="1"/>
  <c r="C25" i="29" a="1"/>
  <c r="C21" i="29" a="1"/>
  <c r="C21" i="29" l="1"/>
  <c r="C25" i="29"/>
  <c r="E25" i="29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AR48" i="36" s="1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AR116" i="36" s="1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AQ34" i="36" s="1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Q116" i="36" l="1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D124" i="15"/>
  <c r="D124" i="14"/>
  <c r="D124" i="5"/>
  <c r="W97" i="1"/>
  <c r="AT98" i="1" s="1"/>
  <c r="U97" i="1"/>
  <c r="AR98" i="1" s="1"/>
  <c r="S97" i="1"/>
  <c r="R97" i="1"/>
  <c r="AO98" i="1" s="1"/>
  <c r="T97" i="1"/>
  <c r="AQ98" i="1" s="1"/>
  <c r="A97" i="23"/>
  <c r="G111" i="32" a="1"/>
  <c r="D111" i="32" a="1"/>
  <c r="H111" i="32" a="1"/>
  <c r="F111" i="32" a="1"/>
  <c r="I111" i="32" a="1"/>
  <c r="E111" i="32" a="1"/>
  <c r="C96" i="35" l="1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BS97" i="6"/>
  <c r="D124" i="4"/>
  <c r="AU97" i="35" l="1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D123" i="14"/>
  <c r="D123" i="5"/>
  <c r="AM97" i="13"/>
  <c r="AM97" i="12"/>
  <c r="AM97" i="11"/>
  <c r="AM97" i="10"/>
  <c r="AM97" i="8"/>
  <c r="AM97" i="6"/>
  <c r="G110" i="32" a="1"/>
  <c r="D110" i="32" a="1"/>
  <c r="E110" i="32" a="1"/>
  <c r="I110" i="32" a="1"/>
  <c r="F110" i="32" a="1"/>
  <c r="H110" i="32" a="1"/>
  <c r="H110" i="32" l="1"/>
  <c r="I110" i="32"/>
  <c r="G110" i="32"/>
  <c r="F110" i="32"/>
  <c r="E110" i="32"/>
  <c r="D110" i="32"/>
  <c r="BS96" i="13"/>
  <c r="D123" i="17"/>
  <c r="BS96" i="6"/>
  <c r="D123" i="4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M15" i="17" s="1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I16" i="17" l="1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K11" i="17" s="1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J15" i="17"/>
  <c r="K15" i="17"/>
  <c r="N15" i="17"/>
  <c r="O15" i="17"/>
  <c r="P15" i="17"/>
  <c r="M6" i="17"/>
  <c r="M7" i="17"/>
  <c r="M8" i="17"/>
  <c r="M5" i="17"/>
  <c r="M9" i="17"/>
  <c r="M10" i="17"/>
  <c r="M11" i="17"/>
  <c r="I12" i="17"/>
  <c r="I4" i="17"/>
  <c r="I5" i="17"/>
  <c r="I3" i="17"/>
  <c r="I6" i="17"/>
  <c r="I7" i="17"/>
  <c r="I8" i="17"/>
  <c r="I9" i="17"/>
  <c r="I10" i="17"/>
  <c r="I11" i="17"/>
  <c r="J12" i="17"/>
  <c r="J3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K12" i="16" s="1"/>
  <c r="O15" i="16"/>
  <c r="P15" i="16"/>
  <c r="G8" i="16"/>
  <c r="K7" i="16"/>
  <c r="K8" i="16"/>
  <c r="K9" i="16"/>
  <c r="K11" i="16"/>
  <c r="K10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L12" i="15" s="1"/>
  <c r="O15" i="15"/>
  <c r="P15" i="15"/>
  <c r="K8" i="15"/>
  <c r="L9" i="15"/>
  <c r="L10" i="15"/>
  <c r="L11" i="15"/>
  <c r="L3" i="15"/>
  <c r="L5" i="15"/>
  <c r="L6" i="15"/>
  <c r="L7" i="15"/>
  <c r="P9" i="15"/>
  <c r="K7" i="15"/>
  <c r="N8" i="15"/>
  <c r="M15" i="15"/>
  <c r="K6" i="15"/>
  <c r="K5" i="15"/>
  <c r="N6" i="15"/>
  <c r="H31" i="15"/>
  <c r="K4" i="15"/>
  <c r="K12" i="15"/>
  <c r="N5" i="15"/>
  <c r="K3" i="15"/>
  <c r="K11" i="15"/>
  <c r="N4" i="15"/>
  <c r="N12" i="15"/>
  <c r="K10" i="15"/>
  <c r="F15" i="15"/>
  <c r="N3" i="15"/>
  <c r="N11" i="15"/>
  <c r="K9" i="15"/>
  <c r="J4" i="14"/>
  <c r="L10" i="14"/>
  <c r="L9" i="14"/>
  <c r="N9" i="14"/>
  <c r="N8" i="14"/>
  <c r="N5" i="14"/>
  <c r="N3" i="14"/>
  <c r="M15" i="14"/>
  <c r="M5" i="14" s="1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N10" i="14"/>
  <c r="J3" i="14"/>
  <c r="N4" i="14"/>
  <c r="J8" i="14"/>
  <c r="L3" i="14"/>
  <c r="L8" i="14"/>
  <c r="J7" i="14"/>
  <c r="J12" i="14"/>
  <c r="L7" i="14"/>
  <c r="J6" i="14"/>
  <c r="L12" i="14"/>
  <c r="N7" i="14"/>
  <c r="J11" i="14"/>
  <c r="L6" i="14"/>
  <c r="N12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AO97" i="11" l="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BC97" i="35"/>
  <c r="BA97" i="35"/>
  <c r="J5" i="15"/>
  <c r="J4" i="15"/>
  <c r="J4" i="17"/>
  <c r="P11" i="16"/>
  <c r="G7" i="16"/>
  <c r="G101" i="6"/>
  <c r="K101" i="6"/>
  <c r="M101" i="6"/>
  <c r="N101" i="6"/>
  <c r="C101" i="6"/>
  <c r="D101" i="6"/>
  <c r="E101" i="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N125" i="15" l="1" a="1"/>
  <c r="N125" i="15" s="1"/>
  <c r="I125" i="16" a="1"/>
  <c r="I125" i="16" s="1"/>
  <c r="BF97" i="35"/>
  <c r="BL97" i="35"/>
  <c r="BN97" i="35" s="1"/>
  <c r="BI97" i="35"/>
  <c r="AK96" i="35"/>
  <c r="BF96" i="35" s="1"/>
  <c r="BB97" i="35"/>
  <c r="AN96" i="35"/>
  <c r="BJ96" i="35" s="1"/>
  <c r="AE96" i="35"/>
  <c r="BA96" i="35" s="1"/>
  <c r="AH96" i="35"/>
  <c r="BC96" i="35" s="1"/>
  <c r="AW97" i="35"/>
  <c r="AY97" i="35" s="1"/>
  <c r="BE97" i="35"/>
  <c r="BH97" i="35"/>
  <c r="AB96" i="35"/>
  <c r="AW96" i="35" s="1"/>
  <c r="BK97" i="35"/>
  <c r="BG96" i="35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D4" i="17"/>
  <c r="F123" i="17" s="1" a="1"/>
  <c r="F123" i="17" s="1"/>
  <c r="D12" i="17"/>
  <c r="N123" i="17" s="1" a="1"/>
  <c r="N123" i="17" s="1"/>
  <c r="D9" i="17"/>
  <c r="K123" i="17" s="1" a="1"/>
  <c r="K123" i="17" s="1"/>
  <c r="D3" i="17"/>
  <c r="E123" i="17" s="1" a="1"/>
  <c r="E123" i="17" s="1"/>
  <c r="D4" i="16"/>
  <c r="F123" i="16" s="1" a="1"/>
  <c r="F123" i="16" s="1"/>
  <c r="D12" i="16"/>
  <c r="N123" i="16" s="1" a="1"/>
  <c r="N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D6" i="14"/>
  <c r="H123" i="14" s="1" a="1"/>
  <c r="H123" i="14" s="1"/>
  <c r="D12" i="14"/>
  <c r="N123" i="14" s="1" a="1"/>
  <c r="N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BL96" i="18" a="1"/>
  <c r="L96" i="18" a="1"/>
  <c r="BP96" i="18" a="1"/>
  <c r="AQ96" i="18" a="1"/>
  <c r="BQ98" i="18" a="1"/>
  <c r="AB96" i="18" a="1"/>
  <c r="BD96" i="18" a="1"/>
  <c r="BS96" i="18" a="1"/>
  <c r="AX96" i="18" a="1"/>
  <c r="AH96" i="18" a="1"/>
  <c r="M97" i="18" a="1"/>
  <c r="F97" i="18" a="1"/>
  <c r="BK96" i="18" a="1"/>
  <c r="U96" i="18" a="1"/>
  <c r="AW96" i="18" a="1"/>
  <c r="H96" i="18" a="1"/>
  <c r="BJ98" i="18" a="1"/>
  <c r="O96" i="18" a="1"/>
  <c r="Z96" i="18" a="1"/>
  <c r="AI96" i="18" a="1"/>
  <c r="AN96" i="18" a="1"/>
  <c r="AI98" i="18" a="1"/>
  <c r="V96" i="18" a="1"/>
  <c r="T97" i="18" a="1"/>
  <c r="AP96" i="18" a="1"/>
  <c r="AC96" i="18" a="1"/>
  <c r="N96" i="18" a="1"/>
  <c r="BR96" i="18" a="1"/>
  <c r="AG96" i="18" a="1"/>
  <c r="AJ96" i="18" a="1"/>
  <c r="BE96" i="18" a="1"/>
  <c r="F125" i="17" l="1" a="1"/>
  <c r="F125" i="17" s="1"/>
  <c r="H125" i="16" a="1"/>
  <c r="H125" i="16" s="1"/>
  <c r="E125" i="15" a="1"/>
  <c r="E125" i="15" s="1"/>
  <c r="H125" i="15" a="1"/>
  <c r="H125" i="15" s="1"/>
  <c r="G125" i="15" a="1"/>
  <c r="G125" i="15" s="1"/>
  <c r="L125" i="15" a="1"/>
  <c r="L125" i="15" s="1"/>
  <c r="N125" i="16" a="1"/>
  <c r="N125" i="16" s="1"/>
  <c r="F125" i="16" a="1"/>
  <c r="F125" i="16" s="1"/>
  <c r="F125" i="15" a="1"/>
  <c r="F125" i="15" s="1"/>
  <c r="E125" i="14" a="1"/>
  <c r="E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AI98" i="18"/>
  <c r="BQ98" i="18"/>
  <c r="S125" i="15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E97" i="22" s="1"/>
  <c r="L125" i="14" a="1"/>
  <c r="L125" i="14" s="1"/>
  <c r="F97" i="22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Q125" i="15"/>
  <c r="X97" i="19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G97" i="22"/>
  <c r="N125" i="17" a="1"/>
  <c r="N125" i="17" s="1"/>
  <c r="H125" i="14" a="1"/>
  <c r="H125" i="14" s="1"/>
  <c r="E125" i="17" a="1"/>
  <c r="E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H96" i="35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W125" i="17" s="1"/>
  <c r="M124" i="16" a="1"/>
  <c r="M124" i="16" s="1"/>
  <c r="E123" i="15" a="1"/>
  <c r="E123" i="15" s="1"/>
  <c r="Q124" i="15" s="1"/>
  <c r="M124" i="17" a="1"/>
  <c r="M124" i="17" s="1"/>
  <c r="I124" i="14" a="1"/>
  <c r="I124" i="14" s="1"/>
  <c r="N124" i="14" a="1"/>
  <c r="N124" i="14" s="1"/>
  <c r="J124" i="14" a="1"/>
  <c r="J124" i="14" s="1"/>
  <c r="V125" i="14" s="1"/>
  <c r="F123" i="15" a="1"/>
  <c r="F123" i="15" s="1"/>
  <c r="G123" i="15" a="1"/>
  <c r="G123" i="15" s="1"/>
  <c r="G124" i="14" a="1"/>
  <c r="G124" i="14" s="1"/>
  <c r="S125" i="14" s="1"/>
  <c r="N124" i="17" a="1"/>
  <c r="N124" i="17" s="1"/>
  <c r="J123" i="15" a="1"/>
  <c r="J123" i="15" s="1"/>
  <c r="F124" i="14" a="1"/>
  <c r="F124" i="14" s="1"/>
  <c r="F124" i="17" a="1"/>
  <c r="F124" i="17" s="1"/>
  <c r="J124" i="15" a="1"/>
  <c r="J124" i="15" s="1"/>
  <c r="V125" i="15" s="1"/>
  <c r="E124" i="14" a="1"/>
  <c r="E124" i="14" s="1"/>
  <c r="Q125" i="14" s="1"/>
  <c r="S97" i="19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S125" i="17" s="1"/>
  <c r="E124" i="16" a="1"/>
  <c r="E124" i="16" s="1"/>
  <c r="Q125" i="16" s="1"/>
  <c r="AC97" i="19" s="1"/>
  <c r="N124" i="15" a="1"/>
  <c r="N124" i="15" s="1"/>
  <c r="Z125" i="15" s="1"/>
  <c r="D3" i="5"/>
  <c r="E123" i="5" s="1" a="1"/>
  <c r="E123" i="5" s="1"/>
  <c r="K124" i="16" a="1"/>
  <c r="K124" i="16" s="1"/>
  <c r="N123" i="15" a="1"/>
  <c r="N123" i="15" s="1"/>
  <c r="E124" i="17" a="1"/>
  <c r="E124" i="17" s="1"/>
  <c r="L124" i="17" a="1"/>
  <c r="L124" i="17" s="1"/>
  <c r="N124" i="16" a="1"/>
  <c r="N124" i="16" s="1"/>
  <c r="L123" i="15" a="1"/>
  <c r="L123" i="15" s="1"/>
  <c r="H124" i="14" a="1"/>
  <c r="H124" i="14" s="1"/>
  <c r="T125" i="14" s="1"/>
  <c r="Q12" i="32"/>
  <c r="M124" i="15" a="1"/>
  <c r="M124" i="15" s="1"/>
  <c r="Y125" i="15" s="1"/>
  <c r="L124" i="15" a="1"/>
  <c r="L124" i="15" s="1"/>
  <c r="X125" i="15" s="1"/>
  <c r="F124" i="16" a="1"/>
  <c r="F124" i="16" s="1"/>
  <c r="R125" i="16" s="1"/>
  <c r="I124" i="15" a="1"/>
  <c r="I124" i="15" s="1"/>
  <c r="U125" i="15" s="1"/>
  <c r="K124" i="14" a="1"/>
  <c r="K124" i="14" s="1"/>
  <c r="W125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Y125" i="14" s="1"/>
  <c r="L124" i="16" a="1"/>
  <c r="L124" i="16" s="1"/>
  <c r="M123" i="15" a="1"/>
  <c r="M123" i="15" s="1"/>
  <c r="L123" i="14" a="1"/>
  <c r="L123" i="14" s="1"/>
  <c r="E123" i="16" a="1"/>
  <c r="E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N122" i="15" a="1"/>
  <c r="N122" i="15" s="1"/>
  <c r="CF96" i="12"/>
  <c r="CF96" i="11"/>
  <c r="CF96" i="10"/>
  <c r="CF96" i="8"/>
  <c r="CF96" i="6"/>
  <c r="E122" i="17" a="1"/>
  <c r="E122" i="17" s="1"/>
  <c r="Q123" i="17" s="1"/>
  <c r="AH95" i="19" s="1"/>
  <c r="S4" i="32"/>
  <c r="E122" i="15" a="1"/>
  <c r="E122" i="15" s="1"/>
  <c r="Q4" i="32"/>
  <c r="I122" i="17" a="1"/>
  <c r="I122" i="17" s="1"/>
  <c r="U123" i="17" s="1"/>
  <c r="S8" i="32"/>
  <c r="E30" i="14" a="1"/>
  <c r="E30" i="14" s="1"/>
  <c r="O125" i="14" s="1" a="1"/>
  <c r="O125" i="14" s="1"/>
  <c r="D98" i="26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Z123" i="16" s="1"/>
  <c r="AD95" i="19" s="1"/>
  <c r="R13" i="32"/>
  <c r="N122" i="17" a="1"/>
  <c r="N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O125" i="17" s="1" a="1"/>
  <c r="O125" i="17" s="1"/>
  <c r="G98" i="26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O98" i="18" a="1"/>
  <c r="BH96" i="18" a="1"/>
  <c r="AW95" i="18" a="1"/>
  <c r="BQ96" i="18" a="1"/>
  <c r="BK97" i="18" a="1"/>
  <c r="BL97" i="18" a="1"/>
  <c r="BL98" i="18" a="1"/>
  <c r="G21" i="29" a="1"/>
  <c r="BD98" i="18" a="1"/>
  <c r="AQ95" i="18" a="1"/>
  <c r="AP98" i="18" a="1"/>
  <c r="AN97" i="18" a="1"/>
  <c r="AM96" i="18" a="1"/>
  <c r="AI95" i="18" a="1"/>
  <c r="AH98" i="18" a="1"/>
  <c r="H98" i="18" a="1"/>
  <c r="BQ97" i="18" a="1"/>
  <c r="T95" i="18" a="1"/>
  <c r="D96" i="18" a="1"/>
  <c r="BE97" i="18" a="1"/>
  <c r="L97" i="18" a="1"/>
  <c r="Z97" i="18" a="1"/>
  <c r="AB98" i="18" a="1"/>
  <c r="AP95" i="18" a="1"/>
  <c r="AA97" i="18" a="1"/>
  <c r="G96" i="18" a="1"/>
  <c r="AX97" i="18" a="1"/>
  <c r="BB96" i="18" a="1"/>
  <c r="AH95" i="18" a="1"/>
  <c r="AQ98" i="18" a="1"/>
  <c r="F98" i="18" a="1"/>
  <c r="AA98" i="18" a="1"/>
  <c r="Z95" i="18" a="1"/>
  <c r="R96" i="18" a="1"/>
  <c r="L98" i="18" a="1"/>
  <c r="AN98" i="18" a="1"/>
  <c r="H97" i="18" a="1"/>
  <c r="BI95" i="18" a="1"/>
  <c r="E95" i="18" a="1"/>
  <c r="AC95" i="18" a="1"/>
  <c r="AC97" i="18" a="1"/>
  <c r="BA96" i="18" a="1"/>
  <c r="S95" i="18" a="1"/>
  <c r="K96" i="18" a="1"/>
  <c r="V97" i="18" a="1"/>
  <c r="BP98" i="18" a="1"/>
  <c r="BQ95" i="18" a="1"/>
  <c r="AU98" i="18" a="1"/>
  <c r="AA95" i="18" a="1"/>
  <c r="AG98" i="18" a="1"/>
  <c r="AV96" i="18" a="1"/>
  <c r="V95" i="18" a="1"/>
  <c r="AW98" i="18" a="1"/>
  <c r="BB98" i="18" a="1"/>
  <c r="O95" i="18" a="1"/>
  <c r="BB95" i="18" a="1"/>
  <c r="S98" i="18" a="1"/>
  <c r="S97" i="18" a="1"/>
  <c r="V98" i="18" a="1"/>
  <c r="T98" i="18" a="1"/>
  <c r="BI96" i="18" a="1"/>
  <c r="BJ96" i="18" a="1"/>
  <c r="BJ95" i="18" a="1"/>
  <c r="BP97" i="18" a="1"/>
  <c r="BL95" i="18" a="1"/>
  <c r="AJ97" i="18" a="1"/>
  <c r="BS98" i="18" a="1"/>
  <c r="BI97" i="18" a="1"/>
  <c r="U97" i="18" a="1"/>
  <c r="AI97" i="18" a="1"/>
  <c r="AW97" i="18" a="1"/>
  <c r="BB97" i="18" a="1"/>
  <c r="AG95" i="18" a="1"/>
  <c r="AH97" i="18" a="1"/>
  <c r="AO96" i="18" a="1"/>
  <c r="BK95" i="18" a="1"/>
  <c r="BS97" i="18" a="1"/>
  <c r="E97" i="18" a="1"/>
  <c r="M95" i="18" a="1"/>
  <c r="BE95" i="18" a="1"/>
  <c r="U98" i="18" a="1"/>
  <c r="AF96" i="18" a="1"/>
  <c r="AU95" i="18" a="1"/>
  <c r="AU97" i="18" a="1"/>
  <c r="E96" i="18" a="1"/>
  <c r="BC95" i="18" a="1"/>
  <c r="BD97" i="18" a="1"/>
  <c r="AV98" i="18" a="1"/>
  <c r="BC98" i="18" a="1"/>
  <c r="BR98" i="18" a="1"/>
  <c r="N98" i="18" a="1"/>
  <c r="M98" i="18" a="1"/>
  <c r="E98" i="18" a="1"/>
  <c r="AJ95" i="18" a="1"/>
  <c r="F95" i="18" a="1"/>
  <c r="BC96" i="18" a="1"/>
  <c r="T96" i="18" a="1"/>
  <c r="AU96" i="18" a="1"/>
  <c r="AB95" i="18" a="1"/>
  <c r="U95" i="18" a="1"/>
  <c r="Z98" i="18" a="1"/>
  <c r="BK98" i="18" a="1"/>
  <c r="BD95" i="18" a="1"/>
  <c r="L95" i="18" a="1"/>
  <c r="BJ97" i="18" a="1"/>
  <c r="AG97" i="18" a="1"/>
  <c r="F21" i="29" a="1"/>
  <c r="AV95" i="18" a="1"/>
  <c r="H21" i="29" a="1"/>
  <c r="N95" i="18" a="1"/>
  <c r="Y96" i="18" a="1"/>
  <c r="BI98" i="18" a="1"/>
  <c r="AO98" i="18" a="1"/>
  <c r="BR97" i="18" a="1"/>
  <c r="BC97" i="18" a="1"/>
  <c r="BR95" i="18" a="1"/>
  <c r="AO97" i="18" a="1"/>
  <c r="H95" i="18" a="1"/>
  <c r="F96" i="18" a="1"/>
  <c r="G95" i="18" a="1"/>
  <c r="AN95" i="18" a="1"/>
  <c r="G97" i="18" a="1"/>
  <c r="BP95" i="18" a="1"/>
  <c r="G98" i="18" a="1"/>
  <c r="AX98" i="18" a="1"/>
  <c r="AP97" i="18" a="1"/>
  <c r="BE98" i="18" a="1"/>
  <c r="AJ98" i="18" a="1"/>
  <c r="O97" i="18" a="1"/>
  <c r="AA96" i="18" a="1"/>
  <c r="AX95" i="18" a="1"/>
  <c r="BS95" i="18" a="1"/>
  <c r="AT96" i="18" a="1"/>
  <c r="AV97" i="18" a="1"/>
  <c r="N97" i="18" a="1"/>
  <c r="AQ97" i="18" a="1"/>
  <c r="S96" i="18" a="1"/>
  <c r="AC98" i="18" a="1"/>
  <c r="AO95" i="18" a="1"/>
  <c r="M96" i="18" a="1"/>
  <c r="AB97" i="18" a="1"/>
  <c r="E21" i="29" a="1"/>
  <c r="AX98" i="18" l="1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L125" i="5" a="1"/>
  <c r="L125" i="5" s="1"/>
  <c r="G125" i="5" a="1"/>
  <c r="G125" i="5" s="1"/>
  <c r="O9" i="32"/>
  <c r="W125" i="15"/>
  <c r="N124" i="5" a="1"/>
  <c r="N124" i="5" s="1"/>
  <c r="T123" i="15"/>
  <c r="O125" i="15" a="1"/>
  <c r="O125" i="15" s="1"/>
  <c r="E98" i="26" s="1"/>
  <c r="N123" i="5" a="1"/>
  <c r="N123" i="5" s="1"/>
  <c r="D95" i="22" s="1"/>
  <c r="X125" i="14"/>
  <c r="N125" i="5" a="1"/>
  <c r="N125" i="5" s="1"/>
  <c r="E125" i="5" a="1"/>
  <c r="E125" i="5" s="1"/>
  <c r="J125" i="5" a="1"/>
  <c r="J125" i="5" s="1"/>
  <c r="O125" i="16" a="1"/>
  <c r="O125" i="16" s="1"/>
  <c r="F98" i="26" s="1"/>
  <c r="S98" i="26" s="1"/>
  <c r="V99" i="33" s="1"/>
  <c r="N122" i="5" a="1"/>
  <c r="N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AQ125" i="15"/>
  <c r="Y97" i="19"/>
  <c r="Z97" i="19" s="1"/>
  <c r="AQ97" i="19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V124" i="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O123" i="17" a="1"/>
  <c r="O123" i="17" s="1"/>
  <c r="G96" i="26" s="1"/>
  <c r="O124" i="17" a="1"/>
  <c r="O124" i="17" s="1"/>
  <c r="Z123" i="15"/>
  <c r="Y124" i="16"/>
  <c r="E30" i="5" a="1"/>
  <c r="E30" i="5" s="1"/>
  <c r="S124" i="15"/>
  <c r="H124" i="5" a="1"/>
  <c r="H124" i="5" s="1"/>
  <c r="W124" i="17"/>
  <c r="E96" i="22"/>
  <c r="M97" i="22" s="1"/>
  <c r="R124" i="15"/>
  <c r="W124" i="14"/>
  <c r="G96" i="22"/>
  <c r="O97" i="22" s="1"/>
  <c r="X96" i="19"/>
  <c r="X124" i="15"/>
  <c r="F96" i="22"/>
  <c r="N97" i="22" s="1"/>
  <c r="Y124" i="14"/>
  <c r="X124" i="16"/>
  <c r="U124" i="15"/>
  <c r="O124" i="14" a="1"/>
  <c r="O124" i="14" s="1"/>
  <c r="S124" i="17"/>
  <c r="U124" i="5"/>
  <c r="O124" i="15" a="1"/>
  <c r="O124" i="15" s="1"/>
  <c r="O123" i="15" a="1"/>
  <c r="O123" i="15" s="1"/>
  <c r="V124" i="14"/>
  <c r="T124" i="14"/>
  <c r="O124" i="16" a="1"/>
  <c r="O124" i="16" s="1"/>
  <c r="R124" i="16"/>
  <c r="X123" i="14"/>
  <c r="Z124" i="17"/>
  <c r="AI96" i="19" s="1"/>
  <c r="H96" i="22"/>
  <c r="V124" i="15"/>
  <c r="Q124" i="14"/>
  <c r="Q123" i="16"/>
  <c r="AC95" i="19" s="1"/>
  <c r="AE95" i="19" s="1"/>
  <c r="AR95" i="19" s="1"/>
  <c r="O123" i="16" a="1"/>
  <c r="O123" i="16" s="1"/>
  <c r="F96" i="26" s="1"/>
  <c r="G95" i="22"/>
  <c r="Q124" i="16"/>
  <c r="F94" i="22"/>
  <c r="G96" i="18"/>
  <c r="BB96" i="18"/>
  <c r="F95" i="22"/>
  <c r="Z123" i="5"/>
  <c r="O95" i="19" s="1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O123" i="14" a="1"/>
  <c r="O123" i="14" s="1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O122" i="15" a="1"/>
  <c r="O122" i="15" s="1"/>
  <c r="O122" i="14" a="1"/>
  <c r="O122" i="14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O122" i="17" a="1"/>
  <c r="O122" i="17" s="1"/>
  <c r="W31" i="17"/>
  <c r="AJ31" i="17" s="1"/>
  <c r="L31" i="17"/>
  <c r="X31" i="16"/>
  <c r="AK31" i="16" s="1"/>
  <c r="M31" i="16"/>
  <c r="O122" i="16" a="1"/>
  <c r="O122" i="16" s="1"/>
  <c r="L31" i="15"/>
  <c r="W31" i="15"/>
  <c r="AJ31" i="15" s="1"/>
  <c r="X31" i="14"/>
  <c r="AK31" i="14" s="1"/>
  <c r="M31" i="14"/>
  <c r="L31" i="5"/>
  <c r="W31" i="5"/>
  <c r="AJ31" i="5" s="1"/>
  <c r="AF97" i="18" a="1"/>
  <c r="BO97" i="18" a="1"/>
  <c r="K98" i="18" a="1"/>
  <c r="AT97" i="18" a="1"/>
  <c r="AF98" i="18" a="1"/>
  <c r="AM95" i="18" a="1"/>
  <c r="K97" i="18" a="1"/>
  <c r="D21" i="29" a="1"/>
  <c r="Y97" i="18" a="1"/>
  <c r="BO95" i="18" a="1"/>
  <c r="Y98" i="18" a="1"/>
  <c r="D95" i="18" a="1"/>
  <c r="AM97" i="18" a="1"/>
  <c r="AF95" i="18" a="1"/>
  <c r="R98" i="18" a="1"/>
  <c r="AT95" i="18" a="1"/>
  <c r="R97" i="18" a="1"/>
  <c r="K95" i="18" a="1"/>
  <c r="AM98" i="18" a="1"/>
  <c r="BH95" i="18" a="1"/>
  <c r="BO98" i="18" a="1"/>
  <c r="Y95" i="18" a="1"/>
  <c r="BA95" i="18" a="1"/>
  <c r="D98" i="18" a="1"/>
  <c r="BO96" i="18" a="1"/>
  <c r="BA97" i="18" a="1"/>
  <c r="D97" i="18" a="1"/>
  <c r="R95" i="18" a="1"/>
  <c r="BH98" i="18" a="1"/>
  <c r="BH97" i="18" a="1"/>
  <c r="BA98" i="18" a="1"/>
  <c r="AT98" i="18" a="1"/>
  <c r="AT98" i="18" l="1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O123" i="5" a="1"/>
  <c r="O123" i="5" s="1"/>
  <c r="O125" i="5" a="1"/>
  <c r="O125" i="5" s="1"/>
  <c r="C98" i="26" s="1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P96" i="19" s="1"/>
  <c r="AO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P95" i="19" s="1"/>
  <c r="AO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O124" i="5" a="1"/>
  <c r="O124" i="5" s="1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C96" i="26"/>
  <c r="L95" i="22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O122" i="5" a="1"/>
  <c r="O122" i="5" s="1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S97" i="26" l="1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AW95" i="21" a="1"/>
  <c r="M95" i="21" a="1"/>
  <c r="AN95" i="21" a="1"/>
  <c r="T95" i="21" a="1"/>
  <c r="U95" i="21" a="1"/>
  <c r="BB95" i="21" a="1"/>
  <c r="AM95" i="21" a="1"/>
  <c r="AO95" i="21" a="1"/>
  <c r="BH95" i="21" a="1"/>
  <c r="E95" i="21" a="1"/>
  <c r="AX95" i="21" a="1"/>
  <c r="BS95" i="21" a="1"/>
  <c r="AP95" i="21" a="1"/>
  <c r="BP95" i="21" a="1"/>
  <c r="AI95" i="21" a="1"/>
  <c r="D95" i="21" a="1"/>
  <c r="V95" i="21" a="1"/>
  <c r="BR95" i="21" a="1"/>
  <c r="AC95" i="21" a="1"/>
  <c r="BA95" i="21" a="1"/>
  <c r="AB95" i="21" a="1"/>
  <c r="BO95" i="21" a="1"/>
  <c r="BQ95" i="21" a="1"/>
  <c r="K95" i="21" a="1"/>
  <c r="Y95" i="21" a="1"/>
  <c r="AT95" i="21" a="1"/>
  <c r="BI95" i="21" a="1"/>
  <c r="BC95" i="21" a="1"/>
  <c r="BD95" i="21" a="1"/>
  <c r="AU95" i="21" a="1"/>
  <c r="H95" i="21" a="1"/>
  <c r="BL95" i="21" a="1"/>
  <c r="AV95" i="21" a="1"/>
  <c r="AF95" i="21" a="1"/>
  <c r="O95" i="21" a="1"/>
  <c r="Z95" i="21" a="1"/>
  <c r="AQ95" i="21" a="1"/>
  <c r="AJ95" i="21" a="1"/>
  <c r="L95" i="21" a="1"/>
  <c r="F95" i="21" a="1"/>
  <c r="AH95" i="21" a="1"/>
  <c r="AG95" i="21" a="1"/>
  <c r="BK95" i="21" a="1"/>
  <c r="BJ95" i="21" a="1"/>
  <c r="G95" i="21" a="1"/>
  <c r="S95" i="21" a="1"/>
  <c r="N95" i="21" a="1"/>
  <c r="AA95" i="21" a="1"/>
  <c r="BE95" i="21" a="1"/>
  <c r="R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BS91" i="13"/>
  <c r="D119" i="17"/>
  <c r="BS92" i="13"/>
  <c r="D120" i="17"/>
  <c r="BS93" i="13"/>
  <c r="D121" i="17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H121" i="17" a="1"/>
  <c r="H121" i="17" s="1"/>
  <c r="L121" i="17" a="1"/>
  <c r="L121" i="17" s="1"/>
  <c r="E118" i="17" a="1"/>
  <c r="E118" i="17" s="1"/>
  <c r="G118" i="17" a="1"/>
  <c r="G118" i="17" s="1"/>
  <c r="F118" i="17" a="1"/>
  <c r="F118" i="17" s="1"/>
  <c r="K118" i="17" a="1"/>
  <c r="K118" i="17" s="1"/>
  <c r="N118" i="17" a="1"/>
  <c r="N118" i="17" s="1"/>
  <c r="J118" i="17" a="1"/>
  <c r="J118" i="17" s="1"/>
  <c r="I118" i="17" a="1"/>
  <c r="I118" i="17" s="1"/>
  <c r="M118" i="17" a="1"/>
  <c r="M118" i="17" s="1"/>
  <c r="L118" i="17" a="1"/>
  <c r="L118" i="17" s="1"/>
  <c r="H118" i="17" a="1"/>
  <c r="H118" i="17" s="1"/>
  <c r="J119" i="17" a="1"/>
  <c r="J119" i="17" s="1"/>
  <c r="E119" i="17" a="1"/>
  <c r="E119" i="17" s="1"/>
  <c r="I119" i="17" a="1"/>
  <c r="I119" i="17" s="1"/>
  <c r="H119" i="17" a="1"/>
  <c r="H119" i="17" s="1"/>
  <c r="N119" i="17" a="1"/>
  <c r="N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G120" i="17" a="1"/>
  <c r="G120" i="17" s="1"/>
  <c r="N120" i="17" a="1"/>
  <c r="N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AQ91" i="18" a="1"/>
  <c r="AX93" i="18" a="1"/>
  <c r="BS91" i="21" a="1"/>
  <c r="BL91" i="21" a="1"/>
  <c r="BS92" i="21" a="1"/>
  <c r="BS93" i="21" a="1"/>
  <c r="AC92" i="18" a="1"/>
  <c r="BL94" i="21" a="1"/>
  <c r="AQ91" i="21" a="1"/>
  <c r="H91" i="21" a="1"/>
  <c r="AC93" i="21" a="1"/>
  <c r="AQ92" i="21" a="1"/>
  <c r="AQ93" i="18" a="1"/>
  <c r="BS94" i="21" a="1"/>
  <c r="BE91" i="21" a="1"/>
  <c r="AJ94" i="18" a="1"/>
  <c r="AC94" i="21" a="1"/>
  <c r="O91" i="21" a="1"/>
  <c r="AQ92" i="18" a="1"/>
  <c r="BS91" i="18" a="1"/>
  <c r="BE92" i="18" a="1"/>
  <c r="V92" i="18" a="1"/>
  <c r="H92" i="21" a="1"/>
  <c r="AQ94" i="18" a="1"/>
  <c r="H94" i="18" a="1"/>
  <c r="O94" i="18" a="1"/>
  <c r="AJ92" i="18" a="1"/>
  <c r="O92" i="18" a="1"/>
  <c r="AC93" i="18" a="1"/>
  <c r="AC91" i="21" a="1"/>
  <c r="AC91" i="18" a="1"/>
  <c r="V91" i="21" a="1"/>
  <c r="V94" i="21" a="1"/>
  <c r="BE94" i="18" a="1"/>
  <c r="BL94" i="18" a="1"/>
  <c r="AJ91" i="18" a="1"/>
  <c r="AJ91" i="21" a="1"/>
  <c r="V91" i="18" a="1"/>
  <c r="V93" i="21" a="1"/>
  <c r="BL92" i="21" a="1"/>
  <c r="AX92" i="21" a="1"/>
  <c r="V94" i="18" a="1"/>
  <c r="AJ92" i="21" a="1"/>
  <c r="AJ93" i="18" a="1"/>
  <c r="BS92" i="18" a="1"/>
  <c r="H92" i="18" a="1"/>
  <c r="AC94" i="18" a="1"/>
  <c r="BE91" i="18" a="1"/>
  <c r="BE94" i="21" a="1"/>
  <c r="O94" i="21" a="1"/>
  <c r="H93" i="21" a="1"/>
  <c r="BE93" i="18" a="1"/>
  <c r="V93" i="18" a="1"/>
  <c r="BL93" i="21" a="1"/>
  <c r="BE92" i="21" a="1"/>
  <c r="BS93" i="18" a="1"/>
  <c r="O91" i="18" a="1"/>
  <c r="AC92" i="21" a="1"/>
  <c r="AX91" i="18" a="1"/>
  <c r="V92" i="21" a="1"/>
  <c r="O93" i="21" a="1"/>
  <c r="BL93" i="18" a="1"/>
  <c r="BL91" i="18" a="1"/>
  <c r="H94" i="21" a="1"/>
  <c r="AX93" i="21" a="1"/>
  <c r="BE93" i="21" a="1"/>
  <c r="AJ93" i="21" a="1"/>
  <c r="AJ94" i="21" a="1"/>
  <c r="H91" i="18" a="1"/>
  <c r="BS94" i="18" a="1"/>
  <c r="AQ93" i="21" a="1"/>
  <c r="O93" i="18" a="1"/>
  <c r="AX91" i="21" a="1"/>
  <c r="H93" i="18" a="1"/>
  <c r="AX94" i="21" a="1"/>
  <c r="O92" i="21" a="1"/>
  <c r="AQ94" i="21" a="1"/>
  <c r="AX92" i="18" a="1"/>
  <c r="BL92" i="18" a="1"/>
  <c r="AX94" i="18" a="1"/>
  <c r="BV93" i="11" l="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D121" i="16"/>
  <c r="D120" i="16"/>
  <c r="D118" i="16"/>
  <c r="K119" i="16" a="1"/>
  <c r="K119" i="16" s="1"/>
  <c r="H119" i="16" a="1"/>
  <c r="H119" i="16" s="1"/>
  <c r="E119" i="16" a="1"/>
  <c r="E119" i="16" s="1"/>
  <c r="N119" i="16" a="1"/>
  <c r="N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K118" i="16" a="1"/>
  <c r="K118" i="16" s="1"/>
  <c r="E118" i="16" a="1"/>
  <c r="E118" i="16" s="1"/>
  <c r="J118" i="16" a="1"/>
  <c r="J118" i="16" s="1"/>
  <c r="N118" i="16" a="1"/>
  <c r="N118" i="16" s="1"/>
  <c r="I118" i="16" a="1"/>
  <c r="I118" i="16" s="1"/>
  <c r="H118" i="16" a="1"/>
  <c r="H118" i="16" s="1"/>
  <c r="G118" i="16" a="1"/>
  <c r="G118" i="16" s="1"/>
  <c r="F118" i="16" a="1"/>
  <c r="F118" i="16" s="1"/>
  <c r="M118" i="16" a="1"/>
  <c r="M118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K120" i="16" a="1"/>
  <c r="K120" i="16" s="1"/>
  <c r="E120" i="16" a="1"/>
  <c r="E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D121" i="15"/>
  <c r="E120" i="15" a="1"/>
  <c r="E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H119" i="15" a="1"/>
  <c r="H119" i="15" s="1"/>
  <c r="E119" i="15" a="1"/>
  <c r="E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I121" i="15" a="1"/>
  <c r="I121" i="15" s="1"/>
  <c r="K118" i="15" a="1"/>
  <c r="K118" i="15" s="1"/>
  <c r="I118" i="15" a="1"/>
  <c r="I118" i="15" s="1"/>
  <c r="H118" i="15" a="1"/>
  <c r="H118" i="15" s="1"/>
  <c r="G118" i="15" a="1"/>
  <c r="G118" i="15" s="1"/>
  <c r="M118" i="15" a="1"/>
  <c r="M118" i="15" s="1"/>
  <c r="L118" i="15" a="1"/>
  <c r="L118" i="15" s="1"/>
  <c r="F118" i="15" a="1"/>
  <c r="F118" i="15" s="1"/>
  <c r="E118" i="15" a="1"/>
  <c r="E118" i="15" s="1"/>
  <c r="N118" i="15" a="1"/>
  <c r="N118" i="15" s="1"/>
  <c r="J118" i="15" a="1"/>
  <c r="J118" i="15" s="1"/>
  <c r="D119" i="14"/>
  <c r="D121" i="14"/>
  <c r="M118" i="14" a="1"/>
  <c r="M118" i="14" s="1"/>
  <c r="E118" i="14" a="1"/>
  <c r="E118" i="14" s="1"/>
  <c r="L118" i="14" a="1"/>
  <c r="L118" i="14" s="1"/>
  <c r="K118" i="14" a="1"/>
  <c r="K118" i="14" s="1"/>
  <c r="J118" i="14" a="1"/>
  <c r="J118" i="14" s="1"/>
  <c r="I118" i="14" a="1"/>
  <c r="I118" i="14" s="1"/>
  <c r="H118" i="14" a="1"/>
  <c r="H118" i="14" s="1"/>
  <c r="G118" i="14" a="1"/>
  <c r="G118" i="14" s="1"/>
  <c r="N118" i="14" a="1"/>
  <c r="N118" i="14" s="1"/>
  <c r="F118" i="14" a="1"/>
  <c r="F118" i="14" s="1"/>
  <c r="I117" i="14" a="1"/>
  <c r="I117" i="14" s="1"/>
  <c r="H117" i="14" a="1"/>
  <c r="H117" i="14" s="1"/>
  <c r="G117" i="14" a="1"/>
  <c r="G117" i="14" s="1"/>
  <c r="N117" i="14" a="1"/>
  <c r="N117" i="14" s="1"/>
  <c r="F117" i="14" a="1"/>
  <c r="F117" i="14" s="1"/>
  <c r="M117" i="14" a="1"/>
  <c r="M117" i="14" s="1"/>
  <c r="E117" i="14" a="1"/>
  <c r="E117" i="14" s="1"/>
  <c r="L117" i="14" a="1"/>
  <c r="L117" i="14" s="1"/>
  <c r="K117" i="14" a="1"/>
  <c r="K117" i="14" s="1"/>
  <c r="J117" i="14" a="1"/>
  <c r="J117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F120" i="14" a="1"/>
  <c r="F120" i="14" s="1"/>
  <c r="M120" i="14" a="1"/>
  <c r="M120" i="14" s="1"/>
  <c r="E120" i="14" a="1"/>
  <c r="E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F119" i="14" a="1"/>
  <c r="F119" i="14" s="1"/>
  <c r="M119" i="14" a="1"/>
  <c r="M119" i="14" s="1"/>
  <c r="E119" i="14" a="1"/>
  <c r="E119" i="14" s="1"/>
  <c r="L119" i="14" a="1"/>
  <c r="L119" i="14" s="1"/>
  <c r="K119" i="14" a="1"/>
  <c r="K119" i="14" s="1"/>
  <c r="AM93" i="11"/>
  <c r="D119" i="5"/>
  <c r="D121" i="5"/>
  <c r="D120" i="5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U90" i="35" s="1"/>
  <c r="R91" i="13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U91" i="13"/>
  <c r="T91" i="13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U91" i="12"/>
  <c r="T91" i="12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0" i="35" s="1"/>
  <c r="R91" i="12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O90" i="35" s="1"/>
  <c r="R91" i="1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U91" i="11"/>
  <c r="T91" i="1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E121" i="5" a="1"/>
  <c r="E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F121" i="5" a="1"/>
  <c r="F121" i="5" s="1"/>
  <c r="M119" i="5" a="1"/>
  <c r="M119" i="5" s="1"/>
  <c r="N121" i="5" a="1"/>
  <c r="N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D121" i="4"/>
  <c r="Z93" i="6"/>
  <c r="T92" i="6"/>
  <c r="D119" i="4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Y92" i="21" a="1"/>
  <c r="U91" i="18" a="1"/>
  <c r="N94" i="21" a="1"/>
  <c r="AW91" i="18" a="1"/>
  <c r="F94" i="18" a="1"/>
  <c r="AN94" i="21" a="1"/>
  <c r="BA93" i="18" a="1"/>
  <c r="Y93" i="18" a="1"/>
  <c r="BD91" i="21" a="1"/>
  <c r="AW94" i="18" a="1"/>
  <c r="AB91" i="18" a="1"/>
  <c r="AO94" i="18" a="1"/>
  <c r="BB93" i="18" a="1"/>
  <c r="F93" i="21" a="1"/>
  <c r="L93" i="21" a="1"/>
  <c r="BJ91" i="18" a="1"/>
  <c r="AF94" i="21" a="1"/>
  <c r="AP91" i="21" a="1"/>
  <c r="S94" i="21" a="1"/>
  <c r="BP91" i="18" a="1"/>
  <c r="L94" i="18" a="1"/>
  <c r="M91" i="21" a="1"/>
  <c r="N93" i="21" a="1"/>
  <c r="E93" i="18" a="1"/>
  <c r="AV91" i="18" a="1"/>
  <c r="BD94" i="21" a="1"/>
  <c r="K92" i="18" a="1"/>
  <c r="AI93" i="18" a="1"/>
  <c r="E94" i="21" a="1"/>
  <c r="D92" i="18" a="1"/>
  <c r="E92" i="18" a="1"/>
  <c r="AH93" i="21" a="1"/>
  <c r="BP92" i="21" a="1"/>
  <c r="BD93" i="18" a="1"/>
  <c r="AP91" i="18" a="1"/>
  <c r="AM92" i="18" a="1"/>
  <c r="BP93" i="18" a="1"/>
  <c r="G92" i="21" a="1"/>
  <c r="AW93" i="21" a="1"/>
  <c r="BA93" i="21" a="1"/>
  <c r="G91" i="18" a="1"/>
  <c r="BD91" i="18" a="1"/>
  <c r="K93" i="18" a="1"/>
  <c r="S91" i="21" a="1"/>
  <c r="BD92" i="21" a="1"/>
  <c r="BR92" i="18" a="1"/>
  <c r="AA93" i="18" a="1"/>
  <c r="F93" i="18" a="1"/>
  <c r="BA94" i="21" a="1"/>
  <c r="BR93" i="18" a="1"/>
  <c r="BP92" i="18" a="1"/>
  <c r="BH94" i="18" a="1"/>
  <c r="G91" i="21" a="1"/>
  <c r="BR92" i="21" a="1"/>
  <c r="AI91" i="18" a="1"/>
  <c r="BK92" i="21" a="1"/>
  <c r="G94" i="18" a="1"/>
  <c r="BB91" i="21" a="1"/>
  <c r="BP90" i="18" a="1"/>
  <c r="AF93" i="21" a="1"/>
  <c r="L92" i="21" a="1"/>
  <c r="AB93" i="21" a="1"/>
  <c r="R94" i="18" a="1"/>
  <c r="AM92" i="21" a="1"/>
  <c r="AH94" i="21" a="1"/>
  <c r="AV91" i="21" a="1"/>
  <c r="AB92" i="21" a="1"/>
  <c r="G93" i="18" a="1"/>
  <c r="S93" i="18" a="1"/>
  <c r="E91" i="18" a="1"/>
  <c r="AB92" i="18" a="1"/>
  <c r="S93" i="21" a="1"/>
  <c r="BO94" i="18" a="1"/>
  <c r="AB94" i="18" a="1"/>
  <c r="AN93" i="18" a="1"/>
  <c r="AO91" i="21" a="1"/>
  <c r="S94" i="18" a="1"/>
  <c r="AF93" i="18" a="1"/>
  <c r="M94" i="21" a="1"/>
  <c r="BI91" i="21" a="1"/>
  <c r="L91" i="18" a="1"/>
  <c r="AU92" i="18" a="1"/>
  <c r="E94" i="18" a="1"/>
  <c r="AP93" i="21" a="1"/>
  <c r="S92" i="18" a="1"/>
  <c r="AT92" i="18" a="1"/>
  <c r="AU94" i="18" a="1"/>
  <c r="BO92" i="18" a="1"/>
  <c r="AI92" i="18" a="1"/>
  <c r="Z93" i="21" a="1"/>
  <c r="BR91" i="21" a="1"/>
  <c r="T93" i="18" a="1"/>
  <c r="U92" i="18" a="1"/>
  <c r="Z91" i="21" a="1"/>
  <c r="M94" i="18" a="1"/>
  <c r="AH91" i="21" a="1"/>
  <c r="AI91" i="21" a="1"/>
  <c r="AW93" i="18" a="1"/>
  <c r="AN90" i="21" a="1"/>
  <c r="BH94" i="21" a="1"/>
  <c r="R93" i="21" a="1"/>
  <c r="BQ92" i="21" a="1"/>
  <c r="R92" i="21" a="1"/>
  <c r="AV94" i="21" a="1"/>
  <c r="Z90" i="18" a="1"/>
  <c r="BR94" i="21" a="1"/>
  <c r="AN93" i="21" a="1"/>
  <c r="AP94" i="18" a="1"/>
  <c r="AU90" i="18" a="1"/>
  <c r="BB91" i="18" a="1"/>
  <c r="E90" i="18" a="1"/>
  <c r="T92" i="21" a="1"/>
  <c r="AG93" i="21" a="1"/>
  <c r="AA92" i="18" a="1"/>
  <c r="AN92" i="21" a="1"/>
  <c r="AT94" i="21" a="1"/>
  <c r="AH94" i="18" a="1"/>
  <c r="N92" i="18" a="1"/>
  <c r="BA92" i="21" a="1"/>
  <c r="BI94" i="21" a="1"/>
  <c r="L90" i="21" a="1"/>
  <c r="AW94" i="21" a="1"/>
  <c r="AA94" i="18" a="1"/>
  <c r="BQ92" i="18" a="1"/>
  <c r="N94" i="18" a="1"/>
  <c r="U94" i="21" a="1"/>
  <c r="BQ94" i="21" a="1"/>
  <c r="BC92" i="21" a="1"/>
  <c r="G94" i="21" a="1"/>
  <c r="AT92" i="21" a="1"/>
  <c r="BQ93" i="21" a="1"/>
  <c r="F91" i="18" a="1"/>
  <c r="D93" i="18" a="1"/>
  <c r="AT93" i="18" a="1"/>
  <c r="T93" i="21" a="1"/>
  <c r="R93" i="18" a="1"/>
  <c r="AH91" i="18" a="1"/>
  <c r="AG92" i="21" a="1"/>
  <c r="AH92" i="18" a="1"/>
  <c r="T92" i="18" a="1"/>
  <c r="BI91" i="18" a="1"/>
  <c r="AB94" i="21" a="1"/>
  <c r="S91" i="18" a="1"/>
  <c r="AT94" i="18" a="1"/>
  <c r="BB90" i="21" a="1"/>
  <c r="T91" i="21" a="1"/>
  <c r="BA92" i="18" a="1"/>
  <c r="AG90" i="21" a="1"/>
  <c r="R94" i="21" a="1"/>
  <c r="AU92" i="21" a="1"/>
  <c r="AG94" i="18" a="1"/>
  <c r="Z93" i="18" a="1"/>
  <c r="F92" i="21" a="1"/>
  <c r="Z92" i="18" a="1"/>
  <c r="BC91" i="18" a="1"/>
  <c r="BI92" i="18" a="1"/>
  <c r="BP93" i="21" a="1"/>
  <c r="U91" i="21" a="1"/>
  <c r="BI92" i="21" a="1"/>
  <c r="AP93" i="18" a="1"/>
  <c r="BB94" i="21" a="1"/>
  <c r="BI93" i="18" a="1"/>
  <c r="AV92" i="18" a="1"/>
  <c r="BI93" i="21" a="1"/>
  <c r="AH93" i="18" a="1"/>
  <c r="BD92" i="18" a="1"/>
  <c r="AN92" i="18" a="1"/>
  <c r="BP91" i="21" a="1"/>
  <c r="L92" i="18" a="1"/>
  <c r="AO93" i="18" a="1"/>
  <c r="G93" i="21" a="1"/>
  <c r="AV94" i="18" a="1"/>
  <c r="BQ93" i="18" a="1"/>
  <c r="K92" i="21" a="1"/>
  <c r="D92" i="21" a="1"/>
  <c r="AV93" i="18" a="1"/>
  <c r="AO91" i="18" a="1"/>
  <c r="AU91" i="18" a="1"/>
  <c r="M93" i="18" a="1"/>
  <c r="N91" i="21" a="1"/>
  <c r="U93" i="18" a="1"/>
  <c r="BR91" i="18" a="1"/>
  <c r="BI94" i="18" a="1"/>
  <c r="BR94" i="18" a="1"/>
  <c r="T91" i="18" a="1"/>
  <c r="AO92" i="21" a="1"/>
  <c r="Y94" i="21" a="1"/>
  <c r="BJ91" i="21" a="1"/>
  <c r="AW92" i="18" a="1"/>
  <c r="AW91" i="21" a="1"/>
  <c r="AA91" i="21" a="1"/>
  <c r="AG94" i="21" a="1"/>
  <c r="BP94" i="21" a="1"/>
  <c r="Y94" i="18" a="1"/>
  <c r="BO93" i="18" a="1"/>
  <c r="BJ92" i="18" a="1"/>
  <c r="AO94" i="21" a="1"/>
  <c r="BK91" i="21" a="1"/>
  <c r="BD93" i="21" a="1"/>
  <c r="AG93" i="18" a="1"/>
  <c r="AU91" i="21" a="1"/>
  <c r="BJ94" i="18" a="1"/>
  <c r="BQ94" i="18" a="1"/>
  <c r="BC93" i="18" a="1"/>
  <c r="S90" i="18" a="1"/>
  <c r="AA93" i="21" a="1"/>
  <c r="AG90" i="18" a="1"/>
  <c r="T94" i="18" a="1"/>
  <c r="AA92" i="21" a="1"/>
  <c r="E91" i="21" a="1"/>
  <c r="K93" i="21" a="1"/>
  <c r="F94" i="21" a="1"/>
  <c r="AF94" i="18" a="1"/>
  <c r="M92" i="21" a="1"/>
  <c r="BQ91" i="21" a="1"/>
  <c r="AG91" i="21" a="1"/>
  <c r="Y92" i="18" a="1"/>
  <c r="BH92" i="18" a="1"/>
  <c r="BO94" i="21" a="1"/>
  <c r="BK92" i="18" a="1"/>
  <c r="BC94" i="21" a="1"/>
  <c r="AV92" i="21" a="1"/>
  <c r="D94" i="18" a="1"/>
  <c r="AT93" i="21" a="1"/>
  <c r="BO93" i="21" a="1"/>
  <c r="AW92" i="21" a="1"/>
  <c r="AG91" i="18" a="1"/>
  <c r="BK94" i="21" a="1"/>
  <c r="AI94" i="18" a="1"/>
  <c r="E92" i="21" a="1"/>
  <c r="AF92" i="21" a="1"/>
  <c r="AA94" i="21" a="1"/>
  <c r="BH92" i="21" a="1"/>
  <c r="L93" i="18" a="1"/>
  <c r="U92" i="21" a="1"/>
  <c r="E93" i="21" a="1"/>
  <c r="BJ93" i="18" a="1"/>
  <c r="S90" i="21" a="1"/>
  <c r="L94" i="21" a="1"/>
  <c r="AF92" i="18" a="1"/>
  <c r="BJ93" i="21" a="1"/>
  <c r="AP92" i="18" a="1"/>
  <c r="BB93" i="21" a="1"/>
  <c r="M91" i="18" a="1"/>
  <c r="N91" i="18" a="1"/>
  <c r="BI90" i="18" a="1"/>
  <c r="S92" i="21" a="1"/>
  <c r="AU93" i="21" a="1"/>
  <c r="BQ91" i="18" a="1"/>
  <c r="BD94" i="18" a="1"/>
  <c r="BH93" i="18" a="1"/>
  <c r="AB91" i="21" a="1"/>
  <c r="R92" i="18" a="1"/>
  <c r="BB90" i="18" a="1"/>
  <c r="BR93" i="21" a="1"/>
  <c r="AN90" i="18" a="1"/>
  <c r="E90" i="21" a="1"/>
  <c r="AO93" i="21" a="1"/>
  <c r="BK93" i="21" a="1"/>
  <c r="U94" i="18" a="1"/>
  <c r="BH93" i="21" a="1"/>
  <c r="BC91" i="21" a="1"/>
  <c r="L91" i="21" a="1"/>
  <c r="L90" i="18" a="1"/>
  <c r="AN91" i="21" a="1"/>
  <c r="T94" i="21" a="1"/>
  <c r="BK91" i="18" a="1"/>
  <c r="F92" i="18" a="1"/>
  <c r="Z90" i="21" a="1"/>
  <c r="M92" i="18" a="1"/>
  <c r="BO92" i="21" a="1"/>
  <c r="K94" i="21" a="1"/>
  <c r="AP92" i="21" a="1"/>
  <c r="Z94" i="18" a="1"/>
  <c r="AU94" i="21" a="1"/>
  <c r="BB92" i="18" a="1"/>
  <c r="BC92" i="18" a="1"/>
  <c r="BC94" i="18" a="1"/>
  <c r="BB94" i="18" a="1"/>
  <c r="AA91" i="18" a="1"/>
  <c r="AP94" i="21" a="1"/>
  <c r="AH92" i="21" a="1"/>
  <c r="AI92" i="21" a="1"/>
  <c r="BK94" i="18" a="1"/>
  <c r="AI93" i="21" a="1"/>
  <c r="AM94" i="18" a="1"/>
  <c r="BK93" i="18" a="1"/>
  <c r="AM94" i="21" a="1"/>
  <c r="M93" i="21" a="1"/>
  <c r="AM93" i="18" a="1"/>
  <c r="BP90" i="21" a="1"/>
  <c r="AG92" i="18" a="1"/>
  <c r="BC93" i="21" a="1"/>
  <c r="F91" i="21" a="1"/>
  <c r="AU90" i="21" a="1"/>
  <c r="D94" i="21" a="1"/>
  <c r="Y93" i="21" a="1"/>
  <c r="AN94" i="18" a="1"/>
  <c r="BJ92" i="21" a="1"/>
  <c r="D93" i="21" a="1"/>
  <c r="N93" i="18" a="1"/>
  <c r="AB93" i="18" a="1"/>
  <c r="AM93" i="21" a="1"/>
  <c r="G92" i="18" a="1"/>
  <c r="Z94" i="21" a="1"/>
  <c r="BA94" i="18" a="1"/>
  <c r="K94" i="18" a="1"/>
  <c r="Z91" i="18" a="1"/>
  <c r="BP94" i="18" a="1"/>
  <c r="BI90" i="21" a="1"/>
  <c r="BJ94" i="21" a="1"/>
  <c r="AO92" i="18" a="1"/>
  <c r="BB92" i="21" a="1"/>
  <c r="AU93" i="18" a="1"/>
  <c r="U93" i="21" a="1"/>
  <c r="N92" i="21" a="1"/>
  <c r="Z92" i="21" a="1"/>
  <c r="AN91" i="18" a="1"/>
  <c r="AV93" i="21" a="1"/>
  <c r="AI94" i="21" a="1"/>
  <c r="AH92" i="35" l="1"/>
  <c r="AN92" i="35"/>
  <c r="AQ91" i="35"/>
  <c r="AQ92" i="35"/>
  <c r="AK92" i="35"/>
  <c r="AN91" i="35"/>
  <c r="AK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E92" i="22"/>
  <c r="E89" i="22"/>
  <c r="G93" i="22"/>
  <c r="O94" i="22" s="1"/>
  <c r="E90" i="22"/>
  <c r="G92" i="22"/>
  <c r="E91" i="22"/>
  <c r="G91" i="22"/>
  <c r="F93" i="22"/>
  <c r="D91" i="22"/>
  <c r="D93" i="22"/>
  <c r="F90" i="22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O118" i="17" a="1"/>
  <c r="O118" i="17" s="1"/>
  <c r="G91" i="26" s="1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O121" i="17" a="1"/>
  <c r="O121" i="17" s="1"/>
  <c r="G94" i="26" s="1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O120" i="17" a="1"/>
  <c r="O120" i="17" s="1"/>
  <c r="G93" i="26" s="1"/>
  <c r="V119" i="17"/>
  <c r="AB122" i="16"/>
  <c r="Y121" i="17"/>
  <c r="Y122" i="17"/>
  <c r="Q119" i="17"/>
  <c r="O119" i="17" a="1"/>
  <c r="O119" i="17" s="1"/>
  <c r="G92" i="26" s="1"/>
  <c r="AB121" i="16"/>
  <c r="Z121" i="17"/>
  <c r="Z122" i="17"/>
  <c r="Y119" i="17"/>
  <c r="U121" i="16"/>
  <c r="U122" i="16"/>
  <c r="S120" i="16"/>
  <c r="R119" i="16"/>
  <c r="Y121" i="16"/>
  <c r="Y122" i="16"/>
  <c r="Q120" i="16"/>
  <c r="O120" i="16" a="1"/>
  <c r="O120" i="16" s="1"/>
  <c r="F93" i="26" s="1"/>
  <c r="S121" i="16"/>
  <c r="S122" i="16"/>
  <c r="O118" i="16" a="1"/>
  <c r="O118" i="16" s="1"/>
  <c r="F91" i="26" s="1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O119" i="16" a="1"/>
  <c r="O119" i="16" s="1"/>
  <c r="F92" i="26" s="1"/>
  <c r="Z120" i="16"/>
  <c r="Z119" i="16"/>
  <c r="T120" i="16"/>
  <c r="Y119" i="16"/>
  <c r="U120" i="16"/>
  <c r="D118" i="15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O121" i="16" a="1"/>
  <c r="O121" i="16" s="1"/>
  <c r="F94" i="26" s="1"/>
  <c r="U119" i="16"/>
  <c r="Q119" i="15"/>
  <c r="O119" i="15" a="1"/>
  <c r="O119" i="15" s="1"/>
  <c r="E92" i="26" s="1"/>
  <c r="X121" i="15"/>
  <c r="X122" i="15"/>
  <c r="Z119" i="15"/>
  <c r="Y121" i="15"/>
  <c r="Y122" i="15"/>
  <c r="D118" i="14"/>
  <c r="T119" i="15"/>
  <c r="S119" i="15"/>
  <c r="W121" i="15"/>
  <c r="W122" i="15"/>
  <c r="Z121" i="15"/>
  <c r="Z122" i="15"/>
  <c r="AB120" i="14"/>
  <c r="Q120" i="15"/>
  <c r="O120" i="15" a="1"/>
  <c r="O120" i="15" s="1"/>
  <c r="E93" i="26" s="1"/>
  <c r="R120" i="15"/>
  <c r="AB122" i="14"/>
  <c r="S120" i="15"/>
  <c r="AB121" i="14"/>
  <c r="T120" i="15"/>
  <c r="X120" i="15"/>
  <c r="O118" i="15" a="1"/>
  <c r="O118" i="15" s="1"/>
  <c r="E91" i="26" s="1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O121" i="15" a="1"/>
  <c r="O121" i="15" s="1"/>
  <c r="E94" i="26" s="1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O121" i="14" a="1"/>
  <c r="O121" i="14" s="1"/>
  <c r="D94" i="26" s="1"/>
  <c r="V121" i="14"/>
  <c r="V122" i="14"/>
  <c r="O119" i="14" a="1"/>
  <c r="O119" i="14" s="1"/>
  <c r="D92" i="26" s="1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Q120" i="14"/>
  <c r="O120" i="14" a="1"/>
  <c r="O120" i="14" s="1"/>
  <c r="D93" i="26" s="1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J118" i="5" a="1"/>
  <c r="J118" i="5" s="1"/>
  <c r="G118" i="5" a="1"/>
  <c r="G118" i="5" s="1"/>
  <c r="N118" i="5" a="1"/>
  <c r="N118" i="5" s="1"/>
  <c r="I118" i="5" a="1"/>
  <c r="I118" i="5" s="1"/>
  <c r="L118" i="5" a="1"/>
  <c r="L118" i="5" s="1"/>
  <c r="T91" i="10"/>
  <c r="AQ92" i="10" s="1"/>
  <c r="W91" i="10"/>
  <c r="U91" i="10"/>
  <c r="E118" i="5" a="1"/>
  <c r="E118" i="5" s="1"/>
  <c r="AG92" i="10"/>
  <c r="M118" i="5" a="1"/>
  <c r="M118" i="5" s="1"/>
  <c r="F118" i="5" a="1"/>
  <c r="F118" i="5" s="1"/>
  <c r="S91" i="10"/>
  <c r="L90" i="35" s="1"/>
  <c r="R91" i="10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O119" i="5" a="1"/>
  <c r="O119" i="5" s="1"/>
  <c r="C92" i="26" s="1"/>
  <c r="Q120" i="5"/>
  <c r="O120" i="5" a="1"/>
  <c r="O120" i="5" s="1"/>
  <c r="C93" i="26" s="1"/>
  <c r="W121" i="5"/>
  <c r="W122" i="5"/>
  <c r="U120" i="5"/>
  <c r="X121" i="5"/>
  <c r="X122" i="5"/>
  <c r="Q121" i="5"/>
  <c r="Q122" i="5"/>
  <c r="O121" i="5" a="1"/>
  <c r="O121" i="5" s="1"/>
  <c r="C94" i="26" s="1"/>
  <c r="W120" i="5"/>
  <c r="U121" i="5"/>
  <c r="U122" i="5"/>
  <c r="V120" i="5"/>
  <c r="V121" i="5"/>
  <c r="V122" i="5"/>
  <c r="R120" i="5"/>
  <c r="D118" i="4"/>
  <c r="Z92" i="6"/>
  <c r="T121" i="5"/>
  <c r="T122" i="5"/>
  <c r="T120" i="5"/>
  <c r="Y121" i="5"/>
  <c r="Y122" i="5"/>
  <c r="Y120" i="5"/>
  <c r="U91" i="6"/>
  <c r="T91" i="6"/>
  <c r="AB92" i="6"/>
  <c r="AT93" i="6"/>
  <c r="R91" i="6"/>
  <c r="W91" i="6"/>
  <c r="S91" i="6"/>
  <c r="F90" i="35" s="1"/>
  <c r="AB91" i="35" s="1"/>
  <c r="AA92" i="6"/>
  <c r="AO93" i="8"/>
  <c r="S91" i="8"/>
  <c r="I90" i="35" s="1"/>
  <c r="R91" i="8"/>
  <c r="AP93" i="8"/>
  <c r="AJ92" i="8"/>
  <c r="AD92" i="8"/>
  <c r="AQ93" i="8"/>
  <c r="AR93" i="8"/>
  <c r="AT93" i="8"/>
  <c r="AR94" i="8"/>
  <c r="AR95" i="8"/>
  <c r="W91" i="8"/>
  <c r="U91" i="8"/>
  <c r="AR92" i="8" s="1"/>
  <c r="T91" i="8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D91" i="21" a="1"/>
  <c r="D91" i="18" a="1"/>
  <c r="R91" i="18" a="1"/>
  <c r="AM91" i="18" a="1"/>
  <c r="Y91" i="18" a="1"/>
  <c r="K91" i="18" a="1"/>
  <c r="BA91" i="21" a="1"/>
  <c r="K91" i="21" a="1"/>
  <c r="AF91" i="21" a="1"/>
  <c r="AT91" i="18" a="1"/>
  <c r="BO91" i="18" a="1"/>
  <c r="BA91" i="18" a="1"/>
  <c r="Y91" i="21" a="1"/>
  <c r="AF91" i="18" a="1"/>
  <c r="BO91" i="21" a="1"/>
  <c r="BH91" i="18" a="1"/>
  <c r="BH91" i="21" a="1"/>
  <c r="AM91" i="21" a="1"/>
  <c r="AT91" i="21" a="1"/>
  <c r="R91" i="21" a="1"/>
  <c r="BM94" i="35" l="1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S91" i="26"/>
  <c r="V92" i="33" s="1"/>
  <c r="CF92" i="8"/>
  <c r="CF92" i="6"/>
  <c r="M93" i="22"/>
  <c r="AO92" i="6"/>
  <c r="AQ92" i="6"/>
  <c r="AP92" i="6"/>
  <c r="AR92" i="6"/>
  <c r="AT92" i="6"/>
  <c r="O93" i="22"/>
  <c r="M90" i="22"/>
  <c r="D90" i="22"/>
  <c r="L91" i="22" s="1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O118" i="14" a="1"/>
  <c r="O118" i="14" s="1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O118" i="5" a="1"/>
  <c r="O118" i="5" s="1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94" i="35" l="1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BS79" i="13"/>
  <c r="D107" i="17"/>
  <c r="BS80" i="13"/>
  <c r="D108" i="17"/>
  <c r="BS81" i="13"/>
  <c r="D109" i="17"/>
  <c r="BS82" i="13"/>
  <c r="D110" i="17"/>
  <c r="BS83" i="13"/>
  <c r="D111" i="17"/>
  <c r="BS84" i="13"/>
  <c r="D112" i="17"/>
  <c r="BS85" i="13"/>
  <c r="D113" i="17"/>
  <c r="BS86" i="13"/>
  <c r="D114" i="17"/>
  <c r="BS87" i="13"/>
  <c r="D115" i="17"/>
  <c r="BS88" i="13"/>
  <c r="D116" i="17"/>
  <c r="BS89" i="13"/>
  <c r="D117" i="17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AD124" i="17" s="1"/>
  <c r="I112" i="17" a="1"/>
  <c r="I112" i="17" s="1"/>
  <c r="AH124" i="17" s="1"/>
  <c r="H112" i="17" a="1"/>
  <c r="H112" i="17" s="1"/>
  <c r="AG124" i="17" s="1"/>
  <c r="N112" i="17" a="1"/>
  <c r="N112" i="17" s="1"/>
  <c r="AM124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G114" i="17" a="1"/>
  <c r="G114" i="17" s="1"/>
  <c r="F114" i="17" a="1"/>
  <c r="F114" i="17" s="1"/>
  <c r="K114" i="17" a="1"/>
  <c r="K114" i="17" s="1"/>
  <c r="N114" i="17" a="1"/>
  <c r="N114" i="17" s="1"/>
  <c r="M114" i="17" a="1"/>
  <c r="M114" i="17" s="1"/>
  <c r="L114" i="17" a="1"/>
  <c r="L114" i="17" s="1"/>
  <c r="J114" i="17" a="1"/>
  <c r="J114" i="17" s="1"/>
  <c r="E114" i="17" a="1"/>
  <c r="E114" i="17" s="1"/>
  <c r="I114" i="17" a="1"/>
  <c r="I114" i="17" s="1"/>
  <c r="J116" i="17" a="1"/>
  <c r="J116" i="17" s="1"/>
  <c r="I116" i="17" a="1"/>
  <c r="I116" i="17" s="1"/>
  <c r="N116" i="17" a="1"/>
  <c r="N116" i="17" s="1"/>
  <c r="L116" i="17" a="1"/>
  <c r="L116" i="17" s="1"/>
  <c r="H116" i="17" a="1"/>
  <c r="H116" i="17" s="1"/>
  <c r="E116" i="17" a="1"/>
  <c r="E116" i="17" s="1"/>
  <c r="G116" i="17" a="1"/>
  <c r="G116" i="17" s="1"/>
  <c r="F116" i="17" a="1"/>
  <c r="F116" i="17" s="1"/>
  <c r="K116" i="17" a="1"/>
  <c r="K116" i="17" s="1"/>
  <c r="M116" i="17" a="1"/>
  <c r="M116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AD123" i="17" s="1"/>
  <c r="AH95" i="20" s="1"/>
  <c r="G111" i="17" a="1"/>
  <c r="G111" i="17" s="1"/>
  <c r="AF123" i="17" s="1"/>
  <c r="N111" i="17" a="1"/>
  <c r="N111" i="17" s="1"/>
  <c r="AM123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F117" i="17" a="1"/>
  <c r="F117" i="17" s="1"/>
  <c r="M117" i="17" a="1"/>
  <c r="M117" i="17" s="1"/>
  <c r="L117" i="17" a="1"/>
  <c r="L117" i="17" s="1"/>
  <c r="J117" i="17" a="1"/>
  <c r="J117" i="17" s="1"/>
  <c r="E117" i="17" a="1"/>
  <c r="E117" i="17" s="1"/>
  <c r="I117" i="17" a="1"/>
  <c r="I117" i="17" s="1"/>
  <c r="H117" i="17" a="1"/>
  <c r="H117" i="17" s="1"/>
  <c r="N117" i="17" a="1"/>
  <c r="N117" i="17" s="1"/>
  <c r="K117" i="17" a="1"/>
  <c r="K117" i="17" s="1"/>
  <c r="K109" i="17" a="1"/>
  <c r="K109" i="17" s="1"/>
  <c r="N109" i="17" a="1"/>
  <c r="N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AM125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AD125" i="17" s="1"/>
  <c r="AH97" i="20" s="1"/>
  <c r="L115" i="17" a="1"/>
  <c r="L115" i="17" s="1"/>
  <c r="E115" i="17" a="1"/>
  <c r="E115" i="17" s="1"/>
  <c r="M115" i="17" a="1"/>
  <c r="M115" i="17" s="1"/>
  <c r="H115" i="17" a="1"/>
  <c r="H115" i="17" s="1"/>
  <c r="N115" i="17" a="1"/>
  <c r="N115" i="17" s="1"/>
  <c r="K115" i="17" a="1"/>
  <c r="K115" i="17" s="1"/>
  <c r="G115" i="17" a="1"/>
  <c r="G115" i="17" s="1"/>
  <c r="J115" i="17" a="1"/>
  <c r="J115" i="17" s="1"/>
  <c r="I115" i="17" a="1"/>
  <c r="I115" i="17" s="1"/>
  <c r="F115" i="17" a="1"/>
  <c r="F115" i="17" s="1"/>
  <c r="H110" i="17" a="1"/>
  <c r="H110" i="17" s="1"/>
  <c r="N110" i="17" a="1"/>
  <c r="N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O87" i="21" a="1"/>
  <c r="V80" i="18" a="1"/>
  <c r="AX83" i="18" a="1"/>
  <c r="BS80" i="21" a="1"/>
  <c r="O85" i="18" a="1"/>
  <c r="AC83" i="18" a="1"/>
  <c r="AJ85" i="18" a="1"/>
  <c r="AX85" i="18" a="1"/>
  <c r="H79" i="21" a="1"/>
  <c r="AJ83" i="18" a="1"/>
  <c r="AC85" i="21" a="1"/>
  <c r="H89" i="18" a="1"/>
  <c r="O83" i="21" a="1"/>
  <c r="AJ85" i="21" a="1"/>
  <c r="BL89" i="21" a="1"/>
  <c r="AQ88" i="18" a="1"/>
  <c r="BS82" i="18" a="1"/>
  <c r="V90" i="21" a="1"/>
  <c r="BE84" i="21" a="1"/>
  <c r="AJ82" i="21" a="1"/>
  <c r="BS84" i="18" a="1"/>
  <c r="AX86" i="21" a="1"/>
  <c r="BE85" i="18" a="1"/>
  <c r="AQ79" i="21" a="1"/>
  <c r="AC82" i="18" a="1"/>
  <c r="V85" i="18" a="1"/>
  <c r="O80" i="18" a="1"/>
  <c r="AX87" i="18" a="1"/>
  <c r="O86" i="21" a="1"/>
  <c r="AC79" i="21" a="1"/>
  <c r="BE87" i="21" a="1"/>
  <c r="BL83" i="21" a="1"/>
  <c r="V88" i="18" a="1"/>
  <c r="AJ89" i="18" a="1"/>
  <c r="AJ80" i="21" a="1"/>
  <c r="BE90" i="21" a="1"/>
  <c r="AX88" i="21" a="1"/>
  <c r="BE84" i="18" a="1"/>
  <c r="H89" i="21" a="1"/>
  <c r="BS84" i="21" a="1"/>
  <c r="AC84" i="18" a="1"/>
  <c r="O85" i="21" a="1"/>
  <c r="BL88" i="21" a="1"/>
  <c r="BL81" i="21" a="1"/>
  <c r="AQ87" i="18" a="1"/>
  <c r="AQ85" i="21" a="1"/>
  <c r="AJ84" i="21" a="1"/>
  <c r="AX81" i="21" a="1"/>
  <c r="H81" i="21" a="1"/>
  <c r="H83" i="21" a="1"/>
  <c r="V83" i="21" a="1"/>
  <c r="O79" i="21" a="1"/>
  <c r="BE88" i="21" a="1"/>
  <c r="BS87" i="18" a="1"/>
  <c r="H85" i="21" a="1"/>
  <c r="H87" i="18" a="1"/>
  <c r="AQ84" i="21" a="1"/>
  <c r="V81" i="18" a="1"/>
  <c r="AX86" i="18" a="1"/>
  <c r="H87" i="21" a="1"/>
  <c r="AC90" i="21" a="1"/>
  <c r="BL82" i="18" a="1"/>
  <c r="BE79" i="18" a="1"/>
  <c r="AC81" i="21" a="1"/>
  <c r="AQ83" i="21" a="1"/>
  <c r="AJ86" i="21" a="1"/>
  <c r="BL81" i="18" a="1"/>
  <c r="BL89" i="18" a="1"/>
  <c r="BS81" i="21" a="1"/>
  <c r="BS81" i="18" a="1"/>
  <c r="H90" i="18" a="1"/>
  <c r="O89" i="18" a="1"/>
  <c r="AC90" i="18" a="1"/>
  <c r="O82" i="18" a="1"/>
  <c r="BS85" i="21" a="1"/>
  <c r="AQ89" i="21" a="1"/>
  <c r="V83" i="18" a="1"/>
  <c r="O84" i="21" a="1"/>
  <c r="AQ86" i="18" a="1"/>
  <c r="BS82" i="21" a="1"/>
  <c r="BL86" i="21" a="1"/>
  <c r="BE90" i="18" a="1"/>
  <c r="V90" i="18" a="1"/>
  <c r="BS90" i="21" a="1"/>
  <c r="BE80" i="18" a="1"/>
  <c r="AQ80" i="21" a="1"/>
  <c r="AX79" i="18" a="1"/>
  <c r="AX85" i="21" a="1"/>
  <c r="BE89" i="18" a="1"/>
  <c r="BL85" i="18" a="1"/>
  <c r="AC89" i="18" a="1"/>
  <c r="V86" i="21" a="1"/>
  <c r="BS89" i="18" a="1"/>
  <c r="O81" i="21" a="1"/>
  <c r="V82" i="18" a="1"/>
  <c r="BL87" i="21" a="1"/>
  <c r="AX89" i="21" a="1"/>
  <c r="AJ79" i="21" a="1"/>
  <c r="O82" i="21" a="1"/>
  <c r="BE82" i="18" a="1"/>
  <c r="AC88" i="21" a="1"/>
  <c r="BS86" i="21" a="1"/>
  <c r="AQ88" i="21" a="1"/>
  <c r="BS86" i="18" a="1"/>
  <c r="AQ80" i="18" a="1"/>
  <c r="H86" i="21" a="1"/>
  <c r="AJ88" i="21" a="1"/>
  <c r="BE82" i="21" a="1"/>
  <c r="AQ90" i="18" a="1"/>
  <c r="BS88" i="18" a="1"/>
  <c r="AJ87" i="18" a="1"/>
  <c r="BE86" i="18" a="1"/>
  <c r="AJ82" i="18" a="1"/>
  <c r="AX89" i="18" a="1"/>
  <c r="BL84" i="21" a="1"/>
  <c r="AJ89" i="21" a="1"/>
  <c r="AX90" i="18" a="1"/>
  <c r="H84" i="21" a="1"/>
  <c r="AQ85" i="18" a="1"/>
  <c r="AC86" i="18" a="1"/>
  <c r="BS88" i="21" a="1"/>
  <c r="BE86" i="21" a="1"/>
  <c r="BL83" i="18" a="1"/>
  <c r="BS83" i="21" a="1"/>
  <c r="AQ79" i="18" a="1"/>
  <c r="AJ88" i="18" a="1"/>
  <c r="BE80" i="21" a="1"/>
  <c r="BL79" i="21" a="1"/>
  <c r="AQ89" i="18" a="1"/>
  <c r="BS80" i="18" a="1"/>
  <c r="AX82" i="21" a="1"/>
  <c r="O88" i="18" a="1"/>
  <c r="BL82" i="21" a="1"/>
  <c r="H82" i="18" a="1"/>
  <c r="BL90" i="18" a="1"/>
  <c r="H85" i="18" a="1"/>
  <c r="BE81" i="21" a="1"/>
  <c r="O90" i="18" a="1"/>
  <c r="H88" i="18" a="1"/>
  <c r="BS89" i="21" a="1"/>
  <c r="AC88" i="18" a="1"/>
  <c r="BS79" i="18" a="1"/>
  <c r="H84" i="18" a="1"/>
  <c r="AC82" i="21" a="1"/>
  <c r="V87" i="18" a="1"/>
  <c r="AX90" i="21" a="1"/>
  <c r="AC87" i="18" a="1"/>
  <c r="H88" i="21" a="1"/>
  <c r="V86" i="18" a="1"/>
  <c r="AJ90" i="18" a="1"/>
  <c r="O79" i="18" a="1"/>
  <c r="AC84" i="21" a="1"/>
  <c r="V81" i="21" a="1"/>
  <c r="AQ82" i="18" a="1"/>
  <c r="AQ86" i="21" a="1"/>
  <c r="H86" i="18" a="1"/>
  <c r="AC86" i="21" a="1"/>
  <c r="AQ81" i="18" a="1"/>
  <c r="O89" i="21" a="1"/>
  <c r="AC79" i="18" a="1"/>
  <c r="BE85" i="21" a="1"/>
  <c r="AX82" i="18" a="1"/>
  <c r="BL85" i="21" a="1"/>
  <c r="BS83" i="18" a="1"/>
  <c r="AX84" i="21" a="1"/>
  <c r="V89" i="18" a="1"/>
  <c r="O83" i="18" a="1"/>
  <c r="AX87" i="21" a="1"/>
  <c r="V79" i="21" a="1"/>
  <c r="AC87" i="21" a="1"/>
  <c r="AC81" i="18" a="1"/>
  <c r="O87" i="18" a="1"/>
  <c r="H83" i="18" a="1"/>
  <c r="AQ82" i="21" a="1"/>
  <c r="AJ80" i="18" a="1"/>
  <c r="H80" i="21" a="1"/>
  <c r="O88" i="21" a="1"/>
  <c r="AQ83" i="18" a="1"/>
  <c r="BS90" i="18" a="1"/>
  <c r="BL84" i="18" a="1"/>
  <c r="AJ86" i="18" a="1"/>
  <c r="BL88" i="18" a="1"/>
  <c r="BE88" i="18" a="1"/>
  <c r="AQ81" i="21" a="1"/>
  <c r="BL87" i="18" a="1"/>
  <c r="BL80" i="21" a="1"/>
  <c r="BS79" i="21" a="1"/>
  <c r="AJ79" i="18" a="1"/>
  <c r="H82" i="21" a="1"/>
  <c r="V89" i="21" a="1"/>
  <c r="BL80" i="18" a="1"/>
  <c r="O81" i="18" a="1"/>
  <c r="AJ81" i="18" a="1"/>
  <c r="AC85" i="18" a="1"/>
  <c r="AQ90" i="21" a="1"/>
  <c r="AC83" i="21" a="1"/>
  <c r="V84" i="18" a="1"/>
  <c r="H79" i="18" a="1"/>
  <c r="AX79" i="21" a="1"/>
  <c r="O90" i="21" a="1"/>
  <c r="O80" i="21" a="1"/>
  <c r="O84" i="18" a="1"/>
  <c r="BL86" i="18" a="1"/>
  <c r="AX81" i="18" a="1"/>
  <c r="AX83" i="21" a="1"/>
  <c r="H90" i="21" a="1"/>
  <c r="V87" i="21" a="1"/>
  <c r="BE79" i="21" a="1"/>
  <c r="BS87" i="21" a="1"/>
  <c r="AX84" i="18" a="1"/>
  <c r="V84" i="21" a="1"/>
  <c r="AC80" i="18" a="1"/>
  <c r="AQ84" i="18" a="1"/>
  <c r="AC89" i="21" a="1"/>
  <c r="V85" i="21" a="1"/>
  <c r="H80" i="18" a="1"/>
  <c r="AQ87" i="21" a="1"/>
  <c r="V80" i="21" a="1"/>
  <c r="BS85" i="18" a="1"/>
  <c r="V88" i="21" a="1"/>
  <c r="BL90" i="21" a="1"/>
  <c r="H81" i="18" a="1"/>
  <c r="AJ87" i="21" a="1"/>
  <c r="AJ81" i="21" a="1"/>
  <c r="AJ84" i="18" a="1"/>
  <c r="AC80" i="21" a="1"/>
  <c r="V82" i="21" a="1"/>
  <c r="O86" i="18" a="1"/>
  <c r="AJ90" i="21" a="1"/>
  <c r="V79" i="18" a="1"/>
  <c r="AX88" i="18" a="1"/>
  <c r="BE87" i="18" a="1"/>
  <c r="AJ83" i="21" a="1"/>
  <c r="BE83" i="18" a="1"/>
  <c r="AX80" i="21" a="1"/>
  <c r="AX80" i="18" a="1"/>
  <c r="BE83" i="21" a="1"/>
  <c r="BE89" i="21" a="1"/>
  <c r="BL79" i="18" a="1"/>
  <c r="BE81" i="18" a="1"/>
  <c r="AG97" i="20" l="1"/>
  <c r="AI97" i="20"/>
  <c r="BE97" i="20" s="1"/>
  <c r="AR125" i="17"/>
  <c r="AR124" i="17"/>
  <c r="AI95" i="20"/>
  <c r="BE95" i="20" s="1"/>
  <c r="AG95" i="20"/>
  <c r="AI96" i="20"/>
  <c r="AG96" i="20"/>
  <c r="BE91" i="35"/>
  <c r="BB91" i="35"/>
  <c r="AH96" i="20"/>
  <c r="AR123" i="17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H80" i="22"/>
  <c r="H78" i="22"/>
  <c r="X90" i="22" s="1"/>
  <c r="H79" i="22"/>
  <c r="H85" i="22"/>
  <c r="X97" i="22" s="1"/>
  <c r="H88" i="22"/>
  <c r="H81" i="22"/>
  <c r="X93" i="22" s="1"/>
  <c r="H82" i="22"/>
  <c r="H84" i="22"/>
  <c r="X96" i="22" s="1"/>
  <c r="H83" i="22"/>
  <c r="X95" i="22" s="1"/>
  <c r="H89" i="22"/>
  <c r="H86" i="22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Z91" i="19"/>
  <c r="AQ91" i="19" s="1"/>
  <c r="U91" i="19"/>
  <c r="AP91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H105" i="17" a="1"/>
  <c r="H105" i="17" s="1"/>
  <c r="AM86" i="13"/>
  <c r="AM87" i="13"/>
  <c r="D113" i="16"/>
  <c r="D115" i="16"/>
  <c r="D108" i="16"/>
  <c r="D106" i="16"/>
  <c r="D109" i="16"/>
  <c r="D111" i="16"/>
  <c r="D110" i="16"/>
  <c r="D117" i="16"/>
  <c r="D116" i="16"/>
  <c r="D112" i="16"/>
  <c r="D107" i="16"/>
  <c r="D114" i="16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AM125" i="16" s="1"/>
  <c r="E113" i="16" a="1"/>
  <c r="E113" i="16" s="1"/>
  <c r="AD125" i="16" s="1"/>
  <c r="K113" i="16" a="1"/>
  <c r="K113" i="16" s="1"/>
  <c r="AJ125" i="16" s="1"/>
  <c r="M115" i="16" a="1"/>
  <c r="M115" i="16" s="1"/>
  <c r="L115" i="16" a="1"/>
  <c r="L115" i="16" s="1"/>
  <c r="H115" i="16" a="1"/>
  <c r="H115" i="16" s="1"/>
  <c r="K115" i="16" a="1"/>
  <c r="K115" i="16" s="1"/>
  <c r="N115" i="16" a="1"/>
  <c r="N115" i="16" s="1"/>
  <c r="E115" i="16" a="1"/>
  <c r="E115" i="16" s="1"/>
  <c r="G115" i="16" a="1"/>
  <c r="G115" i="16" s="1"/>
  <c r="J115" i="16" a="1"/>
  <c r="J115" i="16" s="1"/>
  <c r="F115" i="16" a="1"/>
  <c r="F115" i="16" s="1"/>
  <c r="I115" i="16" a="1"/>
  <c r="I115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AM123" i="16" s="1"/>
  <c r="K111" i="16" a="1"/>
  <c r="K111" i="16" s="1"/>
  <c r="AJ123" i="16" s="1"/>
  <c r="E111" i="16" a="1"/>
  <c r="E111" i="16" s="1"/>
  <c r="AD123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AD124" i="16" s="1"/>
  <c r="AC96" i="20" s="1"/>
  <c r="H112" i="16" a="1"/>
  <c r="H112" i="16" s="1"/>
  <c r="AG124" i="16" s="1"/>
  <c r="N112" i="16" a="1"/>
  <c r="N112" i="16" s="1"/>
  <c r="AM124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M117" i="16" a="1"/>
  <c r="M117" i="16" s="1"/>
  <c r="L117" i="16" a="1"/>
  <c r="L117" i="16" s="1"/>
  <c r="I117" i="16" a="1"/>
  <c r="I117" i="16" s="1"/>
  <c r="K117" i="16" a="1"/>
  <c r="K117" i="16" s="1"/>
  <c r="H117" i="16" a="1"/>
  <c r="H117" i="16" s="1"/>
  <c r="N117" i="16" a="1"/>
  <c r="N117" i="16" s="1"/>
  <c r="E117" i="16" a="1"/>
  <c r="E117" i="16" s="1"/>
  <c r="G117" i="16" a="1"/>
  <c r="G117" i="16" s="1"/>
  <c r="J117" i="16" a="1"/>
  <c r="J117" i="16" s="1"/>
  <c r="E107" i="16" a="1"/>
  <c r="E107" i="16" s="1"/>
  <c r="H107" i="16" a="1"/>
  <c r="H107" i="16" s="1"/>
  <c r="N107" i="16" a="1"/>
  <c r="N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F114" i="16" a="1"/>
  <c r="F114" i="16" s="1"/>
  <c r="K114" i="16" a="1"/>
  <c r="K114" i="16" s="1"/>
  <c r="M114" i="16" a="1"/>
  <c r="M114" i="16" s="1"/>
  <c r="L114" i="16" a="1"/>
  <c r="L114" i="16" s="1"/>
  <c r="J114" i="16" a="1"/>
  <c r="J114" i="16" s="1"/>
  <c r="I114" i="16" a="1"/>
  <c r="I114" i="16" s="1"/>
  <c r="H114" i="16" a="1"/>
  <c r="H114" i="16" s="1"/>
  <c r="N114" i="16" a="1"/>
  <c r="N114" i="16" s="1"/>
  <c r="E114" i="16" a="1"/>
  <c r="E114" i="16" s="1"/>
  <c r="I116" i="16" a="1"/>
  <c r="I116" i="16" s="1"/>
  <c r="M116" i="16" a="1"/>
  <c r="M116" i="16" s="1"/>
  <c r="H116" i="16" a="1"/>
  <c r="H116" i="16" s="1"/>
  <c r="N116" i="16" a="1"/>
  <c r="N116" i="16" s="1"/>
  <c r="G116" i="16" a="1"/>
  <c r="G116" i="16" s="1"/>
  <c r="F116" i="16" a="1"/>
  <c r="F116" i="16" s="1"/>
  <c r="L116" i="16" a="1"/>
  <c r="L116" i="16" s="1"/>
  <c r="J116" i="16" a="1"/>
  <c r="J116" i="16" s="1"/>
  <c r="E116" i="16" a="1"/>
  <c r="E116" i="16" s="1"/>
  <c r="K116" i="16" a="1"/>
  <c r="K116" i="16" s="1"/>
  <c r="D109" i="15"/>
  <c r="D120" i="15"/>
  <c r="D110" i="15"/>
  <c r="D107" i="15"/>
  <c r="D117" i="15"/>
  <c r="AB118" i="15"/>
  <c r="D115" i="15"/>
  <c r="J115" i="15" a="1"/>
  <c r="J115" i="15" s="1"/>
  <c r="K115" i="15" a="1"/>
  <c r="K115" i="15" s="1"/>
  <c r="M115" i="15" a="1"/>
  <c r="M115" i="15" s="1"/>
  <c r="L115" i="15" a="1"/>
  <c r="L115" i="15" s="1"/>
  <c r="N115" i="15" a="1"/>
  <c r="N115" i="15" s="1"/>
  <c r="H115" i="15" a="1"/>
  <c r="H115" i="15" s="1"/>
  <c r="E115" i="15" a="1"/>
  <c r="E115" i="15" s="1"/>
  <c r="G115" i="15" a="1"/>
  <c r="G115" i="15" s="1"/>
  <c r="I115" i="15" a="1"/>
  <c r="I115" i="15" s="1"/>
  <c r="F115" i="15" a="1"/>
  <c r="F115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AM124" i="15" s="1"/>
  <c r="H112" i="15" a="1"/>
  <c r="H112" i="15" s="1"/>
  <c r="AG124" i="15" s="1"/>
  <c r="E112" i="15" a="1"/>
  <c r="E112" i="15" s="1"/>
  <c r="AD124" i="15" s="1"/>
  <c r="X96" i="20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L114" i="15" a="1"/>
  <c r="L114" i="15" s="1"/>
  <c r="M114" i="15" a="1"/>
  <c r="M114" i="15" s="1"/>
  <c r="I114" i="15" a="1"/>
  <c r="I114" i="15" s="1"/>
  <c r="N114" i="15" a="1"/>
  <c r="N114" i="15" s="1"/>
  <c r="K114" i="15" a="1"/>
  <c r="K114" i="15" s="1"/>
  <c r="H114" i="15" a="1"/>
  <c r="H114" i="15" s="1"/>
  <c r="E114" i="15" a="1"/>
  <c r="E114" i="15" s="1"/>
  <c r="G114" i="15" a="1"/>
  <c r="G114" i="15" s="1"/>
  <c r="F114" i="15" a="1"/>
  <c r="F114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AM123" i="15" s="1"/>
  <c r="E111" i="15" a="1"/>
  <c r="E111" i="15" s="1"/>
  <c r="L116" i="15" a="1"/>
  <c r="L116" i="15" s="1"/>
  <c r="E116" i="15" a="1"/>
  <c r="E116" i="15" s="1"/>
  <c r="J116" i="15" a="1"/>
  <c r="J116" i="15" s="1"/>
  <c r="M116" i="15" a="1"/>
  <c r="M116" i="15" s="1"/>
  <c r="I116" i="15" a="1"/>
  <c r="I116" i="15" s="1"/>
  <c r="K116" i="15" a="1"/>
  <c r="K116" i="15" s="1"/>
  <c r="N116" i="15" a="1"/>
  <c r="N116" i="15" s="1"/>
  <c r="H116" i="15" a="1"/>
  <c r="H116" i="15" s="1"/>
  <c r="G116" i="15" a="1"/>
  <c r="G116" i="15" s="1"/>
  <c r="F116" i="15" a="1"/>
  <c r="F116" i="15" s="1"/>
  <c r="M113" i="15" a="1"/>
  <c r="M113" i="15" s="1"/>
  <c r="AL125" i="15" s="1"/>
  <c r="L113" i="15" a="1"/>
  <c r="L113" i="15" s="1"/>
  <c r="AK125" i="15" s="1"/>
  <c r="N113" i="15" a="1"/>
  <c r="N113" i="15" s="1"/>
  <c r="AM125" i="15" s="1"/>
  <c r="E113" i="15" a="1"/>
  <c r="E113" i="15" s="1"/>
  <c r="AD125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N117" i="15" a="1"/>
  <c r="N117" i="15" s="1"/>
  <c r="H117" i="15" a="1"/>
  <c r="H117" i="15" s="1"/>
  <c r="E117" i="15" a="1"/>
  <c r="E117" i="15" s="1"/>
  <c r="G117" i="15" a="1"/>
  <c r="G117" i="15" s="1"/>
  <c r="F117" i="15" a="1"/>
  <c r="F117" i="15" s="1"/>
  <c r="K117" i="15" a="1"/>
  <c r="K117" i="15" s="1"/>
  <c r="J117" i="15" a="1"/>
  <c r="J117" i="15" s="1"/>
  <c r="L117" i="15" a="1"/>
  <c r="L117" i="15" s="1"/>
  <c r="M117" i="15" a="1"/>
  <c r="M117" i="15" s="1"/>
  <c r="D120" i="14"/>
  <c r="D107" i="14"/>
  <c r="D109" i="14"/>
  <c r="D117" i="14"/>
  <c r="D115" i="14"/>
  <c r="H115" i="14" a="1"/>
  <c r="H115" i="14" s="1"/>
  <c r="G115" i="14" a="1"/>
  <c r="G115" i="14" s="1"/>
  <c r="N115" i="14" a="1"/>
  <c r="N115" i="14" s="1"/>
  <c r="F115" i="14" a="1"/>
  <c r="F115" i="14" s="1"/>
  <c r="M115" i="14" a="1"/>
  <c r="M115" i="14" s="1"/>
  <c r="E115" i="14" a="1"/>
  <c r="E115" i="14" s="1"/>
  <c r="L115" i="14" a="1"/>
  <c r="L115" i="14" s="1"/>
  <c r="K115" i="14" a="1"/>
  <c r="K115" i="14" s="1"/>
  <c r="J115" i="14" a="1"/>
  <c r="J115" i="14" s="1"/>
  <c r="I115" i="14" a="1"/>
  <c r="I115" i="14" s="1"/>
  <c r="N111" i="14" a="1"/>
  <c r="N111" i="14" s="1"/>
  <c r="AM123" i="14" s="1"/>
  <c r="F111" i="14" a="1"/>
  <c r="F111" i="14" s="1"/>
  <c r="AE123" i="14" s="1"/>
  <c r="M111" i="14" a="1"/>
  <c r="M111" i="14" s="1"/>
  <c r="AL123" i="14" s="1"/>
  <c r="E111" i="14" a="1"/>
  <c r="E111" i="14" s="1"/>
  <c r="AD123" i="14" s="1"/>
  <c r="S95" i="20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J114" i="14" a="1"/>
  <c r="J114" i="14" s="1"/>
  <c r="I114" i="14" a="1"/>
  <c r="I114" i="14" s="1"/>
  <c r="H114" i="14" a="1"/>
  <c r="H114" i="14" s="1"/>
  <c r="G114" i="14" a="1"/>
  <c r="G114" i="14" s="1"/>
  <c r="N114" i="14" a="1"/>
  <c r="N114" i="14" s="1"/>
  <c r="F114" i="14" a="1"/>
  <c r="F114" i="14" s="1"/>
  <c r="M114" i="14" a="1"/>
  <c r="M114" i="14" s="1"/>
  <c r="E114" i="14" a="1"/>
  <c r="E114" i="14" s="1"/>
  <c r="L114" i="14" a="1"/>
  <c r="L114" i="14" s="1"/>
  <c r="G113" i="14" a="1"/>
  <c r="G113" i="14" s="1"/>
  <c r="AF125" i="14" s="1"/>
  <c r="N113" i="14" a="1"/>
  <c r="N113" i="14" s="1"/>
  <c r="AM125" i="14" s="1"/>
  <c r="F113" i="14" a="1"/>
  <c r="F113" i="14" s="1"/>
  <c r="AE125" i="14" s="1"/>
  <c r="M113" i="14" a="1"/>
  <c r="M113" i="14" s="1"/>
  <c r="AL125" i="14" s="1"/>
  <c r="E113" i="14" a="1"/>
  <c r="E113" i="14" s="1"/>
  <c r="AD125" i="14" s="1"/>
  <c r="S97" i="20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AM124" i="14" s="1"/>
  <c r="F112" i="14" a="1"/>
  <c r="F112" i="14" s="1"/>
  <c r="AE124" i="14" s="1"/>
  <c r="M112" i="14" a="1"/>
  <c r="M112" i="14" s="1"/>
  <c r="AL124" i="14" s="1"/>
  <c r="E112" i="14" a="1"/>
  <c r="E112" i="14" s="1"/>
  <c r="AD124" i="14" s="1"/>
  <c r="S96" i="20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F109" i="14" a="1"/>
  <c r="F109" i="14" s="1"/>
  <c r="L116" i="14" a="1"/>
  <c r="L116" i="14" s="1"/>
  <c r="K116" i="14" a="1"/>
  <c r="K116" i="14" s="1"/>
  <c r="J116" i="14" a="1"/>
  <c r="J116" i="14" s="1"/>
  <c r="I116" i="14" a="1"/>
  <c r="I116" i="14" s="1"/>
  <c r="H116" i="14" a="1"/>
  <c r="H116" i="14" s="1"/>
  <c r="G116" i="14" a="1"/>
  <c r="G116" i="14" s="1"/>
  <c r="N116" i="14" a="1"/>
  <c r="N116" i="14" s="1"/>
  <c r="F116" i="14" a="1"/>
  <c r="F116" i="14" s="1"/>
  <c r="M116" i="14" a="1"/>
  <c r="M116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D109" i="5"/>
  <c r="D115" i="5"/>
  <c r="BJ94" i="12"/>
  <c r="AM89" i="11"/>
  <c r="AO118" i="5"/>
  <c r="AO121" i="5"/>
  <c r="D117" i="5"/>
  <c r="D107" i="5"/>
  <c r="Y89" i="8"/>
  <c r="AM79" i="13"/>
  <c r="BJ91" i="13"/>
  <c r="AM86" i="11"/>
  <c r="AM87" i="12"/>
  <c r="AM81" i="12"/>
  <c r="AM80" i="12"/>
  <c r="T90" i="11"/>
  <c r="AQ91" i="11" s="1"/>
  <c r="AM83" i="12"/>
  <c r="AM86" i="12"/>
  <c r="AM88" i="12"/>
  <c r="Z84" i="13"/>
  <c r="S84" i="13"/>
  <c r="R84" i="13"/>
  <c r="BL96" i="13" s="1"/>
  <c r="AB87" i="13"/>
  <c r="W87" i="13"/>
  <c r="U87" i="13"/>
  <c r="T87" i="13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S87" i="13"/>
  <c r="U86" i="35" s="1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U89" i="13"/>
  <c r="T89" i="13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U87" i="35" s="1"/>
  <c r="R88" i="13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U88" i="35" s="1"/>
  <c r="R89" i="13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S90" i="13"/>
  <c r="U89" i="35" s="1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T90" i="13"/>
  <c r="W90" i="13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W88" i="13"/>
  <c r="U88" i="13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AR91" i="11" s="1"/>
  <c r="S90" i="11"/>
  <c r="AM83" i="11"/>
  <c r="AM80" i="11"/>
  <c r="AM88" i="11"/>
  <c r="AB90" i="12"/>
  <c r="U90" i="12"/>
  <c r="W90" i="12"/>
  <c r="T90" i="12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T87" i="12"/>
  <c r="W87" i="12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U88" i="12"/>
  <c r="T88" i="12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O91" i="11" s="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T89" i="12"/>
  <c r="W89" i="12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S87" i="12"/>
  <c r="R86" i="35" s="1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7" i="35" s="1"/>
  <c r="R88" i="12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8" i="35" s="1"/>
  <c r="R89" i="12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AT91" i="11" s="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89" i="35" s="1"/>
  <c r="R90" i="12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O87" i="35" s="1"/>
  <c r="R88" i="1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O86" i="35" s="1"/>
  <c r="R87" i="1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U87" i="11"/>
  <c r="W87" i="1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U88" i="11"/>
  <c r="T88" i="1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T89" i="11"/>
  <c r="W89" i="1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O88" i="35" s="1"/>
  <c r="AK88" i="35" s="1"/>
  <c r="R89" i="1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AM124" i="5" s="1"/>
  <c r="G116" i="5" a="1"/>
  <c r="G116" i="5" s="1"/>
  <c r="AM86" i="10"/>
  <c r="L114" i="5" a="1"/>
  <c r="L114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M87" i="10"/>
  <c r="H106" i="5" a="1"/>
  <c r="H106" i="5" s="1"/>
  <c r="M114" i="5" a="1"/>
  <c r="M114" i="5" s="1"/>
  <c r="K114" i="5" a="1"/>
  <c r="K114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AD125" i="5" s="1"/>
  <c r="N97" i="20" s="1"/>
  <c r="L112" i="5" a="1"/>
  <c r="L112" i="5" s="1"/>
  <c r="AK124" i="5" s="1"/>
  <c r="N114" i="5" a="1"/>
  <c r="N114" i="5" s="1"/>
  <c r="E112" i="5" a="1"/>
  <c r="E112" i="5" s="1"/>
  <c r="AD124" i="5" s="1"/>
  <c r="N96" i="20" s="1"/>
  <c r="N106" i="5" a="1"/>
  <c r="N106" i="5" s="1"/>
  <c r="M108" i="5" a="1"/>
  <c r="M108" i="5" s="1"/>
  <c r="G111" i="5" a="1"/>
  <c r="G111" i="5" s="1"/>
  <c r="AF123" i="5" s="1"/>
  <c r="J116" i="5" a="1"/>
  <c r="J116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N113" i="5" a="1"/>
  <c r="N113" i="5" s="1"/>
  <c r="AM125" i="5" s="1"/>
  <c r="AM79" i="10"/>
  <c r="G110" i="5" a="1"/>
  <c r="G110" i="5" s="1"/>
  <c r="M116" i="5" a="1"/>
  <c r="M116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E111" i="5" a="1"/>
  <c r="E111" i="5" s="1"/>
  <c r="AD123" i="5" s="1"/>
  <c r="N95" i="20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I116" i="5" a="1"/>
  <c r="I116" i="5" s="1"/>
  <c r="E110" i="5" a="1"/>
  <c r="E110" i="5" s="1"/>
  <c r="J114" i="5" a="1"/>
  <c r="J114" i="5" s="1"/>
  <c r="N110" i="5" a="1"/>
  <c r="N110" i="5" s="1"/>
  <c r="G106" i="5" a="1"/>
  <c r="G106" i="5" s="1"/>
  <c r="K108" i="5" a="1"/>
  <c r="K108" i="5" s="1"/>
  <c r="H114" i="5" a="1"/>
  <c r="H114" i="5" s="1"/>
  <c r="H111" i="5" a="1"/>
  <c r="H111" i="5" s="1"/>
  <c r="AG123" i="5" s="1"/>
  <c r="J106" i="5" a="1"/>
  <c r="J106" i="5" s="1"/>
  <c r="L107" i="5" a="1"/>
  <c r="L107" i="5" s="1"/>
  <c r="N109" i="5" a="1"/>
  <c r="N109" i="5" s="1"/>
  <c r="L111" i="5" a="1"/>
  <c r="L111" i="5" s="1"/>
  <c r="AK123" i="5" s="1"/>
  <c r="N108" i="5" a="1"/>
  <c r="N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E114" i="5" a="1"/>
  <c r="E114" i="5" s="1"/>
  <c r="K113" i="5" a="1"/>
  <c r="K113" i="5" s="1"/>
  <c r="AJ125" i="5" s="1"/>
  <c r="K115" i="5" a="1"/>
  <c r="K115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L89" i="35" s="1"/>
  <c r="R90" i="10"/>
  <c r="Z91" i="10"/>
  <c r="AG84" i="10"/>
  <c r="AC86" i="10"/>
  <c r="Z87" i="10"/>
  <c r="R87" i="10"/>
  <c r="S87" i="10"/>
  <c r="L86" i="35" s="1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F110" i="5" a="1"/>
  <c r="F110" i="5" s="1"/>
  <c r="F116" i="5" a="1"/>
  <c r="F116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N116" i="5" a="1"/>
  <c r="N116" i="5" s="1"/>
  <c r="M107" i="5" a="1"/>
  <c r="M107" i="5" s="1"/>
  <c r="N111" i="5" a="1"/>
  <c r="N111" i="5" s="1"/>
  <c r="AM123" i="5" s="1"/>
  <c r="AD80" i="10"/>
  <c r="BA92" i="10"/>
  <c r="AB90" i="10"/>
  <c r="W90" i="10"/>
  <c r="U90" i="10"/>
  <c r="T90" i="10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N107" i="5" a="1"/>
  <c r="N107" i="5" s="1"/>
  <c r="AZ91" i="10"/>
  <c r="AL81" i="10"/>
  <c r="BI93" i="10"/>
  <c r="AB87" i="10"/>
  <c r="W87" i="10"/>
  <c r="U87" i="10"/>
  <c r="T87" i="10"/>
  <c r="AX91" i="10"/>
  <c r="AJ81" i="10"/>
  <c r="BG93" i="10"/>
  <c r="AK80" i="10"/>
  <c r="BH92" i="10"/>
  <c r="AF84" i="10"/>
  <c r="AD82" i="10"/>
  <c r="BA94" i="10"/>
  <c r="Z88" i="10"/>
  <c r="R88" i="10"/>
  <c r="S88" i="10"/>
  <c r="L87" i="35" s="1"/>
  <c r="AD83" i="10"/>
  <c r="BA95" i="10"/>
  <c r="AI83" i="10"/>
  <c r="BF95" i="10"/>
  <c r="AC88" i="10"/>
  <c r="AI80" i="10"/>
  <c r="BF92" i="10"/>
  <c r="AH89" i="10"/>
  <c r="AE88" i="10"/>
  <c r="F117" i="5" a="1"/>
  <c r="F117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U89" i="10"/>
  <c r="T89" i="10"/>
  <c r="Y88" i="10"/>
  <c r="AG80" i="10"/>
  <c r="BD92" i="10"/>
  <c r="AF87" i="10"/>
  <c r="BB91" i="10"/>
  <c r="H107" i="5" a="1"/>
  <c r="H107" i="5" s="1"/>
  <c r="M115" i="5" a="1"/>
  <c r="M115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K106" i="5" a="1"/>
  <c r="K106" i="5" s="1"/>
  <c r="G114" i="5" a="1"/>
  <c r="G114" i="5" s="1"/>
  <c r="I107" i="5" a="1"/>
  <c r="I107" i="5" s="1"/>
  <c r="F115" i="5" a="1"/>
  <c r="F115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L88" i="35" s="1"/>
  <c r="R89" i="10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I109" i="5" a="1"/>
  <c r="I109" i="5" s="1"/>
  <c r="AJ84" i="10"/>
  <c r="AN88" i="10"/>
  <c r="AJ85" i="10"/>
  <c r="AK89" i="10"/>
  <c r="AC85" i="10"/>
  <c r="AE87" i="10"/>
  <c r="H115" i="5" a="1"/>
  <c r="H115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T88" i="10"/>
  <c r="W88" i="10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H91" i="6"/>
  <c r="U90" i="6"/>
  <c r="T89" i="6"/>
  <c r="Z84" i="6"/>
  <c r="D117" i="4"/>
  <c r="D106" i="4"/>
  <c r="D113" i="4"/>
  <c r="AM88" i="8"/>
  <c r="D112" i="4"/>
  <c r="AM90" i="8"/>
  <c r="AN87" i="6"/>
  <c r="AN89" i="6"/>
  <c r="D116" i="4"/>
  <c r="AG90" i="6"/>
  <c r="AB86" i="6"/>
  <c r="D109" i="4"/>
  <c r="D111" i="4"/>
  <c r="S84" i="6"/>
  <c r="D115" i="4"/>
  <c r="D107" i="4"/>
  <c r="D110" i="4"/>
  <c r="D108" i="4"/>
  <c r="AN80" i="6"/>
  <c r="BJ90" i="8"/>
  <c r="AF90" i="6"/>
  <c r="AJ91" i="6"/>
  <c r="S89" i="6"/>
  <c r="F88" i="35" s="1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AB85" i="6"/>
  <c r="T87" i="6"/>
  <c r="W87" i="6"/>
  <c r="Z89" i="6"/>
  <c r="AJ88" i="6"/>
  <c r="AN86" i="6"/>
  <c r="Z87" i="6"/>
  <c r="U89" i="6"/>
  <c r="AG89" i="6"/>
  <c r="S79" i="6"/>
  <c r="F78" i="35" s="1"/>
  <c r="R90" i="6"/>
  <c r="AB89" i="6"/>
  <c r="AE89" i="6"/>
  <c r="R79" i="6"/>
  <c r="S90" i="6"/>
  <c r="F89" i="35" s="1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AF91" i="6"/>
  <c r="S85" i="6"/>
  <c r="AK83" i="8"/>
  <c r="BH95" i="8"/>
  <c r="S86" i="6"/>
  <c r="W88" i="6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U90" i="8"/>
  <c r="W90" i="8"/>
  <c r="AB91" i="8"/>
  <c r="AC82" i="8"/>
  <c r="AZ94" i="8"/>
  <c r="AA81" i="8"/>
  <c r="AX93" i="8"/>
  <c r="AD85" i="8"/>
  <c r="AF88" i="8"/>
  <c r="BB91" i="8"/>
  <c r="U88" i="6"/>
  <c r="T84" i="6"/>
  <c r="BN96" i="6" s="1"/>
  <c r="R89" i="6"/>
  <c r="AA84" i="6"/>
  <c r="Z89" i="8"/>
  <c r="S89" i="8"/>
  <c r="I88" i="35" s="1"/>
  <c r="R89" i="8"/>
  <c r="AL81" i="8"/>
  <c r="BI93" i="8"/>
  <c r="AG81" i="8"/>
  <c r="BD93" i="8"/>
  <c r="AH84" i="8"/>
  <c r="AH81" i="8"/>
  <c r="BE93" i="8"/>
  <c r="AF84" i="8"/>
  <c r="Z88" i="8"/>
  <c r="S88" i="8"/>
  <c r="I87" i="35" s="1"/>
  <c r="R88" i="8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S90" i="8"/>
  <c r="I89" i="35" s="1"/>
  <c r="Z91" i="8"/>
  <c r="AJ87" i="8"/>
  <c r="AN80" i="8"/>
  <c r="BK92" i="8"/>
  <c r="AI89" i="8"/>
  <c r="AE81" i="8"/>
  <c r="BB93" i="8"/>
  <c r="AH86" i="8"/>
  <c r="AL84" i="8"/>
  <c r="AB87" i="8"/>
  <c r="W87" i="8"/>
  <c r="U87" i="8"/>
  <c r="T87" i="8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I86" i="35" s="1"/>
  <c r="R87" i="8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F86" i="35" s="1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F87" i="35" s="1"/>
  <c r="U87" i="6"/>
  <c r="W89" i="6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U88" i="8"/>
  <c r="T88" i="8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U89" i="8"/>
  <c r="T89" i="8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J97" i="20" l="1"/>
  <c r="AS97" i="20" s="1"/>
  <c r="M97" i="20"/>
  <c r="O97" i="20"/>
  <c r="P97" i="20" s="1"/>
  <c r="AO97" i="20" s="1"/>
  <c r="T97" i="20"/>
  <c r="U97" i="20" s="1"/>
  <c r="AP97" i="20" s="1"/>
  <c r="R97" i="20"/>
  <c r="AR125" i="15"/>
  <c r="X97" i="20"/>
  <c r="Y97" i="20"/>
  <c r="W97" i="20"/>
  <c r="AR125" i="16"/>
  <c r="AC97" i="20"/>
  <c r="AD97" i="20"/>
  <c r="AB97" i="20"/>
  <c r="AR125" i="14"/>
  <c r="AR125" i="5"/>
  <c r="U85" i="35"/>
  <c r="AQ86" i="35" s="1"/>
  <c r="BM98" i="13"/>
  <c r="R85" i="35"/>
  <c r="AN86" i="35" s="1"/>
  <c r="BM98" i="12"/>
  <c r="O85" i="35"/>
  <c r="AK86" i="35" s="1"/>
  <c r="BM98" i="11"/>
  <c r="L85" i="35"/>
  <c r="AH86" i="35" s="1"/>
  <c r="BM98" i="10"/>
  <c r="I85" i="35"/>
  <c r="AE86" i="35" s="1"/>
  <c r="BM98" i="8"/>
  <c r="F85" i="35"/>
  <c r="AB86" i="35" s="1"/>
  <c r="BM98" i="6"/>
  <c r="AJ95" i="20"/>
  <c r="AS95" i="20" s="1"/>
  <c r="T95" i="20"/>
  <c r="BB95" i="20" s="1"/>
  <c r="R95" i="20"/>
  <c r="W95" i="20"/>
  <c r="Y95" i="20"/>
  <c r="O95" i="20"/>
  <c r="P95" i="20" s="1"/>
  <c r="AO95" i="20" s="1"/>
  <c r="M95" i="20"/>
  <c r="T96" i="20"/>
  <c r="U96" i="20" s="1"/>
  <c r="AP96" i="20" s="1"/>
  <c r="R96" i="20"/>
  <c r="AB95" i="20"/>
  <c r="AD95" i="20"/>
  <c r="Y96" i="20"/>
  <c r="Z96" i="20" s="1"/>
  <c r="AQ96" i="20" s="1"/>
  <c r="W96" i="20"/>
  <c r="O96" i="20"/>
  <c r="P96" i="20" s="1"/>
  <c r="AO96" i="20" s="1"/>
  <c r="D17" i="29" s="1"/>
  <c r="M96" i="20"/>
  <c r="AD96" i="20"/>
  <c r="BD96" i="20" s="1"/>
  <c r="AB96" i="20"/>
  <c r="BG88" i="35"/>
  <c r="BF88" i="35"/>
  <c r="AQ81" i="35"/>
  <c r="AQ79" i="35"/>
  <c r="AB79" i="35"/>
  <c r="AB81" i="35"/>
  <c r="AH81" i="35"/>
  <c r="AQ88" i="35"/>
  <c r="AK79" i="35"/>
  <c r="AQ82" i="35"/>
  <c r="AH88" i="35"/>
  <c r="AK81" i="35"/>
  <c r="AE88" i="35"/>
  <c r="AH79" i="35"/>
  <c r="AN81" i="35"/>
  <c r="AK82" i="35"/>
  <c r="AE80" i="35"/>
  <c r="AB88" i="35"/>
  <c r="AN88" i="35"/>
  <c r="AQ80" i="35"/>
  <c r="AB80" i="35"/>
  <c r="AE81" i="35"/>
  <c r="AE82" i="35"/>
  <c r="AE87" i="35"/>
  <c r="AH89" i="35"/>
  <c r="AH90" i="35"/>
  <c r="AQ89" i="35"/>
  <c r="AQ90" i="35"/>
  <c r="AN80" i="35"/>
  <c r="AH87" i="35"/>
  <c r="AN89" i="35"/>
  <c r="AN90" i="35"/>
  <c r="AE79" i="35"/>
  <c r="AE89" i="35"/>
  <c r="AE90" i="35"/>
  <c r="AK80" i="35"/>
  <c r="AN79" i="35"/>
  <c r="AB89" i="35"/>
  <c r="AB90" i="35"/>
  <c r="AH82" i="35"/>
  <c r="AN82" i="35"/>
  <c r="AK87" i="35"/>
  <c r="AB82" i="35"/>
  <c r="AB87" i="35"/>
  <c r="AH80" i="35"/>
  <c r="AN87" i="35"/>
  <c r="AQ87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R124" i="16"/>
  <c r="AR124" i="15"/>
  <c r="AD123" i="15"/>
  <c r="AR123" i="15" s="1"/>
  <c r="AR124" i="14"/>
  <c r="AR124" i="5"/>
  <c r="AR123" i="16"/>
  <c r="AC95" i="20"/>
  <c r="AR123" i="14"/>
  <c r="AR123" i="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M89" i="22" s="1"/>
  <c r="P84" i="22"/>
  <c r="D86" i="22"/>
  <c r="F80" i="22"/>
  <c r="V92" i="22" s="1"/>
  <c r="D80" i="22"/>
  <c r="T92" i="22" s="1"/>
  <c r="E83" i="22"/>
  <c r="U95" i="22" s="1"/>
  <c r="F81" i="22"/>
  <c r="D89" i="22"/>
  <c r="L90" i="22" s="1"/>
  <c r="F89" i="22"/>
  <c r="N90" i="22" s="1"/>
  <c r="F84" i="22"/>
  <c r="V96" i="22" s="1"/>
  <c r="E84" i="22"/>
  <c r="U96" i="22" s="1"/>
  <c r="E79" i="22"/>
  <c r="U91" i="22" s="1"/>
  <c r="E87" i="22"/>
  <c r="P82" i="22"/>
  <c r="E85" i="22"/>
  <c r="U97" i="22" s="1"/>
  <c r="E81" i="22"/>
  <c r="U93" i="22" s="1"/>
  <c r="G79" i="22"/>
  <c r="W91" i="22" s="1"/>
  <c r="G80" i="22"/>
  <c r="D78" i="22"/>
  <c r="T90" i="22" s="1"/>
  <c r="F87" i="22"/>
  <c r="G88" i="22"/>
  <c r="F82" i="22"/>
  <c r="V94" i="22" s="1"/>
  <c r="G83" i="22"/>
  <c r="W95" i="22" s="1"/>
  <c r="X94" i="22"/>
  <c r="D85" i="22"/>
  <c r="T97" i="22" s="1"/>
  <c r="E82" i="22"/>
  <c r="U94" i="22" s="1"/>
  <c r="F86" i="22"/>
  <c r="H77" i="22"/>
  <c r="P78" i="22" s="1"/>
  <c r="G78" i="22"/>
  <c r="W90" i="22" s="1"/>
  <c r="F85" i="22"/>
  <c r="V97" i="22" s="1"/>
  <c r="G89" i="22"/>
  <c r="E78" i="22"/>
  <c r="G81" i="22"/>
  <c r="D82" i="22"/>
  <c r="F79" i="22"/>
  <c r="D84" i="22"/>
  <c r="T96" i="22" s="1"/>
  <c r="P89" i="22"/>
  <c r="P90" i="22"/>
  <c r="G87" i="22"/>
  <c r="D88" i="22"/>
  <c r="G86" i="22"/>
  <c r="G82" i="22"/>
  <c r="P86" i="22"/>
  <c r="E86" i="22"/>
  <c r="F88" i="22"/>
  <c r="D87" i="22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O109" i="17" a="1"/>
  <c r="O109" i="17" s="1"/>
  <c r="G82" i="26" s="1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O116" i="17" a="1"/>
  <c r="O116" i="17" s="1"/>
  <c r="G89" i="26" s="1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T116" i="17"/>
  <c r="W112" i="17"/>
  <c r="V110" i="17"/>
  <c r="AI122" i="17"/>
  <c r="T111" i="17"/>
  <c r="Q108" i="17"/>
  <c r="O108" i="17" a="1"/>
  <c r="O108" i="17" s="1"/>
  <c r="G81" i="26" s="1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O110" i="17" a="1"/>
  <c r="O110" i="17" s="1"/>
  <c r="G83" i="26" s="1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O114" i="17" a="1"/>
  <c r="O114" i="17" s="1"/>
  <c r="G87" i="26" s="1"/>
  <c r="Z107" i="17"/>
  <c r="AM119" i="17"/>
  <c r="V117" i="17"/>
  <c r="V118" i="17"/>
  <c r="X112" i="17"/>
  <c r="S109" i="17"/>
  <c r="AF121" i="17"/>
  <c r="Y106" i="17"/>
  <c r="AL118" i="17"/>
  <c r="Q111" i="17"/>
  <c r="O111" i="17" a="1"/>
  <c r="O111" i="17" s="1"/>
  <c r="V115" i="17"/>
  <c r="V113" i="17"/>
  <c r="AB111" i="16"/>
  <c r="Y114" i="17"/>
  <c r="Y107" i="17"/>
  <c r="AL119" i="17"/>
  <c r="S117" i="17"/>
  <c r="S118" i="17"/>
  <c r="V112" i="17"/>
  <c r="T109" i="17"/>
  <c r="AG121" i="17"/>
  <c r="O106" i="17" a="1"/>
  <c r="O106" i="17" s="1"/>
  <c r="G79" i="26" s="1"/>
  <c r="AD118" i="17"/>
  <c r="AH90" i="20" s="1"/>
  <c r="Y111" i="17"/>
  <c r="Q115" i="17"/>
  <c r="O115" i="17" a="1"/>
  <c r="O115" i="17" s="1"/>
  <c r="G88" i="26" s="1"/>
  <c r="Z113" i="17"/>
  <c r="V114" i="17"/>
  <c r="Q107" i="17"/>
  <c r="O107" i="17" a="1"/>
  <c r="O107" i="17" s="1"/>
  <c r="G80" i="26" s="1"/>
  <c r="AD119" i="17"/>
  <c r="AH91" i="20" s="1"/>
  <c r="Q117" i="17"/>
  <c r="O117" i="17" a="1"/>
  <c r="O117" i="17" s="1"/>
  <c r="G90" i="26" s="1"/>
  <c r="Q118" i="17"/>
  <c r="Q112" i="17"/>
  <c r="O112" i="17" a="1"/>
  <c r="O112" i="17" s="1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O113" i="17" a="1"/>
  <c r="O113" i="17" s="1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O117" i="16" a="1"/>
  <c r="O117" i="16" s="1"/>
  <c r="F90" i="26" s="1"/>
  <c r="Q118" i="16"/>
  <c r="W116" i="16"/>
  <c r="S111" i="16"/>
  <c r="U107" i="16"/>
  <c r="AH119" i="16"/>
  <c r="O106" i="16" a="1"/>
  <c r="O106" i="16" s="1"/>
  <c r="F79" i="26" s="1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O110" i="16" a="1"/>
  <c r="O110" i="16" s="1"/>
  <c r="F83" i="26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O113" i="16" a="1"/>
  <c r="O113" i="16" s="1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O107" i="16" a="1"/>
  <c r="O107" i="16" s="1"/>
  <c r="F80" i="26" s="1"/>
  <c r="AD119" i="16"/>
  <c r="AC91" i="20" s="1"/>
  <c r="V108" i="16"/>
  <c r="AI120" i="16"/>
  <c r="U110" i="16"/>
  <c r="AH122" i="16"/>
  <c r="X115" i="16"/>
  <c r="Y116" i="16"/>
  <c r="AB114" i="15"/>
  <c r="V113" i="16"/>
  <c r="Q116" i="16"/>
  <c r="O116" i="16" a="1"/>
  <c r="O116" i="16" s="1"/>
  <c r="F89" i="26" s="1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O111" i="16" a="1"/>
  <c r="O111" i="16" s="1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O114" i="16" a="1"/>
  <c r="O114" i="16" s="1"/>
  <c r="F87" i="26" s="1"/>
  <c r="AI118" i="16"/>
  <c r="R108" i="16"/>
  <c r="AE120" i="16"/>
  <c r="R110" i="16"/>
  <c r="AE122" i="16"/>
  <c r="Q112" i="16"/>
  <c r="O112" i="16" a="1"/>
  <c r="O112" i="16" s="1"/>
  <c r="R115" i="16"/>
  <c r="AO122" i="15"/>
  <c r="AB107" i="15"/>
  <c r="T117" i="16"/>
  <c r="T118" i="16"/>
  <c r="X113" i="16"/>
  <c r="T111" i="16"/>
  <c r="Z114" i="16"/>
  <c r="AL118" i="16"/>
  <c r="Q108" i="16"/>
  <c r="O108" i="16" a="1"/>
  <c r="O108" i="16" s="1"/>
  <c r="F81" i="26" s="1"/>
  <c r="AD120" i="16"/>
  <c r="AC92" i="20" s="1"/>
  <c r="Q109" i="16"/>
  <c r="O109" i="16" a="1"/>
  <c r="O109" i="16" s="1"/>
  <c r="F82" i="26" s="1"/>
  <c r="AD121" i="16"/>
  <c r="AC93" i="20" s="1"/>
  <c r="Z112" i="16"/>
  <c r="Q115" i="16"/>
  <c r="O115" i="16" a="1"/>
  <c r="O115" i="16" s="1"/>
  <c r="F88" i="26" s="1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O117" i="15" a="1"/>
  <c r="O117" i="15" s="1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O106" i="15" a="1"/>
  <c r="O106" i="15" s="1"/>
  <c r="E79" i="26" s="1"/>
  <c r="AD118" i="15"/>
  <c r="X90" i="20" s="1"/>
  <c r="W107" i="15"/>
  <c r="AJ119" i="15"/>
  <c r="R112" i="15"/>
  <c r="V113" i="15"/>
  <c r="Q114" i="15"/>
  <c r="O114" i="15" a="1"/>
  <c r="O114" i="15" s="1"/>
  <c r="E87" i="26" s="1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O113" i="15" a="1"/>
  <c r="O113" i="15" s="1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O110" i="15" a="1"/>
  <c r="O110" i="15" s="1"/>
  <c r="E83" i="26" s="1"/>
  <c r="S113" i="15"/>
  <c r="Q111" i="15"/>
  <c r="O111" i="15" a="1"/>
  <c r="O111" i="15" s="1"/>
  <c r="AN123" i="15" s="1"/>
  <c r="W115" i="15"/>
  <c r="S116" i="15"/>
  <c r="S117" i="15"/>
  <c r="X109" i="15"/>
  <c r="AK121" i="15"/>
  <c r="U108" i="15"/>
  <c r="AH120" i="15"/>
  <c r="Q107" i="15"/>
  <c r="O107" i="15" a="1"/>
  <c r="O107" i="15" s="1"/>
  <c r="E80" i="26" s="1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X116" i="15"/>
  <c r="X117" i="15"/>
  <c r="Q109" i="15"/>
  <c r="O109" i="15" a="1"/>
  <c r="O109" i="15" s="1"/>
  <c r="E82" i="26" s="1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O115" i="15" a="1"/>
  <c r="O115" i="15" s="1"/>
  <c r="E88" i="26" s="1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O108" i="15" a="1"/>
  <c r="O108" i="15" s="1"/>
  <c r="E81" i="26" s="1"/>
  <c r="AD120" i="15"/>
  <c r="X92" i="20" s="1"/>
  <c r="V112" i="15"/>
  <c r="T110" i="15"/>
  <c r="AG122" i="15"/>
  <c r="Y114" i="15"/>
  <c r="S111" i="15"/>
  <c r="S115" i="15"/>
  <c r="Z116" i="15"/>
  <c r="Z117" i="15"/>
  <c r="Q116" i="15"/>
  <c r="O116" i="15" a="1"/>
  <c r="O116" i="15" s="1"/>
  <c r="E89" i="26" s="1"/>
  <c r="Q117" i="15"/>
  <c r="AF118" i="15"/>
  <c r="Z108" i="15"/>
  <c r="AM120" i="15"/>
  <c r="Q112" i="15"/>
  <c r="O112" i="15" a="1"/>
  <c r="O112" i="15" s="1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O113" i="14" a="1"/>
  <c r="O113" i="14" s="1"/>
  <c r="AB114" i="5"/>
  <c r="U116" i="14"/>
  <c r="V115" i="14"/>
  <c r="W107" i="14"/>
  <c r="AJ119" i="14"/>
  <c r="X113" i="14"/>
  <c r="V114" i="14"/>
  <c r="Y114" i="14"/>
  <c r="D105" i="5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O115" i="14" a="1"/>
  <c r="O115" i="14" s="1"/>
  <c r="D88" i="26" s="1"/>
  <c r="Z107" i="14"/>
  <c r="AM119" i="14"/>
  <c r="Y108" i="14"/>
  <c r="AL120" i="14"/>
  <c r="Q114" i="14"/>
  <c r="O114" i="14" a="1"/>
  <c r="O114" i="14" s="1"/>
  <c r="D87" i="26" s="1"/>
  <c r="AB108" i="5"/>
  <c r="Z116" i="14"/>
  <c r="U111" i="14"/>
  <c r="Y117" i="14"/>
  <c r="Y118" i="14"/>
  <c r="V107" i="14"/>
  <c r="AI119" i="14"/>
  <c r="Q108" i="14"/>
  <c r="O108" i="14" a="1"/>
  <c r="O108" i="14" s="1"/>
  <c r="D81" i="26" s="1"/>
  <c r="AD120" i="14"/>
  <c r="S92" i="20" s="1"/>
  <c r="U114" i="14"/>
  <c r="AB107" i="5"/>
  <c r="AB110" i="5"/>
  <c r="T116" i="14"/>
  <c r="Z111" i="14"/>
  <c r="V117" i="14"/>
  <c r="V118" i="14"/>
  <c r="Q107" i="14"/>
  <c r="O107" i="14" a="1"/>
  <c r="O107" i="14" s="1"/>
  <c r="D80" i="26" s="1"/>
  <c r="AD119" i="14"/>
  <c r="S91" i="20" s="1"/>
  <c r="O106" i="14" a="1"/>
  <c r="O106" i="14" s="1"/>
  <c r="D79" i="26" s="1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O117" i="14" a="1"/>
  <c r="O117" i="14" s="1"/>
  <c r="D90" i="26" s="1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O109" i="14" a="1"/>
  <c r="O109" i="14" s="1"/>
  <c r="D82" i="26" s="1"/>
  <c r="AD121" i="14"/>
  <c r="S93" i="20" s="1"/>
  <c r="R116" i="14"/>
  <c r="Q111" i="14"/>
  <c r="O111" i="14" a="1"/>
  <c r="O111" i="14" s="1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O116" i="14" a="1"/>
  <c r="O116" i="14" s="1"/>
  <c r="D89" i="26" s="1"/>
  <c r="X111" i="14"/>
  <c r="X117" i="14"/>
  <c r="X118" i="14"/>
  <c r="W113" i="14"/>
  <c r="AI118" i="14"/>
  <c r="Q110" i="14"/>
  <c r="O110" i="14" a="1"/>
  <c r="O110" i="14" s="1"/>
  <c r="D83" i="26" s="1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O112" i="14" a="1"/>
  <c r="O112" i="14" s="1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O115" i="5" a="1"/>
  <c r="O115" i="5" s="1"/>
  <c r="C88" i="26" s="1"/>
  <c r="Z107" i="5"/>
  <c r="AM119" i="5"/>
  <c r="W108" i="5"/>
  <c r="AJ120" i="5"/>
  <c r="Q117" i="5"/>
  <c r="O117" i="5" a="1"/>
  <c r="O117" i="5" s="1"/>
  <c r="C90" i="26" s="1"/>
  <c r="Q118" i="5"/>
  <c r="V110" i="5"/>
  <c r="AI122" i="5"/>
  <c r="R112" i="5"/>
  <c r="Z114" i="5"/>
  <c r="Q111" i="5"/>
  <c r="O111" i="5" a="1"/>
  <c r="O111" i="5" s="1"/>
  <c r="Y107" i="5"/>
  <c r="AL119" i="5"/>
  <c r="U108" i="5"/>
  <c r="AH120" i="5"/>
  <c r="U117" i="5"/>
  <c r="U118" i="5"/>
  <c r="AF118" i="5"/>
  <c r="Q112" i="5"/>
  <c r="O112" i="5" a="1"/>
  <c r="O112" i="5" s="1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O114" i="5" a="1"/>
  <c r="O114" i="5" s="1"/>
  <c r="C87" i="26" s="1"/>
  <c r="W111" i="5"/>
  <c r="Q107" i="5"/>
  <c r="O107" i="5" a="1"/>
  <c r="O107" i="5" s="1"/>
  <c r="C80" i="26" s="1"/>
  <c r="AD119" i="5"/>
  <c r="N91" i="20" s="1"/>
  <c r="Q109" i="5"/>
  <c r="O109" i="5" a="1"/>
  <c r="O109" i="5" s="1"/>
  <c r="C82" i="26" s="1"/>
  <c r="AD121" i="5"/>
  <c r="N93" i="20" s="1"/>
  <c r="S107" i="5"/>
  <c r="AF119" i="5"/>
  <c r="R117" i="5"/>
  <c r="R118" i="5"/>
  <c r="AM118" i="5"/>
  <c r="Q113" i="5"/>
  <c r="O113" i="5" a="1"/>
  <c r="O113" i="5" s="1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O110" i="5" a="1"/>
  <c r="O110" i="5" s="1"/>
  <c r="C83" i="26" s="1"/>
  <c r="AJ118" i="5"/>
  <c r="X113" i="5"/>
  <c r="Y115" i="5"/>
  <c r="R116" i="5"/>
  <c r="V111" i="5"/>
  <c r="Q108" i="5"/>
  <c r="O108" i="5" a="1"/>
  <c r="O108" i="5" s="1"/>
  <c r="C81" i="26" s="1"/>
  <c r="AD120" i="5"/>
  <c r="N92" i="20" s="1"/>
  <c r="W109" i="5"/>
  <c r="AJ121" i="5"/>
  <c r="X117" i="5"/>
  <c r="X118" i="5"/>
  <c r="AP88" i="6"/>
  <c r="AO122" i="4"/>
  <c r="X110" i="5"/>
  <c r="AK122" i="5"/>
  <c r="O106" i="5" a="1"/>
  <c r="O106" i="5" s="1"/>
  <c r="C79" i="26" s="1"/>
  <c r="AD118" i="5"/>
  <c r="N90" i="20" s="1"/>
  <c r="V113" i="5"/>
  <c r="R115" i="5"/>
  <c r="S116" i="5"/>
  <c r="Z111" i="5"/>
  <c r="R108" i="5"/>
  <c r="AE120" i="5"/>
  <c r="U109" i="5"/>
  <c r="AH121" i="5"/>
  <c r="D105" i="4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O116" i="5" a="1"/>
  <c r="O116" i="5" s="1"/>
  <c r="C89" i="26" s="1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H17" i="29" l="1"/>
  <c r="AF11" i="33" s="1"/>
  <c r="E17" i="29"/>
  <c r="AF8" i="33" s="1"/>
  <c r="AF7" i="33"/>
  <c r="AQ85" i="35"/>
  <c r="BL85" i="35" s="1"/>
  <c r="BA97" i="20"/>
  <c r="BB97" i="20"/>
  <c r="AE97" i="20"/>
  <c r="AR97" i="20" s="1"/>
  <c r="BD97" i="20"/>
  <c r="BC97" i="20"/>
  <c r="Z97" i="20"/>
  <c r="AQ97" i="20" s="1"/>
  <c r="F17" i="29" s="1"/>
  <c r="AF9" i="33" s="1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A95" i="20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AE96" i="20"/>
  <c r="AR96" i="20" s="1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H88" i="35"/>
  <c r="BG87" i="35"/>
  <c r="BF87" i="35"/>
  <c r="BJ80" i="35"/>
  <c r="BI80" i="35"/>
  <c r="BJ81" i="35"/>
  <c r="BI81" i="35"/>
  <c r="BI82" i="35"/>
  <c r="BJ82" i="35"/>
  <c r="BA86" i="35"/>
  <c r="AZ86" i="35"/>
  <c r="BD79" i="35"/>
  <c r="BC79" i="35"/>
  <c r="BD82" i="35"/>
  <c r="BC82" i="35"/>
  <c r="BM90" i="35"/>
  <c r="BL90" i="35"/>
  <c r="BA88" i="35"/>
  <c r="AZ88" i="35"/>
  <c r="AX90" i="35"/>
  <c r="AW90" i="35"/>
  <c r="BM89" i="35"/>
  <c r="BL89" i="35"/>
  <c r="BG81" i="35"/>
  <c r="BF81" i="35"/>
  <c r="BG78" i="35"/>
  <c r="BF78" i="35"/>
  <c r="AX89" i="35"/>
  <c r="AW89" i="35"/>
  <c r="BD90" i="35"/>
  <c r="BC90" i="35"/>
  <c r="BD88" i="35"/>
  <c r="BC88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AZ87" i="35"/>
  <c r="BA87" i="35"/>
  <c r="BG79" i="35"/>
  <c r="BF79" i="35"/>
  <c r="BL83" i="35"/>
  <c r="BM83" i="35"/>
  <c r="BD86" i="35"/>
  <c r="BC86" i="35"/>
  <c r="BA82" i="35"/>
  <c r="AZ82" i="35"/>
  <c r="BM88" i="35"/>
  <c r="BL88" i="35"/>
  <c r="BA90" i="35"/>
  <c r="AZ90" i="35"/>
  <c r="BA81" i="35"/>
  <c r="AZ81" i="35"/>
  <c r="BD81" i="35"/>
  <c r="BC81" i="35"/>
  <c r="BG83" i="35"/>
  <c r="BF83" i="35"/>
  <c r="AX83" i="35"/>
  <c r="AW83" i="35"/>
  <c r="BA89" i="35"/>
  <c r="AZ89" i="35"/>
  <c r="AX80" i="35"/>
  <c r="AW80" i="35"/>
  <c r="AX81" i="35"/>
  <c r="AW81" i="35"/>
  <c r="BG86" i="35"/>
  <c r="BF86" i="35"/>
  <c r="BM80" i="35"/>
  <c r="BL80" i="35"/>
  <c r="AX79" i="35"/>
  <c r="AW79" i="35"/>
  <c r="BM87" i="35"/>
  <c r="BL87" i="35"/>
  <c r="BA79" i="35"/>
  <c r="AZ79" i="35"/>
  <c r="BJ86" i="35"/>
  <c r="BI86" i="35"/>
  <c r="BM79" i="35"/>
  <c r="BL79" i="35"/>
  <c r="BJ87" i="35"/>
  <c r="BI87" i="35"/>
  <c r="BM86" i="35"/>
  <c r="BL86" i="35"/>
  <c r="BJ88" i="35"/>
  <c r="BI88" i="35"/>
  <c r="BM81" i="35"/>
  <c r="BL81" i="35"/>
  <c r="BC80" i="35"/>
  <c r="BD80" i="35"/>
  <c r="BJ90" i="35"/>
  <c r="BI90" i="35"/>
  <c r="AX88" i="35"/>
  <c r="AW88" i="35"/>
  <c r="AX86" i="35"/>
  <c r="AW86" i="35"/>
  <c r="AX87" i="35"/>
  <c r="AW87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BD95" i="20"/>
  <c r="AE95" i="20"/>
  <c r="AR95" i="20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9" i="26"/>
  <c r="V90" i="33" s="1"/>
  <c r="S81" i="26"/>
  <c r="V82" i="33" s="1"/>
  <c r="S83" i="26"/>
  <c r="V84" i="33" s="1"/>
  <c r="S88" i="26"/>
  <c r="V89" i="33" s="1"/>
  <c r="S90" i="26"/>
  <c r="V91" i="33" s="1"/>
  <c r="S87" i="26"/>
  <c r="V88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O105" i="17" a="1"/>
  <c r="O105" i="17" s="1"/>
  <c r="G78" i="26" s="1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O105" i="16" a="1"/>
  <c r="O105" i="16" s="1"/>
  <c r="F78" i="26" s="1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O105" i="15" a="1"/>
  <c r="O105" i="15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O105" i="14" a="1"/>
  <c r="O105" i="14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O105" i="5" a="1"/>
  <c r="O105" i="5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BM85" i="35" l="1"/>
  <c r="G17" i="29"/>
  <c r="S86" i="26"/>
  <c r="V87" i="33" s="1"/>
  <c r="BB88" i="35"/>
  <c r="BH87" i="35"/>
  <c r="BE87" i="35"/>
  <c r="BK90" i="35"/>
  <c r="BE83" i="35"/>
  <c r="AD89" i="20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7" i="35"/>
  <c r="BK87" i="35"/>
  <c r="AY81" i="35"/>
  <c r="BN88" i="35"/>
  <c r="BB89" i="35"/>
  <c r="AY86" i="35"/>
  <c r="BN79" i="35"/>
  <c r="AY80" i="35"/>
  <c r="BB82" i="35"/>
  <c r="BE86" i="35"/>
  <c r="BK83" i="35"/>
  <c r="AY90" i="35"/>
  <c r="BN85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8" i="35"/>
  <c r="BE89" i="35"/>
  <c r="BH81" i="35"/>
  <c r="BB86" i="35"/>
  <c r="BG84" i="35"/>
  <c r="BF84" i="35"/>
  <c r="AX85" i="35"/>
  <c r="AW85" i="35"/>
  <c r="BB87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BD89" i="20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AJ89" i="19"/>
  <c r="AS89" i="19" s="1"/>
  <c r="AE81" i="19"/>
  <c r="AR81" i="19" s="1"/>
  <c r="AE86" i="19"/>
  <c r="AR86" i="19" s="1"/>
  <c r="AE90" i="19"/>
  <c r="AR90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Z79" i="19"/>
  <c r="AQ79" i="19" s="1"/>
  <c r="Z81" i="19"/>
  <c r="AQ81" i="19" s="1"/>
  <c r="U86" i="19"/>
  <c r="AP86" i="19" s="1"/>
  <c r="U90" i="19"/>
  <c r="AP90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BE97" i="19" l="1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BJ90" i="18" a="1"/>
  <c r="BE78" i="21" a="1"/>
  <c r="AT90" i="18" a="1"/>
  <c r="BJ78" i="18" a="1"/>
  <c r="BO89" i="18" a="1"/>
  <c r="L82" i="21" a="1"/>
  <c r="M87" i="21" a="1"/>
  <c r="AV81" i="18" a="1"/>
  <c r="AW79" i="21" a="1"/>
  <c r="AF90" i="21" a="1"/>
  <c r="AM84" i="18" a="1"/>
  <c r="D88" i="18" a="1"/>
  <c r="AT78" i="21" a="1"/>
  <c r="BO83" i="18" a="1"/>
  <c r="AV86" i="21" a="1"/>
  <c r="BB80" i="21" a="1"/>
  <c r="M79" i="21" a="1"/>
  <c r="BH80" i="21" a="1"/>
  <c r="BH85" i="18" a="1"/>
  <c r="AI90" i="18" a="1"/>
  <c r="BA84" i="21" a="1"/>
  <c r="K85" i="21" a="1"/>
  <c r="BR80" i="21" a="1"/>
  <c r="AG78" i="18" a="1"/>
  <c r="G88" i="21" a="1"/>
  <c r="BK84" i="18" a="1"/>
  <c r="AV90" i="18" a="1"/>
  <c r="T88" i="18" a="1"/>
  <c r="AF79" i="18" a="1"/>
  <c r="G87" i="21" a="1"/>
  <c r="AH80" i="21" a="1"/>
  <c r="G82" i="21" a="1"/>
  <c r="AB79" i="18" a="1"/>
  <c r="AB86" i="18" a="1"/>
  <c r="BJ86" i="21" a="1"/>
  <c r="BP81" i="21" a="1"/>
  <c r="AB81" i="18" a="1"/>
  <c r="F81" i="18" a="1"/>
  <c r="BD88" i="18" a="1"/>
  <c r="F81" i="21" a="1"/>
  <c r="R80" i="21" a="1"/>
  <c r="T87" i="18" a="1"/>
  <c r="BI87" i="21" a="1"/>
  <c r="BR81" i="21" a="1"/>
  <c r="M87" i="18" a="1"/>
  <c r="AA86" i="18" a="1"/>
  <c r="D85" i="21" a="1"/>
  <c r="AO90" i="21" a="1"/>
  <c r="M84" i="21" a="1"/>
  <c r="T88" i="21" a="1"/>
  <c r="AA88" i="21" a="1"/>
  <c r="N87" i="18" a="1"/>
  <c r="AI88" i="21" a="1"/>
  <c r="BI79" i="18" a="1"/>
  <c r="BK79" i="21" a="1"/>
  <c r="S82" i="21" a="1"/>
  <c r="AB85" i="18" a="1"/>
  <c r="G86" i="18" a="1"/>
  <c r="AB79" i="21" a="1"/>
  <c r="BD89" i="21" a="1"/>
  <c r="BQ86" i="21" a="1"/>
  <c r="BA80" i="18" a="1"/>
  <c r="S82" i="18" a="1"/>
  <c r="AT88" i="18" a="1"/>
  <c r="AH82" i="21" a="1"/>
  <c r="L83" i="21" a="1"/>
  <c r="BD81" i="21" a="1"/>
  <c r="U80" i="21" a="1"/>
  <c r="AG79" i="21" a="1"/>
  <c r="AO88" i="18" a="1"/>
  <c r="AO82" i="18" a="1"/>
  <c r="T86" i="18" a="1"/>
  <c r="AG87" i="21" a="1"/>
  <c r="E82" i="21" a="1"/>
  <c r="BI84" i="18" a="1"/>
  <c r="G84" i="18" a="1"/>
  <c r="AP84" i="21" a="1"/>
  <c r="S81" i="21" a="1"/>
  <c r="R88" i="18" a="1"/>
  <c r="G78" i="18" a="1"/>
  <c r="M80" i="18" a="1"/>
  <c r="BC83" i="21" a="1"/>
  <c r="N87" i="21" a="1"/>
  <c r="K82" i="18" a="1"/>
  <c r="AV78" i="18" a="1"/>
  <c r="AU80" i="21" a="1"/>
  <c r="G81" i="21" a="1"/>
  <c r="AW78" i="18" a="1"/>
  <c r="Z80" i="18" a="1"/>
  <c r="BQ86" i="18" a="1"/>
  <c r="AH85" i="21" a="1"/>
  <c r="D90" i="18" a="1"/>
  <c r="BH83" i="21" a="1"/>
  <c r="R86" i="18" a="1"/>
  <c r="AV82" i="21" a="1"/>
  <c r="AI87" i="18" a="1"/>
  <c r="E82" i="18" a="1"/>
  <c r="AO83" i="21" a="1"/>
  <c r="BC82" i="21" a="1"/>
  <c r="N82" i="18" a="1"/>
  <c r="AG87" i="18" a="1"/>
  <c r="AP86" i="21" a="1"/>
  <c r="BC86" i="18" a="1"/>
  <c r="T78" i="18" a="1"/>
  <c r="BJ90" i="21" a="1"/>
  <c r="AM83" i="18" a="1"/>
  <c r="AV80" i="21" a="1"/>
  <c r="AP90" i="18" a="1"/>
  <c r="AF85" i="21" a="1"/>
  <c r="L85" i="18" a="1"/>
  <c r="F83" i="18" a="1"/>
  <c r="F84" i="21" a="1"/>
  <c r="M90" i="21" a="1"/>
  <c r="BR79" i="18" a="1"/>
  <c r="AO85" i="21" a="1"/>
  <c r="BH82" i="18" a="1"/>
  <c r="F87" i="21" a="1"/>
  <c r="BC88" i="18" a="1"/>
  <c r="BA81" i="21" a="1"/>
  <c r="M79" i="18" a="1"/>
  <c r="AN78" i="21" a="1"/>
  <c r="AF78" i="21" a="1"/>
  <c r="BK84" i="21" a="1"/>
  <c r="AF90" i="18" a="1"/>
  <c r="F85" i="21" a="1"/>
  <c r="BB84" i="18" a="1"/>
  <c r="BA84" i="18" a="1"/>
  <c r="AF89" i="21" a="1"/>
  <c r="AG81" i="21" a="1"/>
  <c r="AP80" i="18" a="1"/>
  <c r="U85" i="21" a="1"/>
  <c r="Z88" i="21" a="1"/>
  <c r="AI85" i="21" a="1"/>
  <c r="BO86" i="18" a="1"/>
  <c r="Y81" i="18" a="1"/>
  <c r="BJ79" i="21" a="1"/>
  <c r="Z82" i="18" a="1"/>
  <c r="BR90" i="18" a="1"/>
  <c r="K79" i="18" a="1"/>
  <c r="R78" i="18" a="1"/>
  <c r="BO85" i="18" a="1"/>
  <c r="G80" i="18" a="1"/>
  <c r="AW88" i="21" a="1"/>
  <c r="G88" i="18" a="1"/>
  <c r="BP89" i="21" a="1"/>
  <c r="AB82" i="21" a="1"/>
  <c r="AH88" i="21" a="1"/>
  <c r="D89" i="21" a="1"/>
  <c r="BA87" i="21" a="1"/>
  <c r="AO88" i="21" a="1"/>
  <c r="AW84" i="18" a="1"/>
  <c r="AO84" i="21" a="1"/>
  <c r="K84" i="21" a="1"/>
  <c r="BQ83" i="21" a="1"/>
  <c r="D87" i="18" a="1"/>
  <c r="AV81" i="21" a="1"/>
  <c r="E79" i="21" a="1"/>
  <c r="AT83" i="18" a="1"/>
  <c r="AP83" i="21" a="1"/>
  <c r="U87" i="18" a="1"/>
  <c r="BA88" i="21" a="1"/>
  <c r="BH83" i="18" a="1"/>
  <c r="K86" i="21" a="1"/>
  <c r="F90" i="18" a="1"/>
  <c r="M85" i="18" a="1"/>
  <c r="BK88" i="21" a="1"/>
  <c r="BP85" i="18" a="1"/>
  <c r="U90" i="21" a="1"/>
  <c r="BA82" i="18" a="1"/>
  <c r="AV80" i="18" a="1"/>
  <c r="E88" i="18" a="1"/>
  <c r="BO80" i="21" a="1"/>
  <c r="AO87" i="21" a="1"/>
  <c r="AT89" i="21" a="1"/>
  <c r="N86" i="18" a="1"/>
  <c r="AV82" i="18" a="1"/>
  <c r="K86" i="18" a="1"/>
  <c r="BQ80" i="21" a="1"/>
  <c r="AO86" i="18" a="1"/>
  <c r="T82" i="18" a="1"/>
  <c r="AT85" i="18" a="1"/>
  <c r="BH87" i="18" a="1"/>
  <c r="F80" i="18" a="1"/>
  <c r="Y79" i="21" a="1"/>
  <c r="BA82" i="21" a="1"/>
  <c r="M89" i="18" a="1"/>
  <c r="BD80" i="21" a="1"/>
  <c r="AB87" i="18" a="1"/>
  <c r="BJ86" i="18" a="1"/>
  <c r="N82" i="21" a="1"/>
  <c r="BA88" i="18" a="1"/>
  <c r="AM87" i="21" a="1"/>
  <c r="AA81" i="21" a="1"/>
  <c r="BP81" i="18" a="1"/>
  <c r="Z82" i="21" a="1"/>
  <c r="S80" i="18" a="1"/>
  <c r="BQ83" i="18" a="1"/>
  <c r="R78" i="21" a="1"/>
  <c r="K88" i="21" a="1"/>
  <c r="AW89" i="21" a="1"/>
  <c r="BA90" i="21" a="1"/>
  <c r="BR82" i="18" a="1"/>
  <c r="BH79" i="21" a="1"/>
  <c r="L87" i="18" a="1"/>
  <c r="AO81" i="21" a="1"/>
  <c r="Y89" i="18" a="1"/>
  <c r="AI89" i="21" a="1"/>
  <c r="AC78" i="18" a="1"/>
  <c r="AA87" i="18" a="1"/>
  <c r="AA85" i="18" a="1"/>
  <c r="BJ80" i="18" a="1"/>
  <c r="BH80" i="18" a="1"/>
  <c r="BI80" i="21" a="1"/>
  <c r="BJ89" i="18" a="1"/>
  <c r="AH85" i="18" a="1"/>
  <c r="E84" i="18" a="1"/>
  <c r="AN80" i="18" a="1"/>
  <c r="AJ78" i="18" a="1"/>
  <c r="L87" i="21" a="1"/>
  <c r="BD82" i="21" a="1"/>
  <c r="AJ78" i="21" a="1"/>
  <c r="S83" i="18" a="1"/>
  <c r="AF86" i="18" a="1"/>
  <c r="AI81" i="18" a="1"/>
  <c r="BD86" i="18" a="1"/>
  <c r="AV83" i="21" a="1"/>
  <c r="N90" i="21" a="1"/>
  <c r="T80" i="18" a="1"/>
  <c r="Y79" i="18" a="1"/>
  <c r="AO78" i="18" a="1"/>
  <c r="AA80" i="21" a="1"/>
  <c r="BI82" i="21" a="1"/>
  <c r="AW78" i="21" a="1"/>
  <c r="BQ85" i="21" a="1"/>
  <c r="AV87" i="18" a="1"/>
  <c r="BR89" i="18" a="1"/>
  <c r="BI87" i="18" a="1"/>
  <c r="AI90" i="21" a="1"/>
  <c r="BI78" i="21" a="1"/>
  <c r="AW82" i="21" a="1"/>
  <c r="AW87" i="18" a="1"/>
  <c r="AT86" i="21" a="1"/>
  <c r="BD84" i="18" a="1"/>
  <c r="BI86" i="18" a="1"/>
  <c r="AH89" i="21" a="1"/>
  <c r="S85" i="18" a="1"/>
  <c r="V78" i="21" a="1"/>
  <c r="AM85" i="18" a="1"/>
  <c r="AI79" i="21" a="1"/>
  <c r="BQ79" i="21" a="1"/>
  <c r="BJ81" i="18" a="1"/>
  <c r="Z84" i="18" a="1"/>
  <c r="AO84" i="18" a="1"/>
  <c r="T86" i="21" a="1"/>
  <c r="D90" i="21" a="1"/>
  <c r="AW90" i="18" a="1"/>
  <c r="BH89" i="18" a="1"/>
  <c r="AF82" i="18" a="1"/>
  <c r="BJ88" i="21" a="1"/>
  <c r="BA81" i="18" a="1"/>
  <c r="AB86" i="21" a="1"/>
  <c r="F90" i="21" a="1"/>
  <c r="AM89" i="21" a="1"/>
  <c r="AA79" i="18" a="1"/>
  <c r="BD80" i="18" a="1"/>
  <c r="BO78" i="18" a="1"/>
  <c r="AM89" i="18" a="1"/>
  <c r="G78" i="21" a="1"/>
  <c r="BA78" i="18" a="1"/>
  <c r="BK78" i="18" a="1"/>
  <c r="AO79" i="21" a="1"/>
  <c r="BO81" i="21" a="1"/>
  <c r="BD88" i="21" a="1"/>
  <c r="BH85" i="21" a="1"/>
  <c r="G90" i="18" a="1"/>
  <c r="Y85" i="18" a="1"/>
  <c r="N86" i="21" a="1"/>
  <c r="AT80" i="21" a="1"/>
  <c r="AM78" i="21" a="1"/>
  <c r="AG86" i="18" a="1"/>
  <c r="AT82" i="18" a="1"/>
  <c r="AW84" i="21" a="1"/>
  <c r="AP81" i="21" a="1"/>
  <c r="AO80" i="18" a="1"/>
  <c r="BD89" i="18" a="1"/>
  <c r="H78" i="18" a="1"/>
  <c r="M85" i="21" a="1"/>
  <c r="AA90" i="18" a="1"/>
  <c r="BR87" i="18" a="1"/>
  <c r="AV89" i="18" a="1"/>
  <c r="AH87" i="18" a="1"/>
  <c r="Y90" i="21" a="1"/>
  <c r="AH90" i="21" a="1"/>
  <c r="AG82" i="21" a="1"/>
  <c r="M88" i="21" a="1"/>
  <c r="BJ84" i="21" a="1"/>
  <c r="BO85" i="21" a="1"/>
  <c r="BP85" i="21" a="1"/>
  <c r="AV83" i="18" a="1"/>
  <c r="AT86" i="18" a="1"/>
  <c r="BO79" i="18" a="1"/>
  <c r="BA89" i="21" a="1"/>
  <c r="AU83" i="21" a="1"/>
  <c r="T90" i="21" a="1"/>
  <c r="AI82" i="18" a="1"/>
  <c r="BQ81" i="18" a="1"/>
  <c r="E85" i="21" a="1"/>
  <c r="BC81" i="21" a="1"/>
  <c r="AG83" i="18" a="1"/>
  <c r="BP86" i="21" a="1"/>
  <c r="Z78" i="21" a="1"/>
  <c r="U83" i="18" a="1"/>
  <c r="AP79" i="18" a="1"/>
  <c r="AW83" i="18" a="1"/>
  <c r="E83" i="18" a="1"/>
  <c r="AU82" i="18" a="1"/>
  <c r="U88" i="18" a="1"/>
  <c r="S89" i="18" a="1"/>
  <c r="AP87" i="18" a="1"/>
  <c r="AV84" i="21" a="1"/>
  <c r="M81" i="18" a="1"/>
  <c r="BQ84" i="21" a="1"/>
  <c r="AA89" i="18" a="1"/>
  <c r="BO88" i="18" a="1"/>
  <c r="AA78" i="21" a="1"/>
  <c r="BR83" i="18" a="1"/>
  <c r="BD78" i="21" a="1"/>
  <c r="AT83" i="21" a="1"/>
  <c r="BK89" i="21" a="1"/>
  <c r="BD79" i="18" a="1"/>
  <c r="Y86" i="18" a="1"/>
  <c r="AQ78" i="21" a="1"/>
  <c r="BC79" i="21" a="1"/>
  <c r="BH84" i="21" a="1"/>
  <c r="AP89" i="18" a="1"/>
  <c r="AW88" i="18" a="1"/>
  <c r="BJ80" i="21" a="1"/>
  <c r="G79" i="21" a="1"/>
  <c r="BB81" i="21" a="1"/>
  <c r="R82" i="18" a="1"/>
  <c r="AH79" i="18" a="1"/>
  <c r="BQ78" i="21" a="1"/>
  <c r="AI82" i="21" a="1"/>
  <c r="BQ85" i="18" a="1"/>
  <c r="K89" i="18" a="1"/>
  <c r="BL78" i="18" a="1"/>
  <c r="AU86" i="18" a="1"/>
  <c r="BJ82" i="21" a="1"/>
  <c r="S88" i="18" a="1"/>
  <c r="AU89" i="18" a="1"/>
  <c r="BA86" i="21" a="1"/>
  <c r="K83" i="18" a="1"/>
  <c r="BA86" i="18" a="1"/>
  <c r="BR89" i="21" a="1"/>
  <c r="G83" i="18" a="1"/>
  <c r="M80" i="21" a="1"/>
  <c r="BC87" i="21" a="1"/>
  <c r="BC80" i="21" a="1"/>
  <c r="AB78" i="18" a="1"/>
  <c r="BD82" i="18" a="1"/>
  <c r="D82" i="18" a="1"/>
  <c r="AM80" i="21" a="1"/>
  <c r="Z86" i="21" a="1"/>
  <c r="AI83" i="18" a="1"/>
  <c r="BH81" i="21" a="1"/>
  <c r="BO82" i="18" a="1"/>
  <c r="U81" i="21" a="1"/>
  <c r="Y83" i="21" a="1"/>
  <c r="D79" i="21" a="1"/>
  <c r="BR87" i="21" a="1"/>
  <c r="S79" i="21" a="1"/>
  <c r="AM83" i="21" a="1"/>
  <c r="U78" i="18" a="1"/>
  <c r="AV89" i="21" a="1"/>
  <c r="BI85" i="18" a="1"/>
  <c r="U86" i="21" a="1"/>
  <c r="F85" i="18" a="1"/>
  <c r="BI85" i="21" a="1"/>
  <c r="BO81" i="18" a="1"/>
  <c r="N89" i="18" a="1"/>
  <c r="AN88" i="18" a="1"/>
  <c r="R87" i="21" a="1"/>
  <c r="BP83" i="21" a="1"/>
  <c r="AN84" i="18" a="1"/>
  <c r="AU84" i="18" a="1"/>
  <c r="BB78" i="18" a="1"/>
  <c r="BC78" i="21" a="1"/>
  <c r="R79" i="18" a="1"/>
  <c r="BR84" i="18" a="1"/>
  <c r="BB89" i="21" a="1"/>
  <c r="BB81" i="18" a="1"/>
  <c r="K81" i="18" a="1"/>
  <c r="AV78" i="21" a="1"/>
  <c r="U87" i="21" a="1"/>
  <c r="Y82" i="18" a="1"/>
  <c r="AW85" i="18" a="1"/>
  <c r="BQ79" i="18" a="1"/>
  <c r="AU87" i="21" a="1"/>
  <c r="BQ90" i="18" a="1"/>
  <c r="AG78" i="21" a="1"/>
  <c r="AM79" i="21" a="1"/>
  <c r="AG84" i="21" a="1"/>
  <c r="Y90" i="18" a="1"/>
  <c r="AU85" i="21" a="1"/>
  <c r="Y81" i="21" a="1"/>
  <c r="BD90" i="18" a="1"/>
  <c r="E89" i="21" a="1"/>
  <c r="BP80" i="18" a="1"/>
  <c r="Z83" i="21" a="1"/>
  <c r="BQ81" i="21" a="1"/>
  <c r="R84" i="18" a="1"/>
  <c r="AN82" i="21" a="1"/>
  <c r="AF79" i="21" a="1"/>
  <c r="AV85" i="18" a="1"/>
  <c r="AW85" i="21" a="1"/>
  <c r="AF84" i="21" a="1"/>
  <c r="AF86" i="21" a="1"/>
  <c r="AF80" i="18" a="1"/>
  <c r="BP79" i="21" a="1"/>
  <c r="BK87" i="21" a="1"/>
  <c r="L82" i="18" a="1"/>
  <c r="BI80" i="18" a="1"/>
  <c r="AG88" i="21" a="1"/>
  <c r="BO83" i="21" a="1"/>
  <c r="N83" i="21" a="1"/>
  <c r="BH82" i="21" a="1"/>
  <c r="R79" i="21" a="1"/>
  <c r="BC85" i="18" a="1"/>
  <c r="AU87" i="18" a="1"/>
  <c r="BK85" i="21" a="1"/>
  <c r="AP89" i="21" a="1"/>
  <c r="AH83" i="21" a="1"/>
  <c r="AU80" i="18" a="1"/>
  <c r="AA79" i="21" a="1"/>
  <c r="BO90" i="21" a="1"/>
  <c r="AA83" i="18" a="1"/>
  <c r="AG83" i="21" a="1"/>
  <c r="U89" i="18" a="1"/>
  <c r="AA82" i="18" a="1"/>
  <c r="BK79" i="18" a="1"/>
  <c r="AA88" i="18" a="1"/>
  <c r="E84" i="21" a="1"/>
  <c r="BC89" i="21" a="1"/>
  <c r="BI88" i="21" a="1"/>
  <c r="Z81" i="18" a="1"/>
  <c r="Y88" i="21" a="1"/>
  <c r="AA82" i="21" a="1"/>
  <c r="BR80" i="18" a="1"/>
  <c r="M86" i="21" a="1"/>
  <c r="AW80" i="18" a="1"/>
  <c r="R85" i="21" a="1"/>
  <c r="AA87" i="21" a="1"/>
  <c r="BH89" i="21" a="1"/>
  <c r="S87" i="21" a="1"/>
  <c r="E80" i="21" a="1"/>
  <c r="AT87" i="18" a="1"/>
  <c r="T84" i="18" a="1"/>
  <c r="AB80" i="21" a="1"/>
  <c r="AU81" i="18" a="1"/>
  <c r="AI80" i="21" a="1"/>
  <c r="BO82" i="21" a="1"/>
  <c r="V78" i="18" a="1"/>
  <c r="BO89" i="21" a="1"/>
  <c r="M88" i="18" a="1"/>
  <c r="BC81" i="18" a="1"/>
  <c r="K80" i="21" a="1"/>
  <c r="Y88" i="18" a="1"/>
  <c r="F89" i="18" a="1"/>
  <c r="Z85" i="18" a="1"/>
  <c r="AF78" i="18" a="1"/>
  <c r="U83" i="21" a="1"/>
  <c r="AP90" i="21" a="1"/>
  <c r="AX78" i="18" a="1"/>
  <c r="Y80" i="18" a="1"/>
  <c r="AH81" i="18" a="1"/>
  <c r="D80" i="21" a="1"/>
  <c r="AH88" i="18" a="1"/>
  <c r="AB88" i="18" a="1"/>
  <c r="AN89" i="21" a="1"/>
  <c r="L78" i="18" a="1"/>
  <c r="AU88" i="21" a="1"/>
  <c r="AM81" i="18" a="1"/>
  <c r="BJ87" i="18" a="1"/>
  <c r="AI89" i="18" a="1"/>
  <c r="E87" i="18" a="1"/>
  <c r="AN81" i="21" a="1"/>
  <c r="AO83" i="18" a="1"/>
  <c r="Z86" i="18" a="1"/>
  <c r="AG82" i="18" a="1"/>
  <c r="AG86" i="21" a="1"/>
  <c r="AM88" i="21" a="1"/>
  <c r="Z83" i="18" a="1"/>
  <c r="BD81" i="18" a="1"/>
  <c r="AP85" i="21" a="1"/>
  <c r="G85" i="18" a="1"/>
  <c r="L79" i="21" a="1"/>
  <c r="BD83" i="21" a="1"/>
  <c r="AN87" i="21" a="1"/>
  <c r="D88" i="21" a="1"/>
  <c r="BP83" i="18" a="1"/>
  <c r="AB82" i="18" a="1"/>
  <c r="Z80" i="21" a="1"/>
  <c r="AT87" i="21" a="1"/>
  <c r="E86" i="18" a="1"/>
  <c r="D82" i="21" a="1"/>
  <c r="Z89" i="18" a="1"/>
  <c r="BB86" i="21" a="1"/>
  <c r="BO90" i="18" a="1"/>
  <c r="BP84" i="18" a="1"/>
  <c r="O78" i="21" a="1"/>
  <c r="BJ89" i="21" a="1"/>
  <c r="F88" i="21" a="1"/>
  <c r="D86" i="18" a="1"/>
  <c r="AP86" i="18" a="1"/>
  <c r="R81" i="21" a="1"/>
  <c r="BC79" i="18" a="1"/>
  <c r="F82" i="21" a="1"/>
  <c r="AN85" i="18" a="1"/>
  <c r="AB87" i="21" a="1"/>
  <c r="Y89" i="21" a="1"/>
  <c r="F83" i="21" a="1"/>
  <c r="U89" i="21" a="1"/>
  <c r="BI86" i="21" a="1"/>
  <c r="AF88" i="18" a="1"/>
  <c r="BD85" i="21" a="1"/>
  <c r="AT84" i="21" a="1"/>
  <c r="AV86" i="18" a="1"/>
  <c r="N83" i="18" a="1"/>
  <c r="AV90" i="21" a="1"/>
  <c r="BJ85" i="18" a="1"/>
  <c r="AM84" i="21" a="1"/>
  <c r="AU79" i="18" a="1"/>
  <c r="BI81" i="21" a="1"/>
  <c r="T84" i="21" a="1"/>
  <c r="K90" i="18" a="1"/>
  <c r="AT90" i="21" a="1"/>
  <c r="BA85" i="21" a="1"/>
  <c r="AW86" i="21" a="1"/>
  <c r="AB85" i="21" a="1"/>
  <c r="BP80" i="21" a="1"/>
  <c r="S88" i="21" a="1"/>
  <c r="D83" i="21" a="1"/>
  <c r="AF82" i="21" a="1"/>
  <c r="AP88" i="21" a="1"/>
  <c r="D79" i="18" a="1"/>
  <c r="Z88" i="18" a="1"/>
  <c r="L84" i="21" a="1"/>
  <c r="AA81" i="18" a="1"/>
  <c r="BD79" i="21" a="1"/>
  <c r="BO88" i="21" a="1"/>
  <c r="AF83" i="18" a="1"/>
  <c r="BB85" i="18" a="1"/>
  <c r="AA84" i="18" a="1"/>
  <c r="AU78" i="18" a="1"/>
  <c r="M78" i="21" a="1"/>
  <c r="BB79" i="18" a="1"/>
  <c r="AN86" i="18" a="1"/>
  <c r="T78" i="21" a="1"/>
  <c r="AO82" i="21" a="1"/>
  <c r="T90" i="18" a="1"/>
  <c r="D84" i="21" a="1"/>
  <c r="BB89" i="18" a="1"/>
  <c r="T81" i="18" a="1"/>
  <c r="R83" i="21" a="1"/>
  <c r="E88" i="21" a="1"/>
  <c r="BC85" i="21" a="1"/>
  <c r="BQ80" i="18" a="1"/>
  <c r="AP82" i="18" a="1"/>
  <c r="BK87" i="18" a="1"/>
  <c r="BH81" i="18" a="1"/>
  <c r="D89" i="18" a="1"/>
  <c r="BK90" i="21" a="1"/>
  <c r="BJ79" i="18" a="1"/>
  <c r="BJ85" i="21" a="1"/>
  <c r="AN81" i="18" a="1"/>
  <c r="AW90" i="21" a="1"/>
  <c r="AI80" i="18" a="1"/>
  <c r="BC90" i="18" a="1"/>
  <c r="BK90" i="18" a="1"/>
  <c r="AM87" i="18" a="1"/>
  <c r="AB88" i="21" a="1"/>
  <c r="BO79" i="21" a="1"/>
  <c r="BJ87" i="21" a="1"/>
  <c r="BD90" i="21" a="1"/>
  <c r="BB87" i="21" a="1"/>
  <c r="D78" i="18" a="1"/>
  <c r="BD87" i="21" a="1"/>
  <c r="R87" i="18" a="1"/>
  <c r="G87" i="18" a="1"/>
  <c r="T83" i="18" a="1"/>
  <c r="F82" i="18" a="1"/>
  <c r="D80" i="18" a="1"/>
  <c r="BH78" i="18" a="1"/>
  <c r="E89" i="18" a="1"/>
  <c r="AX78" i="21" a="1"/>
  <c r="BI89" i="21" a="1"/>
  <c r="BO87" i="21" a="1"/>
  <c r="BP88" i="21" a="1"/>
  <c r="Y84" i="18" a="1"/>
  <c r="R83" i="18" a="1"/>
  <c r="AH86" i="21" a="1"/>
  <c r="AM86" i="21" a="1"/>
  <c r="AH84" i="18" a="1"/>
  <c r="T81" i="21" a="1"/>
  <c r="M84" i="18" a="1"/>
  <c r="AP78" i="21" a="1"/>
  <c r="BL78" i="21" a="1"/>
  <c r="L88" i="21" a="1"/>
  <c r="N84" i="21" a="1"/>
  <c r="AP78" i="18" a="1"/>
  <c r="L86" i="18" a="1"/>
  <c r="AN84" i="21" a="1"/>
  <c r="BK83" i="18" a="1"/>
  <c r="AV79" i="21" a="1"/>
  <c r="M86" i="18" a="1"/>
  <c r="AO86" i="21" a="1"/>
  <c r="BD87" i="18" a="1"/>
  <c r="AH84" i="21" a="1"/>
  <c r="AF81" i="21" a="1"/>
  <c r="BC82" i="18" a="1"/>
  <c r="AF83" i="21" a="1"/>
  <c r="E78" i="18" a="1"/>
  <c r="BC87" i="18" a="1"/>
  <c r="U79" i="21" a="1"/>
  <c r="L89" i="18" a="1"/>
  <c r="AM78" i="18" a="1"/>
  <c r="G83" i="21" a="1"/>
  <c r="AI79" i="18" a="1"/>
  <c r="T82" i="21" a="1"/>
  <c r="BB83" i="21" a="1"/>
  <c r="S84" i="21" a="1"/>
  <c r="AW87" i="21" a="1"/>
  <c r="AO85" i="18" a="1"/>
  <c r="BJ82" i="18" a="1"/>
  <c r="G84" i="21" a="1"/>
  <c r="K79" i="21" a="1"/>
  <c r="AN87" i="18" a="1"/>
  <c r="BQ87" i="18" a="1"/>
  <c r="Y82" i="21" a="1"/>
  <c r="BR86" i="21" a="1"/>
  <c r="AB84" i="18" a="1"/>
  <c r="BB78" i="21" a="1"/>
  <c r="BC80" i="18" a="1"/>
  <c r="AA80" i="18" a="1"/>
  <c r="AI84" i="21" a="1"/>
  <c r="BH90" i="18" a="1"/>
  <c r="BD84" i="21" a="1"/>
  <c r="Y87" i="18" a="1"/>
  <c r="BB87" i="18" a="1"/>
  <c r="AB83" i="21" a="1"/>
  <c r="AH81" i="21" a="1"/>
  <c r="BH88" i="21" a="1"/>
  <c r="AW80" i="21" a="1"/>
  <c r="BH86" i="21" a="1"/>
  <c r="G79" i="18" a="1"/>
  <c r="K78" i="21" a="1"/>
  <c r="BR85" i="21" a="1"/>
  <c r="BR88" i="18" a="1"/>
  <c r="BS78" i="21" a="1"/>
  <c r="AN85" i="21" a="1"/>
  <c r="BH87" i="21" a="1"/>
  <c r="AM81" i="21" a="1"/>
  <c r="BI81" i="18" a="1"/>
  <c r="BR82" i="21" a="1"/>
  <c r="AH78" i="21" a="1"/>
  <c r="BC90" i="21" a="1"/>
  <c r="BQ90" i="21" a="1"/>
  <c r="BK81" i="18" a="1"/>
  <c r="AG89" i="21" a="1"/>
  <c r="BK78" i="21" a="1"/>
  <c r="AN83" i="21" a="1"/>
  <c r="AA78" i="18" a="1"/>
  <c r="BP89" i="18" a="1"/>
  <c r="D78" i="21" a="1"/>
  <c r="F88" i="18" a="1"/>
  <c r="AN83" i="18" a="1"/>
  <c r="BD83" i="18" a="1"/>
  <c r="BK83" i="21" a="1"/>
  <c r="N81" i="18" a="1"/>
  <c r="BB82" i="18" a="1"/>
  <c r="G81" i="18" a="1"/>
  <c r="AM82" i="18" a="1"/>
  <c r="AN79" i="21" a="1"/>
  <c r="BB79" i="21" a="1"/>
  <c r="BA79" i="21" a="1"/>
  <c r="AA86" i="21" a="1"/>
  <c r="Z84" i="21" a="1"/>
  <c r="K83" i="21" a="1"/>
  <c r="S86" i="21" a="1"/>
  <c r="L78" i="21" a="1"/>
  <c r="L81" i="21" a="1"/>
  <c r="BH84" i="18" a="1"/>
  <c r="AB78" i="21" a="1"/>
  <c r="R81" i="18" a="1"/>
  <c r="AU81" i="21" a="1"/>
  <c r="G86" i="21" a="1"/>
  <c r="BQ88" i="21" a="1"/>
  <c r="AG81" i="18" a="1"/>
  <c r="U82" i="21" a="1"/>
  <c r="F79" i="18" a="1"/>
  <c r="AO78" i="21" a="1"/>
  <c r="BQ78" i="18" a="1"/>
  <c r="AI78" i="21" a="1"/>
  <c r="AO87" i="18" a="1"/>
  <c r="BP82" i="21" a="1"/>
  <c r="S78" i="18" a="1"/>
  <c r="AF85" i="18" a="1"/>
  <c r="BP87" i="18" a="1"/>
  <c r="AI86" i="21" a="1"/>
  <c r="K87" i="21" a="1"/>
  <c r="N81" i="21" a="1"/>
  <c r="S87" i="18" a="1"/>
  <c r="AV87" i="21" a="1"/>
  <c r="AM88" i="18" a="1"/>
  <c r="N88" i="18" a="1"/>
  <c r="AG89" i="18" a="1"/>
  <c r="N88" i="21" a="1"/>
  <c r="G80" i="21" a="1"/>
  <c r="AB89" i="21" a="1"/>
  <c r="BQ89" i="18" a="1"/>
  <c r="AP81" i="18" a="1"/>
  <c r="AP88" i="18" a="1"/>
  <c r="BR79" i="21" a="1"/>
  <c r="O78" i="18" a="1"/>
  <c r="AM82" i="21" a="1"/>
  <c r="U84" i="21" a="1"/>
  <c r="Y80" i="21" a="1"/>
  <c r="AB90" i="18" a="1"/>
  <c r="AA85" i="21" a="1"/>
  <c r="AF87" i="21" a="1"/>
  <c r="BK82" i="21" a="1"/>
  <c r="U78" i="21" a="1"/>
  <c r="BP84" i="21" a="1"/>
  <c r="AN86" i="21" a="1"/>
  <c r="N89" i="21" a="1"/>
  <c r="AF84" i="18" a="1"/>
  <c r="BC86" i="21" a="1"/>
  <c r="BA83" i="21" a="1"/>
  <c r="R90" i="21" a="1"/>
  <c r="AA84" i="21" a="1"/>
  <c r="AW79" i="18" a="1"/>
  <c r="Y84" i="21" a="1"/>
  <c r="BA85" i="18" a="1"/>
  <c r="BD78" i="18" a="1"/>
  <c r="AO89" i="18" a="1"/>
  <c r="AM79" i="18" a="1"/>
  <c r="BR78" i="21" a="1"/>
  <c r="BC88" i="21" a="1"/>
  <c r="Z78" i="18" a="1"/>
  <c r="BA90" i="18" a="1"/>
  <c r="AT89" i="18" a="1"/>
  <c r="AG88" i="18" a="1"/>
  <c r="AT80" i="18" a="1"/>
  <c r="BP79" i="18" a="1"/>
  <c r="Y78" i="18" a="1"/>
  <c r="F84" i="18" a="1"/>
  <c r="BI83" i="21" a="1"/>
  <c r="S79" i="18" a="1"/>
  <c r="AI88" i="18" a="1"/>
  <c r="BJ83" i="18" a="1"/>
  <c r="K82" i="21" a="1"/>
  <c r="AG80" i="18" a="1"/>
  <c r="M81" i="21" a="1"/>
  <c r="AT78" i="18" a="1"/>
  <c r="Y87" i="21" a="1"/>
  <c r="BK80" i="18" a="1"/>
  <c r="BJ78" i="21" a="1"/>
  <c r="BB82" i="21" a="1"/>
  <c r="D81" i="18" a="1"/>
  <c r="T83" i="21" a="1"/>
  <c r="BH90" i="21" a="1"/>
  <c r="S89" i="21" a="1"/>
  <c r="AH78" i="18" a="1"/>
  <c r="M83" i="18" a="1"/>
  <c r="AG85" i="21" a="1"/>
  <c r="AA90" i="21" a="1"/>
  <c r="E87" i="21" a="1"/>
  <c r="BR83" i="21" a="1"/>
  <c r="T87" i="21" a="1"/>
  <c r="BK85" i="18" a="1"/>
  <c r="K81" i="21" a="1"/>
  <c r="N78" i="21" a="1"/>
  <c r="AB90" i="21" a="1"/>
  <c r="AP83" i="18" a="1"/>
  <c r="BR81" i="18" a="1"/>
  <c r="E80" i="18" a="1"/>
  <c r="AN89" i="18" a="1"/>
  <c r="BK81" i="21" a="1"/>
  <c r="AF81" i="18" a="1"/>
  <c r="BR85" i="18" a="1"/>
  <c r="U88" i="21" a="1"/>
  <c r="AM90" i="18" a="1"/>
  <c r="S86" i="18" a="1"/>
  <c r="K88" i="18" a="1"/>
  <c r="R82" i="21" a="1"/>
  <c r="BR90" i="21" a="1"/>
  <c r="BK86" i="18" a="1"/>
  <c r="AP85" i="18" a="1"/>
  <c r="Y85" i="21" a="1"/>
  <c r="BP78" i="18" a="1"/>
  <c r="AW81" i="18" a="1"/>
  <c r="AU88" i="18" a="1"/>
  <c r="R80" i="18" a="1"/>
  <c r="K87" i="18" a="1"/>
  <c r="BH79" i="18" a="1"/>
  <c r="BC84" i="21" a="1"/>
  <c r="AN88" i="21" a="1"/>
  <c r="AU78" i="21" a="1"/>
  <c r="D87" i="21" a="1"/>
  <c r="AI85" i="18" a="1"/>
  <c r="BC78" i="18" a="1"/>
  <c r="L81" i="18" a="1"/>
  <c r="AG79" i="18" a="1"/>
  <c r="AG80" i="21" a="1"/>
  <c r="AT79" i="18" a="1"/>
  <c r="AG84" i="18" a="1"/>
  <c r="BC89" i="18" a="1"/>
  <c r="AO79" i="18" a="1"/>
  <c r="G90" i="21" a="1"/>
  <c r="BI82" i="18" a="1"/>
  <c r="K85" i="18" a="1"/>
  <c r="BQ82" i="18" a="1"/>
  <c r="AP79" i="21" a="1"/>
  <c r="AH82" i="18" a="1"/>
  <c r="N90" i="18" a="1"/>
  <c r="AN80" i="21" a="1"/>
  <c r="BA89" i="18" a="1"/>
  <c r="BI89" i="18" a="1"/>
  <c r="G89" i="21" a="1"/>
  <c r="AT88" i="21" a="1"/>
  <c r="AB84" i="21" a="1"/>
  <c r="BE78" i="18" a="1"/>
  <c r="AT79" i="21" a="1"/>
  <c r="AV88" i="18" a="1"/>
  <c r="D81" i="21" a="1"/>
  <c r="U79" i="18" a="1"/>
  <c r="AI87" i="21" a="1"/>
  <c r="F86" i="18" a="1"/>
  <c r="BH88" i="18" a="1"/>
  <c r="BO86" i="21" a="1"/>
  <c r="BO80" i="18" a="1"/>
  <c r="AU82" i="21" a="1"/>
  <c r="AT84" i="18" a="1"/>
  <c r="AH86" i="18" a="1"/>
  <c r="BP88" i="18" a="1"/>
  <c r="AP87" i="21" a="1"/>
  <c r="BJ83" i="21" a="1"/>
  <c r="S80" i="21" a="1"/>
  <c r="Z85" i="21" a="1"/>
  <c r="AC78" i="21" a="1"/>
  <c r="AG85" i="18" a="1"/>
  <c r="L80" i="21" a="1"/>
  <c r="L85" i="21" a="1"/>
  <c r="L79" i="18" a="1"/>
  <c r="S84" i="18" a="1"/>
  <c r="BO87" i="18" a="1"/>
  <c r="AF88" i="21" a="1"/>
  <c r="AM86" i="18" a="1"/>
  <c r="F80" i="21" a="1"/>
  <c r="N80" i="21" a="1"/>
  <c r="AI81" i="21" a="1"/>
  <c r="AV85" i="21" a="1"/>
  <c r="M83" i="21" a="1"/>
  <c r="F89" i="21" a="1"/>
  <c r="AA89" i="21" a="1"/>
  <c r="AT82" i="21" a="1"/>
  <c r="AI83" i="21" a="1"/>
  <c r="AW83" i="21" a="1"/>
  <c r="AU85" i="18" a="1"/>
  <c r="BB88" i="18" a="1"/>
  <c r="AO80" i="21" a="1"/>
  <c r="AI86" i="18" a="1"/>
  <c r="AU79" i="21" a="1"/>
  <c r="BR88" i="21" a="1"/>
  <c r="H78" i="21" a="1"/>
  <c r="R84" i="21" a="1"/>
  <c r="M90" i="18" a="1"/>
  <c r="T89" i="18" a="1"/>
  <c r="AT81" i="21" a="1"/>
  <c r="L88" i="18" a="1"/>
  <c r="AH90" i="18" a="1"/>
  <c r="BA78" i="21" a="1"/>
  <c r="Z87" i="21" a="1"/>
  <c r="F79" i="21" a="1"/>
  <c r="AH80" i="18" a="1"/>
  <c r="AH79" i="21" a="1"/>
  <c r="AW86" i="18" a="1"/>
  <c r="E81" i="18" a="1"/>
  <c r="AM90" i="21" a="1"/>
  <c r="AI78" i="18" a="1"/>
  <c r="BS78" i="18" a="1"/>
  <c r="K80" i="18" a="1"/>
  <c r="L86" i="21" a="1"/>
  <c r="AH89" i="18" a="1"/>
  <c r="E81" i="21" a="1"/>
  <c r="AW82" i="18" a="1"/>
  <c r="M89" i="21" a="1"/>
  <c r="BC84" i="18" a="1"/>
  <c r="AI84" i="18" a="1"/>
  <c r="BJ81" i="21" a="1"/>
  <c r="U82" i="18" a="1"/>
  <c r="N84" i="18" a="1"/>
  <c r="F78" i="18" a="1"/>
  <c r="G82" i="18" a="1"/>
  <c r="T85" i="18" a="1"/>
  <c r="N78" i="18" a="1"/>
  <c r="BI78" i="18" a="1"/>
  <c r="BB88" i="21" a="1"/>
  <c r="N85" i="18" a="1"/>
  <c r="BH78" i="21" a="1"/>
  <c r="BC83" i="18" a="1"/>
  <c r="U85" i="18" a="1"/>
  <c r="AV88" i="21" a="1"/>
  <c r="BK86" i="21" a="1"/>
  <c r="M78" i="18" a="1"/>
  <c r="S81" i="18" a="1"/>
  <c r="Z89" i="21" a="1"/>
  <c r="BI88" i="18" a="1"/>
  <c r="AB83" i="18" a="1"/>
  <c r="AO89" i="21" a="1"/>
  <c r="BQ89" i="21" a="1"/>
  <c r="BO84" i="18" a="1"/>
  <c r="U86" i="18" a="1"/>
  <c r="BQ87" i="21" a="1"/>
  <c r="U81" i="18" a="1"/>
  <c r="AQ78" i="18" a="1"/>
  <c r="BB86" i="18" a="1"/>
  <c r="R90" i="18" a="1"/>
  <c r="D86" i="21" a="1"/>
  <c r="R88" i="21" a="1"/>
  <c r="BR78" i="18" a="1"/>
  <c r="G85" i="21" a="1"/>
  <c r="BI83" i="18" a="1"/>
  <c r="AV84" i="18" a="1"/>
  <c r="BA87" i="18" a="1"/>
  <c r="E83" i="21" a="1"/>
  <c r="T79" i="21" a="1"/>
  <c r="BD85" i="18" a="1"/>
  <c r="D83" i="18" a="1"/>
  <c r="K89" i="21" a="1"/>
  <c r="T89" i="21" a="1"/>
  <c r="AW81" i="21" a="1"/>
  <c r="N85" i="21" a="1"/>
  <c r="AP84" i="18" a="1"/>
  <c r="BJ84" i="18" a="1"/>
  <c r="Z79" i="21" a="1"/>
  <c r="L80" i="18" a="1"/>
  <c r="T80" i="21" a="1"/>
  <c r="BQ82" i="21" a="1"/>
  <c r="AU89" i="21" a="1"/>
  <c r="E85" i="18" a="1"/>
  <c r="AO90" i="18" a="1"/>
  <c r="BA79" i="18" a="1"/>
  <c r="AV79" i="18" a="1"/>
  <c r="BK88" i="18" a="1"/>
  <c r="E78" i="21" a="1"/>
  <c r="T85" i="21" a="1"/>
  <c r="BI84" i="21" a="1"/>
  <c r="AH83" i="18" a="1"/>
  <c r="L84" i="18" a="1"/>
  <c r="T79" i="18" a="1"/>
  <c r="K78" i="18" a="1"/>
  <c r="K84" i="18" a="1"/>
  <c r="AM80" i="18" a="1"/>
  <c r="AF80" i="21" a="1"/>
  <c r="BR86" i="18" a="1"/>
  <c r="BJ88" i="18" a="1"/>
  <c r="AP80" i="21" a="1"/>
  <c r="AH87" i="21" a="1"/>
  <c r="BR84" i="21" a="1"/>
  <c r="F86" i="21" a="1"/>
  <c r="U80" i="18" a="1"/>
  <c r="Z79" i="18" a="1"/>
  <c r="S83" i="21" a="1"/>
  <c r="R85" i="18" a="1"/>
  <c r="AN79" i="18" a="1"/>
  <c r="BK82" i="18" a="1"/>
  <c r="F78" i="21" a="1"/>
  <c r="N79" i="18" a="1"/>
  <c r="AU84" i="21" a="1"/>
  <c r="L83" i="18" a="1"/>
  <c r="D84" i="18" a="1"/>
  <c r="BB83" i="18" a="1"/>
  <c r="BA83" i="18" a="1"/>
  <c r="AA83" i="21" a="1"/>
  <c r="AU86" i="21" a="1"/>
  <c r="N79" i="21" a="1"/>
  <c r="BP86" i="18" a="1"/>
  <c r="AB80" i="18" a="1"/>
  <c r="AB89" i="18" a="1"/>
  <c r="BB84" i="21" a="1"/>
  <c r="AP82" i="21" a="1"/>
  <c r="BP82" i="18" a="1"/>
  <c r="BK80" i="21" a="1"/>
  <c r="BQ84" i="18" a="1"/>
  <c r="U90" i="18" a="1"/>
  <c r="Y86" i="21" a="1"/>
  <c r="AM85" i="21" a="1"/>
  <c r="R89" i="18" a="1"/>
  <c r="BA80" i="21" a="1"/>
  <c r="AN78" i="18" a="1"/>
  <c r="AT85" i="21" a="1"/>
  <c r="BK89" i="18" a="1"/>
  <c r="BP87" i="21" a="1"/>
  <c r="BH86" i="18" a="1"/>
  <c r="Y78" i="21" a="1"/>
  <c r="AW89" i="18" a="1"/>
  <c r="L89" i="21" a="1"/>
  <c r="AF87" i="18" a="1"/>
  <c r="K90" i="21" a="1"/>
  <c r="AB81" i="21" a="1"/>
  <c r="Y83" i="18" a="1"/>
  <c r="BQ88" i="18" a="1"/>
  <c r="BO84" i="21" a="1"/>
  <c r="AN82" i="18" a="1"/>
  <c r="M82" i="18" a="1"/>
  <c r="E86" i="21" a="1"/>
  <c r="D85" i="18" a="1"/>
  <c r="R89" i="21" a="1"/>
  <c r="AT81" i="18" a="1"/>
  <c r="E79" i="18" a="1"/>
  <c r="AF89" i="18" a="1"/>
  <c r="Z87" i="18" a="1"/>
  <c r="BI79" i="21" a="1"/>
  <c r="BB85" i="21" a="1"/>
  <c r="AO81" i="18" a="1"/>
  <c r="S78" i="21" a="1"/>
  <c r="BP78" i="21" a="1"/>
  <c r="R86" i="21" a="1"/>
  <c r="M82" i="21" a="1"/>
  <c r="G89" i="18" a="1"/>
  <c r="AU83" i="18" a="1"/>
  <c r="BB80" i="18" a="1"/>
  <c r="U84" i="18" a="1"/>
  <c r="Z81" i="21" a="1"/>
  <c r="N80" i="18" a="1"/>
  <c r="BO78" i="21" a="1"/>
  <c r="BD86" i="21" a="1"/>
  <c r="F87" i="18" a="1"/>
  <c r="S85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D69" i="4"/>
  <c r="D65" i="4"/>
  <c r="D95" i="4"/>
  <c r="D92" i="4"/>
  <c r="D75" i="4"/>
  <c r="D62" i="4"/>
  <c r="D55" i="4"/>
  <c r="D70" i="4"/>
  <c r="D64" i="4"/>
  <c r="D53" i="4"/>
  <c r="D57" i="4"/>
  <c r="D98" i="4"/>
  <c r="D84" i="4"/>
  <c r="D67" i="4"/>
  <c r="D46" i="4"/>
  <c r="D40" i="4"/>
  <c r="D32" i="4"/>
  <c r="D50" i="4"/>
  <c r="D56" i="4"/>
  <c r="D87" i="4"/>
  <c r="D49" i="4"/>
  <c r="D90" i="4"/>
  <c r="D52" i="4"/>
  <c r="D59" i="4"/>
  <c r="D103" i="4"/>
  <c r="D41" i="4"/>
  <c r="D33" i="4"/>
  <c r="D80" i="4"/>
  <c r="D48" i="4"/>
  <c r="D63" i="4"/>
  <c r="D101" i="4"/>
  <c r="D82" i="4"/>
  <c r="D44" i="4"/>
  <c r="D51" i="4"/>
  <c r="D102" i="4"/>
  <c r="D34" i="4"/>
  <c r="D35" i="4"/>
  <c r="D60" i="4"/>
  <c r="D104" i="4"/>
  <c r="D100" i="4"/>
  <c r="D97" i="4"/>
  <c r="D93" i="4"/>
  <c r="D74" i="4"/>
  <c r="D71" i="4"/>
  <c r="D76" i="4"/>
  <c r="D94" i="4"/>
  <c r="D42" i="4"/>
  <c r="D68" i="4"/>
  <c r="D43" i="4"/>
  <c r="D73" i="4"/>
  <c r="D96" i="4"/>
  <c r="D79" i="4"/>
  <c r="D89" i="4"/>
  <c r="D85" i="4"/>
  <c r="D66" i="4"/>
  <c r="D99" i="4"/>
  <c r="D45" i="4"/>
  <c r="D86" i="4"/>
  <c r="D36" i="4"/>
  <c r="D77" i="4"/>
  <c r="D37" i="4"/>
  <c r="D83" i="4"/>
  <c r="D88" i="4"/>
  <c r="D47" i="4"/>
  <c r="D81" i="4"/>
  <c r="D61" i="4"/>
  <c r="D58" i="4"/>
  <c r="D91" i="4"/>
  <c r="D54" i="4"/>
  <c r="D78" i="4"/>
  <c r="D39" i="4"/>
  <c r="D38" i="4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G26" i="32" a="1"/>
  <c r="D72" i="32" a="1"/>
  <c r="G100" i="32" a="1"/>
  <c r="H63" i="32" a="1"/>
  <c r="I97" i="32" a="1"/>
  <c r="G22" i="32" a="1"/>
  <c r="E50" i="32" a="1"/>
  <c r="I100" i="32" a="1"/>
  <c r="D55" i="32" a="1"/>
  <c r="H98" i="32" a="1"/>
  <c r="G58" i="32" a="1"/>
  <c r="E23" i="32" a="1"/>
  <c r="I30" i="32" a="1"/>
  <c r="I66" i="32" a="1"/>
  <c r="E44" i="32" a="1"/>
  <c r="E95" i="32" a="1"/>
  <c r="E92" i="32" a="1"/>
  <c r="H38" i="32" a="1"/>
  <c r="G77" i="32" a="1"/>
  <c r="G70" i="32" a="1"/>
  <c r="F55" i="32" a="1"/>
  <c r="E28" i="32" a="1"/>
  <c r="F67" i="32" a="1"/>
  <c r="I48" i="32" a="1"/>
  <c r="E24" i="32" a="1"/>
  <c r="E75" i="32" a="1"/>
  <c r="H96" i="32" a="1"/>
  <c r="G85" i="32" a="1"/>
  <c r="I39" i="32" a="1"/>
  <c r="I34" i="32" a="1"/>
  <c r="I35" i="32" a="1"/>
  <c r="G101" i="32" a="1"/>
  <c r="E30" i="32" a="1"/>
  <c r="F87" i="32" a="1"/>
  <c r="I106" i="32" a="1"/>
  <c r="G20" i="32" a="1"/>
  <c r="I83" i="32" a="1"/>
  <c r="G43" i="32" a="1"/>
  <c r="F79" i="32" a="1"/>
  <c r="E55" i="32" a="1"/>
  <c r="G29" i="32" a="1"/>
  <c r="I64" i="32" a="1"/>
  <c r="H36" i="32" a="1"/>
  <c r="F45" i="32" a="1"/>
  <c r="F34" i="32" a="1"/>
  <c r="H73" i="32" a="1"/>
  <c r="I78" i="32" a="1"/>
  <c r="F43" i="32" a="1"/>
  <c r="D70" i="32" a="1"/>
  <c r="H27" i="32" a="1"/>
  <c r="H41" i="32" a="1"/>
  <c r="F31" i="32" a="1"/>
  <c r="H105" i="32" a="1"/>
  <c r="F99" i="32" a="1"/>
  <c r="F65" i="32" a="1"/>
  <c r="F41" i="32" a="1"/>
  <c r="I76" i="32" a="1"/>
  <c r="E63" i="32" a="1"/>
  <c r="G60" i="32" a="1"/>
  <c r="D78" i="32" a="1"/>
  <c r="I56" i="32" a="1"/>
  <c r="D102" i="32" a="1"/>
  <c r="H20" i="32" a="1"/>
  <c r="E104" i="32" a="1"/>
  <c r="H94" i="32" a="1"/>
  <c r="G51" i="32" a="1"/>
  <c r="E88" i="32" a="1"/>
  <c r="H95" i="32" a="1"/>
  <c r="F71" i="32" a="1"/>
  <c r="D39" i="32" a="1"/>
  <c r="I67" i="32" a="1"/>
  <c r="I47" i="32" a="1"/>
  <c r="D96" i="32" a="1"/>
  <c r="G59" i="32" a="1"/>
  <c r="G64" i="32" a="1"/>
  <c r="D32" i="32" a="1"/>
  <c r="H80" i="32" a="1"/>
  <c r="E37" i="32" a="1"/>
  <c r="H84" i="32" a="1"/>
  <c r="I52" i="32" a="1"/>
  <c r="F48" i="32" a="1"/>
  <c r="H57" i="32" a="1"/>
  <c r="E97" i="32" a="1"/>
  <c r="I63" i="32" a="1"/>
  <c r="E83" i="32" a="1"/>
  <c r="H32" i="32" a="1"/>
  <c r="D67" i="32" a="1"/>
  <c r="I61" i="32" a="1"/>
  <c r="G95" i="32" a="1"/>
  <c r="I19" i="32" a="1"/>
  <c r="D48" i="32" a="1"/>
  <c r="E93" i="32" a="1"/>
  <c r="I68" i="32" a="1"/>
  <c r="F21" i="32" a="1"/>
  <c r="F76" i="32" a="1"/>
  <c r="G40" i="32" a="1"/>
  <c r="H104" i="32" a="1"/>
  <c r="D50" i="32" a="1"/>
  <c r="I93" i="32" a="1"/>
  <c r="G68" i="32" a="1"/>
  <c r="D46" i="32" a="1"/>
  <c r="F61" i="32" a="1"/>
  <c r="I28" i="32" a="1"/>
  <c r="D106" i="32" a="1"/>
  <c r="H52" i="32" a="1"/>
  <c r="F57" i="32" a="1"/>
  <c r="H102" i="32" a="1"/>
  <c r="H69" i="32" a="1"/>
  <c r="H55" i="32" a="1"/>
  <c r="G23" i="32" a="1"/>
  <c r="F70" i="32" a="1"/>
  <c r="G99" i="32" a="1"/>
  <c r="H29" i="32" a="1"/>
  <c r="G42" i="32" a="1"/>
  <c r="F105" i="32" a="1"/>
  <c r="E79" i="32" a="1"/>
  <c r="F104" i="32" a="1"/>
  <c r="D81" i="32" a="1"/>
  <c r="I41" i="32" a="1"/>
  <c r="D37" i="32" a="1"/>
  <c r="I103" i="32" a="1"/>
  <c r="H23" i="32" a="1"/>
  <c r="F40" i="32" a="1"/>
  <c r="E21" i="32" a="1"/>
  <c r="H72" i="32" a="1"/>
  <c r="G44" i="32" a="1"/>
  <c r="E26" i="32" a="1"/>
  <c r="I49" i="32" a="1"/>
  <c r="E91" i="32" a="1"/>
  <c r="D108" i="32" a="1"/>
  <c r="F19" i="32" a="1"/>
  <c r="D89" i="32" a="1"/>
  <c r="E102" i="32" a="1"/>
  <c r="I70" i="32" a="1"/>
  <c r="H74" i="32" a="1"/>
  <c r="I84" i="32" a="1"/>
  <c r="G87" i="32" a="1"/>
  <c r="G31" i="32" a="1"/>
  <c r="G92" i="32" a="1"/>
  <c r="I85" i="32" a="1"/>
  <c r="I44" i="32" a="1"/>
  <c r="E51" i="32" a="1"/>
  <c r="F80" i="32" a="1"/>
  <c r="F82" i="32" a="1"/>
  <c r="H43" i="32" a="1"/>
  <c r="E33" i="32" a="1"/>
  <c r="F84" i="32" a="1"/>
  <c r="H30" i="32" a="1"/>
  <c r="F29" i="32" a="1"/>
  <c r="H93" i="32" a="1"/>
  <c r="E57" i="32" a="1"/>
  <c r="F69" i="32" a="1"/>
  <c r="D45" i="32" a="1"/>
  <c r="I81" i="32" a="1"/>
  <c r="E106" i="32" a="1"/>
  <c r="F42" i="32" a="1"/>
  <c r="D98" i="32" a="1"/>
  <c r="E47" i="32" a="1"/>
  <c r="G36" i="32" a="1"/>
  <c r="F109" i="32" a="1"/>
  <c r="I37" i="32" a="1"/>
  <c r="I27" i="32" a="1"/>
  <c r="H34" i="32" a="1"/>
  <c r="E70" i="32" a="1"/>
  <c r="E100" i="32" a="1"/>
  <c r="D66" i="32" a="1"/>
  <c r="H86" i="32" a="1"/>
  <c r="E73" i="32" a="1"/>
  <c r="E62" i="32" a="1"/>
  <c r="G24" i="32" a="1"/>
  <c r="G86" i="32" a="1"/>
  <c r="I71" i="32" a="1"/>
  <c r="H68" i="32" a="1"/>
  <c r="D25" i="32" a="1"/>
  <c r="D52" i="32" a="1"/>
  <c r="G28" i="32" a="1"/>
  <c r="G102" i="32" a="1"/>
  <c r="H83" i="32" a="1"/>
  <c r="E85" i="32" a="1"/>
  <c r="G35" i="32" a="1"/>
  <c r="G107" i="32" a="1"/>
  <c r="G54" i="32" a="1"/>
  <c r="H109" i="32" a="1"/>
  <c r="E60" i="32" a="1"/>
  <c r="F73" i="32" a="1"/>
  <c r="G49" i="32" a="1"/>
  <c r="F94" i="32" a="1"/>
  <c r="I89" i="32" a="1"/>
  <c r="E25" i="32" a="1"/>
  <c r="D49" i="32" a="1"/>
  <c r="F47" i="32" a="1"/>
  <c r="G21" i="32" a="1"/>
  <c r="D74" i="32" a="1"/>
  <c r="H77" i="32" a="1"/>
  <c r="G76" i="32" a="1"/>
  <c r="E35" i="32" a="1"/>
  <c r="G66" i="32" a="1"/>
  <c r="D40" i="32" a="1"/>
  <c r="F26" i="32" a="1"/>
  <c r="G61" i="32" a="1"/>
  <c r="F37" i="32" a="1"/>
  <c r="E87" i="32" a="1"/>
  <c r="H56" i="32" a="1"/>
  <c r="D100" i="32" a="1"/>
  <c r="E82" i="32" a="1"/>
  <c r="H60" i="32" a="1"/>
  <c r="G81" i="32" a="1"/>
  <c r="H71" i="32" a="1"/>
  <c r="G48" i="32" a="1"/>
  <c r="E39" i="32" a="1"/>
  <c r="G55" i="32" a="1"/>
  <c r="G19" i="32" a="1"/>
  <c r="D73" i="32" a="1"/>
  <c r="D62" i="32" a="1"/>
  <c r="D29" i="32" a="1"/>
  <c r="I92" i="32" a="1"/>
  <c r="F36" i="32" a="1"/>
  <c r="E49" i="32" a="1"/>
  <c r="H66" i="32" a="1"/>
  <c r="G33" i="32" a="1"/>
  <c r="H82" i="32" a="1"/>
  <c r="D88" i="32" a="1"/>
  <c r="D87" i="32" a="1"/>
  <c r="F54" i="32" a="1"/>
  <c r="G57" i="32" a="1"/>
  <c r="D79" i="32" a="1"/>
  <c r="E20" i="32" a="1"/>
  <c r="F103" i="32" a="1"/>
  <c r="I96" i="32" a="1"/>
  <c r="I33" i="32" a="1"/>
  <c r="I94" i="32" a="1"/>
  <c r="D38" i="32" a="1"/>
  <c r="D77" i="32" a="1"/>
  <c r="G108" i="32" a="1"/>
  <c r="I98" i="32" a="1"/>
  <c r="H25" i="32" a="1"/>
  <c r="G75" i="32" a="1"/>
  <c r="H70" i="32" a="1"/>
  <c r="H48" i="32" a="1"/>
  <c r="E52" i="32" a="1"/>
  <c r="E94" i="32" a="1"/>
  <c r="I74" i="32" a="1"/>
  <c r="D104" i="32" a="1"/>
  <c r="G45" i="32" a="1"/>
  <c r="G105" i="32" a="1"/>
  <c r="D28" i="32" a="1"/>
  <c r="D42" i="32" a="1"/>
  <c r="G88" i="32" a="1"/>
  <c r="D82" i="32" a="1"/>
  <c r="D27" i="32" a="1"/>
  <c r="H78" i="32" a="1"/>
  <c r="F106" i="32" a="1"/>
  <c r="I57" i="32" a="1"/>
  <c r="F22" i="32" a="1"/>
  <c r="D64" i="32" a="1"/>
  <c r="G104" i="32" a="1"/>
  <c r="D47" i="32" a="1"/>
  <c r="I101" i="32" a="1"/>
  <c r="G98" i="32" a="1"/>
  <c r="H88" i="32" a="1"/>
  <c r="G69" i="32" a="1"/>
  <c r="F49" i="32" a="1"/>
  <c r="I24" i="32" a="1"/>
  <c r="F95" i="32" a="1"/>
  <c r="G78" i="32" a="1"/>
  <c r="E98" i="32" a="1"/>
  <c r="H49" i="32" a="1"/>
  <c r="F51" i="32" a="1"/>
  <c r="I79" i="32" a="1"/>
  <c r="I36" i="32" a="1"/>
  <c r="H42" i="32" a="1"/>
  <c r="G94" i="32" a="1"/>
  <c r="I65" i="32" a="1"/>
  <c r="D54" i="32" a="1"/>
  <c r="H58" i="32" a="1"/>
  <c r="E77" i="32" a="1"/>
  <c r="E56" i="32" a="1"/>
  <c r="G83" i="32" a="1"/>
  <c r="E68" i="32" a="1"/>
  <c r="F27" i="32" a="1"/>
  <c r="E80" i="32" a="1"/>
  <c r="G41" i="32" a="1"/>
  <c r="G72" i="32" a="1"/>
  <c r="G37" i="32" a="1"/>
  <c r="H89" i="32" a="1"/>
  <c r="G71" i="32" a="1"/>
  <c r="I58" i="32" a="1"/>
  <c r="I95" i="32" a="1"/>
  <c r="I55" i="32" a="1"/>
  <c r="I32" i="32" a="1"/>
  <c r="G74" i="32" a="1"/>
  <c r="F101" i="32" a="1"/>
  <c r="G84" i="32" a="1"/>
  <c r="D97" i="32" a="1"/>
  <c r="G25" i="32" a="1"/>
  <c r="H99" i="32" a="1"/>
  <c r="I102" i="32" a="1"/>
  <c r="I26" i="32" a="1"/>
  <c r="E53" i="32" a="1"/>
  <c r="E66" i="32" a="1"/>
  <c r="H75" i="32" a="1"/>
  <c r="E59" i="32" a="1"/>
  <c r="D44" i="32" a="1"/>
  <c r="E109" i="32" a="1"/>
  <c r="D95" i="32" a="1"/>
  <c r="H107" i="32" a="1"/>
  <c r="E41" i="32" a="1"/>
  <c r="E42" i="32" a="1"/>
  <c r="F108" i="32" a="1"/>
  <c r="F35" i="32" a="1"/>
  <c r="F90" i="32" a="1"/>
  <c r="D22" i="32" a="1"/>
  <c r="H26" i="32" a="1"/>
  <c r="E58" i="32" a="1"/>
  <c r="G106" i="32" a="1"/>
  <c r="G89" i="32" a="1"/>
  <c r="I29" i="32" a="1"/>
  <c r="E43" i="32" a="1"/>
  <c r="I62" i="32" a="1"/>
  <c r="D33" i="32" a="1"/>
  <c r="F88" i="32" a="1"/>
  <c r="G73" i="32" a="1"/>
  <c r="E67" i="32" a="1"/>
  <c r="E108" i="32" a="1"/>
  <c r="E32" i="32" a="1"/>
  <c r="G103" i="32" a="1"/>
  <c r="I108" i="32" a="1"/>
  <c r="H92" i="32" a="1"/>
  <c r="E81" i="32" a="1"/>
  <c r="I86" i="32" a="1"/>
  <c r="H67" i="32" a="1"/>
  <c r="I88" i="32" a="1"/>
  <c r="E48" i="32" a="1"/>
  <c r="D20" i="32" a="1"/>
  <c r="E61" i="32" a="1"/>
  <c r="G52" i="32" a="1"/>
  <c r="H108" i="32" a="1"/>
  <c r="D24" i="32" a="1"/>
  <c r="E54" i="32" a="1"/>
  <c r="D35" i="32" a="1"/>
  <c r="E19" i="32" a="1"/>
  <c r="I59" i="32" a="1"/>
  <c r="F53" i="32" a="1"/>
  <c r="D109" i="32" a="1"/>
  <c r="I77" i="32" a="1"/>
  <c r="I75" i="32" a="1"/>
  <c r="H54" i="32" a="1"/>
  <c r="F24" i="32" a="1"/>
  <c r="E29" i="32" a="1"/>
  <c r="H91" i="32" a="1"/>
  <c r="F91" i="32" a="1"/>
  <c r="D76" i="32" a="1"/>
  <c r="D26" i="32" a="1"/>
  <c r="H106" i="32" a="1"/>
  <c r="I31" i="32" a="1"/>
  <c r="D107" i="32" a="1"/>
  <c r="I21" i="32" a="1"/>
  <c r="H79" i="32" a="1"/>
  <c r="I54" i="32" a="1"/>
  <c r="E38" i="32" a="1"/>
  <c r="F98" i="32" a="1"/>
  <c r="H65" i="32" a="1"/>
  <c r="F92" i="32" a="1"/>
  <c r="D75" i="32" a="1"/>
  <c r="E99" i="32" a="1"/>
  <c r="E45" i="32" a="1"/>
  <c r="G50" i="32" a="1"/>
  <c r="D85" i="32" a="1"/>
  <c r="G109" i="32" a="1"/>
  <c r="H39" i="32" a="1"/>
  <c r="I107" i="32" a="1"/>
  <c r="D59" i="32" a="1"/>
  <c r="H45" i="32" a="1"/>
  <c r="H28" i="32" a="1"/>
  <c r="H103" i="32" a="1"/>
  <c r="D69" i="32" a="1"/>
  <c r="G91" i="32" a="1"/>
  <c r="H100" i="32" a="1"/>
  <c r="G90" i="32" a="1"/>
  <c r="D21" i="32" a="1"/>
  <c r="I45" i="32" a="1"/>
  <c r="D93" i="32" a="1"/>
  <c r="D105" i="32" a="1"/>
  <c r="D60" i="32" a="1"/>
  <c r="E103" i="32" a="1"/>
  <c r="F96" i="32" a="1"/>
  <c r="G53" i="32" a="1"/>
  <c r="E72" i="32" a="1"/>
  <c r="F66" i="32" a="1"/>
  <c r="F52" i="32" a="1"/>
  <c r="D56" i="32" a="1"/>
  <c r="E74" i="32" a="1"/>
  <c r="H62" i="32" a="1"/>
  <c r="E96" i="32" a="1"/>
  <c r="I82" i="32" a="1"/>
  <c r="E89" i="32" a="1"/>
  <c r="F23" i="32" a="1"/>
  <c r="F75" i="32" a="1"/>
  <c r="H24" i="32" a="1"/>
  <c r="F81" i="32" a="1"/>
  <c r="E40" i="32" a="1"/>
  <c r="D68" i="32" a="1"/>
  <c r="H21" i="32" a="1"/>
  <c r="G38" i="32" a="1"/>
  <c r="F86" i="32" a="1"/>
  <c r="F59" i="32" a="1"/>
  <c r="I38" i="32" a="1"/>
  <c r="H50" i="32" a="1"/>
  <c r="E27" i="32" a="1"/>
  <c r="F78" i="32" a="1"/>
  <c r="F58" i="32" a="1"/>
  <c r="F30" i="32" a="1"/>
  <c r="H85" i="32" a="1"/>
  <c r="D99" i="32" a="1"/>
  <c r="F85" i="32" a="1"/>
  <c r="G82" i="32" a="1"/>
  <c r="F74" i="32" a="1"/>
  <c r="H51" i="32" a="1"/>
  <c r="D31" i="32" a="1"/>
  <c r="H35" i="32" a="1"/>
  <c r="E34" i="32" a="1"/>
  <c r="F68" i="32" a="1"/>
  <c r="F25" i="32" a="1"/>
  <c r="I23" i="32" a="1"/>
  <c r="I104" i="32" a="1"/>
  <c r="G67" i="32" a="1"/>
  <c r="E22" i="32" a="1"/>
  <c r="H64" i="32" a="1"/>
  <c r="D92" i="32" a="1"/>
  <c r="F83" i="32" a="1"/>
  <c r="H97" i="32" a="1"/>
  <c r="I109" i="32" a="1"/>
  <c r="D94" i="32" a="1"/>
  <c r="H81" i="32" a="1"/>
  <c r="D30" i="32" a="1"/>
  <c r="F62" i="32" a="1"/>
  <c r="H31" i="32" a="1"/>
  <c r="F50" i="32" a="1"/>
  <c r="E46" i="32" a="1"/>
  <c r="E76" i="32" a="1"/>
  <c r="I50" i="32" a="1"/>
  <c r="G39" i="32" a="1"/>
  <c r="D86" i="32" a="1"/>
  <c r="G96" i="32" a="1"/>
  <c r="F20" i="32" a="1"/>
  <c r="I46" i="32" a="1"/>
  <c r="H59" i="32" a="1"/>
  <c r="H19" i="32" a="1"/>
  <c r="E71" i="32" a="1"/>
  <c r="H87" i="32" a="1"/>
  <c r="D23" i="32" a="1"/>
  <c r="F46" i="32" a="1"/>
  <c r="E86" i="32" a="1"/>
  <c r="G65" i="32" a="1"/>
  <c r="G46" i="32" a="1"/>
  <c r="F97" i="32" a="1"/>
  <c r="G93" i="32" a="1"/>
  <c r="F28" i="32" a="1"/>
  <c r="D58" i="32" a="1"/>
  <c r="E107" i="32" a="1"/>
  <c r="F32" i="32" a="1"/>
  <c r="G30" i="32" a="1"/>
  <c r="E78" i="32" a="1"/>
  <c r="I90" i="32" a="1"/>
  <c r="H37" i="32" a="1"/>
  <c r="I25" i="32" a="1"/>
  <c r="H90" i="32" a="1"/>
  <c r="G47" i="32" a="1"/>
  <c r="D19" i="32" a="1"/>
  <c r="I43" i="32" a="1"/>
  <c r="E84" i="32" a="1"/>
  <c r="H101" i="32" a="1"/>
  <c r="D34" i="32" a="1"/>
  <c r="G80" i="32" a="1"/>
  <c r="G79" i="32" a="1"/>
  <c r="F38" i="32" a="1"/>
  <c r="E101" i="32" a="1"/>
  <c r="F44" i="32" a="1"/>
  <c r="D57" i="32" a="1"/>
  <c r="D90" i="32" a="1"/>
  <c r="D84" i="32" a="1"/>
  <c r="I51" i="32" a="1"/>
  <c r="G27" i="32" a="1"/>
  <c r="F33" i="32" a="1"/>
  <c r="F64" i="32" a="1"/>
  <c r="H47" i="32" a="1"/>
  <c r="H76" i="32" a="1"/>
  <c r="F100" i="32" a="1"/>
  <c r="I73" i="32" a="1"/>
  <c r="F56" i="32" a="1"/>
  <c r="F102" i="32" a="1"/>
  <c r="I22" i="32" a="1"/>
  <c r="F63" i="32" a="1"/>
  <c r="I87" i="32" a="1"/>
  <c r="E31" i="32" a="1"/>
  <c r="F72" i="32" a="1"/>
  <c r="D83" i="32" a="1"/>
  <c r="D80" i="32" a="1"/>
  <c r="D91" i="32" a="1"/>
  <c r="H46" i="32" a="1"/>
  <c r="I60" i="32" a="1"/>
  <c r="H53" i="32" a="1"/>
  <c r="H33" i="32" a="1"/>
  <c r="D63" i="32" a="1"/>
  <c r="D103" i="32" a="1"/>
  <c r="E69" i="32" a="1"/>
  <c r="H44" i="32" a="1"/>
  <c r="G97" i="32" a="1"/>
  <c r="F89" i="32" a="1"/>
  <c r="E105" i="32" a="1"/>
  <c r="I20" i="32" a="1"/>
  <c r="F107" i="32" a="1"/>
  <c r="E65" i="32" a="1"/>
  <c r="D61" i="32" a="1"/>
  <c r="H40" i="32" a="1"/>
  <c r="G56" i="32" a="1"/>
  <c r="I69" i="32" a="1"/>
  <c r="D65" i="32" a="1"/>
  <c r="I105" i="32" a="1"/>
  <c r="I99" i="32" a="1"/>
  <c r="G34" i="32" a="1"/>
  <c r="D51" i="32" a="1"/>
  <c r="E36" i="32" a="1"/>
  <c r="D36" i="32" a="1"/>
  <c r="H22" i="32" a="1"/>
  <c r="G32" i="32" a="1"/>
  <c r="F77" i="32" a="1"/>
  <c r="I53" i="32" a="1"/>
  <c r="G63" i="32" a="1"/>
  <c r="F60" i="32" a="1"/>
  <c r="I42" i="32" a="1"/>
  <c r="I80" i="32" a="1"/>
  <c r="F93" i="32" a="1"/>
  <c r="D43" i="32" a="1"/>
  <c r="D71" i="32" a="1"/>
  <c r="D41" i="32" a="1"/>
  <c r="I72" i="32" a="1"/>
  <c r="D53" i="32" a="1"/>
  <c r="G62" i="32" a="1"/>
  <c r="I40" i="32" a="1"/>
  <c r="E90" i="32" a="1"/>
  <c r="E64" i="32" a="1"/>
  <c r="F39" i="32" a="1"/>
  <c r="H61" i="32" a="1"/>
  <c r="I91" i="32" a="1"/>
  <c r="D101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BS77" i="13"/>
  <c r="D103" i="17"/>
  <c r="BS76" i="13"/>
  <c r="D102" i="17"/>
  <c r="BS75" i="13"/>
  <c r="D101" i="17"/>
  <c r="BS74" i="13"/>
  <c r="D100" i="17"/>
  <c r="BS73" i="13"/>
  <c r="D99" i="17"/>
  <c r="BS72" i="13"/>
  <c r="D98" i="17"/>
  <c r="BS71" i="13"/>
  <c r="D97" i="17"/>
  <c r="BS70" i="13"/>
  <c r="D96" i="17"/>
  <c r="BS69" i="13"/>
  <c r="D95" i="17"/>
  <c r="BS68" i="13"/>
  <c r="D94" i="17"/>
  <c r="BS67" i="13"/>
  <c r="D93" i="17"/>
  <c r="BS66" i="13"/>
  <c r="D92" i="17"/>
  <c r="BS65" i="13"/>
  <c r="D91" i="17"/>
  <c r="BS64" i="13"/>
  <c r="D90" i="17"/>
  <c r="BS63" i="13"/>
  <c r="D89" i="17"/>
  <c r="BS62" i="13"/>
  <c r="D88" i="17"/>
  <c r="BS61" i="13"/>
  <c r="D87" i="17"/>
  <c r="BS60" i="13"/>
  <c r="D86" i="17"/>
  <c r="BS59" i="13"/>
  <c r="D85" i="17"/>
  <c r="BS58" i="13"/>
  <c r="D84" i="17"/>
  <c r="BS57" i="13"/>
  <c r="D83" i="17"/>
  <c r="BS56" i="13"/>
  <c r="D82" i="17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AJ77" i="18" a="1"/>
  <c r="O77" i="21" a="1"/>
  <c r="V77" i="18" a="1"/>
  <c r="AJ77" i="21" a="1"/>
  <c r="BL77" i="18" a="1"/>
  <c r="BS77" i="18" a="1"/>
  <c r="H77" i="21" a="1"/>
  <c r="O77" i="18" a="1"/>
  <c r="BL77" i="21" a="1"/>
  <c r="BE77" i="18" a="1"/>
  <c r="AX77" i="18" a="1"/>
  <c r="BE77" i="21" a="1"/>
  <c r="V77" i="21" a="1"/>
  <c r="AC77" i="21" a="1"/>
  <c r="H77" i="18" a="1"/>
  <c r="AQ77" i="21" a="1"/>
  <c r="BS77" i="21" a="1"/>
  <c r="AQ77" i="18" a="1"/>
  <c r="AC77" i="18" a="1"/>
  <c r="AX77" i="21" a="1"/>
  <c r="V79" i="26" l="1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G64" i="17" a="1"/>
  <c r="G64" i="17" s="1"/>
  <c r="E102" i="17" a="1"/>
  <c r="E102" i="17" s="1"/>
  <c r="G102" i="17" a="1"/>
  <c r="G102" i="17" s="1"/>
  <c r="N102" i="17" a="1"/>
  <c r="N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J44" i="17" a="1"/>
  <c r="J44" i="17" s="1"/>
  <c r="H44" i="17" a="1"/>
  <c r="H44" i="17" s="1"/>
  <c r="F44" i="17" a="1"/>
  <c r="F44" i="17" s="1"/>
  <c r="N82" i="17" a="1"/>
  <c r="N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H97" i="17" a="1"/>
  <c r="H97" i="17" s="1"/>
  <c r="H65" i="17" a="1"/>
  <c r="H65" i="17" s="1"/>
  <c r="N65" i="17" a="1"/>
  <c r="N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M48" i="17" a="1"/>
  <c r="M48" i="17" s="1"/>
  <c r="L48" i="17" a="1"/>
  <c r="L48" i="17" s="1"/>
  <c r="E90" i="17" a="1"/>
  <c r="E90" i="17" s="1"/>
  <c r="N90" i="17" a="1"/>
  <c r="N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K41" i="17" a="1"/>
  <c r="K41" i="17" s="1"/>
  <c r="I32" i="17" a="1"/>
  <c r="I32" i="17" s="1"/>
  <c r="H32" i="17" a="1"/>
  <c r="H32" i="17" s="1"/>
  <c r="N32" i="17" a="1"/>
  <c r="N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W60" i="13"/>
  <c r="J75" i="17" a="1"/>
  <c r="J75" i="17" s="1"/>
  <c r="I75" i="17" a="1"/>
  <c r="I75" i="17" s="1"/>
  <c r="N75" i="17" a="1"/>
  <c r="N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D99" i="16"/>
  <c r="D57" i="16"/>
  <c r="D55" i="16"/>
  <c r="D86" i="16"/>
  <c r="D92" i="16"/>
  <c r="D65" i="16"/>
  <c r="D32" i="16"/>
  <c r="D94" i="16"/>
  <c r="D34" i="16"/>
  <c r="D73" i="16"/>
  <c r="D88" i="16"/>
  <c r="D102" i="16"/>
  <c r="D95" i="16"/>
  <c r="D37" i="16"/>
  <c r="D100" i="16"/>
  <c r="D42" i="16"/>
  <c r="D81" i="16"/>
  <c r="D45" i="16"/>
  <c r="D50" i="16"/>
  <c r="D89" i="16"/>
  <c r="AO114" i="16"/>
  <c r="D53" i="16"/>
  <c r="D87" i="16"/>
  <c r="D58" i="16"/>
  <c r="D97" i="16"/>
  <c r="AO109" i="16"/>
  <c r="D61" i="16"/>
  <c r="D39" i="16"/>
  <c r="D35" i="16"/>
  <c r="D103" i="16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D96" i="16"/>
  <c r="D101" i="16"/>
  <c r="D59" i="16"/>
  <c r="D90" i="16"/>
  <c r="D38" i="16"/>
  <c r="D36" i="16"/>
  <c r="D67" i="16"/>
  <c r="D98" i="16"/>
  <c r="D104" i="16"/>
  <c r="D46" i="16"/>
  <c r="D93" i="16"/>
  <c r="D44" i="16"/>
  <c r="D75" i="16"/>
  <c r="D48" i="16"/>
  <c r="D63" i="16"/>
  <c r="D54" i="16"/>
  <c r="D85" i="16"/>
  <c r="D52" i="16"/>
  <c r="D83" i="16"/>
  <c r="D64" i="16"/>
  <c r="D79" i="16"/>
  <c r="D62" i="16"/>
  <c r="D60" i="16"/>
  <c r="D91" i="16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K88" i="16" a="1"/>
  <c r="K88" i="16" s="1"/>
  <c r="E88" i="16" a="1"/>
  <c r="E88" i="16" s="1"/>
  <c r="E38" i="16" a="1"/>
  <c r="E38" i="16" s="1"/>
  <c r="N38" i="16" a="1"/>
  <c r="N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M74" i="16" a="1"/>
  <c r="M74" i="16" s="1"/>
  <c r="H74" i="16" a="1"/>
  <c r="H74" i="16" s="1"/>
  <c r="L74" i="16" a="1"/>
  <c r="L74" i="16" s="1"/>
  <c r="N74" i="16" a="1"/>
  <c r="N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W80" i="12"/>
  <c r="G95" i="16" a="1"/>
  <c r="G95" i="16" s="1"/>
  <c r="M95" i="16" a="1"/>
  <c r="M95" i="16" s="1"/>
  <c r="L95" i="16" a="1"/>
  <c r="L95" i="16" s="1"/>
  <c r="N95" i="16" a="1"/>
  <c r="N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H62" i="16" a="1"/>
  <c r="H62" i="16" s="1"/>
  <c r="G62" i="16" a="1"/>
  <c r="G62" i="16" s="1"/>
  <c r="I62" i="16" a="1"/>
  <c r="I62" i="16" s="1"/>
  <c r="N94" i="16" a="1"/>
  <c r="N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N66" i="16" a="1"/>
  <c r="N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E98" i="16" a="1"/>
  <c r="E98" i="16" s="1"/>
  <c r="N39" i="16" a="1"/>
  <c r="N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N65" i="16" a="1"/>
  <c r="N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M52" i="16" a="1"/>
  <c r="M52" i="16" s="1"/>
  <c r="L52" i="16" a="1"/>
  <c r="L52" i="16" s="1"/>
  <c r="F52" i="16" a="1"/>
  <c r="F52" i="16" s="1"/>
  <c r="N52" i="16" a="1"/>
  <c r="N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F56" i="16" a="1"/>
  <c r="F56" i="16" s="1"/>
  <c r="L43" i="16" a="1"/>
  <c r="L43" i="16" s="1"/>
  <c r="N43" i="16" a="1"/>
  <c r="N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L90" i="16" a="1"/>
  <c r="L90" i="16" s="1"/>
  <c r="N90" i="16" a="1"/>
  <c r="N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G89" i="16" a="1"/>
  <c r="G89" i="16" s="1"/>
  <c r="Y31" i="12"/>
  <c r="D38" i="15"/>
  <c r="D67" i="15"/>
  <c r="D34" i="15"/>
  <c r="D78" i="15"/>
  <c r="D40" i="15"/>
  <c r="D51" i="15"/>
  <c r="D114" i="15"/>
  <c r="D96" i="15"/>
  <c r="D77" i="15"/>
  <c r="D35" i="15"/>
  <c r="D46" i="15"/>
  <c r="D80" i="15"/>
  <c r="D66" i="15"/>
  <c r="D113" i="15"/>
  <c r="D64" i="15"/>
  <c r="D94" i="15"/>
  <c r="D97" i="15"/>
  <c r="D48" i="15"/>
  <c r="D111" i="15"/>
  <c r="D89" i="15"/>
  <c r="D61" i="15"/>
  <c r="D81" i="15"/>
  <c r="D32" i="15"/>
  <c r="D91" i="15"/>
  <c r="D73" i="15"/>
  <c r="D103" i="15"/>
  <c r="AK48" i="13"/>
  <c r="Z39" i="13"/>
  <c r="Z7" i="13"/>
  <c r="D65" i="15"/>
  <c r="D45" i="15"/>
  <c r="D75" i="15"/>
  <c r="D57" i="15"/>
  <c r="D87" i="15"/>
  <c r="D49" i="15"/>
  <c r="D59" i="15"/>
  <c r="D41" i="15"/>
  <c r="D71" i="15"/>
  <c r="D101" i="15"/>
  <c r="D33" i="15"/>
  <c r="D43" i="15"/>
  <c r="D86" i="15"/>
  <c r="D55" i="15"/>
  <c r="D85" i="15"/>
  <c r="D100" i="15"/>
  <c r="D116" i="15"/>
  <c r="D108" i="15"/>
  <c r="D39" i="15"/>
  <c r="D69" i="15"/>
  <c r="D68" i="15"/>
  <c r="D95" i="15"/>
  <c r="D112" i="15"/>
  <c r="D90" i="15"/>
  <c r="D53" i="15"/>
  <c r="D79" i="15"/>
  <c r="D92" i="15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D98" i="15"/>
  <c r="D47" i="15"/>
  <c r="D60" i="15"/>
  <c r="D42" i="15"/>
  <c r="D102" i="15"/>
  <c r="BE25" i="13"/>
  <c r="BG70" i="13"/>
  <c r="BE48" i="13"/>
  <c r="BG38" i="13"/>
  <c r="D52" i="15"/>
  <c r="D99" i="15"/>
  <c r="D82" i="15"/>
  <c r="D62" i="15"/>
  <c r="D44" i="15"/>
  <c r="D104" i="15"/>
  <c r="D106" i="15"/>
  <c r="D70" i="15"/>
  <c r="D36" i="15"/>
  <c r="D83" i="15"/>
  <c r="D50" i="15"/>
  <c r="D93" i="15"/>
  <c r="D72" i="15"/>
  <c r="D88" i="15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K35" i="15" a="1"/>
  <c r="K35" i="15" s="1"/>
  <c r="N35" i="15" a="1"/>
  <c r="N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L102" i="15" a="1"/>
  <c r="L102" i="15" s="1"/>
  <c r="E102" i="15" a="1"/>
  <c r="E102" i="15" s="1"/>
  <c r="J102" i="15" a="1"/>
  <c r="J102" i="15" s="1"/>
  <c r="N65" i="15" a="1"/>
  <c r="N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K77" i="15" a="1"/>
  <c r="K77" i="15" s="1"/>
  <c r="I89" i="15" a="1"/>
  <c r="I89" i="15" s="1"/>
  <c r="N89" i="15" a="1"/>
  <c r="N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J41" i="15" a="1"/>
  <c r="J41" i="15" s="1"/>
  <c r="H41" i="15" a="1"/>
  <c r="H41" i="15" s="1"/>
  <c r="I41" i="15" a="1"/>
  <c r="I41" i="15" s="1"/>
  <c r="N41" i="15" a="1"/>
  <c r="N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E55" i="15" a="1"/>
  <c r="E55" i="15" s="1"/>
  <c r="F55" i="15" a="1"/>
  <c r="F55" i="15" s="1"/>
  <c r="G55" i="15" a="1"/>
  <c r="G55" i="15" s="1"/>
  <c r="N34" i="15" a="1"/>
  <c r="N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M85" i="15" a="1"/>
  <c r="M85" i="15" s="1"/>
  <c r="L85" i="15" a="1"/>
  <c r="L85" i="15" s="1"/>
  <c r="I85" i="15" a="1"/>
  <c r="I85" i="15" s="1"/>
  <c r="N85" i="15" a="1"/>
  <c r="N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H93" i="15" a="1"/>
  <c r="H93" i="15" s="1"/>
  <c r="N93" i="15" a="1"/>
  <c r="N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H53" i="15" a="1"/>
  <c r="H53" i="15" s="1"/>
  <c r="N53" i="15" a="1"/>
  <c r="N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H84" i="15" a="1"/>
  <c r="H84" i="15" s="1"/>
  <c r="L101" i="15" a="1"/>
  <c r="L101" i="15" s="1"/>
  <c r="I101" i="15" a="1"/>
  <c r="I101" i="15" s="1"/>
  <c r="N101" i="15" a="1"/>
  <c r="N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E32" i="15" a="1"/>
  <c r="E32" i="15" s="1"/>
  <c r="K32" i="15" a="1"/>
  <c r="K32" i="15" s="1"/>
  <c r="N32" i="15" a="1"/>
  <c r="N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AN30" i="35" l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BJ30" i="35"/>
  <c r="BI30" i="35"/>
  <c r="BJ14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O32" i="17" a="1"/>
  <c r="O32" i="17" s="1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O57" i="17" a="1"/>
  <c r="O57" i="17" s="1"/>
  <c r="G30" i="26" s="1"/>
  <c r="X63" i="17"/>
  <c r="AK63" i="17"/>
  <c r="U58" i="17"/>
  <c r="AH58" i="17"/>
  <c r="U75" i="17"/>
  <c r="AH75" i="17"/>
  <c r="AE101" i="17"/>
  <c r="R101" i="17"/>
  <c r="AE113" i="17"/>
  <c r="Q37" i="17"/>
  <c r="O37" i="17" a="1"/>
  <c r="O37" i="17" s="1"/>
  <c r="G10" i="26" s="1"/>
  <c r="Y54" i="17"/>
  <c r="AL54" i="17"/>
  <c r="AK96" i="17"/>
  <c r="X96" i="17"/>
  <c r="AK108" i="17"/>
  <c r="Q59" i="17"/>
  <c r="AD59" i="17"/>
  <c r="AH31" i="20" s="1"/>
  <c r="O59" i="17" a="1"/>
  <c r="O59" i="17" s="1"/>
  <c r="G32" i="26" s="1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O79" i="17" a="1"/>
  <c r="O79" i="17" s="1"/>
  <c r="G52" i="26" s="1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O87" i="17" a="1"/>
  <c r="O87" i="17" s="1"/>
  <c r="G60" i="26" s="1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O96" i="17" a="1"/>
  <c r="O96" i="17" s="1"/>
  <c r="G69" i="26" s="1"/>
  <c r="AD108" i="17"/>
  <c r="AH80" i="20" s="1"/>
  <c r="W84" i="17"/>
  <c r="AJ84" i="17"/>
  <c r="AD52" i="17"/>
  <c r="AH24" i="20" s="1"/>
  <c r="Q52" i="17"/>
  <c r="O52" i="17" a="1"/>
  <c r="O52" i="17" s="1"/>
  <c r="G25" i="26" s="1"/>
  <c r="AJ97" i="17"/>
  <c r="W97" i="17"/>
  <c r="AJ109" i="17"/>
  <c r="Y65" i="17"/>
  <c r="AL65" i="17"/>
  <c r="AM71" i="17"/>
  <c r="Z71" i="17"/>
  <c r="Q98" i="17"/>
  <c r="AD98" i="17"/>
  <c r="AH70" i="20" s="1"/>
  <c r="O98" i="17" a="1"/>
  <c r="O98" i="17" s="1"/>
  <c r="G71" i="26" s="1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O61" i="17" a="1"/>
  <c r="O61" i="17" s="1"/>
  <c r="G34" i="26" s="1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O94" i="17" a="1"/>
  <c r="O94" i="17" s="1"/>
  <c r="G67" i="26" s="1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O82" i="17" a="1"/>
  <c r="O82" i="17" s="1"/>
  <c r="G55" i="26" s="1"/>
  <c r="O98" i="26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O44" i="17" a="1"/>
  <c r="O44" i="17" s="1"/>
  <c r="G17" i="26" s="1"/>
  <c r="R89" i="17"/>
  <c r="AE89" i="17"/>
  <c r="V57" i="17"/>
  <c r="AI57" i="17"/>
  <c r="Y87" i="17"/>
  <c r="AL87" i="17"/>
  <c r="Q63" i="17"/>
  <c r="AD63" i="17"/>
  <c r="AH35" i="20" s="1"/>
  <c r="O63" i="17" a="1"/>
  <c r="O63" i="17" s="1"/>
  <c r="G36" i="26" s="1"/>
  <c r="AM58" i="17"/>
  <c r="Z58" i="17"/>
  <c r="Q91" i="17"/>
  <c r="AD91" i="17"/>
  <c r="AH63" i="20" s="1"/>
  <c r="O91" i="17" a="1"/>
  <c r="O91" i="17" s="1"/>
  <c r="G64" i="26" s="1"/>
  <c r="Q75" i="17"/>
  <c r="AD75" i="17"/>
  <c r="AH47" i="20" s="1"/>
  <c r="O75" i="17" a="1"/>
  <c r="O75" i="17" s="1"/>
  <c r="G48" i="26" s="1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O71" i="17" a="1"/>
  <c r="O71" i="17" s="1"/>
  <c r="G44" i="26" s="1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O62" i="17" a="1"/>
  <c r="O62" i="17" s="1"/>
  <c r="G35" i="26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O95" i="17" a="1"/>
  <c r="O95" i="17" s="1"/>
  <c r="G68" i="26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O53" i="17" a="1"/>
  <c r="O53" i="17" s="1"/>
  <c r="G26" i="26" s="1"/>
  <c r="Y70" i="17"/>
  <c r="AL70" i="17"/>
  <c r="Q38" i="17"/>
  <c r="O38" i="17" a="1"/>
  <c r="O38" i="17" s="1"/>
  <c r="G11" i="26" s="1"/>
  <c r="AK80" i="17"/>
  <c r="X80" i="17"/>
  <c r="Z48" i="17"/>
  <c r="AM48" i="17"/>
  <c r="AD68" i="17"/>
  <c r="AH40" i="20" s="1"/>
  <c r="Q68" i="17"/>
  <c r="O68" i="17" a="1"/>
  <c r="O68" i="17" s="1"/>
  <c r="G41" i="26" s="1"/>
  <c r="Q81" i="17"/>
  <c r="AD81" i="17"/>
  <c r="AH53" i="20" s="1"/>
  <c r="O81" i="17" a="1"/>
  <c r="O81" i="17" s="1"/>
  <c r="G54" i="26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O88" i="17" a="1"/>
  <c r="O88" i="17" s="1"/>
  <c r="G61" i="26" s="1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O92" i="17" a="1"/>
  <c r="O92" i="17" s="1"/>
  <c r="G65" i="26" s="1"/>
  <c r="AL60" i="17"/>
  <c r="Y60" i="17"/>
  <c r="W73" i="17"/>
  <c r="AJ73" i="17"/>
  <c r="AJ95" i="17"/>
  <c r="W95" i="17"/>
  <c r="AJ107" i="17"/>
  <c r="Q74" i="17"/>
  <c r="AD74" i="17"/>
  <c r="AH46" i="20" s="1"/>
  <c r="O74" i="17" a="1"/>
  <c r="O74" i="17" s="1"/>
  <c r="G47" i="26" s="1"/>
  <c r="Q42" i="17"/>
  <c r="O42" i="17" a="1"/>
  <c r="O42" i="17" s="1"/>
  <c r="G15" i="26" s="1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O55" i="17" a="1"/>
  <c r="O55" i="17" s="1"/>
  <c r="G28" i="26" s="1"/>
  <c r="AF50" i="17"/>
  <c r="S50" i="17"/>
  <c r="T93" i="17"/>
  <c r="AG93" i="17"/>
  <c r="AG105" i="17"/>
  <c r="Q78" i="17"/>
  <c r="AD78" i="17"/>
  <c r="AH50" i="20" s="1"/>
  <c r="O78" i="17" a="1"/>
  <c r="O78" i="17" s="1"/>
  <c r="G51" i="26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O89" i="17" a="1"/>
  <c r="O89" i="17" s="1"/>
  <c r="G62" i="26" s="1"/>
  <c r="R87" i="17"/>
  <c r="AE87" i="17"/>
  <c r="V90" i="17"/>
  <c r="AI90" i="17"/>
  <c r="Q58" i="17"/>
  <c r="AD58" i="17"/>
  <c r="AH30" i="20" s="1"/>
  <c r="O58" i="17" a="1"/>
  <c r="O58" i="17" s="1"/>
  <c r="G31" i="26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O90" i="17" a="1"/>
  <c r="O90" i="17" s="1"/>
  <c r="G63" i="26" s="1"/>
  <c r="W58" i="17"/>
  <c r="AJ58" i="17"/>
  <c r="U91" i="17"/>
  <c r="AH91" i="17"/>
  <c r="W75" i="17"/>
  <c r="AJ75" i="17"/>
  <c r="Q69" i="17"/>
  <c r="AD69" i="17"/>
  <c r="AH41" i="20" s="1"/>
  <c r="O69" i="17" a="1"/>
  <c r="O69" i="17" s="1"/>
  <c r="G42" i="26" s="1"/>
  <c r="W86" i="17"/>
  <c r="AJ86" i="17"/>
  <c r="Q54" i="17"/>
  <c r="AD54" i="17"/>
  <c r="AH26" i="20" s="1"/>
  <c r="O54" i="17" a="1"/>
  <c r="O54" i="17" s="1"/>
  <c r="G27" i="26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O99" i="17" a="1"/>
  <c r="O99" i="17" s="1"/>
  <c r="G72" i="26" s="1"/>
  <c r="AD111" i="17"/>
  <c r="AH83" i="20" s="1"/>
  <c r="Z83" i="17"/>
  <c r="AM83" i="17"/>
  <c r="AD85" i="17"/>
  <c r="AH57" i="20" s="1"/>
  <c r="Q85" i="17"/>
  <c r="O85" i="17" a="1"/>
  <c r="O85" i="17" s="1"/>
  <c r="G58" i="26" s="1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O76" i="17" a="1"/>
  <c r="O76" i="17" s="1"/>
  <c r="G49" i="26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O64" i="17" a="1"/>
  <c r="O64" i="17" s="1"/>
  <c r="G37" i="26" s="1"/>
  <c r="V59" i="17"/>
  <c r="AI59" i="17"/>
  <c r="U84" i="17"/>
  <c r="AH84" i="17"/>
  <c r="Z97" i="17"/>
  <c r="AM97" i="17"/>
  <c r="AM109" i="17"/>
  <c r="Q33" i="17"/>
  <c r="O33" i="17" a="1"/>
  <c r="O33" i="17" s="1"/>
  <c r="G6" i="26" s="1"/>
  <c r="Q39" i="17"/>
  <c r="O39" i="17" a="1"/>
  <c r="O39" i="17" s="1"/>
  <c r="G12" i="26" s="1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O72" i="17" a="1"/>
  <c r="O72" i="17" s="1"/>
  <c r="G45" i="26" s="1"/>
  <c r="Y40" i="17"/>
  <c r="AL92" i="17"/>
  <c r="Y92" i="17"/>
  <c r="Q60" i="17"/>
  <c r="AD60" i="17"/>
  <c r="AH32" i="20" s="1"/>
  <c r="O60" i="17" a="1"/>
  <c r="O60" i="17" s="1"/>
  <c r="G33" i="26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O80" i="17" a="1"/>
  <c r="O80" i="17" s="1"/>
  <c r="G53" i="26" s="1"/>
  <c r="AD100" i="17"/>
  <c r="AH72" i="20" s="1"/>
  <c r="Q100" i="17"/>
  <c r="O100" i="17" a="1"/>
  <c r="O100" i="17" s="1"/>
  <c r="G73" i="26" s="1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O83" i="17" a="1"/>
  <c r="O83" i="17" s="1"/>
  <c r="G56" i="26" s="1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O50" i="17" a="1"/>
  <c r="O50" i="17" s="1"/>
  <c r="G23" i="26" s="1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O43" i="17" a="1"/>
  <c r="O43" i="17" s="1"/>
  <c r="G16" i="26" s="1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O97" i="17" a="1"/>
  <c r="O97" i="17" s="1"/>
  <c r="G70" i="26" s="1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O40" i="17" a="1"/>
  <c r="O40" i="17" s="1"/>
  <c r="G13" i="26" s="1"/>
  <c r="W92" i="17"/>
  <c r="AJ92" i="17"/>
  <c r="S41" i="17"/>
  <c r="AD47" i="17"/>
  <c r="AH19" i="20" s="1"/>
  <c r="Q47" i="17"/>
  <c r="O47" i="17" a="1"/>
  <c r="O47" i="17" s="1"/>
  <c r="G20" i="26" s="1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O70" i="17" a="1"/>
  <c r="O70" i="17" s="1"/>
  <c r="G43" i="26" s="1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O35" i="17" a="1"/>
  <c r="O35" i="17" s="1"/>
  <c r="G8" i="26" s="1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O84" i="17" a="1"/>
  <c r="O84" i="17" s="1"/>
  <c r="G57" i="26" s="1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O49" i="17" a="1"/>
  <c r="O49" i="17" s="1"/>
  <c r="G22" i="26" s="1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O101" i="17" a="1"/>
  <c r="O101" i="17" s="1"/>
  <c r="G74" i="26" s="1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O65" i="17" a="1"/>
  <c r="O65" i="17" s="1"/>
  <c r="G38" i="26" s="1"/>
  <c r="S33" i="17"/>
  <c r="S71" i="17"/>
  <c r="AF71" i="17"/>
  <c r="X66" i="17"/>
  <c r="AK66" i="17"/>
  <c r="Q34" i="17"/>
  <c r="O34" i="17" a="1"/>
  <c r="O34" i="17" s="1"/>
  <c r="G7" i="26" s="1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O48" i="17" a="1"/>
  <c r="O48" i="17" s="1"/>
  <c r="G21" i="26" s="1"/>
  <c r="AE100" i="17"/>
  <c r="R100" i="17"/>
  <c r="AE112" i="17"/>
  <c r="S36" i="17"/>
  <c r="V49" i="17"/>
  <c r="AI49" i="17"/>
  <c r="Q104" i="17"/>
  <c r="AD104" i="17"/>
  <c r="AH76" i="20" s="1"/>
  <c r="O104" i="17" a="1"/>
  <c r="O104" i="17" s="1"/>
  <c r="G77" i="26" s="1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O66" i="17" a="1"/>
  <c r="O66" i="17" s="1"/>
  <c r="G39" i="26" s="1"/>
  <c r="Q77" i="17"/>
  <c r="AD77" i="17"/>
  <c r="AH49" i="20" s="1"/>
  <c r="O77" i="17" a="1"/>
  <c r="O77" i="17" s="1"/>
  <c r="G50" i="26" s="1"/>
  <c r="T45" i="17"/>
  <c r="AG45" i="17"/>
  <c r="AG62" i="17"/>
  <c r="T62" i="17"/>
  <c r="S79" i="17"/>
  <c r="AF79" i="17"/>
  <c r="Z72" i="17"/>
  <c r="AM72" i="17"/>
  <c r="AD51" i="17"/>
  <c r="AH23" i="20" s="1"/>
  <c r="Q51" i="17"/>
  <c r="O51" i="17" a="1"/>
  <c r="O51" i="17" s="1"/>
  <c r="G24" i="26" s="1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O103" i="17" a="1"/>
  <c r="O103" i="17" s="1"/>
  <c r="G76" i="26" s="1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O86" i="17" a="1"/>
  <c r="O86" i="17" s="1"/>
  <c r="G59" i="26" s="1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O67" i="17" a="1"/>
  <c r="O67" i="17" s="1"/>
  <c r="G40" i="26" s="1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O36" i="17" a="1"/>
  <c r="O36" i="17" s="1"/>
  <c r="G9" i="26" s="1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O46" i="17" a="1"/>
  <c r="O46" i="17" s="1"/>
  <c r="G19" i="26" s="1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O102" i="17" a="1"/>
  <c r="O102" i="17" s="1"/>
  <c r="G75" i="26" s="1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O56" i="17" a="1"/>
  <c r="O56" i="17" s="1"/>
  <c r="G29" i="26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O45" i="17" a="1"/>
  <c r="O45" i="17" s="1"/>
  <c r="G18" i="26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O73" i="17" a="1"/>
  <c r="O73" i="17" s="1"/>
  <c r="G46" i="26" s="1"/>
  <c r="Q41" i="17"/>
  <c r="O41" i="17" a="1"/>
  <c r="O41" i="17" s="1"/>
  <c r="G14" i="26" s="1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O93" i="17" a="1"/>
  <c r="O93" i="17" s="1"/>
  <c r="G66" i="26" s="1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O32" i="16" a="1"/>
  <c r="O32" i="16" s="1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O62" i="16" a="1"/>
  <c r="O62" i="16" s="1"/>
  <c r="F35" i="26" s="1"/>
  <c r="S35" i="26" s="1"/>
  <c r="V36" i="33" s="1"/>
  <c r="AD72" i="16"/>
  <c r="AC44" i="20" s="1"/>
  <c r="Q72" i="16"/>
  <c r="O72" i="16" a="1"/>
  <c r="O72" i="16" s="1"/>
  <c r="F45" i="26" s="1"/>
  <c r="S82" i="16"/>
  <c r="AF82" i="16"/>
  <c r="V91" i="16"/>
  <c r="AI91" i="16"/>
  <c r="Q50" i="16"/>
  <c r="AD50" i="16"/>
  <c r="AC22" i="20" s="1"/>
  <c r="O50" i="16" a="1"/>
  <c r="O50" i="16" s="1"/>
  <c r="F23" i="26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O41" i="16" a="1"/>
  <c r="O41" i="16" s="1"/>
  <c r="F14" i="26" s="1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O45" i="16" a="1"/>
  <c r="O45" i="16" s="1"/>
  <c r="F18" i="26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O99" i="16" a="1"/>
  <c r="O99" i="16" s="1"/>
  <c r="F72" i="26" s="1"/>
  <c r="S72" i="26" s="1"/>
  <c r="V73" i="33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O59" i="16" a="1"/>
  <c r="O59" i="16" s="1"/>
  <c r="F32" i="26" s="1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O76" i="16" a="1"/>
  <c r="O76" i="16" s="1"/>
  <c r="F49" i="26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O91" i="16" a="1"/>
  <c r="O91" i="16" s="1"/>
  <c r="F64" i="26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O102" i="16" a="1"/>
  <c r="O102" i="16" s="1"/>
  <c r="F75" i="26" s="1"/>
  <c r="AD114" i="16"/>
  <c r="AC86" i="20" s="1"/>
  <c r="Y69" i="16"/>
  <c r="AL69" i="16"/>
  <c r="AK95" i="16"/>
  <c r="X95" i="16"/>
  <c r="AK107" i="16"/>
  <c r="AD56" i="16"/>
  <c r="AC28" i="20" s="1"/>
  <c r="Q56" i="16"/>
  <c r="O56" i="16" a="1"/>
  <c r="O56" i="16" s="1"/>
  <c r="F29" i="26" s="1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O71" i="16" a="1"/>
  <c r="O71" i="16" s="1"/>
  <c r="F44" i="26" s="1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O77" i="16" a="1"/>
  <c r="O77" i="16" s="1"/>
  <c r="F50" i="26" s="1"/>
  <c r="Q65" i="16"/>
  <c r="AD65" i="16"/>
  <c r="AC37" i="20" s="1"/>
  <c r="O65" i="16" a="1"/>
  <c r="O65" i="16" s="1"/>
  <c r="F38" i="26" s="1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O54" i="16" a="1"/>
  <c r="O54" i="16" s="1"/>
  <c r="F27" i="26" s="1"/>
  <c r="W47" i="16"/>
  <c r="AJ47" i="16"/>
  <c r="Q39" i="16"/>
  <c r="O39" i="16" a="1"/>
  <c r="O39" i="16" s="1"/>
  <c r="F12" i="26" s="1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O60" i="16" a="1"/>
  <c r="O60" i="16" s="1"/>
  <c r="F33" i="26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O100" i="16" a="1"/>
  <c r="O100" i="16" s="1"/>
  <c r="F73" i="26" s="1"/>
  <c r="AD112" i="16"/>
  <c r="AC84" i="20" s="1"/>
  <c r="Q92" i="16"/>
  <c r="AD92" i="16"/>
  <c r="AC64" i="20" s="1"/>
  <c r="O92" i="16" a="1"/>
  <c r="O92" i="16" s="1"/>
  <c r="F65" i="26" s="1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O37" i="16" a="1"/>
  <c r="O37" i="16" s="1"/>
  <c r="F10" i="26" s="1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O51" i="16" a="1"/>
  <c r="O51" i="16" s="1"/>
  <c r="F24" i="26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O95" i="16" a="1"/>
  <c r="O95" i="16" s="1"/>
  <c r="F68" i="26" s="1"/>
  <c r="S68" i="26" s="1"/>
  <c r="V69" i="33" s="1"/>
  <c r="AD107" i="16"/>
  <c r="AC79" i="20" s="1"/>
  <c r="W56" i="16"/>
  <c r="AJ56" i="16"/>
  <c r="AI54" i="16"/>
  <c r="V54" i="16"/>
  <c r="Q47" i="16"/>
  <c r="AD47" i="16"/>
  <c r="AC19" i="20" s="1"/>
  <c r="O47" i="16" a="1"/>
  <c r="O47" i="16" s="1"/>
  <c r="F20" i="26" s="1"/>
  <c r="Q97" i="16"/>
  <c r="AD97" i="16"/>
  <c r="AC69" i="20" s="1"/>
  <c r="O97" i="16" a="1"/>
  <c r="O97" i="16" s="1"/>
  <c r="F70" i="26" s="1"/>
  <c r="S70" i="26" s="1"/>
  <c r="V71" i="33" s="1"/>
  <c r="AD109" i="16"/>
  <c r="AC81" i="20" s="1"/>
  <c r="Q48" i="16"/>
  <c r="AD48" i="16"/>
  <c r="AC20" i="20" s="1"/>
  <c r="O48" i="16" a="1"/>
  <c r="O48" i="16" s="1"/>
  <c r="F21" i="26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O93" i="16" a="1"/>
  <c r="O93" i="16" s="1"/>
  <c r="F66" i="26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O85" i="16" a="1"/>
  <c r="O85" i="16" s="1"/>
  <c r="F58" i="26" s="1"/>
  <c r="AE57" i="16"/>
  <c r="R57" i="16"/>
  <c r="W94" i="16"/>
  <c r="AJ94" i="16"/>
  <c r="AJ106" i="16"/>
  <c r="AD103" i="16"/>
  <c r="AC75" i="20" s="1"/>
  <c r="Q103" i="16"/>
  <c r="O103" i="16" a="1"/>
  <c r="O103" i="16" s="1"/>
  <c r="F76" i="26" s="1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O83" i="16" a="1"/>
  <c r="O83" i="16" s="1"/>
  <c r="F56" i="26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O38" i="16" a="1"/>
  <c r="O38" i="16" s="1"/>
  <c r="F11" i="26" s="1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O94" i="16" a="1"/>
  <c r="O94" i="16" s="1"/>
  <c r="F67" i="26" s="1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O33" i="16" a="1"/>
  <c r="O33" i="16" s="1"/>
  <c r="F6" i="26" s="1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O34" i="16" a="1"/>
  <c r="O34" i="16" s="1"/>
  <c r="F7" i="26" s="1"/>
  <c r="S53" i="16"/>
  <c r="AF53" i="16"/>
  <c r="Q79" i="16"/>
  <c r="AD79" i="16"/>
  <c r="AC51" i="20" s="1"/>
  <c r="O79" i="16" a="1"/>
  <c r="O79" i="16" s="1"/>
  <c r="F52" i="26" s="1"/>
  <c r="R52" i="16"/>
  <c r="AE52" i="16"/>
  <c r="S71" i="16"/>
  <c r="AF71" i="16"/>
  <c r="V38" i="16"/>
  <c r="Q40" i="16"/>
  <c r="O40" i="16" a="1"/>
  <c r="O40" i="16" s="1"/>
  <c r="F13" i="26" s="1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O82" i="16" a="1"/>
  <c r="O82" i="16" s="1"/>
  <c r="F55" i="26" s="1"/>
  <c r="N98" i="26" s="1"/>
  <c r="R80" i="16"/>
  <c r="AE80" i="16"/>
  <c r="U63" i="16"/>
  <c r="AH63" i="16"/>
  <c r="U46" i="16"/>
  <c r="AH46" i="16"/>
  <c r="AD44" i="16"/>
  <c r="AC16" i="20" s="1"/>
  <c r="Q44" i="16"/>
  <c r="O44" i="16" a="1"/>
  <c r="O44" i="16" s="1"/>
  <c r="F17" i="26" s="1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O101" i="16" a="1"/>
  <c r="O101" i="16" s="1"/>
  <c r="F74" i="26" s="1"/>
  <c r="AD113" i="16"/>
  <c r="AC85" i="20" s="1"/>
  <c r="R73" i="16"/>
  <c r="AE73" i="16"/>
  <c r="AE86" i="16"/>
  <c r="R86" i="16"/>
  <c r="W60" i="16"/>
  <c r="AJ60" i="16"/>
  <c r="Q67" i="16"/>
  <c r="AD67" i="16"/>
  <c r="AC39" i="20" s="1"/>
  <c r="O67" i="16" a="1"/>
  <c r="O67" i="16" s="1"/>
  <c r="F40" i="26" s="1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O81" i="16" a="1"/>
  <c r="O81" i="16" s="1"/>
  <c r="F54" i="26" s="1"/>
  <c r="Q90" i="16"/>
  <c r="AD90" i="16"/>
  <c r="AC62" i="20" s="1"/>
  <c r="O90" i="16" a="1"/>
  <c r="O90" i="16" s="1"/>
  <c r="F63" i="26" s="1"/>
  <c r="AD88" i="16"/>
  <c r="AC60" i="20" s="1"/>
  <c r="Q88" i="16"/>
  <c r="O88" i="16" a="1"/>
  <c r="O88" i="16" s="1"/>
  <c r="F61" i="26" s="1"/>
  <c r="Q55" i="16"/>
  <c r="AD55" i="16"/>
  <c r="AC27" i="20" s="1"/>
  <c r="O55" i="16" a="1"/>
  <c r="O55" i="16" s="1"/>
  <c r="F28" i="26" s="1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O80" i="16" a="1"/>
  <c r="O80" i="16" s="1"/>
  <c r="F53" i="26" s="1"/>
  <c r="V63" i="16"/>
  <c r="AI63" i="16"/>
  <c r="S91" i="16"/>
  <c r="AF91" i="16"/>
  <c r="X46" i="16"/>
  <c r="AK46" i="16"/>
  <c r="AE44" i="16"/>
  <c r="R44" i="16"/>
  <c r="Q89" i="16"/>
  <c r="AD89" i="16"/>
  <c r="AC61" i="20" s="1"/>
  <c r="O89" i="16" a="1"/>
  <c r="O89" i="16" s="1"/>
  <c r="F62" i="26" s="1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O73" i="16" a="1"/>
  <c r="O73" i="16" s="1"/>
  <c r="F46" i="26" s="1"/>
  <c r="AD86" i="16"/>
  <c r="AC58" i="20" s="1"/>
  <c r="Q86" i="16"/>
  <c r="O86" i="16" a="1"/>
  <c r="O86" i="16" s="1"/>
  <c r="F59" i="26" s="1"/>
  <c r="Y60" i="16"/>
  <c r="AL60" i="16"/>
  <c r="Z67" i="16"/>
  <c r="AM67" i="16"/>
  <c r="Q104" i="16"/>
  <c r="AD104" i="16"/>
  <c r="AC76" i="20" s="1"/>
  <c r="O104" i="16" a="1"/>
  <c r="O104" i="16" s="1"/>
  <c r="F77" i="26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O70" i="16" a="1"/>
  <c r="O70" i="16" s="1"/>
  <c r="F43" i="26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O74" i="16" a="1"/>
  <c r="O74" i="16" s="1"/>
  <c r="F47" i="26" s="1"/>
  <c r="Z56" i="16"/>
  <c r="AM56" i="16"/>
  <c r="Q35" i="16"/>
  <c r="O35" i="16" a="1"/>
  <c r="O35" i="16" s="1"/>
  <c r="F8" i="26" s="1"/>
  <c r="Q66" i="16"/>
  <c r="AD66" i="16"/>
  <c r="AC38" i="20" s="1"/>
  <c r="O66" i="16" a="1"/>
  <c r="O66" i="16" s="1"/>
  <c r="F39" i="26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O42" i="16" a="1"/>
  <c r="O42" i="16" s="1"/>
  <c r="F15" i="26" s="1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O75" i="16" a="1"/>
  <c r="O75" i="16" s="1"/>
  <c r="F48" i="26" s="1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O52" i="16" a="1"/>
  <c r="O52" i="16" s="1"/>
  <c r="F25" i="26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O46" i="16" a="1"/>
  <c r="O46" i="16" s="1"/>
  <c r="F19" i="26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O84" i="16" a="1"/>
  <c r="O84" i="16" s="1"/>
  <c r="F57" i="26" s="1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O53" i="16" a="1"/>
  <c r="O53" i="16" s="1"/>
  <c r="F26" i="26" s="1"/>
  <c r="R76" i="16"/>
  <c r="AE76" i="16"/>
  <c r="AK52" i="16"/>
  <c r="X52" i="16"/>
  <c r="Q78" i="16"/>
  <c r="AD78" i="16"/>
  <c r="AC50" i="20" s="1"/>
  <c r="O78" i="16" a="1"/>
  <c r="O78" i="16" s="1"/>
  <c r="F51" i="26" s="1"/>
  <c r="X40" i="16"/>
  <c r="Q68" i="16"/>
  <c r="AD68" i="16"/>
  <c r="AC40" i="20" s="1"/>
  <c r="O68" i="16" a="1"/>
  <c r="O68" i="16" s="1"/>
  <c r="F41" i="26" s="1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O36" i="16" a="1"/>
  <c r="O36" i="16" s="1"/>
  <c r="F9" i="26" s="1"/>
  <c r="Q61" i="16"/>
  <c r="AD61" i="16"/>
  <c r="AC33" i="20" s="1"/>
  <c r="O61" i="16" a="1"/>
  <c r="O61" i="16" s="1"/>
  <c r="F34" i="26" s="1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O63" i="16" a="1"/>
  <c r="O63" i="16" s="1"/>
  <c r="F36" i="26" s="1"/>
  <c r="X91" i="16"/>
  <c r="AK91" i="16"/>
  <c r="V50" i="16"/>
  <c r="AI50" i="16"/>
  <c r="W89" i="16"/>
  <c r="AJ89" i="16"/>
  <c r="Q98" i="16"/>
  <c r="AD98" i="16"/>
  <c r="AC70" i="20" s="1"/>
  <c r="O98" i="16" a="1"/>
  <c r="O98" i="16" s="1"/>
  <c r="F71" i="26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O43" i="16" a="1"/>
  <c r="O43" i="16" s="1"/>
  <c r="F16" i="26" s="1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O69" i="16" a="1"/>
  <c r="O69" i="16" s="1"/>
  <c r="F42" i="26" s="1"/>
  <c r="T95" i="16"/>
  <c r="AG95" i="16"/>
  <c r="AG107" i="16"/>
  <c r="AD87" i="16"/>
  <c r="AC59" i="20" s="1"/>
  <c r="Q87" i="16"/>
  <c r="O87" i="16" a="1"/>
  <c r="O87" i="16" s="1"/>
  <c r="F60" i="26" s="1"/>
  <c r="R47" i="16"/>
  <c r="AE47" i="16"/>
  <c r="AL66" i="16"/>
  <c r="Y66" i="16"/>
  <c r="R48" i="16"/>
  <c r="AE48" i="16"/>
  <c r="Q64" i="16"/>
  <c r="AD64" i="16"/>
  <c r="AC36" i="20" s="1"/>
  <c r="O64" i="16" a="1"/>
  <c r="O64" i="16" s="1"/>
  <c r="F37" i="26" s="1"/>
  <c r="X84" i="16"/>
  <c r="AK84" i="16"/>
  <c r="Q49" i="16"/>
  <c r="AD49" i="16"/>
  <c r="AC21" i="20" s="1"/>
  <c r="O49" i="16" a="1"/>
  <c r="O49" i="16" s="1"/>
  <c r="F22" i="26" s="1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O96" i="16" a="1"/>
  <c r="O96" i="16" s="1"/>
  <c r="F69" i="26" s="1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O58" i="16" a="1"/>
  <c r="O58" i="16" s="1"/>
  <c r="F31" i="26" s="1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O57" i="16" a="1"/>
  <c r="O57" i="16" s="1"/>
  <c r="F30" i="26" s="1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D73" i="14"/>
  <c r="D50" i="14"/>
  <c r="D53" i="14"/>
  <c r="D102" i="14"/>
  <c r="D62" i="14"/>
  <c r="Z36" i="15"/>
  <c r="V36" i="15"/>
  <c r="X36" i="15"/>
  <c r="Y36" i="15"/>
  <c r="R36" i="15"/>
  <c r="U36" i="15"/>
  <c r="T36" i="15"/>
  <c r="D42" i="14"/>
  <c r="D92" i="14"/>
  <c r="D80" i="14"/>
  <c r="D106" i="14"/>
  <c r="D65" i="14"/>
  <c r="D98" i="14"/>
  <c r="D45" i="14"/>
  <c r="D54" i="14"/>
  <c r="D95" i="14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D110" i="14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D71" i="14"/>
  <c r="D99" i="14"/>
  <c r="D76" i="14"/>
  <c r="D63" i="14"/>
  <c r="AO53" i="13"/>
  <c r="AQ60" i="12"/>
  <c r="D64" i="14"/>
  <c r="D49" i="14"/>
  <c r="D41" i="14"/>
  <c r="D35" i="14"/>
  <c r="D90" i="14"/>
  <c r="D91" i="14"/>
  <c r="D93" i="14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D87" i="14"/>
  <c r="D56" i="14"/>
  <c r="D82" i="14"/>
  <c r="D83" i="14"/>
  <c r="D85" i="14"/>
  <c r="D94" i="14"/>
  <c r="D111" i="14"/>
  <c r="D40" i="14"/>
  <c r="D34" i="14"/>
  <c r="D60" i="14"/>
  <c r="D36" i="14"/>
  <c r="D114" i="14"/>
  <c r="D48" i="14"/>
  <c r="D97" i="14"/>
  <c r="D74" i="14"/>
  <c r="D67" i="14"/>
  <c r="D75" i="14"/>
  <c r="D77" i="14"/>
  <c r="D103" i="14"/>
  <c r="D86" i="14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D51" i="14"/>
  <c r="D89" i="14"/>
  <c r="D66" i="14"/>
  <c r="D55" i="14"/>
  <c r="D100" i="14"/>
  <c r="D69" i="14"/>
  <c r="D78" i="14"/>
  <c r="D96" i="14"/>
  <c r="D47" i="14"/>
  <c r="D44" i="14"/>
  <c r="D113" i="14"/>
  <c r="D108" i="14"/>
  <c r="D81" i="14"/>
  <c r="D33" i="14"/>
  <c r="D58" i="14"/>
  <c r="D59" i="14"/>
  <c r="D101" i="14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H38" i="14" a="1"/>
  <c r="H38" i="14" s="1"/>
  <c r="G38" i="14" a="1"/>
  <c r="G38" i="14" s="1"/>
  <c r="N88" i="14" a="1"/>
  <c r="N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F77" i="14" a="1"/>
  <c r="F77" i="14" s="1"/>
  <c r="H92" i="14" a="1"/>
  <c r="H92" i="14" s="1"/>
  <c r="G92" i="14" a="1"/>
  <c r="G92" i="14" s="1"/>
  <c r="N92" i="14" a="1"/>
  <c r="N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F53" i="14" a="1"/>
  <c r="F53" i="14" s="1"/>
  <c r="M53" i="14" a="1"/>
  <c r="M53" i="14" s="1"/>
  <c r="E53" i="14" a="1"/>
  <c r="E53" i="14" s="1"/>
  <c r="N95" i="14" a="1"/>
  <c r="N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F55" i="14" a="1"/>
  <c r="F55" i="14" s="1"/>
  <c r="H67" i="14" a="1"/>
  <c r="H67" i="14" s="1"/>
  <c r="G67" i="14" a="1"/>
  <c r="G67" i="14" s="1"/>
  <c r="N67" i="14" a="1"/>
  <c r="N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F93" i="14" a="1"/>
  <c r="F93" i="14" s="1"/>
  <c r="H61" i="14" a="1"/>
  <c r="H61" i="14" s="1"/>
  <c r="G61" i="14" a="1"/>
  <c r="G61" i="14" s="1"/>
  <c r="N61" i="14" a="1"/>
  <c r="N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F75" i="14" a="1"/>
  <c r="F75" i="14" s="1"/>
  <c r="M75" i="14" a="1"/>
  <c r="M75" i="14" s="1"/>
  <c r="E75" i="14" a="1"/>
  <c r="E75" i="14" s="1"/>
  <c r="N43" i="14" a="1"/>
  <c r="N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F33" i="14" a="1"/>
  <c r="F33" i="14" s="1"/>
  <c r="G90" i="14" a="1"/>
  <c r="G90" i="14" s="1"/>
  <c r="N90" i="14" a="1"/>
  <c r="N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D90" i="5"/>
  <c r="D83" i="5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BN33" i="12"/>
  <c r="BL57" i="12"/>
  <c r="BN66" i="12"/>
  <c r="AO71" i="12"/>
  <c r="AR14" i="12"/>
  <c r="BL40" i="13"/>
  <c r="AR28" i="13"/>
  <c r="D94" i="5"/>
  <c r="D81" i="5"/>
  <c r="D50" i="5"/>
  <c r="D99" i="5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D41" i="5"/>
  <c r="D43" i="5"/>
  <c r="AP46" i="13"/>
  <c r="AR39" i="13"/>
  <c r="BN73" i="13"/>
  <c r="D89" i="5"/>
  <c r="D40" i="5"/>
  <c r="D39" i="5"/>
  <c r="D93" i="5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D48" i="5"/>
  <c r="D73" i="5"/>
  <c r="D106" i="5"/>
  <c r="D59" i="5"/>
  <c r="D68" i="5"/>
  <c r="D100" i="5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D55" i="5"/>
  <c r="D113" i="5"/>
  <c r="D42" i="5"/>
  <c r="BN54" i="12"/>
  <c r="AQ17" i="13"/>
  <c r="BN42" i="13"/>
  <c r="BM58" i="13"/>
  <c r="BN54" i="13"/>
  <c r="BQ54" i="13"/>
  <c r="AT10" i="13"/>
  <c r="D70" i="5"/>
  <c r="D33" i="5"/>
  <c r="D82" i="5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D71" i="5"/>
  <c r="D114" i="5"/>
  <c r="D111" i="5"/>
  <c r="D60" i="5"/>
  <c r="AP17" i="12"/>
  <c r="AT67" i="13"/>
  <c r="D86" i="5"/>
  <c r="D56" i="5"/>
  <c r="D65" i="5"/>
  <c r="D91" i="5"/>
  <c r="D69" i="5"/>
  <c r="BM76" i="12"/>
  <c r="BQ42" i="12"/>
  <c r="AT27" i="12"/>
  <c r="BN28" i="13"/>
  <c r="AQ29" i="13"/>
  <c r="D88" i="5"/>
  <c r="D87" i="5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D97" i="5"/>
  <c r="D110" i="5"/>
  <c r="D34" i="5"/>
  <c r="D108" i="5"/>
  <c r="D85" i="5"/>
  <c r="AQ32" i="12"/>
  <c r="AO69" i="12"/>
  <c r="AR27" i="13"/>
  <c r="BM59" i="13"/>
  <c r="AO51" i="13"/>
  <c r="BQ41" i="13"/>
  <c r="D64" i="5"/>
  <c r="D46" i="5"/>
  <c r="D103" i="5"/>
  <c r="D57" i="5"/>
  <c r="D51" i="5"/>
  <c r="D92" i="5"/>
  <c r="D52" i="5"/>
  <c r="BQ71" i="12"/>
  <c r="BM20" i="12"/>
  <c r="BM63" i="13"/>
  <c r="BQ42" i="13"/>
  <c r="AT61" i="13"/>
  <c r="AP51" i="13"/>
  <c r="D80" i="5"/>
  <c r="D47" i="5"/>
  <c r="D101" i="5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N68" i="5" a="1"/>
  <c r="N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N57" i="5" a="1"/>
  <c r="N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F53" i="5" a="1"/>
  <c r="F53" i="5" s="1"/>
  <c r="N86" i="5" a="1"/>
  <c r="N86" i="5" s="1"/>
  <c r="J47" i="5" a="1"/>
  <c r="J47" i="5" s="1"/>
  <c r="N97" i="5" a="1"/>
  <c r="N97" i="5" s="1"/>
  <c r="L33" i="5" a="1"/>
  <c r="L33" i="5" s="1"/>
  <c r="N67" i="5" a="1"/>
  <c r="N67" i="5" s="1"/>
  <c r="I68" i="5" a="1"/>
  <c r="I68" i="5" s="1"/>
  <c r="N60" i="5" a="1"/>
  <c r="N60" i="5" s="1"/>
  <c r="E93" i="5" a="1"/>
  <c r="E93" i="5" s="1"/>
  <c r="N53" i="5" a="1"/>
  <c r="N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M91" i="5" a="1"/>
  <c r="M91" i="5" s="1"/>
  <c r="L91" i="5" a="1"/>
  <c r="L91" i="5" s="1"/>
  <c r="I91" i="5" a="1"/>
  <c r="I91" i="5" s="1"/>
  <c r="N81" i="5" a="1"/>
  <c r="N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N75" i="5" a="1"/>
  <c r="N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F63" i="5" a="1"/>
  <c r="F63" i="5" s="1"/>
  <c r="E63" i="5" a="1"/>
  <c r="E63" i="5" s="1"/>
  <c r="N63" i="5" a="1"/>
  <c r="N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K45" i="5" a="1"/>
  <c r="K45" i="5" s="1"/>
  <c r="F94" i="5" a="1"/>
  <c r="F94" i="5" s="1"/>
  <c r="E62" i="5" a="1"/>
  <c r="E62" i="5" s="1"/>
  <c r="N103" i="5" a="1"/>
  <c r="N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N50" i="5" a="1"/>
  <c r="N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M69" i="5" a="1"/>
  <c r="M69" i="5" s="1"/>
  <c r="N37" i="5" a="1"/>
  <c r="N37" i="5" s="1"/>
  <c r="N48" i="5" a="1"/>
  <c r="N48" i="5" s="1"/>
  <c r="K73" i="5" a="1"/>
  <c r="K73" i="5" s="1"/>
  <c r="M98" i="5" a="1"/>
  <c r="M98" i="5" s="1"/>
  <c r="N101" i="5" a="1"/>
  <c r="N101" i="5" s="1"/>
  <c r="E85" i="5" a="1"/>
  <c r="E85" i="5" s="1"/>
  <c r="N69" i="5" a="1"/>
  <c r="N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BL22" i="35" l="1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AG36" i="20"/>
  <c r="AI36" i="20"/>
  <c r="AI67" i="20"/>
  <c r="AG67" i="20"/>
  <c r="AD40" i="20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AG78" i="20"/>
  <c r="BH29" i="35"/>
  <c r="BL20" i="35"/>
  <c r="BN20" i="35" s="1"/>
  <c r="BM54" i="35"/>
  <c r="BN54" i="35" s="1"/>
  <c r="AH9" i="35"/>
  <c r="BC9" i="35" s="1"/>
  <c r="BK14" i="35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K30" i="35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E78" i="20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BE60" i="20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24" i="20"/>
  <c r="BE86" i="20"/>
  <c r="BE35" i="20"/>
  <c r="BD17" i="20"/>
  <c r="BE26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40" i="20"/>
  <c r="BD68" i="20"/>
  <c r="BD65" i="20"/>
  <c r="BD48" i="20"/>
  <c r="BD27" i="20"/>
  <c r="BD22" i="20"/>
  <c r="BD64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O65" i="15" a="1"/>
  <c r="O65" i="15" s="1"/>
  <c r="E38" i="26" s="1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O81" i="15" a="1"/>
  <c r="O81" i="15" s="1"/>
  <c r="E54" i="26" s="1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O84" i="15" a="1"/>
  <c r="O84" i="15" s="1"/>
  <c r="E57" i="26" s="1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O37" i="15" a="1"/>
  <c r="O37" i="15" s="1"/>
  <c r="E10" i="26" s="1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O100" i="15" a="1"/>
  <c r="O100" i="15" s="1"/>
  <c r="E73" i="26" s="1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O99" i="15" a="1"/>
  <c r="O99" i="15" s="1"/>
  <c r="E72" i="26" s="1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O53" i="15" a="1"/>
  <c r="O53" i="15" s="1"/>
  <c r="E26" i="26" s="1"/>
  <c r="AD92" i="15"/>
  <c r="X64" i="20" s="1"/>
  <c r="Q92" i="15"/>
  <c r="O92" i="15" a="1"/>
  <c r="O92" i="15" s="1"/>
  <c r="E65" i="26" s="1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O51" i="15" a="1"/>
  <c r="O51" i="15" s="1"/>
  <c r="E24" i="26" s="1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O42" i="15" a="1"/>
  <c r="O42" i="15" s="1"/>
  <c r="E15" i="26" s="1"/>
  <c r="AH49" i="15"/>
  <c r="U49" i="15"/>
  <c r="AE56" i="15"/>
  <c r="R56" i="15"/>
  <c r="AJ88" i="15"/>
  <c r="W88" i="15"/>
  <c r="AI70" i="15"/>
  <c r="V70" i="15"/>
  <c r="AD102" i="15"/>
  <c r="X74" i="20" s="1"/>
  <c r="Q102" i="15"/>
  <c r="O102" i="15" a="1"/>
  <c r="O102" i="15" s="1"/>
  <c r="E75" i="26" s="1"/>
  <c r="AD114" i="15"/>
  <c r="X86" i="20" s="1"/>
  <c r="AF91" i="15"/>
  <c r="S91" i="15"/>
  <c r="X55" i="15"/>
  <c r="AK55" i="15"/>
  <c r="Q45" i="15"/>
  <c r="AD45" i="15"/>
  <c r="X17" i="20" s="1"/>
  <c r="O45" i="15" a="1"/>
  <c r="O45" i="15" s="1"/>
  <c r="E18" i="26" s="1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O76" i="15" a="1"/>
  <c r="O76" i="15" s="1"/>
  <c r="E49" i="26" s="1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O61" i="15" a="1"/>
  <c r="O61" i="15" s="1"/>
  <c r="E34" i="26" s="1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O89" i="15" a="1"/>
  <c r="O89" i="15" s="1"/>
  <c r="E62" i="26" s="1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O97" i="15" a="1"/>
  <c r="O97" i="15" s="1"/>
  <c r="E70" i="26" s="1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O55" i="15" a="1"/>
  <c r="O55" i="15" s="1"/>
  <c r="E28" i="26" s="1"/>
  <c r="Z45" i="15"/>
  <c r="AM45" i="15"/>
  <c r="X77" i="15"/>
  <c r="AK77" i="15"/>
  <c r="T84" i="15"/>
  <c r="AG84" i="15"/>
  <c r="Q73" i="15"/>
  <c r="AD73" i="15"/>
  <c r="X45" i="20" s="1"/>
  <c r="O73" i="15" a="1"/>
  <c r="O73" i="15" s="1"/>
  <c r="E46" i="26" s="1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O58" i="15" a="1"/>
  <c r="O58" i="15" s="1"/>
  <c r="E31" i="26" s="1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O71" i="15" a="1"/>
  <c r="O71" i="15" s="1"/>
  <c r="E44" i="26" s="1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O60" i="15" a="1"/>
  <c r="O60" i="15" s="1"/>
  <c r="E33" i="26" s="1"/>
  <c r="Y92" i="15"/>
  <c r="AL92" i="15"/>
  <c r="R74" i="15"/>
  <c r="AE74" i="15"/>
  <c r="V49" i="15"/>
  <c r="AI49" i="15"/>
  <c r="W56" i="15"/>
  <c r="AJ56" i="15"/>
  <c r="Q88" i="15"/>
  <c r="AD88" i="15"/>
  <c r="X60" i="20" s="1"/>
  <c r="O88" i="15" a="1"/>
  <c r="O88" i="15" s="1"/>
  <c r="E61" i="26" s="1"/>
  <c r="Q70" i="15"/>
  <c r="AD70" i="15"/>
  <c r="X42" i="20" s="1"/>
  <c r="O70" i="15" a="1"/>
  <c r="O70" i="15" s="1"/>
  <c r="E43" i="26" s="1"/>
  <c r="AD59" i="15"/>
  <c r="X31" i="20" s="1"/>
  <c r="Q59" i="15"/>
  <c r="O59" i="15" a="1"/>
  <c r="O59" i="15" s="1"/>
  <c r="E32" i="26" s="1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O34" i="15" a="1"/>
  <c r="O34" i="15" s="1"/>
  <c r="E7" i="26" s="1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O33" i="15" a="1"/>
  <c r="O33" i="15" s="1"/>
  <c r="E6" i="26" s="1"/>
  <c r="U40" i="15"/>
  <c r="AD72" i="15"/>
  <c r="X44" i="20" s="1"/>
  <c r="Q72" i="15"/>
  <c r="O72" i="15" a="1"/>
  <c r="O72" i="15" s="1"/>
  <c r="E45" i="26" s="1"/>
  <c r="Q86" i="15"/>
  <c r="AD86" i="15"/>
  <c r="X58" i="20" s="1"/>
  <c r="O86" i="15" a="1"/>
  <c r="O86" i="15" s="1"/>
  <c r="E59" i="26" s="1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O104" i="15" a="1"/>
  <c r="O104" i="15" s="1"/>
  <c r="E77" i="26" s="1"/>
  <c r="AD116" i="15"/>
  <c r="X88" i="20" s="1"/>
  <c r="Q105" i="15"/>
  <c r="AE50" i="15"/>
  <c r="R50" i="15"/>
  <c r="V57" i="15"/>
  <c r="AI57" i="15"/>
  <c r="Q64" i="15"/>
  <c r="AD64" i="15"/>
  <c r="O64" i="15" a="1"/>
  <c r="O64" i="15" s="1"/>
  <c r="E37" i="26" s="1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O49" i="15" a="1"/>
  <c r="O49" i="15" s="1"/>
  <c r="E22" i="26" s="1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O98" i="15" a="1"/>
  <c r="O98" i="15" s="1"/>
  <c r="E71" i="26" s="1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O40" i="15" a="1"/>
  <c r="O40" i="15" s="1"/>
  <c r="E13" i="26" s="1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O50" i="15" a="1"/>
  <c r="O50" i="15" s="1"/>
  <c r="E23" i="26" s="1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O52" i="15" a="1"/>
  <c r="O52" i="15" s="1"/>
  <c r="E25" i="26" s="1"/>
  <c r="V84" i="15"/>
  <c r="AI84" i="15"/>
  <c r="W66" i="15"/>
  <c r="AJ66" i="15"/>
  <c r="AE48" i="15"/>
  <c r="R48" i="15"/>
  <c r="Q80" i="15"/>
  <c r="AD80" i="15"/>
  <c r="X52" i="20" s="1"/>
  <c r="O80" i="15" a="1"/>
  <c r="O80" i="15" s="1"/>
  <c r="E53" i="26" s="1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O101" i="15" a="1"/>
  <c r="O101" i="15" s="1"/>
  <c r="E74" i="26" s="1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O78" i="15" a="1"/>
  <c r="O78" i="15" s="1"/>
  <c r="E51" i="26" s="1"/>
  <c r="Q67" i="15"/>
  <c r="AD67" i="15"/>
  <c r="X39" i="20" s="1"/>
  <c r="O67" i="15" a="1"/>
  <c r="O67" i="15" s="1"/>
  <c r="E40" i="26" s="1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O41" i="15" a="1"/>
  <c r="O41" i="15" s="1"/>
  <c r="E14" i="26" s="1"/>
  <c r="Y48" i="15"/>
  <c r="AL48" i="15"/>
  <c r="Z80" i="15"/>
  <c r="AM80" i="15"/>
  <c r="T94" i="15"/>
  <c r="AG94" i="15"/>
  <c r="AG106" i="15"/>
  <c r="Q83" i="15"/>
  <c r="AD83" i="15"/>
  <c r="X55" i="20" s="1"/>
  <c r="O83" i="15" a="1"/>
  <c r="O83" i="15" s="1"/>
  <c r="E56" i="26" s="1"/>
  <c r="AI47" i="15"/>
  <c r="V47" i="15"/>
  <c r="AD79" i="15"/>
  <c r="X51" i="20" s="1"/>
  <c r="Q79" i="15"/>
  <c r="O79" i="15" a="1"/>
  <c r="O79" i="15" s="1"/>
  <c r="E52" i="26" s="1"/>
  <c r="Q69" i="15"/>
  <c r="AD69" i="15"/>
  <c r="X41" i="20" s="1"/>
  <c r="O69" i="15" a="1"/>
  <c r="O69" i="15" s="1"/>
  <c r="E42" i="26" s="1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O75" i="15" a="1"/>
  <c r="O75" i="15" s="1"/>
  <c r="E48" i="26" s="1"/>
  <c r="Q39" i="15"/>
  <c r="O39" i="15" a="1"/>
  <c r="O39" i="15" s="1"/>
  <c r="E12" i="26" s="1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O56" i="15" a="1"/>
  <c r="O56" i="15" s="1"/>
  <c r="E29" i="26" s="1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O47" i="15" a="1"/>
  <c r="O47" i="15" s="1"/>
  <c r="E20" i="26" s="1"/>
  <c r="Z79" i="15"/>
  <c r="AM79" i="15"/>
  <c r="Z69" i="15"/>
  <c r="AM69" i="15"/>
  <c r="Q44" i="15"/>
  <c r="AD44" i="15"/>
  <c r="X16" i="20" s="1"/>
  <c r="O44" i="15" a="1"/>
  <c r="O44" i="15" s="1"/>
  <c r="E17" i="26" s="1"/>
  <c r="X76" i="15"/>
  <c r="AK76" i="15"/>
  <c r="AH90" i="15"/>
  <c r="U90" i="15"/>
  <c r="T65" i="15"/>
  <c r="AG65" i="15"/>
  <c r="X54" i="15"/>
  <c r="AK54" i="15"/>
  <c r="V86" i="15"/>
  <c r="AI86" i="15"/>
  <c r="Q43" i="15"/>
  <c r="O43" i="15" a="1"/>
  <c r="O43" i="15" s="1"/>
  <c r="E16" i="26" s="1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O57" i="15" a="1"/>
  <c r="O57" i="15" s="1"/>
  <c r="E30" i="26" s="1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O62" i="15" a="1"/>
  <c r="O62" i="15" s="1"/>
  <c r="E35" i="26" s="1"/>
  <c r="AD94" i="15"/>
  <c r="X66" i="20" s="1"/>
  <c r="Q94" i="15"/>
  <c r="O94" i="15" a="1"/>
  <c r="O94" i="15" s="1"/>
  <c r="E67" i="26" s="1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O54" i="15" a="1"/>
  <c r="O54" i="15" s="1"/>
  <c r="E27" i="26" s="1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O48" i="15" a="1"/>
  <c r="O48" i="15" s="1"/>
  <c r="E21" i="26" s="1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O96" i="15" a="1"/>
  <c r="O96" i="15" s="1"/>
  <c r="E69" i="26" s="1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O46" i="15" a="1"/>
  <c r="O46" i="15" s="1"/>
  <c r="E19" i="26" s="1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O32" i="15" a="1"/>
  <c r="O32" i="15" s="1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O68" i="15" a="1"/>
  <c r="O68" i="15" s="1"/>
  <c r="E41" i="26" s="1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O85" i="15" a="1"/>
  <c r="O85" i="15" s="1"/>
  <c r="E58" i="26" s="1"/>
  <c r="Z60" i="15"/>
  <c r="AM60" i="15"/>
  <c r="Q74" i="15"/>
  <c r="AD74" i="15"/>
  <c r="X46" i="20" s="1"/>
  <c r="O74" i="15" a="1"/>
  <c r="O74" i="15" s="1"/>
  <c r="E47" i="26" s="1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O77" i="15" a="1"/>
  <c r="O77" i="15" s="1"/>
  <c r="E50" i="26" s="1"/>
  <c r="AE52" i="15"/>
  <c r="R52" i="15"/>
  <c r="Q66" i="15"/>
  <c r="AD66" i="15"/>
  <c r="X38" i="20" s="1"/>
  <c r="O66" i="15" a="1"/>
  <c r="O66" i="15" s="1"/>
  <c r="E39" i="26" s="1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O90" i="15" a="1"/>
  <c r="O90" i="15" s="1"/>
  <c r="E63" i="26" s="1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O87" i="15" a="1"/>
  <c r="O87" i="15" s="1"/>
  <c r="E60" i="26" s="1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O95" i="15" a="1"/>
  <c r="O95" i="15" s="1"/>
  <c r="E68" i="26" s="1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O38" i="15" a="1"/>
  <c r="O38" i="15" s="1"/>
  <c r="E11" i="26" s="1"/>
  <c r="U102" i="15"/>
  <c r="AH102" i="15"/>
  <c r="AH114" i="15"/>
  <c r="Q91" i="15"/>
  <c r="AD91" i="15"/>
  <c r="X63" i="20" s="1"/>
  <c r="O91" i="15" a="1"/>
  <c r="O91" i="15" s="1"/>
  <c r="E64" i="26" s="1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O63" i="15" a="1"/>
  <c r="O63" i="15" s="1"/>
  <c r="E36" i="26" s="1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O103" i="15" a="1"/>
  <c r="O103" i="15" s="1"/>
  <c r="E76" i="26" s="1"/>
  <c r="AD115" i="15"/>
  <c r="X87" i="20" s="1"/>
  <c r="AD93" i="15"/>
  <c r="X65" i="20" s="1"/>
  <c r="Q93" i="15"/>
  <c r="O93" i="15" a="1"/>
  <c r="O93" i="15" s="1"/>
  <c r="E66" i="26" s="1"/>
  <c r="AD105" i="15"/>
  <c r="X77" i="20" s="1"/>
  <c r="Q36" i="15"/>
  <c r="O36" i="15" a="1"/>
  <c r="O36" i="15" s="1"/>
  <c r="E9" i="26" s="1"/>
  <c r="V99" i="15"/>
  <c r="AI99" i="15"/>
  <c r="AI111" i="15"/>
  <c r="T50" i="15"/>
  <c r="AG50" i="15"/>
  <c r="Q82" i="15"/>
  <c r="AD82" i="15"/>
  <c r="X54" i="20" s="1"/>
  <c r="O82" i="15" a="1"/>
  <c r="O82" i="15" s="1"/>
  <c r="E55" i="26" s="1"/>
  <c r="M98" i="26" s="1"/>
  <c r="AJ89" i="15"/>
  <c r="W89" i="15"/>
  <c r="U64" i="15"/>
  <c r="AH64" i="15"/>
  <c r="Y46" i="15"/>
  <c r="AL46" i="15"/>
  <c r="Q35" i="15"/>
  <c r="O35" i="15" a="1"/>
  <c r="O35" i="15" s="1"/>
  <c r="E8" i="26" s="1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O33" i="14" a="1"/>
  <c r="O33" i="14" s="1"/>
  <c r="D6" i="26" s="1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O67" i="14" a="1"/>
  <c r="O67" i="14" s="1"/>
  <c r="D40" i="26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O59" i="14" a="1"/>
  <c r="O59" i="14" s="1"/>
  <c r="D32" i="26" s="1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O65" i="14" a="1"/>
  <c r="O65" i="14" s="1"/>
  <c r="D38" i="26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O43" i="14" a="1"/>
  <c r="O43" i="14" s="1"/>
  <c r="D16" i="26" s="1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O96" i="14" a="1"/>
  <c r="O96" i="14" s="1"/>
  <c r="D69" i="26" s="1"/>
  <c r="AD108" i="14"/>
  <c r="S80" i="20" s="1"/>
  <c r="Q39" i="14"/>
  <c r="O39" i="14" a="1"/>
  <c r="O39" i="14" s="1"/>
  <c r="D12" i="26" s="1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O89" i="14" a="1"/>
  <c r="O89" i="14" s="1"/>
  <c r="D62" i="26" s="1"/>
  <c r="Z94" i="14"/>
  <c r="AM94" i="14"/>
  <c r="AM106" i="14"/>
  <c r="X77" i="14"/>
  <c r="AK77" i="14"/>
  <c r="Q91" i="14"/>
  <c r="AD91" i="14"/>
  <c r="S63" i="20" s="1"/>
  <c r="O91" i="14" a="1"/>
  <c r="O91" i="14" s="1"/>
  <c r="D64" i="26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O46" i="14" a="1"/>
  <c r="O46" i="14" s="1"/>
  <c r="D19" i="26" s="1"/>
  <c r="T68" i="14"/>
  <c r="AG68" i="14"/>
  <c r="AK45" i="14"/>
  <c r="X45" i="14"/>
  <c r="Y99" i="14"/>
  <c r="AL99" i="14"/>
  <c r="AL111" i="14"/>
  <c r="AD93" i="14"/>
  <c r="S65" i="20" s="1"/>
  <c r="Q93" i="14"/>
  <c r="O93" i="14" a="1"/>
  <c r="O93" i="14" s="1"/>
  <c r="D66" i="26" s="1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O92" i="14" a="1"/>
  <c r="O92" i="14" s="1"/>
  <c r="D65" i="26" s="1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O60" i="14" a="1"/>
  <c r="O60" i="14" s="1"/>
  <c r="D33" i="26" s="1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O100" i="14" a="1"/>
  <c r="O100" i="14" s="1"/>
  <c r="D73" i="26" s="1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O68" i="14" a="1"/>
  <c r="O68" i="14" s="1"/>
  <c r="D41" i="26" s="1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O73" i="14" a="1"/>
  <c r="O73" i="14" s="1"/>
  <c r="D46" i="26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O101" i="14" a="1"/>
  <c r="O101" i="14" s="1"/>
  <c r="D74" i="26" s="1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O85" i="14" a="1"/>
  <c r="O85" i="14" s="1"/>
  <c r="D58" i="26" s="1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O47" i="14" a="1"/>
  <c r="O47" i="14" s="1"/>
  <c r="D20" i="26" s="1"/>
  <c r="Y53" i="14"/>
  <c r="AL53" i="14"/>
  <c r="U67" i="14"/>
  <c r="AH67" i="14"/>
  <c r="V98" i="14"/>
  <c r="AI98" i="14"/>
  <c r="AI110" i="14"/>
  <c r="Q88" i="14"/>
  <c r="AD88" i="14"/>
  <c r="S60" i="20" s="1"/>
  <c r="O88" i="14" a="1"/>
  <c r="O88" i="14" s="1"/>
  <c r="D61" i="26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O71" i="14" a="1"/>
  <c r="O71" i="14" s="1"/>
  <c r="D44" i="26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O44" i="14" a="1"/>
  <c r="O44" i="14" s="1"/>
  <c r="D17" i="26" s="1"/>
  <c r="U65" i="14"/>
  <c r="AH65" i="14"/>
  <c r="Z41" i="14"/>
  <c r="Z39" i="14"/>
  <c r="AD78" i="14"/>
  <c r="S50" i="20" s="1"/>
  <c r="Q78" i="14"/>
  <c r="O78" i="14" a="1"/>
  <c r="O78" i="14" s="1"/>
  <c r="D51" i="26" s="1"/>
  <c r="AE95" i="14"/>
  <c r="R95" i="14"/>
  <c r="AE107" i="14"/>
  <c r="Q90" i="14"/>
  <c r="AD90" i="14"/>
  <c r="S62" i="20" s="1"/>
  <c r="O90" i="14" a="1"/>
  <c r="O90" i="14" s="1"/>
  <c r="D63" i="26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O48" i="14" a="1"/>
  <c r="O48" i="14" s="1"/>
  <c r="D21" i="26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O61" i="14" a="1"/>
  <c r="O61" i="14" s="1"/>
  <c r="D34" i="26" s="1"/>
  <c r="Z72" i="14"/>
  <c r="AM72" i="14"/>
  <c r="R64" i="14"/>
  <c r="AE64" i="14"/>
  <c r="Y54" i="14"/>
  <c r="AL54" i="14"/>
  <c r="Q34" i="14"/>
  <c r="O34" i="14" a="1"/>
  <c r="O34" i="14" s="1"/>
  <c r="D7" i="26" s="1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O94" i="14" a="1"/>
  <c r="O94" i="14" s="1"/>
  <c r="D67" i="26" s="1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O98" i="14" a="1"/>
  <c r="O98" i="14" s="1"/>
  <c r="D71" i="26" s="1"/>
  <c r="AD110" i="14"/>
  <c r="S82" i="20" s="1"/>
  <c r="Q35" i="14"/>
  <c r="O35" i="14" a="1"/>
  <c r="O35" i="14" s="1"/>
  <c r="D8" i="26" s="1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O54" i="14" a="1"/>
  <c r="O54" i="14" s="1"/>
  <c r="D27" i="26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O95" i="14" a="1"/>
  <c r="O95" i="14" s="1"/>
  <c r="D68" i="26" s="1"/>
  <c r="AD107" i="14"/>
  <c r="S79" i="20" s="1"/>
  <c r="AG90" i="14"/>
  <c r="T90" i="14"/>
  <c r="S37" i="14"/>
  <c r="AK85" i="14"/>
  <c r="X85" i="14"/>
  <c r="Q80" i="14"/>
  <c r="AD80" i="14"/>
  <c r="S52" i="20" s="1"/>
  <c r="O80" i="14" a="1"/>
  <c r="O80" i="14" s="1"/>
  <c r="D53" i="26" s="1"/>
  <c r="Z62" i="14"/>
  <c r="AM62" i="14"/>
  <c r="Q84" i="14"/>
  <c r="AD84" i="14"/>
  <c r="S56" i="20" s="1"/>
  <c r="O84" i="14" a="1"/>
  <c r="O84" i="14" s="1"/>
  <c r="D57" i="26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O102" i="14" a="1"/>
  <c r="O102" i="14" s="1"/>
  <c r="D75" i="26" s="1"/>
  <c r="AD114" i="14"/>
  <c r="S86" i="20" s="1"/>
  <c r="Y45" i="14"/>
  <c r="AL45" i="14"/>
  <c r="AD99" i="14"/>
  <c r="S71" i="20" s="1"/>
  <c r="Q99" i="14"/>
  <c r="O99" i="14" a="1"/>
  <c r="O99" i="14" s="1"/>
  <c r="D72" i="26" s="1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O53" i="14" a="1"/>
  <c r="O53" i="14" s="1"/>
  <c r="D26" i="26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O74" i="14" a="1"/>
  <c r="O74" i="14" s="1"/>
  <c r="D47" i="26" s="1"/>
  <c r="R97" i="14"/>
  <c r="AE97" i="14"/>
  <c r="AE109" i="14"/>
  <c r="Y56" i="14"/>
  <c r="AL56" i="14"/>
  <c r="Q38" i="14"/>
  <c r="O38" i="14" a="1"/>
  <c r="O38" i="14" s="1"/>
  <c r="D11" i="26" s="1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O57" i="14" a="1"/>
  <c r="O57" i="14" s="1"/>
  <c r="D30" i="26" s="1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O75" i="14" a="1"/>
  <c r="O75" i="14" s="1"/>
  <c r="D48" i="26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O97" i="14" a="1"/>
  <c r="O97" i="14" s="1"/>
  <c r="D70" i="26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O42" i="14" a="1"/>
  <c r="O42" i="14" s="1"/>
  <c r="D15" i="26" s="1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O70" i="14" a="1"/>
  <c r="O70" i="14" s="1"/>
  <c r="D43" i="26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O45" i="14" a="1"/>
  <c r="O45" i="14" s="1"/>
  <c r="D18" i="26" s="1"/>
  <c r="AD58" i="14"/>
  <c r="Q58" i="14"/>
  <c r="O58" i="14" a="1"/>
  <c r="O58" i="14" s="1"/>
  <c r="D31" i="26" s="1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O81" i="14" a="1"/>
  <c r="O81" i="14" s="1"/>
  <c r="D54" i="26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O51" i="14" a="1"/>
  <c r="O51" i="14" s="1"/>
  <c r="D24" i="26" s="1"/>
  <c r="V55" i="14"/>
  <c r="AI55" i="14"/>
  <c r="AI89" i="14"/>
  <c r="V89" i="14"/>
  <c r="T77" i="14"/>
  <c r="AG77" i="14"/>
  <c r="Y83" i="14"/>
  <c r="AL83" i="14"/>
  <c r="Q40" i="14"/>
  <c r="O40" i="14" a="1"/>
  <c r="O40" i="14" s="1"/>
  <c r="D13" i="26" s="1"/>
  <c r="AH96" i="14"/>
  <c r="U96" i="14"/>
  <c r="AH108" i="14"/>
  <c r="Q41" i="14"/>
  <c r="O41" i="14" a="1"/>
  <c r="O41" i="14" s="1"/>
  <c r="D14" i="26" s="1"/>
  <c r="X100" i="14"/>
  <c r="AK100" i="14"/>
  <c r="AK112" i="14"/>
  <c r="Q82" i="14"/>
  <c r="AD82" i="14"/>
  <c r="S54" i="20" s="1"/>
  <c r="O82" i="14" a="1"/>
  <c r="O82" i="14" s="1"/>
  <c r="D55" i="26" s="1"/>
  <c r="L98" i="26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O103" i="14" a="1"/>
  <c r="O103" i="14" s="1"/>
  <c r="D76" i="26" s="1"/>
  <c r="AD115" i="14"/>
  <c r="S87" i="20" s="1"/>
  <c r="Y88" i="14"/>
  <c r="AL88" i="14"/>
  <c r="Q66" i="14"/>
  <c r="AD66" i="14"/>
  <c r="S38" i="20" s="1"/>
  <c r="O66" i="14" a="1"/>
  <c r="O66" i="14" s="1"/>
  <c r="D39" i="26" s="1"/>
  <c r="V81" i="14"/>
  <c r="AI81" i="14"/>
  <c r="Q87" i="14"/>
  <c r="AD87" i="14"/>
  <c r="S59" i="20" s="1"/>
  <c r="O87" i="14" a="1"/>
  <c r="O87" i="14" s="1"/>
  <c r="D60" i="26" s="1"/>
  <c r="Y69" i="14"/>
  <c r="AL69" i="14"/>
  <c r="Q72" i="14"/>
  <c r="AD72" i="14"/>
  <c r="S44" i="20" s="1"/>
  <c r="O72" i="14" a="1"/>
  <c r="O72" i="14" s="1"/>
  <c r="D45" i="26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O83" i="14" a="1"/>
  <c r="O83" i="14" s="1"/>
  <c r="D56" i="26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O62" i="14" a="1"/>
  <c r="O62" i="14" s="1"/>
  <c r="D35" i="26" s="1"/>
  <c r="T50" i="14"/>
  <c r="AG50" i="14"/>
  <c r="AD79" i="14"/>
  <c r="S51" i="20" s="1"/>
  <c r="Q79" i="14"/>
  <c r="O79" i="14" a="1"/>
  <c r="O79" i="14" s="1"/>
  <c r="D52" i="26" s="1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O104" i="14" a="1"/>
  <c r="O104" i="14" s="1"/>
  <c r="D77" i="26" s="1"/>
  <c r="AD116" i="14"/>
  <c r="S88" i="20" s="1"/>
  <c r="Q105" i="14"/>
  <c r="Q86" i="14"/>
  <c r="AD86" i="14"/>
  <c r="S58" i="20" s="1"/>
  <c r="O86" i="14" a="1"/>
  <c r="O86" i="14" s="1"/>
  <c r="D59" i="26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O55" i="14" a="1"/>
  <c r="O55" i="14" s="1"/>
  <c r="D28" i="26" s="1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O37" i="14" a="1"/>
  <c r="O37" i="14" s="1"/>
  <c r="D10" i="26" s="1"/>
  <c r="T62" i="14"/>
  <c r="AG62" i="14"/>
  <c r="Q50" i="14"/>
  <c r="AD50" i="14"/>
  <c r="S22" i="20" s="1"/>
  <c r="O50" i="14" a="1"/>
  <c r="O50" i="14" s="1"/>
  <c r="D23" i="26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O63" i="14" a="1"/>
  <c r="O63" i="14" s="1"/>
  <c r="D36" i="26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O32" i="14" a="1"/>
  <c r="O32" i="14" s="1"/>
  <c r="X103" i="14"/>
  <c r="AK103" i="14"/>
  <c r="AK115" i="14"/>
  <c r="V36" i="14"/>
  <c r="AF92" i="14"/>
  <c r="S92" i="14"/>
  <c r="AJ66" i="14"/>
  <c r="W66" i="14"/>
  <c r="Q49" i="14"/>
  <c r="AD49" i="14"/>
  <c r="S21" i="20" s="1"/>
  <c r="O49" i="14" a="1"/>
  <c r="O49" i="14" s="1"/>
  <c r="D22" i="26" s="1"/>
  <c r="AG69" i="14"/>
  <c r="T69" i="14"/>
  <c r="AD76" i="14"/>
  <c r="S48" i="20" s="1"/>
  <c r="Q76" i="14"/>
  <c r="O76" i="14" a="1"/>
  <c r="O76" i="14" s="1"/>
  <c r="D49" i="26" s="1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O52" i="14" a="1"/>
  <c r="O52" i="14" s="1"/>
  <c r="D25" i="26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O36" i="14" a="1"/>
  <c r="O36" i="14" s="1"/>
  <c r="D9" i="26" s="1"/>
  <c r="Z92" i="14"/>
  <c r="AM92" i="14"/>
  <c r="V66" i="14"/>
  <c r="AI66" i="14"/>
  <c r="T49" i="14"/>
  <c r="AG49" i="14"/>
  <c r="Q69" i="14"/>
  <c r="AD69" i="14"/>
  <c r="S41" i="20" s="1"/>
  <c r="O69" i="14" a="1"/>
  <c r="O69" i="14" s="1"/>
  <c r="D42" i="26" s="1"/>
  <c r="Q64" i="14"/>
  <c r="AD64" i="14"/>
  <c r="S36" i="20" s="1"/>
  <c r="O64" i="14" a="1"/>
  <c r="O64" i="14" s="1"/>
  <c r="D37" i="26" s="1"/>
  <c r="U76" i="14"/>
  <c r="AH76" i="14"/>
  <c r="W34" i="14"/>
  <c r="Y59" i="14"/>
  <c r="AL59" i="14"/>
  <c r="Y43" i="14"/>
  <c r="W74" i="14"/>
  <c r="AJ74" i="14"/>
  <c r="AD56" i="14"/>
  <c r="S28" i="20" s="1"/>
  <c r="Q56" i="14"/>
  <c r="O56" i="14" a="1"/>
  <c r="O56" i="14" s="1"/>
  <c r="D29" i="26" s="1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O77" i="14" a="1"/>
  <c r="O77" i="14" s="1"/>
  <c r="D50" i="26" s="1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AQ15" i="21" a="1"/>
  <c r="AA27" i="21" a="1"/>
  <c r="O68" i="21" a="1"/>
  <c r="M20" i="21" a="1"/>
  <c r="BK14" i="18" a="1"/>
  <c r="AO46" i="18" a="1"/>
  <c r="AO60" i="21" a="1"/>
  <c r="AI64" i="21" a="1"/>
  <c r="BS46" i="21" a="1"/>
  <c r="BK35" i="21" a="1"/>
  <c r="AA62" i="21" a="1"/>
  <c r="G12" i="18" a="1"/>
  <c r="G11" i="21" a="1"/>
  <c r="AJ45" i="21" a="1"/>
  <c r="BR25" i="21" a="1"/>
  <c r="N20" i="21" a="1"/>
  <c r="U17" i="18" a="1"/>
  <c r="G31" i="18" a="1"/>
  <c r="AX37" i="21" a="1"/>
  <c r="AP38" i="18" a="1"/>
  <c r="AA72" i="21" a="1"/>
  <c r="V35" i="18" a="1"/>
  <c r="AI65" i="18" a="1"/>
  <c r="BC45" i="21" a="1"/>
  <c r="BC35" i="18" a="1"/>
  <c r="U59" i="18" a="1"/>
  <c r="U26" i="21" a="1"/>
  <c r="V40" i="18" a="1"/>
  <c r="G9" i="21" a="1"/>
  <c r="M65" i="21" a="1"/>
  <c r="F9" i="21" a="1"/>
  <c r="G17" i="18" a="1"/>
  <c r="AV76" i="18" a="1"/>
  <c r="BJ59" i="18" a="1"/>
  <c r="AC18" i="21" a="1"/>
  <c r="AQ5" i="21" a="1"/>
  <c r="BL65" i="21" a="1"/>
  <c r="F47" i="21" a="1"/>
  <c r="BJ20" i="18" a="1"/>
  <c r="AH29" i="18" a="1"/>
  <c r="AV29" i="18" a="1"/>
  <c r="G19" i="21" a="1"/>
  <c r="AW6" i="18" a="1"/>
  <c r="AB26" i="18" a="1"/>
  <c r="G63" i="21" a="1"/>
  <c r="AI12" i="18" a="1"/>
  <c r="BJ17" i="21" a="1"/>
  <c r="BK26" i="21" a="1"/>
  <c r="BS40" i="18" a="1"/>
  <c r="BR20" i="21" a="1"/>
  <c r="V15" i="18" a="1"/>
  <c r="AO76" i="21" a="1"/>
  <c r="H21" i="21" a="1"/>
  <c r="M66" i="18" a="1"/>
  <c r="V12" i="18" a="1"/>
  <c r="AW43" i="18" a="1"/>
  <c r="AB13" i="18" a="1"/>
  <c r="BE19" i="21" a="1"/>
  <c r="AH77" i="18" a="1"/>
  <c r="BC6" i="21" a="1"/>
  <c r="AW34" i="18" a="1"/>
  <c r="BJ60" i="21" a="1"/>
  <c r="BD22" i="21" a="1"/>
  <c r="N57" i="18" a="1"/>
  <c r="BL31" i="21" a="1"/>
  <c r="BJ11" i="21" a="1"/>
  <c r="AB9" i="21" a="1"/>
  <c r="AC32" i="18" a="1"/>
  <c r="U11" i="18" a="1"/>
  <c r="AH37" i="18" a="1"/>
  <c r="AB22" i="21" a="1"/>
  <c r="N23" i="21" a="1"/>
  <c r="AW31" i="18" a="1"/>
  <c r="V25" i="21" a="1"/>
  <c r="BD33" i="21" a="1"/>
  <c r="AB48" i="18" a="1"/>
  <c r="H65" i="18" a="1"/>
  <c r="AX68" i="18" a="1"/>
  <c r="BJ77" i="21" a="1"/>
  <c r="M55" i="21" a="1"/>
  <c r="BC45" i="18" a="1"/>
  <c r="BE14" i="18" a="1"/>
  <c r="M46" i="18" a="1"/>
  <c r="AX69" i="18" a="1"/>
  <c r="AB72" i="21" a="1"/>
  <c r="F17" i="21" a="1"/>
  <c r="AQ26" i="18" a="1"/>
  <c r="T65" i="18" a="1"/>
  <c r="AH67" i="21" a="1"/>
  <c r="AO44" i="18" a="1"/>
  <c r="AI17" i="18" a="1"/>
  <c r="N49" i="18" a="1"/>
  <c r="AQ71" i="18" a="1"/>
  <c r="AA68" i="18" a="1"/>
  <c r="O49" i="21" a="1"/>
  <c r="U28" i="21" a="1"/>
  <c r="AA76" i="18" a="1"/>
  <c r="AB18" i="21" a="1"/>
  <c r="AH57" i="18" a="1"/>
  <c r="BQ13" i="18" a="1"/>
  <c r="AI57" i="21" a="1"/>
  <c r="O57" i="21" a="1"/>
  <c r="BQ7" i="21" a="1"/>
  <c r="BR41" i="18" a="1"/>
  <c r="G15" i="18" a="1"/>
  <c r="AX10" i="18" a="1"/>
  <c r="F76" i="18" a="1"/>
  <c r="AB26" i="21" a="1"/>
  <c r="AH23" i="18" a="1"/>
  <c r="M68" i="18" a="1"/>
  <c r="AH47" i="18" a="1"/>
  <c r="H73" i="18" a="1"/>
  <c r="F7" i="18" a="1"/>
  <c r="N11" i="18" a="1"/>
  <c r="BR12" i="18" a="1"/>
  <c r="BQ67" i="18" a="1"/>
  <c r="BE7" i="18" a="1"/>
  <c r="U39" i="21" a="1"/>
  <c r="BD21" i="21" a="1"/>
  <c r="N69" i="21" a="1"/>
  <c r="U8" i="18" a="1"/>
  <c r="G36" i="18" a="1"/>
  <c r="AQ38" i="21" a="1"/>
  <c r="M42" i="18" a="1"/>
  <c r="H73" i="21" a="1"/>
  <c r="AP27" i="21" a="1"/>
  <c r="AV56" i="21" a="1"/>
  <c r="BS33" i="18" a="1"/>
  <c r="BD65" i="21" a="1"/>
  <c r="BC64" i="21" a="1"/>
  <c r="AW69" i="18" a="1"/>
  <c r="T59" i="18" a="1"/>
  <c r="N67" i="18" a="1"/>
  <c r="AB18" i="18" a="1"/>
  <c r="BJ22" i="21" a="1"/>
  <c r="AJ41" i="18" a="1"/>
  <c r="AC26" i="18" a="1"/>
  <c r="AC41" i="21" a="1"/>
  <c r="BS45" i="18" a="1"/>
  <c r="BC57" i="21" a="1"/>
  <c r="V60" i="21" a="1"/>
  <c r="AX26" i="18" a="1"/>
  <c r="BQ47" i="21" a="1"/>
  <c r="BJ5" i="21" a="1"/>
  <c r="AB28" i="21" a="1"/>
  <c r="F18" i="21" a="1"/>
  <c r="BJ54" i="21" a="1"/>
  <c r="O74" i="18" a="1"/>
  <c r="G67" i="21" a="1"/>
  <c r="U29" i="18" a="1"/>
  <c r="BL53" i="18" a="1"/>
  <c r="BE5" i="18" a="1"/>
  <c r="AJ47" i="18" a="1"/>
  <c r="BJ11" i="18" a="1"/>
  <c r="N63" i="18" a="1"/>
  <c r="AW8" i="18" a="1"/>
  <c r="F25" i="18" a="1"/>
  <c r="BE47" i="18" a="1"/>
  <c r="BR35" i="21" a="1"/>
  <c r="AI63" i="18" a="1"/>
  <c r="M63" i="21" a="1"/>
  <c r="AJ6" i="21" a="1"/>
  <c r="G55" i="21" a="1"/>
  <c r="O26" i="18" a="1"/>
  <c r="BS51" i="18" a="1"/>
  <c r="H57" i="18" a="1"/>
  <c r="BD6" i="21" a="1"/>
  <c r="BD44" i="21" a="1"/>
  <c r="V22" i="18" a="1"/>
  <c r="H18" i="18" a="1"/>
  <c r="AV8" i="18" a="1"/>
  <c r="AB62" i="18" a="1"/>
  <c r="AA17" i="18" a="1"/>
  <c r="AI15" i="18" a="1"/>
  <c r="H66" i="21" a="1"/>
  <c r="AI22" i="18" a="1"/>
  <c r="BJ45" i="21" a="1"/>
  <c r="M65" i="18" a="1"/>
  <c r="AA39" i="21" a="1"/>
  <c r="AJ10" i="21" a="1"/>
  <c r="BL57" i="18" a="1"/>
  <c r="M53" i="21" a="1"/>
  <c r="AW23" i="21" a="1"/>
  <c r="BL70" i="21" a="1"/>
  <c r="G17" i="21" a="1"/>
  <c r="H35" i="21" a="1"/>
  <c r="AI13" i="21" a="1"/>
  <c r="V70" i="21" a="1"/>
  <c r="G40" i="18" a="1"/>
  <c r="AX41" i="21" a="1"/>
  <c r="AW70" i="18" a="1"/>
  <c r="U20" i="18" a="1"/>
  <c r="BD36" i="18" a="1"/>
  <c r="BQ47" i="18" a="1"/>
  <c r="AA64" i="21" a="1"/>
  <c r="T7" i="18" a="1"/>
  <c r="BK17" i="18" a="1"/>
  <c r="AH20" i="18" a="1"/>
  <c r="T39" i="18" a="1"/>
  <c r="O44" i="18" a="1"/>
  <c r="BL17" i="18" a="1"/>
  <c r="BQ14" i="18" a="1"/>
  <c r="BR18" i="21" a="1"/>
  <c r="AI19" i="18" a="1"/>
  <c r="U67" i="18" a="1"/>
  <c r="BR15" i="18" a="1"/>
  <c r="H68" i="18" a="1"/>
  <c r="BC7" i="18" a="1"/>
  <c r="F24" i="18" a="1"/>
  <c r="N18" i="21" a="1"/>
  <c r="BK38" i="18" a="1"/>
  <c r="BD12" i="21" a="1"/>
  <c r="BE43" i="18" a="1"/>
  <c r="F43" i="21" a="1"/>
  <c r="BD41" i="21" a="1"/>
  <c r="BS75" i="18" a="1"/>
  <c r="BJ7" i="21" a="1"/>
  <c r="BQ74" i="21" a="1"/>
  <c r="AH12" i="21" a="1"/>
  <c r="H18" i="21" a="1"/>
  <c r="AC44" i="18" a="1"/>
  <c r="BS21" i="18" a="1"/>
  <c r="BD37" i="21" a="1"/>
  <c r="BS7" i="21" a="1"/>
  <c r="G10" i="21" a="1"/>
  <c r="M66" i="21" a="1"/>
  <c r="BK41" i="21" a="1"/>
  <c r="O71" i="21" a="1"/>
  <c r="O47" i="18" a="1"/>
  <c r="AH65" i="18" a="1"/>
  <c r="AH40" i="21" a="1"/>
  <c r="BQ30" i="18" a="1"/>
  <c r="AC68" i="18" a="1"/>
  <c r="BR24" i="21" a="1"/>
  <c r="V16" i="18" a="1"/>
  <c r="BL68" i="21" a="1"/>
  <c r="AO33" i="18" a="1"/>
  <c r="BS35" i="21" a="1"/>
  <c r="M33" i="18" a="1"/>
  <c r="AJ74" i="18" a="1"/>
  <c r="U8" i="21" a="1"/>
  <c r="AB54" i="18" a="1"/>
  <c r="BS61" i="18" a="1"/>
  <c r="BE32" i="18" a="1"/>
  <c r="U13" i="21" a="1"/>
  <c r="M39" i="18" a="1"/>
  <c r="BC37" i="18" a="1"/>
  <c r="V74" i="21" a="1"/>
  <c r="AJ46" i="18" a="1"/>
  <c r="AP62" i="18" a="1"/>
  <c r="AQ21" i="18" a="1"/>
  <c r="BS62" i="18" a="1"/>
  <c r="BQ15" i="21" a="1"/>
  <c r="BL55" i="21" a="1"/>
  <c r="F69" i="21" a="1"/>
  <c r="BL29" i="21" a="1"/>
  <c r="AX69" i="21" a="1"/>
  <c r="N9" i="18" a="1"/>
  <c r="U14" i="18" a="1"/>
  <c r="AX35" i="18" a="1"/>
  <c r="AV18" i="21" a="1"/>
  <c r="O17" i="18" a="1"/>
  <c r="AC46" i="18" a="1"/>
  <c r="AB66" i="21" a="1"/>
  <c r="BS49" i="21" a="1"/>
  <c r="BJ17" i="18" a="1"/>
  <c r="BR27" i="18" a="1"/>
  <c r="AO45" i="21" a="1"/>
  <c r="AH22" i="21" a="1"/>
  <c r="BK55" i="21" a="1"/>
  <c r="U31" i="18" a="1"/>
  <c r="AC33" i="21" a="1"/>
  <c r="AW61" i="21" a="1"/>
  <c r="AP70" i="18" a="1"/>
  <c r="T77" i="21" a="1"/>
  <c r="AV67" i="21" a="1"/>
  <c r="AI48" i="18" a="1"/>
  <c r="BL12" i="18" a="1"/>
  <c r="AC72" i="21" a="1"/>
  <c r="AJ36" i="18" a="1"/>
  <c r="BK50" i="21" a="1"/>
  <c r="BS65" i="18" a="1"/>
  <c r="AQ18" i="18" a="1"/>
  <c r="BR57" i="18" a="1"/>
  <c r="AI66" i="18" a="1"/>
  <c r="AI48" i="21" a="1"/>
  <c r="BJ56" i="21" a="1"/>
  <c r="M69" i="18" a="1"/>
  <c r="AH34" i="18" a="1"/>
  <c r="AB61" i="21" a="1"/>
  <c r="AW29" i="21" a="1"/>
  <c r="AX15" i="21" a="1"/>
  <c r="O58" i="18" a="1"/>
  <c r="AV61" i="18" a="1"/>
  <c r="BQ45" i="21" a="1"/>
  <c r="BR73" i="21" a="1"/>
  <c r="T56" i="18" a="1"/>
  <c r="BJ26" i="18" a="1"/>
  <c r="U9" i="21" a="1"/>
  <c r="V36" i="18" a="1"/>
  <c r="BL59" i="21" a="1"/>
  <c r="AO26" i="21" a="1"/>
  <c r="M44" i="18" a="1"/>
  <c r="AQ75" i="21" a="1"/>
  <c r="AV17" i="21" a="1"/>
  <c r="AA51" i="21" a="1"/>
  <c r="AV10" i="21" a="1"/>
  <c r="BD77" i="18" a="1"/>
  <c r="AX48" i="21" a="1"/>
  <c r="BR47" i="21" a="1"/>
  <c r="AJ53" i="21" a="1"/>
  <c r="AO9" i="18" a="1"/>
  <c r="V45" i="21" a="1"/>
  <c r="AH21" i="18" a="1"/>
  <c r="AI43" i="21" a="1"/>
  <c r="BR50" i="21" a="1"/>
  <c r="BR48" i="21" a="1"/>
  <c r="BQ53" i="18" a="1"/>
  <c r="M9" i="18" a="1"/>
  <c r="AC7" i="21" a="1"/>
  <c r="AV23" i="21" a="1"/>
  <c r="AA50" i="18" a="1"/>
  <c r="V74" i="18" a="1"/>
  <c r="BE37" i="21" a="1"/>
  <c r="U10" i="21" a="1"/>
  <c r="AX39" i="18" a="1"/>
  <c r="AO74" i="21" a="1"/>
  <c r="U24" i="18" a="1"/>
  <c r="M34" i="21" a="1"/>
  <c r="AC36" i="21" a="1"/>
  <c r="N58" i="21" a="1"/>
  <c r="G33" i="21" a="1"/>
  <c r="AV22" i="21" a="1"/>
  <c r="AH50" i="21" a="1"/>
  <c r="BJ18" i="21" a="1"/>
  <c r="AC57" i="18" a="1"/>
  <c r="O73" i="21" a="1"/>
  <c r="AQ45" i="18" a="1"/>
  <c r="BK52" i="21" a="1"/>
  <c r="AV63" i="18" a="1"/>
  <c r="BJ18" i="18" a="1"/>
  <c r="BQ18" i="21" a="1"/>
  <c r="N22" i="18" a="1"/>
  <c r="AB30" i="21" a="1"/>
  <c r="AB73" i="18" a="1"/>
  <c r="AX5" i="21" a="1"/>
  <c r="T12" i="18" a="1"/>
  <c r="BC13" i="18" a="1"/>
  <c r="AP47" i="18" a="1"/>
  <c r="N40" i="21" a="1"/>
  <c r="BL58" i="21" a="1"/>
  <c r="BJ24" i="18" a="1"/>
  <c r="BR20" i="18" a="1"/>
  <c r="BE8" i="21" a="1"/>
  <c r="BL33" i="18" a="1"/>
  <c r="AB11" i="21" a="1"/>
  <c r="BR13" i="18" a="1"/>
  <c r="AI28" i="21" a="1"/>
  <c r="AQ25" i="21" a="1"/>
  <c r="U33" i="21" a="1"/>
  <c r="V39" i="18" a="1"/>
  <c r="AJ12" i="21" a="1"/>
  <c r="AB61" i="18" a="1"/>
  <c r="O21" i="21" a="1"/>
  <c r="AQ63" i="21" a="1"/>
  <c r="T54" i="21" a="1"/>
  <c r="AC38" i="18" a="1"/>
  <c r="BK9" i="18" a="1"/>
  <c r="U63" i="18" a="1"/>
  <c r="U16" i="18" a="1"/>
  <c r="AB16" i="21" a="1"/>
  <c r="BC50" i="18" a="1"/>
  <c r="AJ68" i="21" a="1"/>
  <c r="N5" i="18" a="1"/>
  <c r="AX50" i="21" a="1"/>
  <c r="BS72" i="21" a="1"/>
  <c r="M33" i="21" a="1"/>
  <c r="N57" i="21" a="1"/>
  <c r="BS51" i="21" a="1"/>
  <c r="BJ50" i="21" a="1"/>
  <c r="BJ72" i="21" a="1"/>
  <c r="M62" i="18" a="1"/>
  <c r="BL48" i="18" a="1"/>
  <c r="AQ74" i="18" a="1"/>
  <c r="T26" i="21" a="1"/>
  <c r="AQ14" i="18" a="1"/>
  <c r="BQ28" i="18" a="1"/>
  <c r="AX59" i="18" a="1"/>
  <c r="AW19" i="18" a="1"/>
  <c r="AH56" i="21" a="1"/>
  <c r="AA41" i="18" a="1"/>
  <c r="AB37" i="21" a="1"/>
  <c r="BC10" i="18" a="1"/>
  <c r="O8" i="18" a="1"/>
  <c r="BD72" i="21" a="1"/>
  <c r="BK7" i="21" a="1"/>
  <c r="AB75" i="21" a="1"/>
  <c r="BR65" i="18" a="1"/>
  <c r="BL14" i="18" a="1"/>
  <c r="AW15" i="18" a="1"/>
  <c r="G69" i="18" a="1"/>
  <c r="M9" i="21" a="1"/>
  <c r="BK9" i="21" a="1"/>
  <c r="AH61" i="18" a="1"/>
  <c r="AO41" i="21" a="1"/>
  <c r="U52" i="21" a="1"/>
  <c r="BQ54" i="18" a="1"/>
  <c r="G73" i="18" a="1"/>
  <c r="BJ40" i="18" a="1"/>
  <c r="AO71" i="18" a="1"/>
  <c r="G60" i="18" a="1"/>
  <c r="BD51" i="18" a="1"/>
  <c r="AQ20" i="21" a="1"/>
  <c r="AO18" i="18" a="1"/>
  <c r="AH51" i="21" a="1"/>
  <c r="N33" i="18" a="1"/>
  <c r="H38" i="18" a="1"/>
  <c r="O47" i="21" a="1"/>
  <c r="AW51" i="21" a="1"/>
  <c r="AH9" i="18" a="1"/>
  <c r="F13" i="21" a="1"/>
  <c r="V50" i="18" a="1"/>
  <c r="AW15" i="21" a="1"/>
  <c r="G29" i="21" a="1"/>
  <c r="M10" i="21" a="1"/>
  <c r="BS22" i="18" a="1"/>
  <c r="BQ17" i="18" a="1"/>
  <c r="G25" i="21" a="1"/>
  <c r="AA28" i="21" a="1"/>
  <c r="M50" i="21" a="1"/>
  <c r="F74" i="18" a="1"/>
  <c r="AV66" i="21" a="1"/>
  <c r="AJ18" i="21" a="1"/>
  <c r="BS66" i="18" a="1"/>
  <c r="BK10" i="18" a="1"/>
  <c r="AA22" i="18" a="1"/>
  <c r="AP49" i="18" a="1"/>
  <c r="H67" i="21" a="1"/>
  <c r="BJ31" i="21" a="1"/>
  <c r="AX76" i="21" a="1"/>
  <c r="AX42" i="21" a="1"/>
  <c r="BK21" i="21" a="1"/>
  <c r="BE75" i="18" a="1"/>
  <c r="U65" i="18" a="1"/>
  <c r="F36" i="21" a="1"/>
  <c r="AW36" i="21" a="1"/>
  <c r="BR23" i="21" a="1"/>
  <c r="BQ43" i="21" a="1"/>
  <c r="AH22" i="18" a="1"/>
  <c r="AB72" i="18" a="1"/>
  <c r="AB45" i="21" a="1"/>
  <c r="AO66" i="21" a="1"/>
  <c r="M28" i="21" a="1"/>
  <c r="T75" i="18" a="1"/>
  <c r="AW11" i="21" a="1"/>
  <c r="AW8" i="21" a="1"/>
  <c r="O22" i="21" a="1"/>
  <c r="BE65" i="21" a="1"/>
  <c r="AJ24" i="18" a="1"/>
  <c r="AI69" i="18" a="1"/>
  <c r="AI7" i="21" a="1"/>
  <c r="AQ62" i="21" a="1"/>
  <c r="BD46" i="18" a="1"/>
  <c r="T38" i="21" a="1"/>
  <c r="U71" i="21" a="1"/>
  <c r="AW53" i="18" a="1"/>
  <c r="O73" i="18" a="1"/>
  <c r="AB15" i="18" a="1"/>
  <c r="AC27" i="18" a="1"/>
  <c r="AJ11" i="21" a="1"/>
  <c r="AH55" i="18" a="1"/>
  <c r="AB41" i="18" a="1"/>
  <c r="AJ41" i="21" a="1"/>
  <c r="AI7" i="18" a="1"/>
  <c r="BJ60" i="18" a="1"/>
  <c r="BJ59" i="21" a="1"/>
  <c r="G39" i="21" a="1"/>
  <c r="BE9" i="21" a="1"/>
  <c r="M75" i="21" a="1"/>
  <c r="T23" i="18" a="1"/>
  <c r="T35" i="21" a="1"/>
  <c r="BC12" i="21" a="1"/>
  <c r="F37" i="18" a="1"/>
  <c r="N14" i="21" a="1"/>
  <c r="BL18" i="18" a="1"/>
  <c r="N72" i="21" a="1"/>
  <c r="BJ40" i="21" a="1"/>
  <c r="AV74" i="21" a="1"/>
  <c r="AH12" i="18" a="1"/>
  <c r="BS24" i="18" a="1"/>
  <c r="AP5" i="21" a="1"/>
  <c r="N44" i="18" a="1"/>
  <c r="AB53" i="21" a="1"/>
  <c r="T30" i="18" a="1"/>
  <c r="AI70" i="21" a="1"/>
  <c r="AC8" i="21" a="1"/>
  <c r="AW67" i="21" a="1"/>
  <c r="BL30" i="21" a="1"/>
  <c r="M69" i="21" a="1"/>
  <c r="F73" i="18" a="1"/>
  <c r="AA27" i="18" a="1"/>
  <c r="G36" i="21" a="1"/>
  <c r="BD10" i="21" a="1"/>
  <c r="BL14" i="21" a="1"/>
  <c r="AQ36" i="21" a="1"/>
  <c r="F17" i="18" a="1"/>
  <c r="H37" i="18" a="1"/>
  <c r="BL49" i="21" a="1"/>
  <c r="BS31" i="21" a="1"/>
  <c r="V31" i="21" a="1"/>
  <c r="AC51" i="21" a="1"/>
  <c r="AP72" i="18" a="1"/>
  <c r="AP71" i="18" a="1"/>
  <c r="AP23" i="21" a="1"/>
  <c r="BR42" i="21" a="1"/>
  <c r="T45" i="21" a="1"/>
  <c r="AV17" i="18" a="1"/>
  <c r="V32" i="18" a="1"/>
  <c r="M30" i="18" a="1"/>
  <c r="V54" i="21" a="1"/>
  <c r="BR39" i="21" a="1"/>
  <c r="U27" i="18" a="1"/>
  <c r="BE53" i="18" a="1"/>
  <c r="AJ60" i="21" a="1"/>
  <c r="H39" i="18" a="1"/>
  <c r="T61" i="21" a="1"/>
  <c r="AJ7" i="18" a="1"/>
  <c r="AA23" i="21" a="1"/>
  <c r="AP45" i="21" a="1"/>
  <c r="AJ60" i="18" a="1"/>
  <c r="AH5" i="21" a="1"/>
  <c r="M57" i="21" a="1"/>
  <c r="BR55" i="21" a="1"/>
  <c r="AW47" i="18" a="1"/>
  <c r="BD15" i="21" a="1"/>
  <c r="BR28" i="18" a="1"/>
  <c r="AC67" i="18" a="1"/>
  <c r="N46" i="18" a="1"/>
  <c r="BD70" i="21" a="1"/>
  <c r="BL33" i="21" a="1"/>
  <c r="BE58" i="18" a="1"/>
  <c r="AJ52" i="18" a="1"/>
  <c r="AJ59" i="18" a="1"/>
  <c r="AC15" i="18" a="1"/>
  <c r="BQ33" i="18" a="1"/>
  <c r="AA28" i="18" a="1"/>
  <c r="AJ24" i="21" a="1"/>
  <c r="BS70" i="21" a="1"/>
  <c r="AO70" i="21" a="1"/>
  <c r="AX10" i="21" a="1"/>
  <c r="BE49" i="18" a="1"/>
  <c r="AA61" i="21" a="1"/>
  <c r="G13" i="18" a="1"/>
  <c r="O64" i="21" a="1"/>
  <c r="AH26" i="18" a="1"/>
  <c r="F50" i="21" a="1"/>
  <c r="AJ46" i="21" a="1"/>
  <c r="AC76" i="18" a="1"/>
  <c r="BL63" i="21" a="1"/>
  <c r="AW45" i="18" a="1"/>
  <c r="BC8" i="21" a="1"/>
  <c r="BL65" i="18" a="1"/>
  <c r="AP31" i="21" a="1"/>
  <c r="G58" i="18" a="1"/>
  <c r="AH37" i="21" a="1"/>
  <c r="BS19" i="18" a="1"/>
  <c r="AB68" i="18" a="1"/>
  <c r="BE68" i="21" a="1"/>
  <c r="AC5" i="21" a="1"/>
  <c r="T15" i="21" a="1"/>
  <c r="AQ12" i="21" a="1"/>
  <c r="AH75" i="21" a="1"/>
  <c r="AB21" i="18" a="1"/>
  <c r="AB74" i="18" a="1"/>
  <c r="AX55" i="18" a="1"/>
  <c r="BK45" i="21" a="1"/>
  <c r="AX52" i="21" a="1"/>
  <c r="BE41" i="18" a="1"/>
  <c r="BR75" i="21" a="1"/>
  <c r="O61" i="21" a="1"/>
  <c r="AI75" i="18" a="1"/>
  <c r="AB44" i="18" a="1"/>
  <c r="N50" i="18" a="1"/>
  <c r="BS21" i="21" a="1"/>
  <c r="AA14" i="21" a="1"/>
  <c r="M59" i="18" a="1"/>
  <c r="BQ13" i="21" a="1"/>
  <c r="F38" i="21" a="1"/>
  <c r="AO35" i="21" a="1"/>
  <c r="G14" i="21" a="1"/>
  <c r="U14" i="21" a="1"/>
  <c r="AO8" i="21" a="1"/>
  <c r="BS32" i="18" a="1"/>
  <c r="T26" i="18" a="1"/>
  <c r="BQ44" i="21" a="1"/>
  <c r="AX65" i="18" a="1"/>
  <c r="AB73" i="21" a="1"/>
  <c r="H63" i="21" a="1"/>
  <c r="AP50" i="21" a="1"/>
  <c r="AP29" i="18" a="1"/>
  <c r="BJ69" i="21" a="1"/>
  <c r="N19" i="21" a="1"/>
  <c r="AJ13" i="21" a="1"/>
  <c r="AP42" i="21" a="1"/>
  <c r="BC72" i="21" a="1"/>
  <c r="BD18" i="21" a="1"/>
  <c r="BQ6" i="18" a="1"/>
  <c r="AH8" i="21" a="1"/>
  <c r="BC14" i="21" a="1"/>
  <c r="AC66" i="21" a="1"/>
  <c r="AH57" i="21" a="1"/>
  <c r="BD36" i="21" a="1"/>
  <c r="F49" i="18" a="1"/>
  <c r="AP9" i="18" a="1"/>
  <c r="AW37" i="18" a="1"/>
  <c r="O5" i="21" a="1"/>
  <c r="AA75" i="18" a="1"/>
  <c r="BD68" i="21" a="1"/>
  <c r="N67" i="21" a="1"/>
  <c r="H16" i="21" a="1"/>
  <c r="BJ7" i="18" a="1"/>
  <c r="AO22" i="18" a="1"/>
  <c r="AA24" i="18" a="1"/>
  <c r="BL32" i="18" a="1"/>
  <c r="BK40" i="21" a="1"/>
  <c r="BK62" i="21" a="1"/>
  <c r="O21" i="18" a="1"/>
  <c r="O30" i="18" a="1"/>
  <c r="T72" i="21" a="1"/>
  <c r="O26" i="21" a="1"/>
  <c r="BD73" i="21" a="1"/>
  <c r="AB42" i="18" a="1"/>
  <c r="BD34" i="18" a="1"/>
  <c r="AJ8" i="21" a="1"/>
  <c r="G56" i="21" a="1"/>
  <c r="AP24" i="18" a="1"/>
  <c r="AV6" i="18" a="1"/>
  <c r="U58" i="18" a="1"/>
  <c r="BD62" i="21" a="1"/>
  <c r="U9" i="18" a="1"/>
  <c r="BR43" i="21" a="1"/>
  <c r="AA53" i="21" a="1"/>
  <c r="BK36" i="18" a="1"/>
  <c r="BS48" i="18" a="1"/>
  <c r="BC47" i="21" a="1"/>
  <c r="AC37" i="18" a="1"/>
  <c r="BQ17" i="21" a="1"/>
  <c r="AJ62" i="21" a="1"/>
  <c r="AH43" i="21" a="1"/>
  <c r="V7" i="21" a="1"/>
  <c r="T66" i="18" a="1"/>
  <c r="T45" i="18" a="1"/>
  <c r="AO6" i="18" a="1"/>
  <c r="AQ15" i="18" a="1"/>
  <c r="T48" i="21" a="1"/>
  <c r="AJ74" i="21" a="1"/>
  <c r="F52" i="21" a="1"/>
  <c r="U22" i="21" a="1"/>
  <c r="AV56" i="18" a="1"/>
  <c r="M23" i="21" a="1"/>
  <c r="AC30" i="21" a="1"/>
  <c r="AJ28" i="21" a="1"/>
  <c r="T8" i="21" a="1"/>
  <c r="AO73" i="21" a="1"/>
  <c r="G6" i="21" a="1"/>
  <c r="AX74" i="21" a="1"/>
  <c r="AC51" i="18" a="1"/>
  <c r="BE12" i="21" a="1"/>
  <c r="AC33" i="18" a="1"/>
  <c r="AO48" i="21" a="1"/>
  <c r="AP68" i="18" a="1"/>
  <c r="AB8" i="21" a="1"/>
  <c r="BK35" i="18" a="1"/>
  <c r="M7" i="18" a="1"/>
  <c r="AQ54" i="21" a="1"/>
  <c r="BE21" i="18" a="1"/>
  <c r="BJ73" i="18" a="1"/>
  <c r="M8" i="18" a="1"/>
  <c r="BK28" i="18" a="1"/>
  <c r="N53" i="21" a="1"/>
  <c r="BK50" i="18" a="1"/>
  <c r="AX11" i="18" a="1"/>
  <c r="H70" i="21" a="1"/>
  <c r="G20" i="18" a="1"/>
  <c r="BL31" i="18" a="1"/>
  <c r="G28" i="18" a="1"/>
  <c r="N9" i="21" a="1"/>
  <c r="BC21" i="18" a="1"/>
  <c r="AO36" i="21" a="1"/>
  <c r="BK15" i="21" a="1"/>
  <c r="AH74" i="18" a="1"/>
  <c r="AH27" i="18" a="1"/>
  <c r="AH28" i="18" a="1"/>
  <c r="BK46" i="18" a="1"/>
  <c r="N5" i="21" a="1"/>
  <c r="AV18" i="18" a="1"/>
  <c r="AV67" i="18" a="1"/>
  <c r="AA49" i="18" a="1"/>
  <c r="T18" i="21" a="1"/>
  <c r="AB39" i="18" a="1"/>
  <c r="AJ54" i="18" a="1"/>
  <c r="AC14" i="18" a="1"/>
  <c r="BS39" i="21" a="1"/>
  <c r="F22" i="21" a="1"/>
  <c r="AI44" i="18" a="1"/>
  <c r="AP51" i="18" a="1"/>
  <c r="AI72" i="18" a="1"/>
  <c r="AW62" i="21" a="1"/>
  <c r="BK55" i="18" a="1"/>
  <c r="F64" i="21" a="1"/>
  <c r="AH71" i="21" a="1"/>
  <c r="AC48" i="18" a="1"/>
  <c r="AQ39" i="21" a="1"/>
  <c r="BC9" i="18" a="1"/>
  <c r="AW58" i="21" a="1"/>
  <c r="AO56" i="18" a="1"/>
  <c r="AW60" i="18" a="1"/>
  <c r="F44" i="18" a="1"/>
  <c r="AH7" i="21" a="1"/>
  <c r="M12" i="21" a="1"/>
  <c r="AH17" i="18" a="1"/>
  <c r="U55" i="21" a="1"/>
  <c r="M15" i="21" a="1"/>
  <c r="BQ16" i="21" a="1"/>
  <c r="AX64" i="18" a="1"/>
  <c r="F13" i="18" a="1"/>
  <c r="BJ33" i="21" a="1"/>
  <c r="AJ21" i="21" a="1"/>
  <c r="AJ63" i="18" a="1"/>
  <c r="BE44" i="21" a="1"/>
  <c r="AW73" i="21" a="1"/>
  <c r="BC29" i="18" a="1"/>
  <c r="AQ60" i="18" a="1"/>
  <c r="AC17" i="18" a="1"/>
  <c r="F32" i="21" a="1"/>
  <c r="AV68" i="21" a="1"/>
  <c r="AX36" i="21" a="1"/>
  <c r="BQ52" i="18" a="1"/>
  <c r="BD57" i="18" a="1"/>
  <c r="O27" i="21" a="1"/>
  <c r="BK46" i="21" a="1"/>
  <c r="M17" i="18" a="1"/>
  <c r="AI50" i="18" a="1"/>
  <c r="M36" i="18" a="1"/>
  <c r="BE35" i="18" a="1"/>
  <c r="BR57" i="21" a="1"/>
  <c r="BL27" i="18" a="1"/>
  <c r="BR49" i="21" a="1"/>
  <c r="AC58" i="21" a="1"/>
  <c r="AI5" i="21" a="1"/>
  <c r="BJ5" i="18" a="1"/>
  <c r="AQ24" i="18" a="1"/>
  <c r="F45" i="21" a="1"/>
  <c r="H47" i="18" a="1"/>
  <c r="AB46" i="21" a="1"/>
  <c r="AW49" i="21" a="1"/>
  <c r="BC52" i="21" a="1"/>
  <c r="BK43" i="21" a="1"/>
  <c r="AJ37" i="21" a="1"/>
  <c r="AI55" i="18" a="1"/>
  <c r="G74" i="18" a="1"/>
  <c r="T6" i="21" a="1"/>
  <c r="V26" i="18" a="1"/>
  <c r="T42" i="21" a="1"/>
  <c r="BE45" i="21" a="1"/>
  <c r="BJ62" i="18" a="1"/>
  <c r="H21" i="18" a="1"/>
  <c r="T55" i="18" a="1"/>
  <c r="N24" i="21" a="1"/>
  <c r="AW74" i="18" a="1"/>
  <c r="V42" i="18" a="1"/>
  <c r="BQ46" i="18" a="1"/>
  <c r="BJ29" i="21" a="1"/>
  <c r="BL27" i="21" a="1"/>
  <c r="N17" i="21" a="1"/>
  <c r="BR43" i="18" a="1"/>
  <c r="N47" i="18" a="1"/>
  <c r="BR22" i="18" a="1"/>
  <c r="H60" i="18" a="1"/>
  <c r="U73" i="18" a="1"/>
  <c r="BQ51" i="21" a="1"/>
  <c r="T55" i="21" a="1"/>
  <c r="G19" i="18" a="1"/>
  <c r="BL49" i="18" a="1"/>
  <c r="V34" i="21" a="1"/>
  <c r="BK70" i="18" a="1"/>
  <c r="G37" i="18" a="1"/>
  <c r="O29" i="21" a="1"/>
  <c r="F29" i="18" a="1"/>
  <c r="BQ54" i="21" a="1"/>
  <c r="M18" i="21" a="1"/>
  <c r="M20" i="18" a="1"/>
  <c r="AV30" i="21" a="1"/>
  <c r="AP32" i="21" a="1"/>
  <c r="AX27" i="18" a="1"/>
  <c r="AJ63" i="21" a="1"/>
  <c r="AC43" i="18" a="1"/>
  <c r="BD52" i="21" a="1"/>
  <c r="AB33" i="18" a="1"/>
  <c r="AO23" i="21" a="1"/>
  <c r="BE39" i="18" a="1"/>
  <c r="AC64" i="21" a="1"/>
  <c r="AV53" i="18" a="1"/>
  <c r="BC15" i="21" a="1"/>
  <c r="BJ42" i="21" a="1"/>
  <c r="O38" i="18" a="1"/>
  <c r="AJ76" i="18" a="1"/>
  <c r="AJ32" i="21" a="1"/>
  <c r="M25" i="18" a="1"/>
  <c r="N71" i="21" a="1"/>
  <c r="U30" i="21" a="1"/>
  <c r="N38" i="18" a="1"/>
  <c r="AP34" i="21" a="1"/>
  <c r="BR8" i="21" a="1"/>
  <c r="AB49" i="21" a="1"/>
  <c r="AH41" i="18" a="1"/>
  <c r="BS59" i="18" a="1"/>
  <c r="N54" i="21" a="1"/>
  <c r="AA22" i="21" a="1"/>
  <c r="G72" i="21" a="1"/>
  <c r="M63" i="18" a="1"/>
  <c r="BD59" i="21" a="1"/>
  <c r="G20" i="21" a="1"/>
  <c r="T66" i="21" a="1"/>
  <c r="AJ22" i="18" a="1"/>
  <c r="F21" i="18" a="1"/>
  <c r="G66" i="18" a="1"/>
  <c r="BQ10" i="18" a="1"/>
  <c r="AW46" i="18" a="1"/>
  <c r="BJ68" i="21" a="1"/>
  <c r="AO58" i="18" a="1"/>
  <c r="BC34" i="18" a="1"/>
  <c r="BR52" i="18" a="1"/>
  <c r="AI27" i="18" a="1"/>
  <c r="F15" i="21" a="1"/>
  <c r="AH71" i="18" a="1"/>
  <c r="AV73" i="21" a="1"/>
  <c r="AI42" i="21" a="1"/>
  <c r="H58" i="18" a="1"/>
  <c r="AP75" i="21" a="1"/>
  <c r="H44" i="21" a="1"/>
  <c r="AQ17" i="18" a="1"/>
  <c r="AI61" i="18" a="1"/>
  <c r="AC75" i="21" a="1"/>
  <c r="AJ47" i="21" a="1"/>
  <c r="AO5" i="21" a="1"/>
  <c r="AC8" i="18" a="1"/>
  <c r="BL59" i="18" a="1"/>
  <c r="F36" i="18" a="1"/>
  <c r="U7" i="18" a="1"/>
  <c r="AB44" i="21" a="1"/>
  <c r="AH21" i="21" a="1"/>
  <c r="T35" i="18" a="1"/>
  <c r="BR77" i="21" a="1"/>
  <c r="BL61" i="21" a="1"/>
  <c r="AV24" i="21" a="1"/>
  <c r="O71" i="18" a="1"/>
  <c r="T67" i="21" a="1"/>
  <c r="F70" i="21" a="1"/>
  <c r="AX20" i="18" a="1"/>
  <c r="BE36" i="18" a="1"/>
  <c r="O64" i="18" a="1"/>
  <c r="BS27" i="21" a="1"/>
  <c r="AV35" i="18" a="1"/>
  <c r="AV31" i="18" a="1"/>
  <c r="BD7" i="18" a="1"/>
  <c r="F29" i="21" a="1"/>
  <c r="G35" i="21" a="1"/>
  <c r="F24" i="21" a="1"/>
  <c r="O50" i="18" a="1"/>
  <c r="AQ61" i="21" a="1"/>
  <c r="BJ28" i="18" a="1"/>
  <c r="V55" i="18" a="1"/>
  <c r="BJ34" i="18" a="1"/>
  <c r="AO72" i="18" a="1"/>
  <c r="BQ56" i="21" a="1"/>
  <c r="BJ39" i="21" a="1"/>
  <c r="BE52" i="18" a="1"/>
  <c r="AI38" i="21" a="1"/>
  <c r="O20" i="21" a="1"/>
  <c r="N59" i="21" a="1"/>
  <c r="U59" i="21" a="1"/>
  <c r="BE68" i="18" a="1"/>
  <c r="G53" i="18" a="1"/>
  <c r="BR71" i="18" a="1"/>
  <c r="T27" i="18" a="1"/>
  <c r="T13" i="18" a="1"/>
  <c r="AH30" i="21" a="1"/>
  <c r="AO63" i="21" a="1"/>
  <c r="AC35" i="18" a="1"/>
  <c r="T44" i="21" a="1"/>
  <c r="BR69" i="18" a="1"/>
  <c r="BQ34" i="21" a="1"/>
  <c r="U19" i="18" a="1"/>
  <c r="BR74" i="21" a="1"/>
  <c r="H22" i="21" a="1"/>
  <c r="BE24" i="21" a="1"/>
  <c r="AA7" i="18" a="1"/>
  <c r="BE52" i="21" a="1"/>
  <c r="AV58" i="21" a="1"/>
  <c r="U75" i="21" a="1"/>
  <c r="AX47" i="21" a="1"/>
  <c r="AV77" i="21" a="1"/>
  <c r="BJ67" i="18" a="1"/>
  <c r="BD43" i="21" a="1"/>
  <c r="H16" i="18" a="1"/>
  <c r="AP8" i="21" a="1"/>
  <c r="AQ35" i="21" a="1"/>
  <c r="BQ55" i="21" a="1"/>
  <c r="AW22" i="21" a="1"/>
  <c r="BC59" i="18" a="1"/>
  <c r="AW44" i="18" a="1"/>
  <c r="AP16" i="21" a="1"/>
  <c r="AB51" i="21" a="1"/>
  <c r="AA60" i="21" a="1"/>
  <c r="AQ35" i="18" a="1"/>
  <c r="BR30" i="21" a="1"/>
  <c r="AO59" i="21" a="1"/>
  <c r="M71" i="21" a="1"/>
  <c r="AC34" i="18" a="1"/>
  <c r="BS20" i="18" a="1"/>
  <c r="AW43" i="21" a="1"/>
  <c r="M47" i="21" a="1"/>
  <c r="BK61" i="18" a="1"/>
  <c r="BQ69" i="21" a="1"/>
  <c r="AX17" i="21" a="1"/>
  <c r="AC13" i="18" a="1"/>
  <c r="BD17" i="18" a="1"/>
  <c r="AO61" i="21" a="1"/>
  <c r="AI55" i="21" a="1"/>
  <c r="BS26" i="21" a="1"/>
  <c r="AB23" i="21" a="1"/>
  <c r="AP36" i="18" a="1"/>
  <c r="AW7" i="21" a="1"/>
  <c r="AJ29" i="21" a="1"/>
  <c r="BD9" i="18" a="1"/>
  <c r="AC69" i="18" a="1"/>
  <c r="F75" i="21" a="1"/>
  <c r="AA51" i="18" a="1"/>
  <c r="BS15" i="18" a="1"/>
  <c r="F59" i="21" a="1"/>
  <c r="BR9" i="18" a="1"/>
  <c r="AH67" i="18" a="1"/>
  <c r="BJ52" i="18" a="1"/>
  <c r="BS67" i="18" a="1"/>
  <c r="AA64" i="18" a="1"/>
  <c r="AX7" i="18" a="1"/>
  <c r="V64" i="18" a="1"/>
  <c r="AP60" i="18" a="1"/>
  <c r="BD47" i="21" a="1"/>
  <c r="BK70" i="21" a="1"/>
  <c r="AH56" i="18" a="1"/>
  <c r="AQ52" i="18" a="1"/>
  <c r="BR53" i="18" a="1"/>
  <c r="BJ74" i="18" a="1"/>
  <c r="BK11" i="18" a="1"/>
  <c r="O76" i="18" a="1"/>
  <c r="M64" i="21" a="1"/>
  <c r="AA8" i="21" a="1"/>
  <c r="BK67" i="18" a="1"/>
  <c r="BQ31" i="18" a="1"/>
  <c r="BK49" i="21" a="1"/>
  <c r="AI51" i="21" a="1"/>
  <c r="AP53" i="18" a="1"/>
  <c r="BS37" i="21" a="1"/>
  <c r="BK53" i="21" a="1"/>
  <c r="AP33" i="21" a="1"/>
  <c r="F35" i="21" a="1"/>
  <c r="N60" i="21" a="1"/>
  <c r="M26" i="21" a="1"/>
  <c r="U36" i="21" a="1"/>
  <c r="BD16" i="18" a="1"/>
  <c r="U54" i="18" a="1"/>
  <c r="BE6" i="18" a="1"/>
  <c r="T60" i="21" a="1"/>
  <c r="AW64" i="18" a="1"/>
  <c r="BD56" i="21" a="1"/>
  <c r="AC56" i="18" a="1"/>
  <c r="U11" i="21" a="1"/>
  <c r="O14" i="18" a="1"/>
  <c r="BC38" i="18" a="1"/>
  <c r="AX53" i="21" a="1"/>
  <c r="H25" i="18" a="1"/>
  <c r="BC33" i="21" a="1"/>
  <c r="AV63" i="21" a="1"/>
  <c r="BC65" i="21" a="1"/>
  <c r="T12" i="21" a="1"/>
  <c r="BR41" i="21" a="1"/>
  <c r="H14" i="18" a="1"/>
  <c r="N42" i="21" a="1"/>
  <c r="BQ16" i="18" a="1"/>
  <c r="AI5" i="18" a="1"/>
  <c r="AH14" i="18" a="1"/>
  <c r="AP74" i="21" a="1"/>
  <c r="U45" i="21" a="1"/>
  <c r="AV64" i="21" a="1"/>
  <c r="BS23" i="21" a="1"/>
  <c r="AW39" i="21" a="1"/>
  <c r="V11" i="21" a="1"/>
  <c r="AA12" i="21" a="1"/>
  <c r="T41" i="21" a="1"/>
  <c r="BJ57" i="18" a="1"/>
  <c r="M73" i="21" a="1"/>
  <c r="BS43" i="21" a="1"/>
  <c r="BQ58" i="18" a="1"/>
  <c r="U68" i="21" a="1"/>
  <c r="N51" i="21" a="1"/>
  <c r="AB40" i="21" a="1"/>
  <c r="AJ65" i="21" a="1"/>
  <c r="V43" i="21" a="1"/>
  <c r="BJ36" i="18" a="1"/>
  <c r="AH52" i="21" a="1"/>
  <c r="BQ64" i="21" a="1"/>
  <c r="BQ76" i="18" a="1"/>
  <c r="BD59" i="18" a="1"/>
  <c r="BR40" i="21" a="1"/>
  <c r="AA15" i="21" a="1"/>
  <c r="AB23" i="18" a="1"/>
  <c r="G16" i="18" a="1"/>
  <c r="BJ46" i="18" a="1"/>
  <c r="AV20" i="18" a="1"/>
  <c r="M43" i="21" a="1"/>
  <c r="O67" i="18" a="1"/>
  <c r="AX49" i="18" a="1"/>
  <c r="AV6" i="21" a="1"/>
  <c r="AJ52" i="21" a="1"/>
  <c r="BK65" i="18" a="1"/>
  <c r="N74" i="18" a="1"/>
  <c r="BL11" i="21" a="1"/>
  <c r="AW48" i="21" a="1"/>
  <c r="H40" i="18" a="1"/>
  <c r="BJ29" i="18" a="1"/>
  <c r="O54" i="18" a="1"/>
  <c r="BL63" i="18" a="1"/>
  <c r="H69" i="21" a="1"/>
  <c r="AQ29" i="21" a="1"/>
  <c r="BC26" i="18" a="1"/>
  <c r="AJ69" i="21" a="1"/>
  <c r="BD23" i="21" a="1"/>
  <c r="AO54" i="21" a="1"/>
  <c r="H54" i="18" a="1"/>
  <c r="AI67" i="21" a="1"/>
  <c r="BE66" i="18" a="1"/>
  <c r="AV50" i="21" a="1"/>
  <c r="BS44" i="18" a="1"/>
  <c r="AI13" i="18" a="1"/>
  <c r="AW17" i="21" a="1"/>
  <c r="BC18" i="18" a="1"/>
  <c r="F46" i="21" a="1"/>
  <c r="AC70" i="18" a="1"/>
  <c r="BL5" i="21" a="1"/>
  <c r="AI46" i="18" a="1"/>
  <c r="AV24" i="18" a="1"/>
  <c r="AV15" i="18" a="1"/>
  <c r="G15" i="21" a="1"/>
  <c r="BD70" i="18" a="1"/>
  <c r="AH16" i="21" a="1"/>
  <c r="AI47" i="21" a="1"/>
  <c r="BE47" i="21" a="1"/>
  <c r="AC62" i="18" a="1"/>
  <c r="AA21" i="18" a="1"/>
  <c r="AX45" i="18" a="1"/>
  <c r="AC11" i="21" a="1"/>
  <c r="AW56" i="18" a="1"/>
  <c r="AI11" i="21" a="1"/>
  <c r="AH20" i="21" a="1"/>
  <c r="G50" i="21" a="1"/>
  <c r="AQ7" i="21" a="1"/>
  <c r="BR45" i="18" a="1"/>
  <c r="AX8" i="18" a="1"/>
  <c r="BL29" i="18" a="1"/>
  <c r="AV33" i="18" a="1"/>
  <c r="AA54" i="18" a="1"/>
  <c r="BR70" i="18" a="1"/>
  <c r="BJ19" i="18" a="1"/>
  <c r="O70" i="18" a="1"/>
  <c r="V69" i="18" a="1"/>
  <c r="AW34" i="21" a="1"/>
  <c r="BL50" i="18" a="1"/>
  <c r="BS17" i="21" a="1"/>
  <c r="AP17" i="18" a="1"/>
  <c r="AW24" i="21" a="1"/>
  <c r="AP35" i="21" a="1"/>
  <c r="T71" i="21" a="1"/>
  <c r="AX21" i="18" a="1"/>
  <c r="BS54" i="18" a="1"/>
  <c r="U42" i="18" a="1"/>
  <c r="AQ44" i="18" a="1"/>
  <c r="BD43" i="18" a="1"/>
  <c r="AI70" i="18" a="1"/>
  <c r="T16" i="21" a="1"/>
  <c r="AA42" i="18" a="1"/>
  <c r="U21" i="18" a="1"/>
  <c r="AI25" i="21" a="1"/>
  <c r="AQ71" i="21" a="1"/>
  <c r="AW50" i="21" a="1"/>
  <c r="BE66" i="21" a="1"/>
  <c r="N34" i="21" a="1"/>
  <c r="AI40" i="18" a="1"/>
  <c r="F66" i="18" a="1"/>
  <c r="AP23" i="18" a="1"/>
  <c r="AO67" i="21" a="1"/>
  <c r="AI17" i="21" a="1"/>
  <c r="F8" i="18" a="1"/>
  <c r="BQ31" i="21" a="1"/>
  <c r="AX31" i="18" a="1"/>
  <c r="F34" i="18" a="1"/>
  <c r="BR59" i="18" a="1"/>
  <c r="AP50" i="18" a="1"/>
  <c r="V55" i="21" a="1"/>
  <c r="BK32" i="18" a="1"/>
  <c r="AX23" i="21" a="1"/>
  <c r="BE57" i="21" a="1"/>
  <c r="AA74" i="21" a="1"/>
  <c r="AJ40" i="21" a="1"/>
  <c r="BL60" i="18" a="1"/>
  <c r="AW59" i="18" a="1"/>
  <c r="AH44" i="21" a="1"/>
  <c r="G61" i="18" a="1"/>
  <c r="BS70" i="18" a="1"/>
  <c r="AV55" i="21" a="1"/>
  <c r="BR19" i="21" a="1"/>
  <c r="AA57" i="21" a="1"/>
  <c r="AP55" i="18" a="1"/>
  <c r="F57" i="18" a="1"/>
  <c r="O37" i="18" a="1"/>
  <c r="AA38" i="21" a="1"/>
  <c r="M31" i="21" a="1"/>
  <c r="BD66" i="21" a="1"/>
  <c r="G18" i="21" a="1"/>
  <c r="F70" i="18" a="1"/>
  <c r="AC10" i="18" a="1"/>
  <c r="AP9" i="21" a="1"/>
  <c r="BS74" i="21" a="1"/>
  <c r="AX31" i="21" a="1"/>
  <c r="BQ40" i="21" a="1"/>
  <c r="AW59" i="21" a="1"/>
  <c r="BR46" i="21" a="1"/>
  <c r="AO71" i="21" a="1"/>
  <c r="BS13" i="21" a="1"/>
  <c r="BC52" i="18" a="1"/>
  <c r="F60" i="21" a="1"/>
  <c r="N24" i="18" a="1"/>
  <c r="AH38" i="21" a="1"/>
  <c r="AP24" i="21" a="1"/>
  <c r="U36" i="18" a="1"/>
  <c r="BS34" i="21" a="1"/>
  <c r="AV74" i="18" a="1"/>
  <c r="BQ77" i="18" a="1"/>
  <c r="AB14" i="21" a="1"/>
  <c r="AP8" i="18" a="1"/>
  <c r="AH9" i="21" a="1"/>
  <c r="AX54" i="18" a="1"/>
  <c r="BL22" i="18" a="1"/>
  <c r="H45" i="18" a="1"/>
  <c r="BD14" i="18" a="1"/>
  <c r="BQ57" i="21" a="1"/>
  <c r="BK29" i="21" a="1"/>
  <c r="AC24" i="18" a="1"/>
  <c r="F42" i="21" a="1"/>
  <c r="AV34" i="21" a="1"/>
  <c r="F38" i="18" a="1"/>
  <c r="AI36" i="21" a="1"/>
  <c r="BC58" i="21" a="1"/>
  <c r="F19" i="21" a="1"/>
  <c r="BL23" i="21" a="1"/>
  <c r="N34" i="18" a="1"/>
  <c r="H60" i="21" a="1"/>
  <c r="BS74" i="18" a="1"/>
  <c r="BK25" i="18" a="1"/>
  <c r="AI11" i="18" a="1"/>
  <c r="BC72" i="18" a="1"/>
  <c r="BC6" i="18" a="1"/>
  <c r="M13" i="18" a="1"/>
  <c r="BR72" i="18" a="1"/>
  <c r="AV36" i="18" a="1"/>
  <c r="AO68" i="21" a="1"/>
  <c r="AP38" i="21" a="1"/>
  <c r="AH76" i="21" a="1"/>
  <c r="AQ19" i="21" a="1"/>
  <c r="AC22" i="18" a="1"/>
  <c r="M19" i="21" a="1"/>
  <c r="AO65" i="18" a="1"/>
  <c r="F72" i="18" a="1"/>
  <c r="M10" i="18" a="1"/>
  <c r="BK66" i="21" a="1"/>
  <c r="T70" i="21" a="1"/>
  <c r="AC36" i="18" a="1"/>
  <c r="AW12" i="18" a="1"/>
  <c r="BL58" i="18" a="1"/>
  <c r="U76" i="18" a="1"/>
  <c r="AQ47" i="21" a="1"/>
  <c r="BD20" i="18" a="1"/>
  <c r="AJ5" i="18" a="1"/>
  <c r="BJ32" i="21" a="1"/>
  <c r="N52" i="21" a="1"/>
  <c r="AO16" i="21" a="1"/>
  <c r="AB77" i="21" a="1"/>
  <c r="G7" i="18" a="1"/>
  <c r="BJ41" i="18" a="1"/>
  <c r="BD39" i="18" a="1"/>
  <c r="BJ26" i="21" a="1"/>
  <c r="BD8" i="21" a="1"/>
  <c r="F44" i="21" a="1"/>
  <c r="F28" i="21" a="1"/>
  <c r="M47" i="18" a="1"/>
  <c r="BD40" i="21" a="1"/>
  <c r="AB50" i="18" a="1"/>
  <c r="AJ31" i="21" a="1"/>
  <c r="AX21" i="21" a="1"/>
  <c r="T21" i="18" a="1"/>
  <c r="BE15" i="18" a="1"/>
  <c r="AC73" i="18" a="1"/>
  <c r="AH45" i="21" a="1"/>
  <c r="AQ28" i="18" a="1"/>
  <c r="BK57" i="21" a="1"/>
  <c r="BQ50" i="21" a="1"/>
  <c r="H72" i="18" a="1"/>
  <c r="BE72" i="18" a="1"/>
  <c r="N27" i="18" a="1"/>
  <c r="V59" i="18" a="1"/>
  <c r="AW20" i="18" a="1"/>
  <c r="AB74" i="21" a="1"/>
  <c r="U35" i="21" a="1"/>
  <c r="AP62" i="21" a="1"/>
  <c r="AQ10" i="18" a="1"/>
  <c r="AP17" i="21" a="1"/>
  <c r="U57" i="21" a="1"/>
  <c r="U37" i="18" a="1"/>
  <c r="AI34" i="21" a="1"/>
  <c r="BL56" i="21" a="1"/>
  <c r="V38" i="18" a="1"/>
  <c r="BS68" i="18" a="1"/>
  <c r="AO23" i="18" a="1"/>
  <c r="G40" i="21" a="1"/>
  <c r="H75" i="21" a="1"/>
  <c r="AC30" i="18" a="1"/>
  <c r="BS67" i="21" a="1"/>
  <c r="AI16" i="18" a="1"/>
  <c r="AQ46" i="21" a="1"/>
  <c r="T5" i="18" a="1"/>
  <c r="BC54" i="18" a="1"/>
  <c r="AW72" i="18" a="1"/>
  <c r="AB7" i="18" a="1"/>
  <c r="F43" i="18" a="1"/>
  <c r="U20" i="21" a="1"/>
  <c r="AX72" i="21" a="1"/>
  <c r="BS72" i="18" a="1"/>
  <c r="AQ40" i="21" a="1"/>
  <c r="BS9" i="21" a="1"/>
  <c r="U70" i="18" a="1"/>
  <c r="BL54" i="21" a="1"/>
  <c r="AB64" i="21" a="1"/>
  <c r="AB41" i="21" a="1"/>
  <c r="BJ48" i="21" a="1"/>
  <c r="AW65" i="18" a="1"/>
  <c r="BS11" i="18" a="1"/>
  <c r="M21" i="21" a="1"/>
  <c r="AO42" i="18" a="1"/>
  <c r="V46" i="21" a="1"/>
  <c r="AJ57" i="21" a="1"/>
  <c r="BJ47" i="18" a="1"/>
  <c r="U62" i="18" a="1"/>
  <c r="AQ6" i="18" a="1"/>
  <c r="G77" i="18" a="1"/>
  <c r="AI32" i="21" a="1"/>
  <c r="AW75" i="18" a="1"/>
  <c r="BK53" i="18" a="1"/>
  <c r="U10" i="18" a="1"/>
  <c r="AC47" i="21" a="1"/>
  <c r="BQ12" i="18" a="1"/>
  <c r="V29" i="21" a="1"/>
  <c r="AB70" i="18" a="1"/>
  <c r="BL43" i="21" a="1"/>
  <c r="BS65" i="21" a="1"/>
  <c r="G60" i="21" a="1"/>
  <c r="BK27" i="18" a="1"/>
  <c r="G29" i="18" a="1"/>
  <c r="N76" i="21" a="1"/>
  <c r="AV7" i="21" a="1"/>
  <c r="AO49" i="18" a="1"/>
  <c r="AC40" i="18" a="1"/>
  <c r="BS12" i="21" a="1"/>
  <c r="O30" i="21" a="1"/>
  <c r="AB5" i="21" a="1"/>
  <c r="BR67" i="21" a="1"/>
  <c r="BR76" i="21" a="1"/>
  <c r="AH66" i="18" a="1"/>
  <c r="AA6" i="21" a="1"/>
  <c r="BL21" i="18" a="1"/>
  <c r="BL10" i="21" a="1"/>
  <c r="BQ38" i="18" a="1"/>
  <c r="T9" i="21" a="1"/>
  <c r="AQ43" i="21" a="1"/>
  <c r="T60" i="18" a="1"/>
  <c r="BS69" i="18" a="1"/>
  <c r="AP48" i="18" a="1"/>
  <c r="BD50" i="18" a="1"/>
  <c r="BE10" i="18" a="1"/>
  <c r="BC14" i="18" a="1"/>
  <c r="AQ67" i="21" a="1"/>
  <c r="BE20" i="21" a="1"/>
  <c r="AH5" i="18" a="1"/>
  <c r="AJ16" i="18" a="1"/>
  <c r="U48" i="18" a="1"/>
  <c r="AX39" i="21" a="1"/>
  <c r="H22" i="18" a="1"/>
  <c r="F35" i="18" a="1"/>
  <c r="AC29" i="18" a="1"/>
  <c r="AI64" i="18" a="1"/>
  <c r="BC77" i="18" a="1"/>
  <c r="V63" i="18" a="1"/>
  <c r="V38" i="21" a="1"/>
  <c r="BJ9" i="21" a="1"/>
  <c r="AW38" i="21" a="1"/>
  <c r="N77" i="18" a="1"/>
  <c r="BS8" i="18" a="1"/>
  <c r="AX36" i="18" a="1"/>
  <c r="F32" i="18" a="1"/>
  <c r="N43" i="18" a="1"/>
  <c r="BR58" i="18" a="1"/>
  <c r="V60" i="18" a="1"/>
  <c r="AW33" i="18" a="1"/>
  <c r="AW39" i="18" a="1"/>
  <c r="F50" i="18" a="1"/>
  <c r="V61" i="18" a="1"/>
  <c r="T68" i="18" a="1"/>
  <c r="BK64" i="21" a="1"/>
  <c r="BL21" i="21" a="1"/>
  <c r="AO41" i="18" a="1"/>
  <c r="AP35" i="18" a="1"/>
  <c r="N66" i="18" a="1"/>
  <c r="BR18" i="18" a="1"/>
  <c r="AI26" i="18" a="1"/>
  <c r="AX15" i="18" a="1"/>
  <c r="AP40" i="18" a="1"/>
  <c r="V17" i="21" a="1"/>
  <c r="AX40" i="18" a="1"/>
  <c r="AI46" i="21" a="1"/>
  <c r="AB69" i="21" a="1"/>
  <c r="AQ59" i="18" a="1"/>
  <c r="BD26" i="21" a="1"/>
  <c r="BR61" i="21" a="1"/>
  <c r="F15" i="18" a="1"/>
  <c r="T31" i="21" a="1"/>
  <c r="BE22" i="18" a="1"/>
  <c r="BS53" i="18" a="1"/>
  <c r="BC40" i="18" a="1"/>
  <c r="AO44" i="21" a="1"/>
  <c r="AW16" i="21" a="1"/>
  <c r="AW75" i="21" a="1"/>
  <c r="BS27" i="18" a="1"/>
  <c r="H68" i="21" a="1"/>
  <c r="BQ72" i="18" a="1"/>
  <c r="AC5" i="18" a="1"/>
  <c r="H41" i="21" a="1"/>
  <c r="BL25" i="18" a="1"/>
  <c r="BD55" i="18" a="1"/>
  <c r="AA69" i="21" a="1"/>
  <c r="AB12" i="21" a="1"/>
  <c r="AJ26" i="18" a="1"/>
  <c r="AJ76" i="21" a="1"/>
  <c r="BC55" i="21" a="1"/>
  <c r="BC71" i="18" a="1"/>
  <c r="AJ48" i="21" a="1"/>
  <c r="H49" i="18" a="1"/>
  <c r="BS44" i="21" a="1"/>
  <c r="AO15" i="18" a="1"/>
  <c r="BK75" i="18" a="1"/>
  <c r="AV44" i="21" a="1"/>
  <c r="V56" i="21" a="1"/>
  <c r="BS57" i="21" a="1"/>
  <c r="F55" i="21" a="1"/>
  <c r="AV66" i="18" a="1"/>
  <c r="BL51" i="18" a="1"/>
  <c r="AV40" i="18" a="1"/>
  <c r="AO16" i="18" a="1"/>
  <c r="BQ20" i="18" a="1"/>
  <c r="H10" i="21" a="1"/>
  <c r="AP31" i="18" a="1"/>
  <c r="AC54" i="21" a="1"/>
  <c r="AA31" i="21" a="1"/>
  <c r="AH10" i="18" a="1"/>
  <c r="AO12" i="21" a="1"/>
  <c r="AB35" i="18" a="1"/>
  <c r="N28" i="18" a="1"/>
  <c r="F39" i="18" a="1"/>
  <c r="U41" i="21" a="1"/>
  <c r="BD71" i="18" a="1"/>
  <c r="O31" i="18" a="1"/>
  <c r="N56" i="21" a="1"/>
  <c r="M54" i="21" a="1"/>
  <c r="AI67" i="18" a="1"/>
  <c r="AA11" i="18" a="1"/>
  <c r="BJ41" i="21" a="1"/>
  <c r="O15" i="18" a="1"/>
  <c r="O63" i="21" a="1"/>
  <c r="V66" i="21" a="1"/>
  <c r="AV76" i="21" a="1"/>
  <c r="AV15" i="21" a="1"/>
  <c r="AI57" i="18" a="1"/>
  <c r="AO14" i="18" a="1"/>
  <c r="BS24" i="21" a="1"/>
  <c r="F5" i="18" a="1"/>
  <c r="F55" i="18" a="1"/>
  <c r="AA50" i="21" a="1"/>
  <c r="BQ63" i="21" a="1"/>
  <c r="AX38" i="21" a="1"/>
  <c r="AB59" i="21" a="1"/>
  <c r="U18" i="18" a="1"/>
  <c r="F19" i="18" a="1"/>
  <c r="BK61" i="21" a="1"/>
  <c r="AJ13" i="18" a="1"/>
  <c r="AI33" i="21" a="1"/>
  <c r="AW46" i="21" a="1"/>
  <c r="AH38" i="18" a="1"/>
  <c r="T72" i="18" a="1"/>
  <c r="BS38" i="21" a="1"/>
  <c r="AB24" i="21" a="1"/>
  <c r="M52" i="18" a="1"/>
  <c r="H19" i="21" a="1"/>
  <c r="G30" i="21" a="1"/>
  <c r="AC16" i="18" a="1"/>
  <c r="BD24" i="18" a="1"/>
  <c r="BC66" i="21" a="1"/>
  <c r="H63" i="18" a="1"/>
  <c r="AJ16" i="21" a="1"/>
  <c r="AX65" i="21" a="1"/>
  <c r="AO50" i="18" a="1"/>
  <c r="AV28" i="21" a="1"/>
  <c r="AA9" i="21" a="1"/>
  <c r="AW9" i="21" a="1"/>
  <c r="M54" i="18" a="1"/>
  <c r="AA45" i="21" a="1"/>
  <c r="AQ58" i="18" a="1"/>
  <c r="BC30" i="18" a="1"/>
  <c r="H57" i="21" a="1"/>
  <c r="BL38" i="21" a="1"/>
  <c r="BE29" i="21" a="1"/>
  <c r="AW20" i="21" a="1"/>
  <c r="AA58" i="21" a="1"/>
  <c r="BQ32" i="18" a="1"/>
  <c r="BD45" i="18" a="1"/>
  <c r="BR14" i="21" a="1"/>
  <c r="AC9" i="21" a="1"/>
  <c r="O11" i="18" a="1"/>
  <c r="G7" i="21" a="1"/>
  <c r="AV62" i="21" a="1"/>
  <c r="V10" i="21" a="1"/>
  <c r="BJ47" i="21" a="1"/>
  <c r="H6" i="18" a="1"/>
  <c r="M19" i="18" a="1"/>
  <c r="N73" i="21" a="1"/>
  <c r="M14" i="18" a="1"/>
  <c r="BD67" i="21" a="1"/>
  <c r="AC61" i="21" a="1"/>
  <c r="BC76" i="21" a="1"/>
  <c r="AQ70" i="18" a="1"/>
  <c r="BR70" i="21" a="1"/>
  <c r="BC31" i="18" a="1"/>
  <c r="AV60" i="18" a="1"/>
  <c r="BL18" i="21" a="1"/>
  <c r="U46" i="21" a="1"/>
  <c r="AP28" i="18" a="1"/>
  <c r="AA73" i="18" a="1"/>
  <c r="BD54" i="21" a="1"/>
  <c r="BC48" i="18" a="1"/>
  <c r="AI10" i="18" a="1"/>
  <c r="M22" i="18" a="1"/>
  <c r="AJ5" i="21" a="1"/>
  <c r="AA74" i="18" a="1"/>
  <c r="BC5" i="21" a="1"/>
  <c r="H29" i="18" a="1"/>
  <c r="H41" i="18" a="1"/>
  <c r="G54" i="21" a="1"/>
  <c r="AA77" i="18" a="1"/>
  <c r="T23" i="21" a="1"/>
  <c r="AW25" i="18" a="1"/>
  <c r="BD32" i="18" a="1"/>
  <c r="F12" i="21" a="1"/>
  <c r="BL71" i="18" a="1"/>
  <c r="BE71" i="18" a="1"/>
  <c r="V18" i="18" a="1"/>
  <c r="AV23" i="18" a="1"/>
  <c r="AA15" i="18" a="1"/>
  <c r="H11" i="21" a="1"/>
  <c r="BE67" i="21" a="1"/>
  <c r="AI29" i="21" a="1"/>
  <c r="V24" i="18" a="1"/>
  <c r="BC27" i="18" a="1"/>
  <c r="BS19" i="21" a="1"/>
  <c r="O69" i="18" a="1"/>
  <c r="AJ56" i="18" a="1"/>
  <c r="BL15" i="18" a="1"/>
  <c r="AO20" i="18" a="1"/>
  <c r="BL44" i="18" a="1"/>
  <c r="AV38" i="21" a="1"/>
  <c r="AQ53" i="18" a="1"/>
  <c r="BL5" i="18" a="1"/>
  <c r="BD27" i="18" a="1"/>
  <c r="BE11" i="18" a="1"/>
  <c r="BK77" i="21" a="1"/>
  <c r="O48" i="21" a="1"/>
  <c r="BK73" i="18" a="1"/>
  <c r="AP63" i="18" a="1"/>
  <c r="AQ61" i="18" a="1"/>
  <c r="BC38" i="21" a="1"/>
  <c r="AB64" i="18" a="1"/>
  <c r="BC25" i="21" a="1"/>
  <c r="H14" i="21" a="1"/>
  <c r="V44" i="21" a="1"/>
  <c r="BJ43" i="21" a="1"/>
  <c r="AJ18" i="18" a="1"/>
  <c r="BE42" i="21" a="1"/>
  <c r="BE51" i="21" a="1"/>
  <c r="BQ15" i="18" a="1"/>
  <c r="T40" i="21" a="1"/>
  <c r="AP63" i="21" a="1"/>
  <c r="AJ64" i="21" a="1"/>
  <c r="AA59" i="18" a="1"/>
  <c r="O60" i="21" a="1"/>
  <c r="G13" i="21" a="1"/>
  <c r="BR6" i="21" a="1"/>
  <c r="H42" i="21" a="1"/>
  <c r="AJ34" i="18" a="1"/>
  <c r="O52" i="21" a="1"/>
  <c r="AW57" i="18" a="1"/>
  <c r="AI74" i="18" a="1"/>
  <c r="BC29" i="21" a="1"/>
  <c r="BR37" i="21" a="1"/>
  <c r="G52" i="21" a="1"/>
  <c r="V23" i="21" a="1"/>
  <c r="AH48" i="21" a="1"/>
  <c r="AA55" i="21" a="1"/>
  <c r="BE50" i="21" a="1"/>
  <c r="AP20" i="21" a="1"/>
  <c r="BR67" i="18" a="1"/>
  <c r="BS75" i="21" a="1"/>
  <c r="BR75" i="18" a="1"/>
  <c r="M51" i="21" a="1"/>
  <c r="BC56" i="18" a="1"/>
  <c r="O39" i="18" a="1"/>
  <c r="M12" i="18" a="1"/>
  <c r="AH69" i="18" a="1"/>
  <c r="AX24" i="21" a="1"/>
  <c r="H28" i="18" a="1"/>
  <c r="V20" i="18" a="1"/>
  <c r="BL6" i="18" a="1"/>
  <c r="U34" i="21" a="1"/>
  <c r="M50" i="18" a="1"/>
  <c r="BJ49" i="21" a="1"/>
  <c r="BE61" i="21" a="1"/>
  <c r="AO68" i="18" a="1"/>
  <c r="BJ52" i="21" a="1"/>
  <c r="G26" i="21" a="1"/>
  <c r="AH49" i="18" a="1"/>
  <c r="O43" i="21" a="1"/>
  <c r="N32" i="21" a="1"/>
  <c r="BK10" i="21" a="1"/>
  <c r="AC62" i="21" a="1"/>
  <c r="AQ51" i="18" a="1"/>
  <c r="BQ48" i="21" a="1"/>
  <c r="BR31" i="21" a="1"/>
  <c r="BL24" i="21" a="1"/>
  <c r="F20" i="18" a="1"/>
  <c r="H52" i="18" a="1"/>
  <c r="U64" i="18" a="1"/>
  <c r="BD6" i="18" a="1"/>
  <c r="N38" i="21" a="1"/>
  <c r="AB17" i="18" a="1"/>
  <c r="BQ19" i="18" a="1"/>
  <c r="AJ45" i="18" a="1"/>
  <c r="BL35" i="18" a="1"/>
  <c r="AP73" i="21" a="1"/>
  <c r="AW27" i="21" a="1"/>
  <c r="BE64" i="18" a="1"/>
  <c r="AW42" i="21" a="1"/>
  <c r="AW49" i="18" a="1"/>
  <c r="BK57" i="18" a="1"/>
  <c r="AH24" i="18" a="1"/>
  <c r="AO69" i="21" a="1"/>
  <c r="AW37" i="21" a="1"/>
  <c r="BC24" i="18" a="1"/>
  <c r="V71" i="18" a="1"/>
  <c r="AA48" i="21" a="1"/>
  <c r="AB49" i="18" a="1"/>
  <c r="AP39" i="21" a="1"/>
  <c r="AJ42" i="18" a="1"/>
  <c r="V49" i="18" a="1"/>
  <c r="AC59" i="21" a="1"/>
  <c r="AI73" i="21" a="1"/>
  <c r="AQ52" i="21" a="1"/>
  <c r="BD61" i="21" a="1"/>
  <c r="BC51" i="21" a="1"/>
  <c r="AX75" i="21" a="1"/>
  <c r="M76" i="21" a="1"/>
  <c r="BS41" i="21" a="1"/>
  <c r="F77" i="21" a="1"/>
  <c r="BD31" i="21" a="1"/>
  <c r="AO63" i="18" a="1"/>
  <c r="N51" i="18" a="1"/>
  <c r="AH6" i="21" a="1"/>
  <c r="H70" i="18" a="1"/>
  <c r="AB27" i="21" a="1"/>
  <c r="AJ70" i="21" a="1"/>
  <c r="M62" i="21" a="1"/>
  <c r="AI62" i="18" a="1"/>
  <c r="BS9" i="18" a="1"/>
  <c r="H36" i="21" a="1"/>
  <c r="T58" i="18" a="1"/>
  <c r="BE73" i="18" a="1"/>
  <c r="G64" i="18" a="1"/>
  <c r="M57" i="18" a="1"/>
  <c r="V27" i="18" a="1"/>
  <c r="U57" i="18" a="1"/>
  <c r="BS36" i="18" a="1"/>
  <c r="AO20" i="21" a="1"/>
  <c r="BC10" i="21" a="1"/>
  <c r="BK64" i="18" a="1"/>
  <c r="AO32" i="21" a="1"/>
  <c r="BE75" i="21" a="1"/>
  <c r="AW33" i="21" a="1"/>
  <c r="AC54" i="18" a="1"/>
  <c r="AC55" i="21" a="1"/>
  <c r="H64" i="18" a="1"/>
  <c r="BC42" i="18" a="1"/>
  <c r="AC50" i="21" a="1"/>
  <c r="AV12" i="18" a="1"/>
  <c r="BL45" i="21" a="1"/>
  <c r="V53" i="21" a="1"/>
  <c r="AO54" i="18" a="1"/>
  <c r="AO28" i="21" a="1"/>
  <c r="AC24" i="21" a="1"/>
  <c r="AP11" i="21" a="1"/>
  <c r="BC44" i="18" a="1"/>
  <c r="M43" i="18" a="1"/>
  <c r="AV33" i="21" a="1"/>
  <c r="AC71" i="21" a="1"/>
  <c r="AQ36" i="18" a="1"/>
  <c r="AC53" i="18" a="1"/>
  <c r="BE36" i="21" a="1"/>
  <c r="BC11" i="18" a="1"/>
  <c r="BQ61" i="18" a="1"/>
  <c r="AA18" i="18" a="1"/>
  <c r="AI68" i="21" a="1"/>
  <c r="T57" i="18" a="1"/>
  <c r="AQ30" i="21" a="1"/>
  <c r="G59" i="21" a="1"/>
  <c r="BQ18" i="18" a="1"/>
  <c r="BJ6" i="18" a="1"/>
  <c r="T68" i="21" a="1"/>
  <c r="M30" i="21" a="1"/>
  <c r="G24" i="18" a="1"/>
  <c r="V57" i="18" a="1"/>
  <c r="O9" i="21" a="1"/>
  <c r="AX25" i="18" a="1"/>
  <c r="BS55" i="21" a="1"/>
  <c r="BS7" i="18" a="1"/>
  <c r="BE63" i="21" a="1"/>
  <c r="AP33" i="18" a="1"/>
  <c r="H38" i="21" a="1"/>
  <c r="AA56" i="21" a="1"/>
  <c r="T32" i="21" a="1"/>
  <c r="F11" i="18" a="1"/>
  <c r="BC20" i="18" a="1"/>
  <c r="BC49" i="18" a="1"/>
  <c r="O72" i="18" a="1"/>
  <c r="T53" i="21" a="1"/>
  <c r="BJ68" i="18" a="1"/>
  <c r="AW57" i="21" a="1"/>
  <c r="AH24" i="21" a="1"/>
  <c r="U43" i="18" a="1"/>
  <c r="AI52" i="18" a="1"/>
  <c r="BJ37" i="21" a="1"/>
  <c r="BC70" i="18" a="1"/>
  <c r="O45" i="21" a="1"/>
  <c r="BK51" i="18" a="1"/>
  <c r="AO17" i="18" a="1"/>
  <c r="AC65" i="21" a="1"/>
  <c r="V68" i="18" a="1"/>
  <c r="U46" i="18" a="1"/>
  <c r="AV35" i="21" a="1"/>
  <c r="AJ51" i="21" a="1"/>
  <c r="BE27" i="21" a="1"/>
  <c r="BQ24" i="18" a="1"/>
  <c r="F21" i="21" a="1"/>
  <c r="G31" i="21" a="1"/>
  <c r="H20" i="18" a="1"/>
  <c r="H43" i="21" a="1"/>
  <c r="N22" i="21" a="1"/>
  <c r="BK56" i="21" a="1"/>
  <c r="AC41" i="18" a="1"/>
  <c r="AJ17" i="21" a="1"/>
  <c r="BL75" i="18" a="1"/>
  <c r="BS52" i="21" a="1"/>
  <c r="BS32" i="21" a="1"/>
  <c r="AW18" i="21" a="1"/>
  <c r="AA39" i="18" a="1"/>
  <c r="T74" i="18" a="1"/>
  <c r="AV11" i="21" a="1"/>
  <c r="AO64" i="21" a="1"/>
  <c r="T74" i="21" a="1"/>
  <c r="AO29" i="21" a="1"/>
  <c r="T40" i="18" a="1"/>
  <c r="AB63" i="21" a="1"/>
  <c r="BC20" i="21" a="1"/>
  <c r="BC49" i="21" a="1"/>
  <c r="G43" i="21" a="1"/>
  <c r="V14" i="18" a="1"/>
  <c r="AI10" i="21" a="1"/>
  <c r="AC60" i="18" a="1"/>
  <c r="AP32" i="18" a="1"/>
  <c r="AJ30" i="18" a="1"/>
  <c r="BQ33" i="21" a="1"/>
  <c r="H13" i="18" a="1"/>
  <c r="AV61" i="21" a="1"/>
  <c r="AH18" i="21" a="1"/>
  <c r="BL71" i="21" a="1"/>
  <c r="H25" i="21" a="1"/>
  <c r="AV64" i="18" a="1"/>
  <c r="V21" i="18" a="1"/>
  <c r="BR29" i="18" a="1"/>
  <c r="BQ48" i="18" a="1"/>
  <c r="AQ41" i="21" a="1"/>
  <c r="U68" i="18" a="1"/>
  <c r="AA29" i="18" a="1"/>
  <c r="AB54" i="21" a="1"/>
  <c r="BJ24" i="21" a="1"/>
  <c r="AX43" i="21" a="1"/>
  <c r="AP76" i="21" a="1"/>
  <c r="AA46" i="21" a="1"/>
  <c r="BQ36" i="21" a="1"/>
  <c r="BS37" i="18" a="1"/>
  <c r="AO31" i="18" a="1"/>
  <c r="N42" i="18" a="1"/>
  <c r="AX11" i="21" a="1"/>
  <c r="U5" i="21" a="1"/>
  <c r="BL46" i="21" a="1"/>
  <c r="G10" i="18" a="1"/>
  <c r="BC54" i="21" a="1"/>
  <c r="V13" i="18" a="1"/>
  <c r="AJ42" i="21" a="1"/>
  <c r="BR29" i="21" a="1"/>
  <c r="BR73" i="18" a="1"/>
  <c r="T62" i="18" a="1"/>
  <c r="BD64" i="21" a="1"/>
  <c r="BE15" i="21" a="1"/>
  <c r="BC16" i="21" a="1"/>
  <c r="BK76" i="18" a="1"/>
  <c r="BJ15" i="18" a="1"/>
  <c r="T10" i="18" a="1"/>
  <c r="N66" i="21" a="1"/>
  <c r="M51" i="18" a="1"/>
  <c r="BJ14" i="18" a="1"/>
  <c r="AB65" i="18" a="1"/>
  <c r="BK63" i="18" a="1"/>
  <c r="H56" i="21" a="1"/>
  <c r="V17" i="18" a="1"/>
  <c r="AP44" i="21" a="1"/>
  <c r="N41" i="21" a="1"/>
  <c r="AP57" i="21" a="1"/>
  <c r="BR50" i="18" a="1"/>
  <c r="BL62" i="21" a="1"/>
  <c r="BE60" i="21" a="1"/>
  <c r="AI22" i="21" a="1"/>
  <c r="G73" i="21" a="1"/>
  <c r="AB35" i="21" a="1"/>
  <c r="BJ32" i="18" a="1"/>
  <c r="BL64" i="21" a="1"/>
  <c r="U76" i="21" a="1"/>
  <c r="AB19" i="18" a="1"/>
  <c r="AW32" i="21" a="1"/>
  <c r="AQ14" i="21" a="1"/>
  <c r="AW27" i="18" a="1"/>
  <c r="G62" i="18" a="1"/>
  <c r="N70" i="18" a="1"/>
  <c r="BS10" i="21" a="1"/>
  <c r="BC5" i="18" a="1"/>
  <c r="AV59" i="21" a="1"/>
  <c r="AC23" i="21" a="1"/>
  <c r="AC14" i="21" a="1"/>
  <c r="BE9" i="18" a="1"/>
  <c r="AV49" i="21" a="1"/>
  <c r="AO11" i="18" a="1"/>
  <c r="AQ76" i="21" a="1"/>
  <c r="AV55" i="18" a="1"/>
  <c r="BC21" i="21" a="1"/>
  <c r="BS5" i="21" a="1"/>
  <c r="M71" i="18" a="1"/>
  <c r="BS29" i="21" a="1"/>
  <c r="V70" i="18" a="1"/>
  <c r="AH52" i="18" a="1"/>
  <c r="M72" i="18" a="1"/>
  <c r="BQ21" i="21" a="1"/>
  <c r="AP36" i="21" a="1"/>
  <c r="BE31" i="21" a="1"/>
  <c r="AQ18" i="21" a="1"/>
  <c r="V39" i="21" a="1"/>
  <c r="BK58" i="18" a="1"/>
  <c r="BK75" i="21" a="1"/>
  <c r="AP39" i="18" a="1"/>
  <c r="AI37" i="21" a="1"/>
  <c r="AP40" i="21" a="1"/>
  <c r="N53" i="18" a="1"/>
  <c r="AQ40" i="18" a="1"/>
  <c r="AX33" i="21" a="1"/>
  <c r="AW19" i="21" a="1"/>
  <c r="H62" i="18" a="1"/>
  <c r="O53" i="18" a="1"/>
  <c r="BK72" i="21" a="1"/>
  <c r="BR63" i="21" a="1"/>
  <c r="M45" i="21" a="1"/>
  <c r="AH64" i="18" a="1"/>
  <c r="M40" i="21" a="1"/>
  <c r="N25" i="18" a="1"/>
  <c r="BE19" i="18" a="1"/>
  <c r="BL46" i="18" a="1"/>
  <c r="AO47" i="18" a="1"/>
  <c r="AB37" i="18" a="1"/>
  <c r="BE16" i="21" a="1"/>
  <c r="AA23" i="18" a="1"/>
  <c r="AH69" i="21" a="1"/>
  <c r="BK20" i="18" a="1"/>
  <c r="AW66" i="21" a="1"/>
  <c r="BR16" i="21" a="1"/>
  <c r="AB67" i="18" a="1"/>
  <c r="AJ27" i="18" a="1"/>
  <c r="AO37" i="18" a="1"/>
  <c r="BK33" i="18" a="1"/>
  <c r="T46" i="18" a="1"/>
  <c r="AI34" i="18" a="1"/>
  <c r="BR8" i="18" a="1"/>
  <c r="AP66" i="18" a="1"/>
  <c r="U39" i="18" a="1"/>
  <c r="BR60" i="21" a="1"/>
  <c r="G9" i="18" a="1"/>
  <c r="BK28" i="21" a="1"/>
  <c r="BS73" i="21" a="1"/>
  <c r="AX43" i="18" a="1"/>
  <c r="O72" i="21" a="1"/>
  <c r="BE41" i="21" a="1"/>
  <c r="AJ34" i="21" a="1"/>
  <c r="AA56" i="18" a="1"/>
  <c r="BE40" i="21" a="1"/>
  <c r="H62" i="21" a="1"/>
  <c r="BQ59" i="21" a="1"/>
  <c r="AO77" i="18" a="1"/>
  <c r="AB38" i="18" a="1"/>
  <c r="G48" i="18" a="1"/>
  <c r="AV25" i="18" a="1"/>
  <c r="BR16" i="18" a="1"/>
  <c r="BQ41" i="18" a="1"/>
  <c r="V13" i="21" a="1"/>
  <c r="BK65" i="21" a="1"/>
  <c r="BE5" i="21" a="1"/>
  <c r="M56" i="21" a="1"/>
  <c r="AI59" i="18" a="1"/>
  <c r="U53" i="21" a="1"/>
  <c r="AQ76" i="18" a="1"/>
  <c r="BR61" i="18" a="1"/>
  <c r="G24" i="21" a="1"/>
  <c r="O35" i="21" a="1"/>
  <c r="BQ42" i="18" a="1"/>
  <c r="V63" i="21" a="1"/>
  <c r="O57" i="18" a="1"/>
  <c r="BE11" i="21" a="1"/>
  <c r="U67" i="21" a="1"/>
  <c r="BJ62" i="21" a="1"/>
  <c r="BD42" i="21" a="1"/>
  <c r="N6" i="21" a="1"/>
  <c r="AV48" i="18" a="1"/>
  <c r="T29" i="21" a="1"/>
  <c r="BC22" i="18" a="1"/>
  <c r="U28" i="18" a="1"/>
  <c r="M61" i="18" a="1"/>
  <c r="U75" i="18" a="1"/>
  <c r="T37" i="21" a="1"/>
  <c r="N35" i="18" a="1"/>
  <c r="AJ75" i="21" a="1"/>
  <c r="BL48" i="21" a="1"/>
  <c r="O10" i="21" a="1"/>
  <c r="AX53" i="18" a="1"/>
  <c r="AJ58" i="18" a="1"/>
  <c r="BL55" i="18" a="1"/>
  <c r="AV41" i="18" a="1"/>
  <c r="F14" i="21" a="1"/>
  <c r="BL41" i="21" a="1"/>
  <c r="BS10" i="18" a="1"/>
  <c r="BD75" i="18" a="1"/>
  <c r="BS43" i="18" a="1"/>
  <c r="AI40" i="21" a="1"/>
  <c r="BD27" i="21" a="1"/>
  <c r="F12" i="18" a="1"/>
  <c r="AC31" i="21" a="1"/>
  <c r="AX46" i="21" a="1"/>
  <c r="BL73" i="18" a="1"/>
  <c r="BR17" i="21" a="1"/>
  <c r="BK76" i="21" a="1"/>
  <c r="U44" i="18" a="1"/>
  <c r="BQ12" i="21" a="1"/>
  <c r="H49" i="21" a="1"/>
  <c r="BJ64" i="21" a="1"/>
  <c r="AI45" i="18" a="1"/>
  <c r="V12" i="21" a="1"/>
  <c r="BJ70" i="21" a="1"/>
  <c r="O40" i="21" a="1"/>
  <c r="AO26" i="18" a="1"/>
  <c r="F65" i="18" a="1"/>
  <c r="AV22" i="18" a="1"/>
  <c r="AQ33" i="21" a="1"/>
  <c r="BD29" i="18" a="1"/>
  <c r="M24" i="21" a="1"/>
  <c r="U43" i="21" a="1"/>
  <c r="AB24" i="18" a="1"/>
  <c r="G76" i="21" a="1"/>
  <c r="G47" i="18" a="1"/>
  <c r="AJ27" i="21" a="1"/>
  <c r="AJ23" i="21" a="1"/>
  <c r="AB17" i="21" a="1"/>
  <c r="BD35" i="18" a="1"/>
  <c r="BR23" i="18" a="1"/>
  <c r="AH15" i="18" a="1"/>
  <c r="AB38" i="21" a="1"/>
  <c r="T38" i="18" a="1"/>
  <c r="AI9" i="18" a="1"/>
  <c r="BC39" i="21" a="1"/>
  <c r="BQ50" i="18" a="1"/>
  <c r="AO11" i="21" a="1"/>
  <c r="BC11" i="21" a="1"/>
  <c r="BJ27" i="21" a="1"/>
  <c r="AH41" i="21" a="1"/>
  <c r="BE30" i="21" a="1"/>
  <c r="AQ34" i="18" a="1"/>
  <c r="AA45" i="18" a="1"/>
  <c r="BL39" i="21" a="1"/>
  <c r="BQ44" i="18" a="1"/>
  <c r="AQ11" i="21" a="1"/>
  <c r="BC68" i="21" a="1"/>
  <c r="BK58" i="21" a="1"/>
  <c r="BK68" i="21" a="1"/>
  <c r="M68" i="21" a="1"/>
  <c r="F30" i="21" a="1"/>
  <c r="U63" i="21" a="1"/>
  <c r="AP12" i="21" a="1"/>
  <c r="AB13" i="21" a="1"/>
  <c r="AV45" i="21" a="1"/>
  <c r="H23" i="18" a="1"/>
  <c r="BS46" i="18" a="1"/>
  <c r="O7" i="18" a="1"/>
  <c r="F30" i="18" a="1"/>
  <c r="BK7" i="18" a="1"/>
  <c r="BR36" i="21" a="1"/>
  <c r="M37" i="21" a="1"/>
  <c r="BD14" i="21" a="1"/>
  <c r="O56" i="21" a="1"/>
  <c r="AJ43" i="18" a="1"/>
  <c r="AC11" i="18" a="1"/>
  <c r="N75" i="18" a="1"/>
  <c r="AW32" i="18" a="1"/>
  <c r="AO13" i="21" a="1"/>
  <c r="H8" i="18" a="1"/>
  <c r="M48" i="21" a="1"/>
  <c r="BE29" i="18" a="1"/>
  <c r="BL68" i="18" a="1"/>
  <c r="AO75" i="18" a="1"/>
  <c r="AA13" i="18" a="1"/>
  <c r="AH19" i="18" a="1"/>
  <c r="AB48" i="21" a="1"/>
  <c r="O20" i="18" a="1"/>
  <c r="AC49" i="21" a="1"/>
  <c r="U34" i="18" a="1"/>
  <c r="G45" i="21" a="1"/>
  <c r="BJ16" i="18" a="1"/>
  <c r="O70" i="21" a="1"/>
  <c r="AJ20" i="18" a="1"/>
  <c r="F68" i="21" a="1"/>
  <c r="AC73" i="21" a="1"/>
  <c r="AA32" i="21" a="1"/>
  <c r="BQ11" i="18" a="1"/>
  <c r="BR26" i="21" a="1"/>
  <c r="AI24" i="18" a="1"/>
  <c r="BR60" i="18" a="1"/>
  <c r="M39" i="21" a="1"/>
  <c r="AA33" i="18" a="1"/>
  <c r="BE65" i="18" a="1"/>
  <c r="BD31" i="18" a="1"/>
  <c r="BE17" i="18" a="1"/>
  <c r="AO39" i="18" a="1"/>
  <c r="AA60" i="18" a="1"/>
  <c r="BS76" i="18" a="1"/>
  <c r="BK38" i="21" a="1"/>
  <c r="AA19" i="18" a="1"/>
  <c r="AP71" i="21" a="1"/>
  <c r="G16" i="21" a="1"/>
  <c r="BL52" i="21" a="1"/>
  <c r="H74" i="21" a="1"/>
  <c r="BL22" i="21" a="1"/>
  <c r="T29" i="18" a="1"/>
  <c r="G55" i="18" a="1"/>
  <c r="BJ54" i="18" a="1"/>
  <c r="M28" i="18" a="1"/>
  <c r="BR54" i="21" a="1"/>
  <c r="AC38" i="21" a="1"/>
  <c r="AW68" i="18" a="1"/>
  <c r="G35" i="18" a="1"/>
  <c r="BD11" i="18" a="1"/>
  <c r="AJ57" i="18" a="1"/>
  <c r="AX19" i="21" a="1"/>
  <c r="AO30" i="18" a="1"/>
  <c r="AO15" i="21" a="1"/>
  <c r="T43" i="21" a="1"/>
  <c r="N37" i="18" a="1"/>
  <c r="AB12" i="18" a="1"/>
  <c r="V8" i="18" a="1"/>
  <c r="BC57" i="18" a="1"/>
  <c r="AV39" i="21" a="1"/>
  <c r="AO25" i="21" a="1"/>
  <c r="AC58" i="18" a="1"/>
  <c r="BQ57" i="18" a="1"/>
  <c r="T71" i="18" a="1"/>
  <c r="BL67" i="18" a="1"/>
  <c r="BD65" i="18" a="1"/>
  <c r="BR35" i="18" a="1"/>
  <c r="BQ66" i="18" a="1"/>
  <c r="AQ48" i="18" a="1"/>
  <c r="AQ57" i="18" a="1"/>
  <c r="AB45" i="18" a="1"/>
  <c r="AW31" i="21" a="1"/>
  <c r="AO52" i="18" a="1"/>
  <c r="AV19" i="21" a="1"/>
  <c r="AV31" i="21" a="1"/>
  <c r="G51" i="18" a="1"/>
  <c r="BR21" i="18" a="1"/>
  <c r="AB28" i="18" a="1"/>
  <c r="BE64" i="21" a="1"/>
  <c r="AJ33" i="18" a="1"/>
  <c r="BR55" i="18" a="1"/>
  <c r="BD53" i="21" a="1"/>
  <c r="BK71" i="21" a="1"/>
  <c r="BD64" i="18" a="1"/>
  <c r="AW55" i="18" a="1"/>
  <c r="AJ12" i="18" a="1"/>
  <c r="AW73" i="18" a="1"/>
  <c r="AJ30" i="21" a="1"/>
  <c r="BS66" i="21" a="1"/>
  <c r="BS50" i="18" a="1"/>
  <c r="AJ15" i="21" a="1"/>
  <c r="BD53" i="18" a="1"/>
  <c r="BE31" i="18" a="1"/>
  <c r="V47" i="18" a="1"/>
  <c r="BC27" i="21" a="1"/>
  <c r="AB39" i="21" a="1"/>
  <c r="M26" i="18" a="1"/>
  <c r="AW61" i="18" a="1"/>
  <c r="AH28" i="21" a="1"/>
  <c r="BK26" i="18" a="1"/>
  <c r="AX45" i="21" a="1"/>
  <c r="V9" i="18" a="1"/>
  <c r="AH25" i="21" a="1"/>
  <c r="AA53" i="18" a="1"/>
  <c r="AI56" i="21" a="1"/>
  <c r="AA38" i="18" a="1"/>
  <c r="AX24" i="18" a="1"/>
  <c r="AW45" i="21" a="1"/>
  <c r="T73" i="21" a="1"/>
  <c r="AI63" i="21" a="1"/>
  <c r="BJ64" i="18" a="1"/>
  <c r="BC25" i="18" a="1"/>
  <c r="AC46" i="21" a="1"/>
  <c r="AB71" i="21" a="1"/>
  <c r="BE60" i="18" a="1"/>
  <c r="BJ55" i="18" a="1"/>
  <c r="BC41" i="21" a="1"/>
  <c r="AO53" i="21" a="1"/>
  <c r="BL74" i="21" a="1"/>
  <c r="N50" i="21" a="1"/>
  <c r="V28" i="21" a="1"/>
  <c r="AX41" i="18" a="1"/>
  <c r="U61" i="18" a="1"/>
  <c r="AQ64" i="18" a="1"/>
  <c r="O53" i="21" a="1"/>
  <c r="O18" i="18" a="1"/>
  <c r="H30" i="18" a="1"/>
  <c r="BL56" i="18" a="1"/>
  <c r="BS20" i="21" a="1"/>
  <c r="BS11" i="21" a="1"/>
  <c r="BL35" i="21" a="1"/>
  <c r="AA43" i="18" a="1"/>
  <c r="U13" i="18" a="1"/>
  <c r="AI30" i="21" a="1"/>
  <c r="V72" i="18" a="1"/>
  <c r="AJ56" i="21" a="1"/>
  <c r="AB43" i="18" a="1"/>
  <c r="T50" i="18" a="1"/>
  <c r="BJ75" i="21" a="1"/>
  <c r="AQ68" i="21" a="1"/>
  <c r="O29" i="18" a="1"/>
  <c r="BE74" i="18" a="1"/>
  <c r="AP58" i="18" a="1"/>
  <c r="AJ54" i="21" a="1"/>
  <c r="BQ8" i="18" a="1"/>
  <c r="BC28" i="21" a="1"/>
  <c r="BS56" i="18" a="1"/>
  <c r="U21" i="21" a="1"/>
  <c r="BS62" i="21" a="1"/>
  <c r="AC42" i="18" a="1"/>
  <c r="F48" i="21" a="1"/>
  <c r="AQ25" i="18" a="1"/>
  <c r="BC24" i="21" a="1"/>
  <c r="M72" i="21" a="1"/>
  <c r="AA75" i="21" a="1"/>
  <c r="AP11" i="18" a="1"/>
  <c r="G49" i="18" a="1"/>
  <c r="AX34" i="21" a="1"/>
  <c r="AH15" i="21" a="1"/>
  <c r="BD71" i="21" a="1"/>
  <c r="BR74" i="18" a="1"/>
  <c r="AV5" i="18" a="1"/>
  <c r="BR34" i="18" a="1"/>
  <c r="N19" i="18" a="1"/>
  <c r="F53" i="18" a="1"/>
  <c r="BE48" i="18" a="1"/>
  <c r="O34" i="21" a="1"/>
  <c r="U41" i="18" a="1"/>
  <c r="N36" i="18" a="1"/>
  <c r="AP42" i="18" a="1"/>
  <c r="BL66" i="18" a="1"/>
  <c r="AQ39" i="18" a="1"/>
  <c r="BQ59" i="18" a="1"/>
  <c r="AA16" i="18" a="1"/>
  <c r="BL66" i="21" a="1"/>
  <c r="BQ41" i="21" a="1"/>
  <c r="BE38" i="18" a="1"/>
  <c r="BS5" i="18" a="1"/>
  <c r="BQ8" i="21" a="1"/>
  <c r="BK74" i="21" a="1"/>
  <c r="AP60" i="21" a="1"/>
  <c r="AO25" i="18" a="1"/>
  <c r="BR46" i="18" a="1"/>
  <c r="BE59" i="18" a="1"/>
  <c r="BJ76" i="18" a="1"/>
  <c r="BD28" i="18" a="1"/>
  <c r="V54" i="18" a="1"/>
  <c r="T28" i="18" a="1"/>
  <c r="BC59" i="21" a="1"/>
  <c r="U30" i="18" a="1"/>
  <c r="BR26" i="18" a="1"/>
  <c r="V64" i="21" a="1"/>
  <c r="AP77" i="18" a="1"/>
  <c r="AV51" i="21" a="1"/>
  <c r="H47" i="21" a="1"/>
  <c r="G27" i="18" a="1"/>
  <c r="AA44" i="18" a="1"/>
  <c r="BD39" i="21" a="1"/>
  <c r="AH32" i="21" a="1"/>
  <c r="AQ11" i="18" a="1"/>
  <c r="BD73" i="18" a="1"/>
  <c r="AI74" i="21" a="1"/>
  <c r="U56" i="21" a="1"/>
  <c r="AV19" i="18" a="1"/>
  <c r="BD56" i="18" a="1"/>
  <c r="BD28" i="21" a="1"/>
  <c r="AJ17" i="18" a="1"/>
  <c r="U53" i="18" a="1"/>
  <c r="AB30" i="18" a="1"/>
  <c r="AO56" i="21" a="1"/>
  <c r="BD18" i="18" a="1"/>
  <c r="BQ73" i="18" a="1"/>
  <c r="AX60" i="21" a="1"/>
  <c r="V57" i="21" a="1"/>
  <c r="V75" i="18" a="1"/>
  <c r="BL15" i="21" a="1"/>
  <c r="AB25" i="18" a="1"/>
  <c r="T6" i="18" a="1"/>
  <c r="AW55" i="21" a="1"/>
  <c r="V45" i="18" a="1"/>
  <c r="BL37" i="18" a="1"/>
  <c r="O42" i="21" a="1"/>
  <c r="BK42" i="21" a="1"/>
  <c r="AW77" i="21" a="1"/>
  <c r="O75" i="21" a="1"/>
  <c r="BR30" i="18" a="1"/>
  <c r="AJ19" i="21" a="1"/>
  <c r="AA9" i="18" a="1"/>
  <c r="M25" i="21" a="1"/>
  <c r="AB31" i="18" a="1"/>
  <c r="BK39" i="21" a="1"/>
  <c r="BD46" i="21" a="1"/>
  <c r="AH8" i="18" a="1"/>
  <c r="AJ66" i="18" a="1"/>
  <c r="O58" i="21" a="1"/>
  <c r="BQ62" i="21" a="1"/>
  <c r="BL45" i="18" a="1"/>
  <c r="AB11" i="18" a="1"/>
  <c r="BR5" i="18" a="1"/>
  <c r="AA6" i="18" a="1"/>
  <c r="BQ5" i="18" a="1"/>
  <c r="BE10" i="21" a="1"/>
  <c r="H71" i="18" a="1"/>
  <c r="N32" i="18" a="1"/>
  <c r="AC16" i="21" a="1"/>
  <c r="BS41" i="18" a="1"/>
  <c r="AQ50" i="18" a="1"/>
  <c r="AC6" i="18" a="1"/>
  <c r="AO55" i="18" a="1"/>
  <c r="BE6" i="21" a="1"/>
  <c r="BE33" i="21" a="1"/>
  <c r="AQ48" i="21" a="1"/>
  <c r="AC68" i="21" a="1"/>
  <c r="H36" i="18" a="1"/>
  <c r="BD76" i="21" a="1"/>
  <c r="T7" i="21" a="1"/>
  <c r="AV75" i="21" a="1"/>
  <c r="O51" i="21" a="1"/>
  <c r="BQ39" i="18" a="1"/>
  <c r="AA14" i="18" a="1"/>
  <c r="U58" i="21" a="1"/>
  <c r="BK54" i="21" a="1"/>
  <c r="AI35" i="18" a="1"/>
  <c r="G5" i="21" a="1"/>
  <c r="F72" i="21" a="1"/>
  <c r="AH31" i="18" a="1"/>
  <c r="AH13" i="18" a="1"/>
  <c r="BL10" i="18" a="1"/>
  <c r="BR22" i="21" a="1"/>
  <c r="AO31" i="21" a="1"/>
  <c r="BD25" i="21" a="1"/>
  <c r="AH77" i="21" a="1"/>
  <c r="AJ61" i="21" a="1"/>
  <c r="AI76" i="21" a="1"/>
  <c r="AA55" i="18" a="1"/>
  <c r="AV12" i="21" a="1"/>
  <c r="V37" i="18" a="1"/>
  <c r="BS69" i="21" a="1"/>
  <c r="AQ9" i="18" a="1"/>
  <c r="M6" i="21" a="1"/>
  <c r="AX67" i="18" a="1"/>
  <c r="U19" i="21" a="1"/>
  <c r="AX46" i="18" a="1"/>
  <c r="AX28" i="18" a="1"/>
  <c r="BS71" i="21" a="1"/>
  <c r="AA25" i="21" a="1"/>
  <c r="T5" i="21" a="1"/>
  <c r="M27" i="21" a="1"/>
  <c r="H64" i="21" a="1"/>
  <c r="F63" i="18" a="1"/>
  <c r="AH39" i="21" a="1"/>
  <c r="N48" i="18" a="1"/>
  <c r="AQ32" i="21" a="1"/>
  <c r="V35" i="21" a="1"/>
  <c r="BE62" i="21" a="1"/>
  <c r="AV72" i="21" a="1"/>
  <c r="H20" i="21" a="1"/>
  <c r="BD37" i="18" a="1"/>
  <c r="BJ58" i="18" a="1"/>
  <c r="BS61" i="21" a="1"/>
  <c r="AB20" i="21" a="1"/>
  <c r="AX57" i="21" a="1"/>
  <c r="AQ33" i="18" a="1"/>
  <c r="V44" i="18" a="1"/>
  <c r="AX44" i="21" a="1"/>
  <c r="BL13" i="18" a="1"/>
  <c r="AJ55" i="21" a="1"/>
  <c r="AH62" i="21" a="1"/>
  <c r="BL50" i="21" a="1"/>
  <c r="AV25" i="21" a="1"/>
  <c r="T48" i="18" a="1"/>
  <c r="AO7" i="21" a="1"/>
  <c r="AI12" i="21" a="1"/>
  <c r="BL60" i="21" a="1"/>
  <c r="AI25" i="18" a="1"/>
  <c r="BE70" i="21" a="1"/>
  <c r="BS64" i="21" a="1"/>
  <c r="BD58" i="18" a="1"/>
  <c r="BJ35" i="21" a="1"/>
  <c r="AA8" i="18" a="1"/>
  <c r="M41" i="18" a="1"/>
  <c r="BR56" i="18" a="1"/>
  <c r="F51" i="21" a="1"/>
  <c r="H40" i="21" a="1"/>
  <c r="AQ37" i="21" a="1"/>
  <c r="BC73" i="21" a="1"/>
  <c r="V71" i="21" a="1"/>
  <c r="BD20" i="21" a="1"/>
  <c r="AH14" i="21" a="1"/>
  <c r="BL6" i="21" a="1"/>
  <c r="U12" i="21" a="1"/>
  <c r="AA57" i="18" a="1"/>
  <c r="AC47" i="18" a="1"/>
  <c r="T51" i="21" a="1"/>
  <c r="H52" i="21" a="1"/>
  <c r="AP64" i="18" a="1"/>
  <c r="AJ23" i="18" a="1"/>
  <c r="H13" i="21" a="1"/>
  <c r="AI68" i="18" a="1"/>
  <c r="G53" i="21" a="1"/>
  <c r="AQ37" i="18" a="1"/>
  <c r="BQ52" i="21" a="1"/>
  <c r="BR39" i="18" a="1"/>
  <c r="AW26" i="21" a="1"/>
  <c r="G32" i="21" a="1"/>
  <c r="BR47" i="18" a="1"/>
  <c r="AQ44" i="21" a="1"/>
  <c r="M74" i="21" a="1"/>
  <c r="N13" i="21" a="1"/>
  <c r="U45" i="18" a="1"/>
  <c r="BE30" i="18" a="1"/>
  <c r="AQ31" i="21" a="1"/>
  <c r="AH53" i="21" a="1"/>
  <c r="AO27" i="21" a="1"/>
  <c r="BC18" i="21" a="1"/>
  <c r="AQ27" i="21" a="1"/>
  <c r="BK21" i="18" a="1"/>
  <c r="AW6" i="21" a="1"/>
  <c r="V65" i="18" a="1"/>
  <c r="T44" i="18" a="1"/>
  <c r="AW65" i="21" a="1"/>
  <c r="T8" i="18" a="1"/>
  <c r="AX20" i="21" a="1"/>
  <c r="BL62" i="18" a="1"/>
  <c r="AP76" i="18" a="1"/>
  <c r="BL70" i="18" a="1"/>
  <c r="BR53" i="21" a="1"/>
  <c r="BC17" i="18" a="1"/>
  <c r="T19" i="21" a="1"/>
  <c r="BE40" i="18" a="1"/>
  <c r="O74" i="21" a="1"/>
  <c r="AA34" i="21" a="1"/>
  <c r="BQ37" i="21" a="1"/>
  <c r="O31" i="21" a="1"/>
  <c r="BJ20" i="21" a="1"/>
  <c r="BD5" i="21" a="1"/>
  <c r="F31" i="18" a="1"/>
  <c r="BJ58" i="21" a="1"/>
  <c r="AA65" i="18" a="1"/>
  <c r="BJ15" i="21" a="1"/>
  <c r="BQ25" i="21" a="1"/>
  <c r="BK25" i="21" a="1"/>
  <c r="AP61" i="21" a="1"/>
  <c r="AA30" i="21" a="1"/>
  <c r="AH45" i="18" a="1"/>
  <c r="BL47" i="18" a="1"/>
  <c r="BC43" i="18" a="1"/>
  <c r="AH6" i="18" a="1"/>
  <c r="AH31" i="21" a="1"/>
  <c r="U73" i="21" a="1"/>
  <c r="AJ49" i="18" a="1"/>
  <c r="N64" i="18" a="1"/>
  <c r="BC65" i="18" a="1"/>
  <c r="M24" i="18" a="1"/>
  <c r="BD32" i="21" a="1"/>
  <c r="AO69" i="18" a="1"/>
  <c r="O46" i="21" a="1"/>
  <c r="AW7" i="18" a="1"/>
  <c r="H69" i="18" a="1"/>
  <c r="M6" i="18" a="1"/>
  <c r="G66" i="21" a="1"/>
  <c r="BK60" i="21" a="1"/>
  <c r="BJ25" i="21" a="1"/>
  <c r="N13" i="18" a="1"/>
  <c r="T61" i="18" a="1"/>
  <c r="M55" i="18" a="1"/>
  <c r="G68" i="21" a="1"/>
  <c r="AA76" i="21" a="1"/>
  <c r="BD11" i="21" a="1"/>
  <c r="AP34" i="18" a="1"/>
  <c r="BJ37" i="18" a="1"/>
  <c r="BQ9" i="21" a="1"/>
  <c r="BJ73" i="21" a="1"/>
  <c r="BL16" i="18" a="1"/>
  <c r="BS60" i="18" a="1"/>
  <c r="M48" i="18" a="1"/>
  <c r="AJ75" i="18" a="1"/>
  <c r="AQ12" i="18" a="1"/>
  <c r="AP47" i="21" a="1"/>
  <c r="M38" i="18" a="1"/>
  <c r="V62" i="18" a="1"/>
  <c r="AP15" i="21" a="1"/>
  <c r="M60" i="18" a="1"/>
  <c r="AC13" i="21" a="1"/>
  <c r="AP7" i="21" a="1"/>
  <c r="U54" i="21" a="1"/>
  <c r="AH51" i="18" a="1"/>
  <c r="BK49" i="18" a="1"/>
  <c r="AI20" i="21" a="1"/>
  <c r="AH42" i="21" a="1"/>
  <c r="N75" i="21" a="1"/>
  <c r="AJ39" i="21" a="1"/>
  <c r="AI19" i="21" a="1"/>
  <c r="BD62" i="18" a="1"/>
  <c r="O22" i="18" a="1"/>
  <c r="AA26" i="21" a="1"/>
  <c r="U74" i="21" a="1"/>
  <c r="AO21" i="21" a="1"/>
  <c r="BJ67" i="21" a="1"/>
  <c r="AA33" i="21" a="1"/>
  <c r="AX19" i="18" a="1"/>
  <c r="AA36" i="18" a="1"/>
  <c r="H34" i="18" a="1"/>
  <c r="U51" i="21" a="1"/>
  <c r="O27" i="18" a="1"/>
  <c r="T47" i="21" a="1"/>
  <c r="AV9" i="18" a="1"/>
  <c r="AB76" i="21" a="1"/>
  <c r="BC67" i="21" a="1"/>
  <c r="AO51" i="21" a="1"/>
  <c r="BQ6" i="21" a="1"/>
  <c r="M32" i="18" a="1"/>
  <c r="N60" i="18" a="1"/>
  <c r="BC15" i="18" a="1"/>
  <c r="AO66" i="18" a="1"/>
  <c r="O51" i="18" a="1"/>
  <c r="BE76" i="21" a="1"/>
  <c r="AO6" i="21" a="1"/>
  <c r="AJ40" i="18" a="1"/>
  <c r="O60" i="18" a="1"/>
  <c r="U5" i="18" a="1"/>
  <c r="AI53" i="18" a="1"/>
  <c r="AW38" i="18" a="1"/>
  <c r="AB58" i="18" a="1"/>
  <c r="V52" i="18" a="1"/>
  <c r="N40" i="18" a="1"/>
  <c r="AC69" i="21" a="1"/>
  <c r="AB67" i="21" a="1"/>
  <c r="V65" i="21" a="1"/>
  <c r="G61" i="21" a="1"/>
  <c r="N68" i="18" a="1"/>
  <c r="BD55" i="21" a="1"/>
  <c r="N48" i="21" a="1"/>
  <c r="O48" i="18" a="1"/>
  <c r="N30" i="18" a="1"/>
  <c r="BS60" i="21" a="1"/>
  <c r="BL73" i="21" a="1"/>
  <c r="BE53" i="21" a="1"/>
  <c r="AC9" i="18" a="1"/>
  <c r="AJ39" i="18" a="1"/>
  <c r="N72" i="18" a="1"/>
  <c r="AX73" i="18" a="1"/>
  <c r="AP6" i="21" a="1"/>
  <c r="BQ29" i="18" a="1"/>
  <c r="BQ24" i="21" a="1"/>
  <c r="H53" i="21" a="1"/>
  <c r="AQ29" i="18" a="1"/>
  <c r="AA31" i="18" a="1"/>
  <c r="G23" i="18" a="1"/>
  <c r="O12" i="21" a="1"/>
  <c r="F66" i="21" a="1"/>
  <c r="BD69" i="21" a="1"/>
  <c r="U31" i="21" a="1"/>
  <c r="AA59" i="21" a="1"/>
  <c r="BD40" i="18" a="1"/>
  <c r="BK30" i="18" a="1"/>
  <c r="N10" i="18" a="1"/>
  <c r="N20" i="18" a="1"/>
  <c r="BR31" i="18" a="1"/>
  <c r="H30" i="21" a="1"/>
  <c r="BD49" i="18" a="1"/>
  <c r="BE50" i="18" a="1"/>
  <c r="AW63" i="18" a="1"/>
  <c r="AA40" i="21" a="1"/>
  <c r="BE51" i="18" a="1"/>
  <c r="BQ27" i="18" a="1"/>
  <c r="AC32" i="21" a="1"/>
  <c r="G28" i="21" a="1"/>
  <c r="BD12" i="18" a="1"/>
  <c r="AC19" i="18" a="1"/>
  <c r="AW30" i="18" a="1"/>
  <c r="BQ11" i="21" a="1"/>
  <c r="AJ21" i="18" a="1"/>
  <c r="AV10" i="18" a="1"/>
  <c r="AA35" i="18" a="1"/>
  <c r="M45" i="18" a="1"/>
  <c r="AA40" i="18" a="1"/>
  <c r="AX55" i="21" a="1"/>
  <c r="BC48" i="21" a="1"/>
  <c r="AO45" i="18" a="1"/>
  <c r="O33" i="18" a="1"/>
  <c r="N74" i="21" a="1"/>
  <c r="M31" i="18" a="1"/>
  <c r="T25" i="21" a="1"/>
  <c r="BC17" i="21" a="1"/>
  <c r="AH25" i="18" a="1"/>
  <c r="AQ22" i="21" a="1"/>
  <c r="AP12" i="18" a="1"/>
  <c r="AJ70" i="18" a="1"/>
  <c r="BE8" i="18" a="1"/>
  <c r="BQ23" i="21" a="1"/>
  <c r="F37" i="21" a="1"/>
  <c r="AH49" i="21" a="1"/>
  <c r="BD35" i="21" a="1"/>
  <c r="U23" i="21" a="1"/>
  <c r="AB60" i="18" a="1"/>
  <c r="BQ32" i="21" a="1"/>
  <c r="G54" i="18" a="1"/>
  <c r="BQ49" i="18" a="1"/>
  <c r="AH46" i="18" a="1"/>
  <c r="AJ53" i="18" a="1"/>
  <c r="BL42" i="21" a="1"/>
  <c r="AH64" i="21" a="1"/>
  <c r="BQ62" i="18" a="1"/>
  <c r="AI53" i="21" a="1"/>
  <c r="AI44" i="21" a="1"/>
  <c r="BR66" i="21" a="1"/>
  <c r="AX62" i="18" a="1"/>
  <c r="AI43" i="18" a="1"/>
  <c r="AJ58" i="21" a="1"/>
  <c r="BJ10" i="18" a="1"/>
  <c r="G26" i="18" a="1"/>
  <c r="AO40" i="21" a="1"/>
  <c r="N55" i="21" a="1"/>
  <c r="AW18" i="18" a="1"/>
  <c r="BJ75" i="18" a="1"/>
  <c r="AI27" i="21" a="1"/>
  <c r="AX29" i="21" a="1"/>
  <c r="AC17" i="21" a="1"/>
  <c r="AA32" i="18" a="1"/>
  <c r="AV21" i="21" a="1"/>
  <c r="AA34" i="18" a="1"/>
  <c r="H54" i="21" a="1"/>
  <c r="AX9" i="18" a="1"/>
  <c r="BE22" i="21" a="1"/>
  <c r="BD29" i="21" a="1"/>
  <c r="BJ9" i="18" a="1"/>
  <c r="AV58" i="18" a="1"/>
  <c r="V26" i="21" a="1"/>
  <c r="AC50" i="18" a="1"/>
  <c r="AH68" i="18" a="1"/>
  <c r="U26" i="18" a="1"/>
  <c r="T14" i="18" a="1"/>
  <c r="AI50" i="21" a="1"/>
  <c r="AO19" i="21" a="1"/>
  <c r="V67" i="21" a="1"/>
  <c r="H29" i="21" a="1"/>
  <c r="BQ51" i="18" a="1"/>
  <c r="BR76" i="18" a="1"/>
  <c r="M29" i="21" a="1"/>
  <c r="BL20" i="18" a="1"/>
  <c r="G22" i="21" a="1"/>
  <c r="G32" i="18" a="1"/>
  <c r="AW13" i="21" a="1"/>
  <c r="BR63" i="18" a="1"/>
  <c r="AX66" i="21" a="1"/>
  <c r="BC34" i="21" a="1"/>
  <c r="N18" i="18" a="1"/>
  <c r="AA61" i="18" a="1"/>
  <c r="H15" i="18" a="1"/>
  <c r="N52" i="18" a="1"/>
  <c r="AH30" i="18" a="1"/>
  <c r="AW72" i="21" a="1"/>
  <c r="AB36" i="21" a="1"/>
  <c r="N54" i="18" a="1"/>
  <c r="T17" i="18" a="1"/>
  <c r="O15" i="21" a="1"/>
  <c r="AW66" i="18" a="1"/>
  <c r="H15" i="21" a="1"/>
  <c r="H6" i="21" a="1"/>
  <c r="U51" i="18" a="1"/>
  <c r="U18" i="21" a="1"/>
  <c r="AC70" i="21" a="1"/>
  <c r="AB31" i="21" a="1"/>
  <c r="BK23" i="21" a="1"/>
  <c r="BE44" i="18" a="1"/>
  <c r="BK11" i="21" a="1"/>
  <c r="BK63" i="21" a="1"/>
  <c r="AQ56" i="21" a="1"/>
  <c r="G65" i="21" a="1"/>
  <c r="N62" i="21" a="1"/>
  <c r="AI14" i="18" a="1"/>
  <c r="AC31" i="18" a="1"/>
  <c r="AA43" i="21" a="1"/>
  <c r="AX29" i="18" a="1"/>
  <c r="H31" i="18" a="1"/>
  <c r="AC67" i="21" a="1"/>
  <c r="G46" i="21" a="1"/>
  <c r="BQ23" i="18" a="1"/>
  <c r="AP55" i="21" a="1"/>
  <c r="AA66" i="18" a="1"/>
  <c r="AW5" i="21" a="1"/>
  <c r="BE37" i="18" a="1"/>
  <c r="AV13" i="21" a="1"/>
  <c r="AW35" i="21" a="1"/>
  <c r="AV41" i="21" a="1"/>
  <c r="BS28" i="21" a="1"/>
  <c r="AA72" i="18" a="1"/>
  <c r="AC20" i="18" a="1"/>
  <c r="O13" i="21" a="1"/>
  <c r="BD5" i="18" a="1"/>
  <c r="AJ9" i="21" a="1"/>
  <c r="BJ44" i="18" a="1"/>
  <c r="BD63" i="21" a="1"/>
  <c r="AQ41" i="18" a="1"/>
  <c r="AB51" i="18" a="1"/>
  <c r="AO49" i="21" a="1"/>
  <c r="T36" i="18" a="1"/>
  <c r="AO8" i="18" a="1"/>
  <c r="AB68" i="21" a="1"/>
  <c r="AH42" i="18" a="1"/>
  <c r="BJ70" i="18" a="1"/>
  <c r="BJ36" i="21" a="1"/>
  <c r="AB27" i="18" a="1"/>
  <c r="BE48" i="21" a="1"/>
  <c r="AV45" i="18" a="1"/>
  <c r="BJ25" i="18" a="1"/>
  <c r="AQ57" i="21" a="1"/>
  <c r="AH19" i="21" a="1"/>
  <c r="AX18" i="18" a="1"/>
  <c r="AW10" i="21" a="1"/>
  <c r="AX30" i="18" a="1"/>
  <c r="BR58" i="21" a="1"/>
  <c r="AH54" i="18" a="1"/>
  <c r="AW52" i="21" a="1"/>
  <c r="U56" i="18" a="1"/>
  <c r="H5" i="18" a="1"/>
  <c r="F75" i="18" a="1"/>
  <c r="V28" i="18" a="1"/>
  <c r="BS36" i="21" a="1"/>
  <c r="AH72" i="18" a="1"/>
  <c r="BJ61" i="18" a="1"/>
  <c r="F47" i="18" a="1"/>
  <c r="AQ46" i="18" a="1"/>
  <c r="AV75" i="18" a="1"/>
  <c r="BC60" i="18" a="1"/>
  <c r="N12" i="18" a="1"/>
  <c r="AX22" i="18" a="1"/>
  <c r="U44" i="21" a="1"/>
  <c r="AQ21" i="21" a="1"/>
  <c r="BK5" i="18" a="1"/>
  <c r="T9" i="18" a="1"/>
  <c r="N59" i="18" a="1"/>
  <c r="BE69" i="18" a="1"/>
  <c r="V5" i="21" a="1"/>
  <c r="AA7" i="21" a="1"/>
  <c r="AI61" i="21" a="1"/>
  <c r="AP58" i="21" a="1"/>
  <c r="BL7" i="18" a="1"/>
  <c r="AI23" i="21" a="1"/>
  <c r="AA17" i="21" a="1"/>
  <c r="H42" i="18" a="1"/>
  <c r="T25" i="18" a="1"/>
  <c r="O5" i="18" a="1"/>
  <c r="O37" i="21" a="1"/>
  <c r="BC36" i="21" a="1"/>
  <c r="AI59" i="21" a="1"/>
  <c r="H76" i="21" a="1"/>
  <c r="AQ67" i="18" a="1"/>
  <c r="AV9" i="21" a="1"/>
  <c r="BS15" i="21" a="1"/>
  <c r="AV26" i="18" a="1"/>
  <c r="M64" i="18" a="1"/>
  <c r="AP41" i="18" a="1"/>
  <c r="V31" i="18" a="1"/>
  <c r="AX75" i="18" a="1"/>
  <c r="V48" i="21" a="1"/>
  <c r="AV46" i="21" a="1"/>
  <c r="M38" i="21" a="1"/>
  <c r="AV52" i="21" a="1"/>
  <c r="H50" i="21" a="1"/>
  <c r="F16" i="21" a="1"/>
  <c r="U55" i="18" a="1"/>
  <c r="M17" i="21" a="1"/>
  <c r="H23" i="21" a="1"/>
  <c r="BK13" i="18" a="1"/>
  <c r="BL76" i="21" a="1"/>
  <c r="AP72" i="21" a="1"/>
  <c r="BQ76" i="21" a="1"/>
  <c r="AW76" i="18" a="1"/>
  <c r="AV60" i="21" a="1"/>
  <c r="AV11" i="18" a="1"/>
  <c r="AI73" i="18" a="1"/>
  <c r="AW42" i="18" a="1"/>
  <c r="AX61" i="21" a="1"/>
  <c r="U16" i="21" a="1"/>
  <c r="AQ65" i="21" a="1"/>
  <c r="AJ67" i="18" a="1"/>
  <c r="V76" i="18" a="1"/>
  <c r="BC32" i="18" a="1"/>
  <c r="AO34" i="21" a="1"/>
  <c r="G21" i="18" a="1"/>
  <c r="AH33" i="21" a="1"/>
  <c r="O43" i="18" a="1"/>
  <c r="AB56" i="21" a="1"/>
  <c r="BR65" i="21" a="1"/>
  <c r="AJ6" i="18" a="1"/>
  <c r="BJ10" i="21" a="1"/>
  <c r="BS56" i="21" a="1"/>
  <c r="AX14" i="18" a="1"/>
  <c r="BS25" i="18" a="1"/>
  <c r="BR62" i="21" a="1"/>
  <c r="M52" i="21" a="1"/>
  <c r="AH36" i="18" a="1"/>
  <c r="V27" i="21" a="1"/>
  <c r="AO67" i="18" a="1"/>
  <c r="BR59" i="21" a="1"/>
  <c r="BK20" i="21" a="1"/>
  <c r="V32" i="21" a="1"/>
  <c r="BR38" i="18" a="1"/>
  <c r="G59" i="18" a="1"/>
  <c r="BE34" i="18" a="1"/>
  <c r="N27" i="21" a="1"/>
  <c r="AP46" i="18" a="1"/>
  <c r="T70" i="18" a="1"/>
  <c r="AC52" i="18" a="1"/>
  <c r="BE55" i="18" a="1"/>
  <c r="BD76" i="18" a="1"/>
  <c r="H43" i="18" a="1"/>
  <c r="BQ65" i="21" a="1"/>
  <c r="AQ24" i="21" a="1"/>
  <c r="BC66" i="18" a="1"/>
  <c r="V51" i="21" a="1"/>
  <c r="F6" i="18" a="1"/>
  <c r="AI14" i="21" a="1"/>
  <c r="M49" i="21" a="1"/>
  <c r="N41" i="18" a="1"/>
  <c r="T51" i="18" a="1"/>
  <c r="BR51" i="18" a="1"/>
  <c r="O68" i="18" a="1"/>
  <c r="V6" i="18" a="1"/>
  <c r="M37" i="18" a="1"/>
  <c r="AP25" i="18" a="1"/>
  <c r="T16" i="18" a="1"/>
  <c r="V75" i="21" a="1"/>
  <c r="AA25" i="18" a="1"/>
  <c r="M46" i="21" a="1"/>
  <c r="N47" i="21" a="1"/>
  <c r="G8" i="18" a="1"/>
  <c r="BK5" i="21" a="1"/>
  <c r="AV32" i="21" a="1"/>
  <c r="T19" i="18" a="1"/>
  <c r="AH34" i="21" a="1"/>
  <c r="BJ57" i="21" a="1"/>
  <c r="AX13" i="18" a="1"/>
  <c r="BL39" i="18" a="1"/>
  <c r="BQ19" i="21" a="1"/>
  <c r="AA52" i="21" a="1"/>
  <c r="AO61" i="18" a="1"/>
  <c r="V76" i="21" a="1"/>
  <c r="AX72" i="18" a="1"/>
  <c r="T42" i="18" a="1"/>
  <c r="F26" i="21" a="1"/>
  <c r="AB19" i="21" a="1"/>
  <c r="AI41" i="18" a="1"/>
  <c r="BS59" i="21" a="1"/>
  <c r="N64" i="21" a="1"/>
  <c r="AQ9" i="21" a="1"/>
  <c r="BR27" i="21" a="1"/>
  <c r="AB43" i="21" a="1"/>
  <c r="AO38" i="18" a="1"/>
  <c r="BJ69" i="18" a="1"/>
  <c r="AO57" i="21" a="1"/>
  <c r="BL17" i="21" a="1"/>
  <c r="AV77" i="18" a="1"/>
  <c r="AA41" i="21" a="1"/>
  <c r="AI41" i="21" a="1"/>
  <c r="AJ38" i="18" a="1"/>
  <c r="G14" i="18" a="1"/>
  <c r="AX34" i="18" a="1"/>
  <c r="BQ56" i="18" a="1"/>
  <c r="G38" i="18" a="1"/>
  <c r="BR9" i="21" a="1"/>
  <c r="AP18" i="21" a="1"/>
  <c r="BD10" i="18" a="1"/>
  <c r="AA47" i="21" a="1"/>
  <c r="AC75" i="18" a="1"/>
  <c r="AH53" i="18" a="1"/>
  <c r="H37" i="21" a="1"/>
  <c r="N71" i="18" a="1"/>
  <c r="BS57" i="18" a="1"/>
  <c r="BC42" i="21" a="1"/>
  <c r="BE70" i="18" a="1"/>
  <c r="V52" i="21" a="1"/>
  <c r="BJ38" i="18" a="1"/>
  <c r="AB16" i="18" a="1"/>
  <c r="V49" i="21" a="1"/>
  <c r="BE45" i="18" a="1"/>
  <c r="AC66" i="18" a="1"/>
  <c r="AC15" i="21" a="1"/>
  <c r="BQ70" i="21" a="1"/>
  <c r="AP7" i="18" a="1"/>
  <c r="H17" i="18" a="1"/>
  <c r="AV16" i="21" a="1"/>
  <c r="BR68" i="21" a="1"/>
  <c r="AC76" i="21" a="1"/>
  <c r="G74" i="21" a="1"/>
  <c r="AA36" i="21" a="1"/>
  <c r="AQ64" i="21" a="1"/>
  <c r="AJ14" i="18" a="1"/>
  <c r="T64" i="18" a="1"/>
  <c r="AQ22" i="18" a="1"/>
  <c r="N77" i="21" a="1"/>
  <c r="BE43" i="21" a="1"/>
  <c r="V33" i="21" a="1"/>
  <c r="AQ66" i="21" a="1"/>
  <c r="BQ21" i="18" a="1"/>
  <c r="T47" i="18" a="1"/>
  <c r="U47" i="21" a="1"/>
  <c r="AA70" i="21" a="1"/>
  <c r="N43" i="21" a="1"/>
  <c r="AH16" i="18" a="1"/>
  <c r="AP13" i="21" a="1"/>
  <c r="BE76" i="18" a="1"/>
  <c r="O52" i="18" a="1"/>
  <c r="BS28" i="18" a="1"/>
  <c r="H61" i="18" a="1"/>
  <c r="M59" i="21" a="1"/>
  <c r="V43" i="18" a="1"/>
  <c r="G75" i="21" a="1"/>
  <c r="U69" i="18" a="1"/>
  <c r="N10" i="21" a="1"/>
  <c r="AO76" i="18" a="1"/>
  <c r="M22" i="21" a="1"/>
  <c r="M11" i="18" a="1"/>
  <c r="H26" i="21" a="1"/>
  <c r="BR17" i="18" a="1"/>
  <c r="F49" i="21" a="1"/>
  <c r="AI23" i="18" a="1"/>
  <c r="BL7" i="21" a="1"/>
  <c r="AV16" i="18" a="1"/>
  <c r="AV50" i="18" a="1"/>
  <c r="O75" i="18" a="1"/>
  <c r="U25" i="18" a="1"/>
  <c r="BK36" i="21" a="1"/>
  <c r="BJ72" i="18" a="1"/>
  <c r="AP13" i="18" a="1"/>
  <c r="BJ38" i="21" a="1"/>
  <c r="G8" i="21" a="1"/>
  <c r="BL23" i="18" a="1"/>
  <c r="BK39" i="18" a="1"/>
  <c r="BL9" i="21" a="1"/>
  <c r="BC60" i="21" a="1"/>
  <c r="AO74" i="18" a="1"/>
  <c r="AO32" i="18" a="1"/>
  <c r="BJ27" i="18" a="1"/>
  <c r="BK12" i="21" a="1"/>
  <c r="M8" i="21" a="1"/>
  <c r="AQ16" i="21" a="1"/>
  <c r="F51" i="18" a="1"/>
  <c r="F63" i="21" a="1"/>
  <c r="BE13" i="18" a="1"/>
  <c r="F27" i="18" a="1"/>
  <c r="AA49" i="21" a="1"/>
  <c r="BJ63" i="21" a="1"/>
  <c r="AO30" i="21" a="1"/>
  <c r="BE23" i="18" a="1"/>
  <c r="AW54" i="18" a="1"/>
  <c r="AX51" i="21" a="1"/>
  <c r="N58" i="18" a="1"/>
  <c r="F58" i="18" a="1"/>
  <c r="AO65" i="21" a="1"/>
  <c r="AX14" i="21" a="1"/>
  <c r="BK52" i="18" a="1"/>
  <c r="O8" i="21" a="1"/>
  <c r="T24" i="21" a="1"/>
  <c r="BD25" i="18" a="1"/>
  <c r="AB36" i="18" a="1"/>
  <c r="BL25" i="21" a="1"/>
  <c r="BK13" i="21" a="1"/>
  <c r="BJ71" i="21" a="1"/>
  <c r="U40" i="21" a="1"/>
  <c r="AQ42" i="21" a="1"/>
  <c r="AW13" i="18" a="1"/>
  <c r="BJ21" i="18" a="1"/>
  <c r="O76" i="21" a="1"/>
  <c r="BL28" i="21" a="1"/>
  <c r="T11" i="21" a="1"/>
  <c r="AP37" i="21" a="1"/>
  <c r="BS63" i="21" a="1"/>
  <c r="AB21" i="21" a="1"/>
  <c r="AH40" i="18" a="1"/>
  <c r="T59" i="21" a="1"/>
  <c r="AX70" i="21" a="1"/>
  <c r="V48" i="18" a="1"/>
  <c r="BJ30" i="21" a="1"/>
  <c r="BS17" i="18" a="1"/>
  <c r="BQ70" i="18" a="1"/>
  <c r="AI18" i="21" a="1"/>
  <c r="AI56" i="18" a="1"/>
  <c r="AP52" i="18" a="1"/>
  <c r="AW62" i="18" a="1"/>
  <c r="O23" i="18" a="1"/>
  <c r="T77" i="18" a="1"/>
  <c r="AJ38" i="21" a="1"/>
  <c r="T31" i="18" a="1"/>
  <c r="AO52" i="21" a="1"/>
  <c r="U37" i="21" a="1"/>
  <c r="AP37" i="18" a="1"/>
  <c r="N36" i="21" a="1"/>
  <c r="BS47" i="21" a="1"/>
  <c r="BD67" i="18" a="1"/>
  <c r="V58" i="21" a="1"/>
  <c r="BL36" i="21" a="1"/>
  <c r="H65" i="21" a="1"/>
  <c r="BE49" i="21" a="1"/>
  <c r="AC22" i="21" a="1"/>
  <c r="AP51" i="21" a="1"/>
  <c r="AO48" i="18" a="1"/>
  <c r="BQ64" i="18" a="1"/>
  <c r="N23" i="18" a="1"/>
  <c r="AP28" i="21" a="1"/>
  <c r="BK48" i="21" a="1"/>
  <c r="AO57" i="18" a="1"/>
  <c r="AH35" i="21" a="1"/>
  <c r="BQ5" i="21" a="1"/>
  <c r="V8" i="21" a="1"/>
  <c r="BK59" i="18" a="1"/>
  <c r="H27" i="21" a="1"/>
  <c r="AP56" i="18" a="1"/>
  <c r="AO38" i="21" a="1"/>
  <c r="F39" i="21" a="1"/>
  <c r="AH70" i="21" a="1"/>
  <c r="AJ8" i="18" a="1"/>
  <c r="AO10" i="21" a="1"/>
  <c r="BL38" i="18" a="1"/>
  <c r="AH7" i="18" a="1"/>
  <c r="BE55" i="21" a="1"/>
  <c r="BK31" i="18" a="1"/>
  <c r="H12" i="18" a="1"/>
  <c r="H9" i="18" a="1"/>
  <c r="G57" i="18" a="1"/>
  <c r="AW70" i="21" a="1"/>
  <c r="BL30" i="18" a="1"/>
  <c r="BC46" i="18" a="1"/>
  <c r="N17" i="18" a="1"/>
  <c r="AX5" i="18" a="1"/>
  <c r="BC64" i="18" a="1"/>
  <c r="AC56" i="21" a="1"/>
  <c r="AO34" i="18" a="1"/>
  <c r="AO9" i="21" a="1"/>
  <c r="AW35" i="18" a="1"/>
  <c r="BD66" i="18" a="1"/>
  <c r="BQ46" i="21" a="1"/>
  <c r="U77" i="18" a="1"/>
  <c r="AX23" i="18" a="1"/>
  <c r="V22" i="21" a="1"/>
  <c r="AX58" i="21" a="1"/>
  <c r="BC39" i="18" a="1"/>
  <c r="O41" i="21" a="1"/>
  <c r="H76" i="18" a="1"/>
  <c r="BD60" i="18" a="1"/>
  <c r="AO64" i="18" a="1"/>
  <c r="BR44" i="21" a="1"/>
  <c r="T37" i="18" a="1"/>
  <c r="BR36" i="18" a="1"/>
  <c r="O56" i="18" a="1"/>
  <c r="AW16" i="18" a="1"/>
  <c r="AX33" i="18" a="1"/>
  <c r="AV28" i="18" a="1"/>
  <c r="AQ53" i="21" a="1"/>
  <c r="AA62" i="18" a="1"/>
  <c r="BJ74" i="21" a="1"/>
  <c r="H7" i="18" a="1"/>
  <c r="BK69" i="18" a="1"/>
  <c r="AJ72" i="21" a="1"/>
  <c r="U24" i="21" a="1"/>
  <c r="AB75" i="18" a="1"/>
  <c r="AW71" i="21" a="1"/>
  <c r="H24" i="21" a="1"/>
  <c r="G64" i="21" a="1"/>
  <c r="AP43" i="18" a="1"/>
  <c r="BS30" i="21" a="1"/>
  <c r="BS38" i="18" a="1"/>
  <c r="AB14" i="18" a="1"/>
  <c r="BE17" i="21" a="1"/>
  <c r="BD77" i="21" a="1"/>
  <c r="G49" i="21" a="1"/>
  <c r="T22" i="21" a="1"/>
  <c r="H32" i="21" a="1"/>
  <c r="AI75" i="21" a="1"/>
  <c r="BK6" i="21" a="1"/>
  <c r="H66" i="18" a="1"/>
  <c r="BQ38" i="21" a="1"/>
  <c r="AQ72" i="21" a="1"/>
  <c r="BR56" i="21" a="1"/>
  <c r="AJ59" i="21" a="1"/>
  <c r="G50" i="18" a="1"/>
  <c r="AB46" i="18" a="1"/>
  <c r="N69" i="18" a="1"/>
  <c r="AW58" i="18" a="1"/>
  <c r="N61" i="21" a="1"/>
  <c r="AW40" i="18" a="1"/>
  <c r="M75" i="18" a="1"/>
  <c r="BD51" i="21" a="1"/>
  <c r="V53" i="18" a="1"/>
  <c r="AI31" i="21" a="1"/>
  <c r="BQ25" i="18" a="1"/>
  <c r="AP52" i="21" a="1"/>
  <c r="AP16" i="18" a="1"/>
  <c r="AC25" i="21" a="1"/>
  <c r="AP54" i="18" a="1"/>
  <c r="AI38" i="18" a="1"/>
  <c r="AJ7" i="21" a="1"/>
  <c r="V30" i="21" a="1"/>
  <c r="AP41" i="21" a="1"/>
  <c r="AA63" i="18" a="1"/>
  <c r="BK54" i="18" a="1"/>
  <c r="AQ13" i="18" a="1"/>
  <c r="BS6" i="21" a="1"/>
  <c r="BD68" i="18" a="1"/>
  <c r="V69" i="21" a="1"/>
  <c r="BR28" i="21" a="1"/>
  <c r="AX57" i="18" a="1"/>
  <c r="M34" i="18" a="1"/>
  <c r="AO18" i="21" a="1"/>
  <c r="AI49" i="21" a="1"/>
  <c r="BJ49" i="18" a="1"/>
  <c r="O6" i="21" a="1"/>
  <c r="AP75" i="18" a="1"/>
  <c r="AJ11" i="18" a="1"/>
  <c r="H46" i="21" a="1"/>
  <c r="AW69" i="21" a="1"/>
  <c r="AH36" i="21" a="1"/>
  <c r="AP68" i="21" a="1"/>
  <c r="AQ73" i="18" a="1"/>
  <c r="O13" i="18" a="1"/>
  <c r="AV42" i="18" a="1"/>
  <c r="AW36" i="18" a="1"/>
  <c r="M7" i="21" a="1"/>
  <c r="AP6" i="18" a="1"/>
  <c r="T34" i="18" a="1"/>
  <c r="BR54" i="18" a="1"/>
  <c r="H51" i="21" a="1"/>
  <c r="AI6" i="21" a="1"/>
  <c r="U25" i="21" a="1"/>
  <c r="BQ75" i="21" a="1"/>
  <c r="AP54" i="21" a="1"/>
  <c r="T21" i="21" a="1"/>
  <c r="BQ37" i="18" a="1"/>
  <c r="AO27" i="18" a="1"/>
  <c r="O42" i="18" a="1"/>
  <c r="AX67" i="21" a="1"/>
  <c r="M21" i="18" a="1"/>
  <c r="AX61" i="18" a="1"/>
  <c r="U74" i="18" a="1"/>
  <c r="AB55" i="18" a="1"/>
  <c r="AB77" i="18" a="1"/>
  <c r="AX74" i="18" a="1"/>
  <c r="AV20" i="21" a="1"/>
  <c r="H10" i="18" a="1"/>
  <c r="G56" i="18" a="1"/>
  <c r="AV42" i="21" a="1"/>
  <c r="BS18" i="18" a="1"/>
  <c r="BC23" i="21" a="1"/>
  <c r="BD21" i="18" a="1"/>
  <c r="AQ27" i="18" a="1"/>
  <c r="AA21" i="21" a="1"/>
  <c r="BL24" i="18" a="1"/>
  <c r="T69" i="21" a="1"/>
  <c r="BC55" i="18" a="1"/>
  <c r="BR12" i="21" a="1"/>
  <c r="V73" i="21" a="1"/>
  <c r="AA10" i="18" a="1"/>
  <c r="BC75" i="21" a="1"/>
  <c r="AB29" i="21" a="1"/>
  <c r="BL28" i="18" a="1"/>
  <c r="AQ13" i="21" a="1"/>
  <c r="AW22" i="18" a="1"/>
  <c r="AX16" i="18" a="1"/>
  <c r="F71" i="18" a="1"/>
  <c r="M60" i="21" a="1"/>
  <c r="AW52" i="18" a="1"/>
  <c r="AV69" i="18" a="1"/>
  <c r="AH65" i="21" a="1"/>
  <c r="BK8" i="18" a="1"/>
  <c r="AJ65" i="18" a="1"/>
  <c r="BJ6" i="21" a="1"/>
  <c r="BD72" i="18" a="1"/>
  <c r="M67" i="18" a="1"/>
  <c r="O32" i="21" a="1"/>
  <c r="U32" i="18" a="1"/>
  <c r="BC68" i="18" a="1"/>
  <c r="AQ69" i="21" a="1"/>
  <c r="H7" i="21" a="1"/>
  <c r="H58" i="21" a="1"/>
  <c r="BR64" i="18" a="1"/>
  <c r="BC7" i="21" a="1"/>
  <c r="BL11" i="18" a="1"/>
  <c r="BJ50" i="18" a="1"/>
  <c r="O69" i="21" a="1"/>
  <c r="T76" i="18" a="1"/>
  <c r="AP61" i="18" a="1"/>
  <c r="AW5" i="18" a="1"/>
  <c r="AI9" i="21" a="1"/>
  <c r="BQ9" i="18" a="1"/>
  <c r="BD34" i="21" a="1"/>
  <c r="BL26" i="21" a="1"/>
  <c r="AX8" i="21" a="1"/>
  <c r="AQ8" i="21" a="1"/>
  <c r="N30" i="21" a="1"/>
  <c r="AC74" i="18" a="1"/>
  <c r="V11" i="18" a="1"/>
  <c r="T27" i="21" a="1"/>
  <c r="U29" i="21" a="1"/>
  <c r="AH32" i="18" a="1"/>
  <c r="AI15" i="21" a="1"/>
  <c r="F76" i="21" a="1"/>
  <c r="AP15" i="18" a="1"/>
  <c r="O16" i="21" a="1"/>
  <c r="AH60" i="18" a="1"/>
  <c r="BS13" i="18" a="1"/>
  <c r="BD50" i="21" a="1"/>
  <c r="BK23" i="18" a="1"/>
  <c r="AO70" i="18" a="1"/>
  <c r="H50" i="18" a="1"/>
  <c r="F27" i="21" a="1"/>
  <c r="BR37" i="18" a="1"/>
  <c r="AB32" i="18" a="1"/>
  <c r="O62" i="18" a="1"/>
  <c r="BE71" i="21" a="1"/>
  <c r="AH59" i="18" a="1"/>
  <c r="BE16" i="18" a="1"/>
  <c r="BS54" i="21" a="1"/>
  <c r="G72" i="18" a="1"/>
  <c r="AI69" i="21" a="1"/>
  <c r="F61" i="21" a="1"/>
  <c r="AQ50" i="21" a="1"/>
  <c r="BQ61" i="21" a="1"/>
  <c r="BJ23" i="21" a="1"/>
  <c r="AH17" i="21" a="1"/>
  <c r="BD61" i="18" a="1"/>
  <c r="BL67" i="21" a="1"/>
  <c r="BK47" i="18" a="1"/>
  <c r="AC53" i="21" a="1"/>
  <c r="U69" i="21" a="1"/>
  <c r="V51" i="18" a="1"/>
  <c r="O35" i="18" a="1"/>
  <c r="G71" i="18" a="1"/>
  <c r="U66" i="18" a="1"/>
  <c r="AO10" i="18" a="1"/>
  <c r="F14" i="18" a="1"/>
  <c r="BQ39" i="21" a="1"/>
  <c r="H59" i="18" a="1"/>
  <c r="BD75" i="21" a="1"/>
  <c r="V41" i="18" a="1"/>
  <c r="BC9" i="21" a="1"/>
  <c r="BD16" i="21" a="1"/>
  <c r="BD45" i="21" a="1"/>
  <c r="AI30" i="18" a="1"/>
  <c r="AW40" i="21" a="1"/>
  <c r="BS14" i="21" a="1"/>
  <c r="AV14" i="18" a="1"/>
  <c r="G41" i="18" a="1"/>
  <c r="AV69" i="21" a="1"/>
  <c r="BK72" i="18" a="1"/>
  <c r="AW24" i="18" a="1"/>
  <c r="AO28" i="18" a="1"/>
  <c r="AO21" i="18" a="1"/>
  <c r="V33" i="18" a="1"/>
  <c r="N73" i="18" a="1"/>
  <c r="BC61" i="21" a="1"/>
  <c r="AH50" i="18" a="1"/>
  <c r="BC40" i="21" a="1"/>
  <c r="AH63" i="18" a="1"/>
  <c r="BE54" i="18" a="1"/>
  <c r="AX47" i="18" a="1"/>
  <c r="BK18" i="18" a="1"/>
  <c r="N7" i="18" a="1"/>
  <c r="AQ43" i="18" a="1"/>
  <c r="BC51" i="18" a="1"/>
  <c r="AI51" i="18" a="1"/>
  <c r="BD44" i="18" a="1"/>
  <c r="AV51" i="18" a="1"/>
  <c r="BE46" i="21" a="1"/>
  <c r="BE38" i="21" a="1"/>
  <c r="U60" i="18" a="1"/>
  <c r="BJ44" i="21" a="1"/>
  <c r="BR21" i="21" a="1"/>
  <c r="V21" i="21" a="1"/>
  <c r="AX71" i="18" a="1"/>
  <c r="BR69" i="21" a="1"/>
  <c r="BC62" i="18" a="1"/>
  <c r="AQ69" i="18" a="1"/>
  <c r="F62" i="18" a="1"/>
  <c r="BK48" i="18" a="1"/>
  <c r="F25" i="21" a="1"/>
  <c r="H72" i="21" a="1"/>
  <c r="AV37" i="21" a="1"/>
  <c r="AI29" i="18" a="1"/>
  <c r="AJ14" i="21" a="1"/>
  <c r="AQ7" i="18" a="1"/>
  <c r="AJ66" i="21" a="1"/>
  <c r="BK24" i="18" a="1"/>
  <c r="M40" i="18" a="1"/>
  <c r="BL53" i="21" a="1"/>
  <c r="AJ33" i="21" a="1"/>
  <c r="BK18" i="21" a="1"/>
  <c r="AJ25" i="18" a="1"/>
  <c r="AA24" i="21" a="1"/>
  <c r="T11" i="18" a="1"/>
  <c r="O11" i="21" a="1"/>
  <c r="T17" i="21" a="1"/>
  <c r="M61" i="21" a="1"/>
  <c r="AJ19" i="18" a="1"/>
  <c r="BQ69" i="18" a="1"/>
  <c r="BD22" i="18" a="1"/>
  <c r="O55" i="18" a="1"/>
  <c r="BJ66" i="21" a="1"/>
  <c r="AV39" i="18" a="1"/>
  <c r="AH33" i="18" a="1"/>
  <c r="BC19" i="21" a="1"/>
  <c r="M16" i="18" a="1"/>
  <c r="AB6" i="18" a="1"/>
  <c r="AV72" i="18" a="1"/>
  <c r="AX58" i="18" a="1"/>
  <c r="G75" i="18" a="1"/>
  <c r="AH23" i="21" a="1"/>
  <c r="BD47" i="18" a="1"/>
  <c r="AQ60" i="21" a="1"/>
  <c r="AJ35" i="21" a="1"/>
  <c r="G27" i="21" a="1"/>
  <c r="BS42" i="21" a="1"/>
  <c r="N7" i="21" a="1"/>
  <c r="AA42" i="21" a="1"/>
  <c r="AO73" i="18" a="1"/>
  <c r="BD41" i="18" a="1"/>
  <c r="M77" i="18" a="1"/>
  <c r="BS18" i="21" a="1"/>
  <c r="AH73" i="21" a="1"/>
  <c r="AO53" i="18" a="1"/>
  <c r="BQ66" i="21" a="1"/>
  <c r="U7" i="21" a="1"/>
  <c r="U72" i="18" a="1"/>
  <c r="M77" i="21" a="1"/>
  <c r="U47" i="18" a="1"/>
  <c r="G71" i="21" a="1"/>
  <c r="H55" i="18" a="1"/>
  <c r="BE25" i="18" a="1"/>
  <c r="BK60" i="18" a="1"/>
  <c r="BK16" i="21" a="1"/>
  <c r="AB47" i="21" a="1"/>
  <c r="N6" i="18" a="1"/>
  <c r="AA16" i="21" a="1"/>
  <c r="F64" i="18" a="1"/>
  <c r="H9" i="21" a="1"/>
  <c r="BL41" i="18" a="1"/>
  <c r="BE13" i="21" a="1"/>
  <c r="BR64" i="21" a="1"/>
  <c r="M18" i="18" a="1"/>
  <c r="BJ35" i="18" a="1"/>
  <c r="F59" i="18" a="1"/>
  <c r="AC57" i="21" a="1"/>
  <c r="AV65" i="18" a="1"/>
  <c r="V24" i="21" a="1"/>
  <c r="T67" i="18" a="1"/>
  <c r="V5" i="18" a="1"/>
  <c r="BJ16" i="21" a="1"/>
  <c r="O24" i="18" a="1"/>
  <c r="BS12" i="18" a="1"/>
  <c r="AX18" i="21" a="1"/>
  <c r="F11" i="21" a="1"/>
  <c r="G18" i="18" a="1"/>
  <c r="BC28" i="18" a="1"/>
  <c r="BK22" i="18" a="1"/>
  <c r="BR14" i="18" a="1"/>
  <c r="AB8" i="18" a="1"/>
  <c r="BK66" i="18" a="1"/>
  <c r="N62" i="18" a="1"/>
  <c r="BS53" i="21" a="1"/>
  <c r="BR68" i="18" a="1"/>
  <c r="BS42" i="18" a="1"/>
  <c r="F6" i="21" a="1"/>
  <c r="AV70" i="18" a="1"/>
  <c r="BE39" i="21" a="1"/>
  <c r="T49" i="21" a="1"/>
  <c r="T63" i="18" a="1"/>
  <c r="BK24" i="21" a="1"/>
  <c r="BQ42" i="21" a="1"/>
  <c r="BK19" i="21" a="1"/>
  <c r="AW26" i="18" a="1"/>
  <c r="O19" i="21" a="1"/>
  <c r="AI65" i="21" a="1"/>
  <c r="BD13" i="18" a="1"/>
  <c r="BS58" i="18" a="1"/>
  <c r="T53" i="18" a="1"/>
  <c r="BJ31" i="18" a="1"/>
  <c r="N65" i="21" a="1"/>
  <c r="AW30" i="21" a="1"/>
  <c r="V73" i="18" a="1"/>
  <c r="BC33" i="18" a="1"/>
  <c r="AH10" i="21" a="1"/>
  <c r="AJ72" i="18" a="1"/>
  <c r="BK47" i="21" a="1"/>
  <c r="AO43" i="18" a="1"/>
  <c r="N11" i="21" a="1"/>
  <c r="BD57" i="21" a="1"/>
  <c r="BQ45" i="18" a="1"/>
  <c r="BL51" i="21" a="1"/>
  <c r="N45" i="21" a="1"/>
  <c r="AP10" i="18" a="1"/>
  <c r="AH39" i="18" a="1"/>
  <c r="V23" i="18" a="1"/>
  <c r="N15" i="21" a="1"/>
  <c r="BJ55" i="21" a="1"/>
  <c r="BL8" i="18" a="1"/>
  <c r="AH76" i="18" a="1"/>
  <c r="BS40" i="21" a="1"/>
  <c r="V18" i="21" a="1"/>
  <c r="AI26" i="21" a="1"/>
  <c r="AO59" i="18" a="1"/>
  <c r="H71" i="21" a="1"/>
  <c r="AC63" i="18" a="1"/>
  <c r="AH72" i="21" a="1"/>
  <c r="AB29" i="18" a="1"/>
  <c r="BS58" i="21" a="1"/>
  <c r="AX64" i="21" a="1"/>
  <c r="BC67" i="18" a="1"/>
  <c r="U23" i="18" a="1"/>
  <c r="AI31" i="18" a="1"/>
  <c r="BQ63" i="18" a="1"/>
  <c r="BR66" i="18" a="1"/>
  <c r="AB32" i="21" a="1"/>
  <c r="M32" i="21" a="1"/>
  <c r="BE26" i="21" a="1"/>
  <c r="AW76" i="21" a="1"/>
  <c r="AQ5" i="18" a="1"/>
  <c r="AP18" i="18" a="1"/>
  <c r="AJ25" i="21" a="1"/>
  <c r="AI39" i="21" a="1"/>
  <c r="U60" i="21" a="1"/>
  <c r="AW14" i="21" a="1"/>
  <c r="AB42" i="21" a="1"/>
  <c r="H56" i="18" a="1"/>
  <c r="V30" i="18" a="1"/>
  <c r="BK59" i="21" a="1"/>
  <c r="AP19" i="21" a="1"/>
  <c r="AV34" i="18" a="1"/>
  <c r="BC50" i="21" a="1"/>
  <c r="BL34" i="21" a="1"/>
  <c r="AJ68" i="18" a="1"/>
  <c r="BJ66" i="18" a="1"/>
  <c r="V19" i="21" a="1"/>
  <c r="G69" i="21" a="1"/>
  <c r="BD17" i="21" a="1"/>
  <c r="AV57" i="18" a="1"/>
  <c r="BL16" i="21" a="1"/>
  <c r="BR34" i="21" a="1"/>
  <c r="AA18" i="21" a="1"/>
  <c r="N29" i="21" a="1"/>
  <c r="BS33" i="21" a="1"/>
  <c r="AI66" i="21" a="1"/>
  <c r="O24" i="21" a="1"/>
  <c r="AO40" i="18" a="1"/>
  <c r="AI32" i="18" a="1"/>
  <c r="AX63" i="18" a="1"/>
  <c r="AO43" i="21" a="1"/>
  <c r="V68" i="21" a="1"/>
  <c r="BS14" i="18" a="1"/>
  <c r="AH73" i="18" a="1"/>
  <c r="BS64" i="18" a="1"/>
  <c r="BK56" i="18" a="1"/>
  <c r="BK34" i="18" a="1"/>
  <c r="AA20" i="21" a="1"/>
  <c r="H44" i="18" a="1"/>
  <c r="AP67" i="21" a="1"/>
  <c r="BR15" i="21" a="1"/>
  <c r="BK40" i="18" a="1"/>
  <c r="BC77" i="21" a="1"/>
  <c r="AO12" i="18" a="1"/>
  <c r="N68" i="21" a="1"/>
  <c r="BC26" i="21" a="1"/>
  <c r="AJ73" i="18" a="1"/>
  <c r="F20" i="21" a="1"/>
  <c r="BK17" i="21" a="1"/>
  <c r="T18" i="18" a="1"/>
  <c r="AX37" i="18" a="1"/>
  <c r="BD30" i="21" a="1"/>
  <c r="BS30" i="18" a="1"/>
  <c r="AI39" i="18" a="1"/>
  <c r="AV38" i="18" a="1"/>
  <c r="H61" i="21" a="1"/>
  <c r="BS55" i="18" a="1"/>
  <c r="BE7" i="21" a="1"/>
  <c r="BJ51" i="18" a="1"/>
  <c r="U71" i="18" a="1"/>
  <c r="V16" i="21" a="1"/>
  <c r="T24" i="18" a="1"/>
  <c r="AC29" i="21" a="1"/>
  <c r="BD38" i="21" a="1"/>
  <c r="AO60" i="18" a="1"/>
  <c r="F33" i="21" a="1"/>
  <c r="BE20" i="18" a="1"/>
  <c r="AI18" i="18" a="1"/>
  <c r="BS22" i="21" a="1"/>
  <c r="V46" i="18" a="1"/>
  <c r="AW53" i="21" a="1"/>
  <c r="BJ48" i="18" a="1"/>
  <c r="T39" i="21" a="1"/>
  <c r="AI24" i="21" a="1"/>
  <c r="BD52" i="18" a="1"/>
  <c r="AX30" i="21" a="1"/>
  <c r="F31" i="21" a="1"/>
  <c r="AI47" i="18" a="1"/>
  <c r="AV43" i="18" a="1"/>
  <c r="AJ50" i="18" a="1"/>
  <c r="AH43" i="18" a="1"/>
  <c r="U49" i="18" a="1"/>
  <c r="BQ77" i="21" a="1"/>
  <c r="O54" i="21" a="1"/>
  <c r="AX40" i="21" a="1"/>
  <c r="BQ14" i="21" a="1"/>
  <c r="F46" i="18" a="1"/>
  <c r="F67" i="18" a="1"/>
  <c r="BQ60" i="18" a="1"/>
  <c r="AX70" i="18" a="1"/>
  <c r="G77" i="21" a="1"/>
  <c r="U38" i="21" a="1"/>
  <c r="AB76" i="18" a="1"/>
  <c r="F52" i="18" a="1"/>
  <c r="BS71" i="18" a="1"/>
  <c r="AX56" i="21" a="1"/>
  <c r="BD24" i="21" a="1"/>
  <c r="AC19" i="21" a="1"/>
  <c r="BL40" i="18" a="1"/>
  <c r="AH35" i="18" a="1"/>
  <c r="G38" i="21" a="1"/>
  <c r="AX59" i="21" a="1"/>
  <c r="G43" i="18" a="1"/>
  <c r="T62" i="21" a="1"/>
  <c r="BQ53" i="21" a="1"/>
  <c r="T52" i="21" a="1"/>
  <c r="AC74" i="21" a="1"/>
  <c r="AV54" i="18" a="1"/>
  <c r="BS68" i="21" a="1"/>
  <c r="AC44" i="21" a="1"/>
  <c r="F73" i="21" a="1"/>
  <c r="U72" i="21" a="1"/>
  <c r="O33" i="21" a="1"/>
  <c r="AI52" i="21" a="1"/>
  <c r="AH47" i="21" a="1"/>
  <c r="N8" i="21" a="1"/>
  <c r="BS23" i="18" a="1"/>
  <c r="U35" i="18" a="1"/>
  <c r="AA44" i="21" a="1"/>
  <c r="N63" i="21" a="1"/>
  <c r="BK14" i="21" a="1"/>
  <c r="BC56" i="21" a="1"/>
  <c r="BE34" i="21" a="1"/>
  <c r="BC32" i="21" a="1"/>
  <c r="AP46" i="21" a="1"/>
  <c r="G76" i="18" a="1"/>
  <c r="BK44" i="21" a="1"/>
  <c r="O28" i="18" a="1"/>
  <c r="BS16" i="18" a="1"/>
  <c r="AA66" i="21" a="1"/>
  <c r="AX25" i="21" a="1"/>
  <c r="O63" i="18" a="1"/>
  <c r="BR38" i="21" a="1"/>
  <c r="M5" i="18" a="1"/>
  <c r="AW71" i="18" a="1"/>
  <c r="AI45" i="21" a="1"/>
  <c r="AX52" i="18" a="1"/>
  <c r="AI28" i="18" a="1"/>
  <c r="AV44" i="18" a="1"/>
  <c r="AO72" i="21" a="1"/>
  <c r="BJ12" i="18" a="1"/>
  <c r="BC41" i="18" a="1"/>
  <c r="BC69" i="21" a="1"/>
  <c r="BL61" i="18" a="1"/>
  <c r="AB15" i="21" a="1"/>
  <c r="U50" i="18" a="1"/>
  <c r="M74" i="18" a="1"/>
  <c r="T28" i="21" a="1"/>
  <c r="AH59" i="21" a="1"/>
  <c r="BS49" i="18" a="1"/>
  <c r="BR6" i="18" a="1"/>
  <c r="AI36" i="18" a="1"/>
  <c r="BD54" i="18" a="1"/>
  <c r="AW11" i="18" a="1"/>
  <c r="G5" i="18" a="1"/>
  <c r="AH74" i="21" a="1"/>
  <c r="BE42" i="18" a="1"/>
  <c r="BD13" i="21" a="1"/>
  <c r="AQ31" i="18" a="1"/>
  <c r="AA63" i="21" a="1"/>
  <c r="AW68" i="21" a="1"/>
  <c r="G42" i="18" a="1"/>
  <c r="N12" i="21" a="1"/>
  <c r="AJ36" i="21" a="1"/>
  <c r="H31" i="21" a="1"/>
  <c r="M5" i="21" a="1"/>
  <c r="BC37" i="21" a="1"/>
  <c r="N44" i="21" a="1"/>
  <c r="T30" i="21" a="1"/>
  <c r="AB57" i="21" a="1"/>
  <c r="AC21" i="21" a="1"/>
  <c r="O16" i="18" a="1"/>
  <c r="AH11" i="18" a="1"/>
  <c r="BR11" i="18" a="1"/>
  <c r="BS29" i="18" a="1"/>
  <c r="AA26" i="18" a="1"/>
  <c r="F8" i="21" a="1"/>
  <c r="O25" i="21" a="1"/>
  <c r="AV43" i="21" a="1"/>
  <c r="AP22" i="21" a="1"/>
  <c r="N55" i="18" a="1"/>
  <c r="AJ32" i="18" a="1"/>
  <c r="AP21" i="21" a="1"/>
  <c r="O36" i="21" a="1"/>
  <c r="AQ55" i="21" a="1"/>
  <c r="BS63" i="18" a="1"/>
  <c r="AC55" i="18" a="1"/>
  <c r="BL43" i="18" a="1"/>
  <c r="N14" i="18" a="1"/>
  <c r="AA48" i="18" a="1"/>
  <c r="BR7" i="21" a="1"/>
  <c r="V9" i="21" a="1"/>
  <c r="AW21" i="18" a="1"/>
  <c r="AA37" i="18" a="1"/>
  <c r="BE69" i="21" a="1"/>
  <c r="AQ65" i="18" a="1"/>
  <c r="AQ73" i="21" a="1"/>
  <c r="BK34" i="21" a="1"/>
  <c r="BQ7" i="18" a="1"/>
  <c r="T50" i="21" a="1"/>
  <c r="BD48" i="18" a="1"/>
  <c r="G39" i="18" a="1"/>
  <c r="F56" i="18" a="1"/>
  <c r="BK22" i="21" a="1"/>
  <c r="AW51" i="18" a="1"/>
  <c r="M67" i="21" a="1"/>
  <c r="BC58" i="18" a="1"/>
  <c r="AI77" i="18" a="1"/>
  <c r="F56" i="21" a="1"/>
  <c r="AO5" i="18" a="1"/>
  <c r="G57" i="21" a="1"/>
  <c r="AW14" i="18" a="1"/>
  <c r="AW50" i="18" a="1"/>
  <c r="AH54" i="21" a="1"/>
  <c r="BL54" i="18" a="1"/>
  <c r="BR71" i="21" a="1"/>
  <c r="BE67" i="18" a="1"/>
  <c r="O17" i="21" a="1"/>
  <c r="AW67" i="18" a="1"/>
  <c r="AC21" i="18" a="1"/>
  <c r="AO50" i="21" a="1"/>
  <c r="BC76" i="18" a="1"/>
  <c r="BE74" i="21" a="1"/>
  <c r="H34" i="21" a="1"/>
  <c r="AQ49" i="21" a="1"/>
  <c r="AX50" i="18" a="1"/>
  <c r="M11" i="21" a="1"/>
  <c r="AA29" i="21" a="1"/>
  <c r="AX22" i="21" a="1"/>
  <c r="AQ6" i="21" a="1"/>
  <c r="BJ8" i="18" a="1"/>
  <c r="O10" i="18" a="1"/>
  <c r="V47" i="21" a="1"/>
  <c r="BK31" i="21" a="1"/>
  <c r="AV54" i="21" a="1"/>
  <c r="BE26" i="18" a="1"/>
  <c r="AA30" i="18" a="1"/>
  <c r="AA5" i="18" a="1"/>
  <c r="U12" i="18" a="1"/>
  <c r="BE27" i="18" a="1"/>
  <c r="AB10" i="21" a="1"/>
  <c r="M58" i="21" a="1"/>
  <c r="AJ29" i="18" a="1"/>
  <c r="G30" i="18" a="1"/>
  <c r="BK32" i="21" a="1"/>
  <c r="AB62" i="21" a="1"/>
  <c r="AP19" i="18" a="1"/>
  <c r="BC23" i="18" a="1"/>
  <c r="AH61" i="21" a="1"/>
  <c r="BE59" i="21" a="1"/>
  <c r="AW48" i="18" a="1"/>
  <c r="V66" i="18" a="1"/>
  <c r="N39" i="18" a="1"/>
  <c r="BS73" i="18" a="1"/>
  <c r="AC27" i="21" a="1"/>
  <c r="M42" i="21" a="1"/>
  <c r="BC8" i="18" a="1"/>
  <c r="AA52" i="18" a="1"/>
  <c r="BC69" i="18" a="1"/>
  <c r="AB69" i="18" a="1"/>
  <c r="AB6" i="21" a="1"/>
  <c r="BC46" i="21" a="1"/>
  <c r="AC59" i="18" a="1"/>
  <c r="BJ14" i="21" a="1"/>
  <c r="AC39" i="18" a="1"/>
  <c r="BC31" i="21" a="1"/>
  <c r="AW47" i="21" a="1"/>
  <c r="T73" i="18" a="1"/>
  <c r="AP49" i="21" a="1"/>
  <c r="AC52" i="21" a="1"/>
  <c r="AJ50" i="21" a="1"/>
  <c r="AJ22" i="21" a="1"/>
  <c r="BS52" i="18" a="1"/>
  <c r="AQ45" i="21" a="1"/>
  <c r="F41" i="18" a="1"/>
  <c r="U22" i="18" a="1"/>
  <c r="BQ34" i="18" a="1"/>
  <c r="H67" i="18" a="1"/>
  <c r="F61" i="18" a="1"/>
  <c r="AO62" i="21" a="1"/>
  <c r="BK44" i="18" a="1"/>
  <c r="V41" i="21" a="1"/>
  <c r="BC75" i="18" a="1"/>
  <c r="AP53" i="21" a="1"/>
  <c r="BJ33" i="18" a="1"/>
  <c r="U17" i="21" a="1"/>
  <c r="G41" i="21" a="1"/>
  <c r="H35" i="18" a="1"/>
  <c r="BE54" i="21" a="1"/>
  <c r="H32" i="18" a="1"/>
  <c r="BE14" i="21" a="1"/>
  <c r="BJ8" i="21" a="1"/>
  <c r="T22" i="18" a="1"/>
  <c r="AP5" i="18" a="1"/>
  <c r="BK8" i="21" a="1"/>
  <c r="BR32" i="21" a="1"/>
  <c r="AQ26" i="21" a="1"/>
  <c r="F62" i="21" a="1"/>
  <c r="AQ54" i="18" a="1"/>
  <c r="BC63" i="18" a="1"/>
  <c r="BK19" i="18" a="1"/>
  <c r="BE35" i="21" a="1"/>
  <c r="AQ51" i="21" a="1"/>
  <c r="BD74" i="18" a="1"/>
  <c r="G67" i="18" a="1"/>
  <c r="AJ51" i="18" a="1"/>
  <c r="AC6" i="21" a="1"/>
  <c r="AA54" i="21" a="1"/>
  <c r="T13" i="21" a="1"/>
  <c r="AX27" i="21" a="1"/>
  <c r="BL72" i="18" a="1"/>
  <c r="M23" i="18" a="1"/>
  <c r="U64" i="21" a="1"/>
  <c r="BD8" i="18" a="1"/>
  <c r="N25" i="21" a="1"/>
  <c r="BD74" i="21" a="1"/>
  <c r="F69" i="18" a="1"/>
  <c r="H39" i="21" a="1"/>
  <c r="AA71" i="21" a="1"/>
  <c r="AC48" i="21" a="1"/>
  <c r="BK77" i="18" a="1"/>
  <c r="AH62" i="18" a="1"/>
  <c r="F40" i="21" a="1"/>
  <c r="H17" i="21" a="1"/>
  <c r="G46" i="18" a="1"/>
  <c r="BK37" i="21" a="1"/>
  <c r="G70" i="21" a="1"/>
  <c r="AQ23" i="21" a="1"/>
  <c r="AO29" i="18" a="1"/>
  <c r="M29" i="18" a="1"/>
  <c r="AA5" i="21" a="1"/>
  <c r="AA65" i="21" a="1"/>
  <c r="AI60" i="18" a="1"/>
  <c r="BC62" i="21" a="1"/>
  <c r="AB66" i="18" a="1"/>
  <c r="AX48" i="18" a="1"/>
  <c r="AA71" i="18" a="1"/>
  <c r="M15" i="18" a="1"/>
  <c r="AA67" i="18" a="1"/>
  <c r="N61" i="18" a="1"/>
  <c r="AB52" i="21" a="1"/>
  <c r="BD30" i="18" a="1"/>
  <c r="AB53" i="18" a="1"/>
  <c r="BL74" i="18" a="1"/>
  <c r="AA46" i="18" a="1"/>
  <c r="N26" i="18" a="1"/>
  <c r="U61" i="21" a="1"/>
  <c r="BL13" i="21" a="1"/>
  <c r="BC71" i="21" a="1"/>
  <c r="BK33" i="21" a="1"/>
  <c r="BQ22" i="18" a="1"/>
  <c r="G70" i="18" a="1"/>
  <c r="M14" i="21" a="1"/>
  <c r="AC37" i="21" a="1"/>
  <c r="BC70" i="21" a="1"/>
  <c r="F41" i="21" a="1"/>
  <c r="AX51" i="18" a="1"/>
  <c r="AC20" i="21" a="1"/>
  <c r="AC10" i="21" a="1"/>
  <c r="AP69" i="21" a="1"/>
  <c r="BJ12" i="21" a="1"/>
  <c r="V42" i="21" a="1"/>
  <c r="AV59" i="18" a="1"/>
  <c r="V25" i="18" a="1"/>
  <c r="N21" i="18" a="1"/>
  <c r="F48" i="18" a="1"/>
  <c r="AQ70" i="21" a="1"/>
  <c r="N70" i="21" a="1"/>
  <c r="AO35" i="18" a="1"/>
  <c r="AQ59" i="21" a="1"/>
  <c r="AV65" i="21" a="1"/>
  <c r="AJ43" i="21" a="1"/>
  <c r="N16" i="18" a="1"/>
  <c r="AA73" i="21" a="1"/>
  <c r="AV8" i="21" a="1"/>
  <c r="AP14" i="21" a="1"/>
  <c r="AQ62" i="18" a="1"/>
  <c r="AQ63" i="18" a="1"/>
  <c r="T34" i="21" a="1"/>
  <c r="AP56" i="21" a="1"/>
  <c r="AX71" i="21" a="1"/>
  <c r="AW28" i="18" a="1"/>
  <c r="AX56" i="18" a="1"/>
  <c r="AJ62" i="18" a="1"/>
  <c r="AJ48" i="18" a="1"/>
  <c r="AP25" i="21" a="1"/>
  <c r="AI62" i="21" a="1"/>
  <c r="BL26" i="18" a="1"/>
  <c r="V40" i="21" a="1"/>
  <c r="AH68" i="21" a="1"/>
  <c r="BK43" i="18" a="1"/>
  <c r="AB65" i="21" a="1"/>
  <c r="AX68" i="21" a="1"/>
  <c r="BL75" i="21" a="1"/>
  <c r="BJ51" i="21" a="1"/>
  <c r="AV52" i="18" a="1"/>
  <c r="AA19" i="21" a="1"/>
  <c r="BL69" i="21" a="1"/>
  <c r="AP21" i="18" a="1"/>
  <c r="AX38" i="18" a="1"/>
  <c r="T58" i="21" a="1"/>
  <c r="BE58" i="21" a="1"/>
  <c r="BQ40" i="18" a="1"/>
  <c r="AA10" i="21" a="1"/>
  <c r="AC7" i="18" a="1"/>
  <c r="BJ63" i="18" a="1"/>
  <c r="AQ30" i="18" a="1"/>
  <c r="BC74" i="21" a="1"/>
  <c r="BS35" i="18" a="1"/>
  <c r="H74" i="18" a="1"/>
  <c r="BR19" i="18" a="1"/>
  <c r="AP48" i="21" a="1"/>
  <c r="BR51" i="21" a="1"/>
  <c r="G21" i="21" a="1"/>
  <c r="BL76" i="18" a="1"/>
  <c r="BJ28" i="21" a="1"/>
  <c r="BC53" i="18" a="1"/>
  <c r="AP70" i="21" a="1"/>
  <c r="AX35" i="21" a="1"/>
  <c r="AP44" i="18" a="1"/>
  <c r="AI76" i="18" a="1"/>
  <c r="F5" i="21" a="1"/>
  <c r="AW41" i="21" a="1"/>
  <c r="AA47" i="18" a="1"/>
  <c r="BJ13" i="18" a="1"/>
  <c r="AO24" i="18" a="1"/>
  <c r="O34" i="18" a="1"/>
  <c r="O65" i="18" a="1"/>
  <c r="F77" i="18" a="1"/>
  <c r="V7" i="18" a="1"/>
  <c r="BR52" i="21" a="1"/>
  <c r="T32" i="18" a="1"/>
  <c r="AV49" i="18" a="1"/>
  <c r="BL57" i="21" a="1"/>
  <c r="F16" i="18" a="1"/>
  <c r="F18" i="18" a="1"/>
  <c r="AJ15" i="18" a="1"/>
  <c r="H26" i="18" a="1"/>
  <c r="BE61" i="18" a="1"/>
  <c r="F58" i="21" a="1"/>
  <c r="BK74" i="18" a="1"/>
  <c r="AB9" i="18" a="1"/>
  <c r="AQ42" i="18" a="1"/>
  <c r="BQ36" i="18" a="1"/>
  <c r="O7" i="21" a="1"/>
  <c r="BQ65" i="18" a="1"/>
  <c r="T10" i="21" a="1"/>
  <c r="BD42" i="18" a="1"/>
  <c r="AJ55" i="18" a="1"/>
  <c r="O67" i="21" a="1"/>
  <c r="BR10" i="18" a="1"/>
  <c r="N29" i="18" a="1"/>
  <c r="BS26" i="18" a="1"/>
  <c r="O38" i="21" a="1"/>
  <c r="AV71" i="18" a="1"/>
  <c r="AP45" i="18" a="1"/>
  <c r="BD49" i="21" a="1"/>
  <c r="BE28" i="18" a="1"/>
  <c r="G47" i="21" a="1"/>
  <c r="BD63" i="18" a="1"/>
  <c r="AW74" i="21" a="1"/>
  <c r="BS16" i="21" a="1"/>
  <c r="F45" i="18" a="1"/>
  <c r="AX6" i="18" a="1"/>
  <c r="BJ53" i="18" a="1"/>
  <c r="BQ35" i="21" a="1"/>
  <c r="BE28" i="21" a="1"/>
  <c r="AV21" i="18" a="1"/>
  <c r="V61" i="21" a="1"/>
  <c r="BD15" i="18" a="1"/>
  <c r="BD58" i="21" a="1"/>
  <c r="AB33" i="21" a="1"/>
  <c r="V37" i="21" a="1"/>
  <c r="AB7" i="21" a="1"/>
  <c r="AQ49" i="18" a="1"/>
  <c r="AP26" i="18" a="1"/>
  <c r="AC28" i="21" a="1"/>
  <c r="AV14" i="21" a="1"/>
  <c r="AQ34" i="21" a="1"/>
  <c r="AQ75" i="18" a="1"/>
  <c r="AX73" i="21" a="1"/>
  <c r="V56" i="18" a="1"/>
  <c r="N56" i="18" a="1"/>
  <c r="V36" i="21" a="1"/>
  <c r="AI49" i="18" a="1"/>
  <c r="AB58" i="21" a="1"/>
  <c r="U27" i="21" a="1"/>
  <c r="AA69" i="18" a="1"/>
  <c r="O65" i="21" a="1"/>
  <c r="AV53" i="21" a="1"/>
  <c r="BE73" i="21" a="1"/>
  <c r="BJ61" i="21" a="1"/>
  <c r="AP26" i="21" a="1"/>
  <c r="U52" i="18" a="1"/>
  <c r="M16" i="21" a="1"/>
  <c r="T15" i="18" a="1"/>
  <c r="AC71" i="18" a="1"/>
  <c r="AV46" i="18" a="1"/>
  <c r="H51" i="18" a="1"/>
  <c r="AB71" i="18" a="1"/>
  <c r="AH58" i="21" a="1"/>
  <c r="AP65" i="21" a="1"/>
  <c r="M73" i="18" a="1"/>
  <c r="AI71" i="21" a="1"/>
  <c r="AX63" i="21" a="1"/>
  <c r="AQ8" i="18" a="1"/>
  <c r="BR40" i="18" a="1"/>
  <c r="AW12" i="21" a="1"/>
  <c r="U15" i="21" a="1"/>
  <c r="AV30" i="18" a="1"/>
  <c r="AW28" i="21" a="1"/>
  <c r="U6" i="21" a="1"/>
  <c r="AA13" i="21" a="1"/>
  <c r="AI77" i="21" a="1"/>
  <c r="H5" i="21" a="1"/>
  <c r="O25" i="18" a="1"/>
  <c r="G63" i="18" a="1"/>
  <c r="M56" i="18" a="1"/>
  <c r="F60" i="18" a="1"/>
  <c r="BL36" i="18" a="1"/>
  <c r="BC36" i="18" a="1"/>
  <c r="O40" i="18" a="1"/>
  <c r="BE24" i="18" a="1"/>
  <c r="AV70" i="21" a="1"/>
  <c r="BQ35" i="18" a="1"/>
  <c r="AO46" i="21" a="1"/>
  <c r="AO42" i="21" a="1"/>
  <c r="AX9" i="21" a="1"/>
  <c r="BK6" i="18" a="1"/>
  <c r="T46" i="21" a="1"/>
  <c r="V58" i="18" a="1"/>
  <c r="G22" i="18" a="1"/>
  <c r="BC22" i="21" a="1"/>
  <c r="AI42" i="18" a="1"/>
  <c r="AW56" i="21" a="1"/>
  <c r="BR49" i="18" a="1"/>
  <c r="AH29" i="21" a="1"/>
  <c r="T52" i="18" a="1"/>
  <c r="BS31" i="18" a="1"/>
  <c r="F22" i="18" a="1"/>
  <c r="AI8" i="18" a="1"/>
  <c r="BJ42" i="18" a="1"/>
  <c r="H75" i="18" a="1"/>
  <c r="AW41" i="18" a="1"/>
  <c r="G6" i="18" a="1"/>
  <c r="AB34" i="21" a="1"/>
  <c r="H27" i="18" a="1"/>
  <c r="H48" i="18" a="1"/>
  <c r="AP69" i="18" a="1"/>
  <c r="F10" i="18" a="1"/>
  <c r="AJ28" i="18" a="1"/>
  <c r="AW17" i="18" a="1"/>
  <c r="AC40" i="21" a="1"/>
  <c r="BC74" i="18" a="1"/>
  <c r="AH11" i="21" a="1"/>
  <c r="AX28" i="21" a="1"/>
  <c r="AP65" i="18" a="1"/>
  <c r="M70" i="18" a="1"/>
  <c r="BR44" i="18" a="1"/>
  <c r="O36" i="18" a="1"/>
  <c r="BQ71" i="18" a="1"/>
  <c r="AW77" i="18" a="1"/>
  <c r="AV40" i="21" a="1"/>
  <c r="AX7" i="21" a="1"/>
  <c r="AV13" i="18" a="1"/>
  <c r="BD48" i="21" a="1"/>
  <c r="AB25" i="21" a="1"/>
  <c r="AI71" i="18" a="1"/>
  <c r="O44" i="21" a="1"/>
  <c r="N31" i="21" a="1"/>
  <c r="BK62" i="18" a="1"/>
  <c r="G11" i="18" a="1"/>
  <c r="AJ37" i="18" a="1"/>
  <c r="AI16" i="21" a="1"/>
  <c r="AB52" i="18" a="1"/>
  <c r="AH70" i="18" a="1"/>
  <c r="T57" i="21" a="1"/>
  <c r="G37" i="21" a="1"/>
  <c r="O66" i="21" a="1"/>
  <c r="AA68" i="21" a="1"/>
  <c r="AB60" i="21" a="1"/>
  <c r="BJ13" i="21" a="1"/>
  <c r="AX42" i="18" a="1"/>
  <c r="M58" i="18" a="1"/>
  <c r="AJ73" i="21" a="1"/>
  <c r="AQ68" i="18" a="1"/>
  <c r="G52" i="18" a="1"/>
  <c r="AA77" i="21" a="1"/>
  <c r="BL20" i="21" a="1"/>
  <c r="BK12" i="18" a="1"/>
  <c r="AC61" i="18" a="1"/>
  <c r="AB55" i="21" a="1"/>
  <c r="BC35" i="21" a="1"/>
  <c r="AO36" i="18" a="1"/>
  <c r="U6" i="18" a="1"/>
  <c r="AX13" i="21" a="1"/>
  <c r="AC26" i="21" a="1"/>
  <c r="M35" i="18" a="1"/>
  <c r="F71" i="21" a="1"/>
  <c r="G48" i="21" a="1"/>
  <c r="BJ39" i="18" a="1"/>
  <c r="U77" i="21" a="1"/>
  <c r="N46" i="21" a="1"/>
  <c r="O39" i="21" a="1"/>
  <c r="T14" i="21" a="1"/>
  <c r="T36" i="21" a="1"/>
  <c r="H19" i="18" a="1"/>
  <c r="AJ20" i="21" a="1"/>
  <c r="BE33" i="18" a="1"/>
  <c r="AJ69" i="18" a="1"/>
  <c r="AB47" i="18" a="1"/>
  <c r="BQ43" i="18" a="1"/>
  <c r="M70" i="21" a="1"/>
  <c r="BJ34" i="21" a="1"/>
  <c r="AP77" i="21" a="1"/>
  <c r="BQ74" i="18" a="1"/>
  <c r="AJ49" i="21" a="1"/>
  <c r="AC25" i="18" a="1"/>
  <c r="U66" i="21" a="1"/>
  <c r="AQ72" i="18" a="1"/>
  <c r="BD23" i="18" a="1"/>
  <c r="BL8" i="21" a="1"/>
  <c r="BE63" i="18" a="1"/>
  <c r="O14" i="21" a="1"/>
  <c r="O41" i="18" a="1"/>
  <c r="BL19" i="18" a="1"/>
  <c r="N33" i="21" a="1"/>
  <c r="AP73" i="18" a="1"/>
  <c r="N49" i="21" a="1"/>
  <c r="AC45" i="18" a="1"/>
  <c r="AO22" i="21" a="1"/>
  <c r="AP14" i="18" a="1"/>
  <c r="T41" i="18" a="1"/>
  <c r="V50" i="21" a="1"/>
  <c r="AQ32" i="18" a="1"/>
  <c r="AV62" i="18" a="1"/>
  <c r="H8" i="21" a="1"/>
  <c r="BK41" i="18" a="1"/>
  <c r="BR48" i="18" a="1"/>
  <c r="M36" i="21" a="1"/>
  <c r="AO75" i="21" a="1"/>
  <c r="BQ58" i="21" a="1"/>
  <c r="BE32" i="21" a="1"/>
  <c r="V14" i="21" a="1"/>
  <c r="AA35" i="21" a="1"/>
  <c r="AO33" i="21" a="1"/>
  <c r="BJ77" i="18" a="1"/>
  <c r="AQ16" i="18" a="1"/>
  <c r="AV27" i="18" a="1"/>
  <c r="H45" i="21" a="1"/>
  <c r="AH66" i="21" a="1"/>
  <c r="BJ65" i="21" a="1"/>
  <c r="G12" i="21" a="1"/>
  <c r="AJ26" i="21" a="1"/>
  <c r="AW23" i="18" a="1"/>
  <c r="U15" i="18" a="1"/>
  <c r="BE25" i="21" a="1"/>
  <c r="BR72" i="21" a="1"/>
  <c r="AB63" i="18" a="1"/>
  <c r="T20" i="21" a="1"/>
  <c r="T75" i="21" a="1"/>
  <c r="AH27" i="21" a="1"/>
  <c r="AI58" i="21" a="1"/>
  <c r="AP74" i="18" a="1"/>
  <c r="AA37" i="21" a="1"/>
  <c r="AO39" i="21" a="1"/>
  <c r="AP30" i="21" a="1"/>
  <c r="BQ75" i="18" a="1"/>
  <c r="BK69" i="21" a="1"/>
  <c r="BE46" i="18" a="1"/>
  <c r="AC43" i="21" a="1"/>
  <c r="AQ28" i="21" a="1"/>
  <c r="H59" i="21" a="1"/>
  <c r="BQ22" i="21" a="1"/>
  <c r="G34" i="18" a="1"/>
  <c r="AB5" i="18" a="1"/>
  <c r="U42" i="21" a="1"/>
  <c r="BK45" i="18" a="1"/>
  <c r="AX17" i="18" a="1"/>
  <c r="AW63" i="21" a="1"/>
  <c r="BD7" i="21" a="1"/>
  <c r="BS8" i="21" a="1"/>
  <c r="BJ21" i="21" a="1"/>
  <c r="AB50" i="21" a="1"/>
  <c r="BE56" i="18" a="1"/>
  <c r="BQ29" i="21" a="1"/>
  <c r="F68" i="18" a="1"/>
  <c r="AC42" i="21" a="1"/>
  <c r="BE62" i="18" a="1"/>
  <c r="BJ56" i="18" a="1"/>
  <c r="AH44" i="18" a="1"/>
  <c r="AX16" i="21" a="1"/>
  <c r="BE72" i="21" a="1"/>
  <c r="AV48" i="21" a="1"/>
  <c r="BE18" i="18" a="1"/>
  <c r="AP57" i="18" a="1"/>
  <c r="AA11" i="21" a="1"/>
  <c r="G34" i="21" a="1"/>
  <c r="BQ68" i="18" a="1"/>
  <c r="N16" i="21" a="1"/>
  <c r="AV68" i="18" a="1"/>
  <c r="AW60" i="21" a="1"/>
  <c r="AA58" i="18" a="1"/>
  <c r="BE56" i="21" a="1"/>
  <c r="AH18" i="18" a="1"/>
  <c r="AQ38" i="18" a="1"/>
  <c r="AH60" i="21" a="1"/>
  <c r="AX44" i="18" a="1"/>
  <c r="T33" i="21" a="1"/>
  <c r="F23" i="21" a="1"/>
  <c r="AB10" i="18" a="1"/>
  <c r="T33" i="18" a="1"/>
  <c r="AI35" i="21" a="1"/>
  <c r="AI54" i="18" a="1"/>
  <c r="U38" i="18" a="1"/>
  <c r="BK67" i="21" a="1"/>
  <c r="AC28" i="18" a="1"/>
  <c r="AJ44" i="21" a="1"/>
  <c r="BK71" i="18" a="1"/>
  <c r="BD26" i="18" a="1"/>
  <c r="AQ47" i="18" a="1"/>
  <c r="AJ71" i="18" a="1"/>
  <c r="AQ23" i="18" a="1"/>
  <c r="BC16" i="18" a="1"/>
  <c r="AC49" i="18" a="1"/>
  <c r="BL64" i="18" a="1"/>
  <c r="H28" i="21" a="1"/>
  <c r="AI60" i="21" a="1"/>
  <c r="AV7" i="18" a="1"/>
  <c r="F54" i="18" a="1"/>
  <c r="AH75" i="18" a="1"/>
  <c r="BQ68" i="21" a="1"/>
  <c r="U32" i="21" a="1"/>
  <c r="AJ44" i="18" a="1"/>
  <c r="BC61" i="18" a="1"/>
  <c r="AP59" i="18" a="1"/>
  <c r="H33" i="18" a="1"/>
  <c r="AA20" i="18" a="1"/>
  <c r="F7" i="21" a="1"/>
  <c r="AX32" i="18" a="1"/>
  <c r="H33" i="21" a="1"/>
  <c r="BL72" i="21" a="1"/>
  <c r="BK73" i="21" a="1"/>
  <c r="BD60" i="21" a="1"/>
  <c r="G25" i="18" a="1"/>
  <c r="N76" i="18" a="1"/>
  <c r="M13" i="21" a="1"/>
  <c r="O19" i="18" a="1"/>
  <c r="V59" i="21" a="1"/>
  <c r="BD9" i="21" a="1"/>
  <c r="AI58" i="18" a="1"/>
  <c r="BJ30" i="18" a="1"/>
  <c r="H48" i="21" a="1"/>
  <c r="AC63" i="21" a="1"/>
  <c r="BK51" i="21" a="1"/>
  <c r="AC18" i="18" a="1"/>
  <c r="AI72" i="21" a="1"/>
  <c r="BK42" i="18" a="1"/>
  <c r="G44" i="18" a="1"/>
  <c r="F42" i="18" a="1"/>
  <c r="T20" i="18" a="1"/>
  <c r="T65" i="21" a="1"/>
  <c r="BJ19" i="21" a="1"/>
  <c r="BK30" i="21" a="1"/>
  <c r="BL32" i="21" a="1"/>
  <c r="AV29" i="21" a="1"/>
  <c r="BR5" i="21" a="1"/>
  <c r="M53" i="18" a="1"/>
  <c r="O61" i="18" a="1"/>
  <c r="AX60" i="18" a="1"/>
  <c r="AC23" i="18" a="1"/>
  <c r="BC53" i="21" a="1"/>
  <c r="H24" i="18" a="1"/>
  <c r="AV27" i="21" a="1"/>
  <c r="AI20" i="18" a="1"/>
  <c r="BL47" i="21" a="1"/>
  <c r="F9" i="18" a="1"/>
  <c r="G68" i="18" a="1"/>
  <c r="AX6" i="21" a="1"/>
  <c r="BE12" i="18" a="1"/>
  <c r="BQ26" i="18" a="1"/>
  <c r="BQ10" i="21" a="1"/>
  <c r="M49" i="18" a="1"/>
  <c r="BR42" i="18" a="1"/>
  <c r="H12" i="21" a="1"/>
  <c r="AI21" i="18" a="1"/>
  <c r="O50" i="21" a="1"/>
  <c r="G45" i="18" a="1"/>
  <c r="AJ71" i="21" a="1"/>
  <c r="BR25" i="18" a="1"/>
  <c r="BL9" i="18" a="1"/>
  <c r="AX66" i="18" a="1"/>
  <c r="N31" i="18" a="1"/>
  <c r="BR77" i="18" a="1"/>
  <c r="BS76" i="21" a="1"/>
  <c r="O23" i="21" a="1"/>
  <c r="AB22" i="18" a="1"/>
  <c r="AO7" i="18" a="1"/>
  <c r="AC34" i="21" a="1"/>
  <c r="AA12" i="18" a="1"/>
  <c r="BL12" i="21" a="1"/>
  <c r="V19" i="18" a="1"/>
  <c r="AH55" i="21" a="1"/>
  <c r="U49" i="21" a="1"/>
  <c r="BJ46" i="21" a="1"/>
  <c r="T56" i="21" a="1"/>
  <c r="T43" i="18" a="1"/>
  <c r="AA70" i="18" a="1"/>
  <c r="BS34" i="18" a="1"/>
  <c r="O12" i="18" a="1"/>
  <c r="AB34" i="18" a="1"/>
  <c r="G33" i="18" a="1"/>
  <c r="AV47" i="18" a="1"/>
  <c r="BK29" i="18" a="1"/>
  <c r="BQ73" i="21" a="1"/>
  <c r="BC43" i="21" a="1"/>
  <c r="AC45" i="21" a="1"/>
  <c r="BC44" i="21" a="1"/>
  <c r="O62" i="21" a="1"/>
  <c r="BK15" i="18" a="1"/>
  <c r="BD69" i="18" a="1"/>
  <c r="N26" i="21" a="1"/>
  <c r="BQ60" i="21" a="1"/>
  <c r="T54" i="18" a="1"/>
  <c r="BJ43" i="18" a="1"/>
  <c r="BC73" i="18" a="1"/>
  <c r="N45" i="18" a="1"/>
  <c r="AV47" i="21" a="1"/>
  <c r="AI8" i="21" a="1"/>
  <c r="AO37" i="21" a="1"/>
  <c r="H46" i="18" a="1"/>
  <c r="AI21" i="21" a="1"/>
  <c r="AW25" i="21" a="1"/>
  <c r="AB70" i="21" a="1"/>
  <c r="G58" i="21" a="1"/>
  <c r="O59" i="18" a="1"/>
  <c r="AP10" i="21" a="1"/>
  <c r="V67" i="18" a="1"/>
  <c r="BE18" i="21" a="1"/>
  <c r="BC30" i="21" a="1"/>
  <c r="U33" i="18" a="1"/>
  <c r="AQ66" i="18" a="1"/>
  <c r="AQ58" i="21" a="1"/>
  <c r="T49" i="18" a="1"/>
  <c r="AJ64" i="18" a="1"/>
  <c r="N65" i="18" a="1"/>
  <c r="AX54" i="21" a="1"/>
  <c r="AW9" i="18" a="1"/>
  <c r="O55" i="21" a="1"/>
  <c r="BJ53" i="21" a="1"/>
  <c r="BJ45" i="18" a="1"/>
  <c r="AP66" i="21" a="1"/>
  <c r="H55" i="21" a="1"/>
  <c r="M35" i="21" a="1"/>
  <c r="AJ67" i="21" a="1"/>
  <c r="BL69" i="18" a="1"/>
  <c r="AP29" i="21" a="1"/>
  <c r="AH26" i="21" a="1"/>
  <c r="BC12" i="18" a="1"/>
  <c r="AI6" i="18" a="1"/>
  <c r="AO14" i="21" a="1"/>
  <c r="AX12" i="21" a="1"/>
  <c r="V62" i="21" a="1"/>
  <c r="BR24" i="18" a="1"/>
  <c r="F54" i="21" a="1"/>
  <c r="N39" i="21" a="1"/>
  <c r="F23" i="18" a="1"/>
  <c r="AP43" i="21" a="1"/>
  <c r="BR45" i="21" a="1"/>
  <c r="AQ56" i="18" a="1"/>
  <c r="AJ35" i="18" a="1"/>
  <c r="O28" i="21" a="1"/>
  <c r="AW44" i="21" a="1"/>
  <c r="G23" i="21" a="1"/>
  <c r="BK27" i="21" a="1"/>
  <c r="BQ72" i="21" a="1"/>
  <c r="AP67" i="18" a="1"/>
  <c r="O32" i="18" a="1"/>
  <c r="AB56" i="18" a="1"/>
  <c r="F34" i="21" a="1"/>
  <c r="AC72" i="18" a="1"/>
  <c r="AV57" i="21" a="1"/>
  <c r="N28" i="21" a="1"/>
  <c r="O45" i="18" a="1"/>
  <c r="AV26" i="21" a="1"/>
  <c r="AX76" i="18" a="1"/>
  <c r="BR33" i="21" a="1"/>
  <c r="BS47" i="18" a="1"/>
  <c r="BC63" i="21" a="1"/>
  <c r="BL34" i="18" a="1"/>
  <c r="BS48" i="21" a="1"/>
  <c r="AC35" i="21" a="1"/>
  <c r="T64" i="21" a="1"/>
  <c r="BD19" i="18" a="1"/>
  <c r="BR33" i="18" a="1"/>
  <c r="AJ9" i="18" a="1"/>
  <c r="AO51" i="18" a="1"/>
  <c r="F57" i="21" a="1"/>
  <c r="AQ74" i="21" a="1"/>
  <c r="BR10" i="21" a="1"/>
  <c r="AC65" i="18" a="1"/>
  <c r="F67" i="21" a="1"/>
  <c r="BK37" i="18" a="1"/>
  <c r="V20" i="21" a="1"/>
  <c r="BR11" i="21" a="1"/>
  <c r="AH46" i="21" a="1"/>
  <c r="AB59" i="18" a="1"/>
  <c r="V10" i="18" a="1"/>
  <c r="BC47" i="18" a="1"/>
  <c r="AP30" i="18" a="1"/>
  <c r="BQ27" i="21" a="1"/>
  <c r="AO77" i="21" a="1"/>
  <c r="BS25" i="21" a="1"/>
  <c r="U48" i="21" a="1"/>
  <c r="BS50" i="21" a="1"/>
  <c r="AQ55" i="18" a="1"/>
  <c r="BK16" i="18" a="1"/>
  <c r="N8" i="18" a="1"/>
  <c r="AJ61" i="18" a="1"/>
  <c r="AO19" i="18" a="1"/>
  <c r="BL52" i="18" a="1"/>
  <c r="H11" i="18" a="1"/>
  <c r="N15" i="18" a="1"/>
  <c r="BQ71" i="21" a="1"/>
  <c r="AH13" i="21" a="1"/>
  <c r="AW54" i="21" a="1"/>
  <c r="AP20" i="18" a="1"/>
  <c r="U70" i="21" a="1"/>
  <c r="AP27" i="18" a="1"/>
  <c r="H53" i="18" a="1"/>
  <c r="AC60" i="21" a="1"/>
  <c r="O49" i="18" a="1"/>
  <c r="BR62" i="18" a="1"/>
  <c r="AV5" i="21" a="1"/>
  <c r="O18" i="21" a="1"/>
  <c r="AV73" i="18" a="1"/>
  <c r="AO58" i="21" a="1"/>
  <c r="BL37" i="21" a="1"/>
  <c r="AO55" i="21" a="1"/>
  <c r="AQ10" i="21" a="1"/>
  <c r="AX32" i="21" a="1"/>
  <c r="AC64" i="18" a="1"/>
  <c r="T63" i="21" a="1"/>
  <c r="BS6" i="18" a="1"/>
  <c r="F65" i="21" a="1"/>
  <c r="AJ31" i="18" a="1"/>
  <c r="T76" i="21" a="1"/>
  <c r="AO17" i="21" a="1"/>
  <c r="O46" i="18" a="1"/>
  <c r="V29" i="18" a="1"/>
  <c r="BD38" i="18" a="1"/>
  <c r="AB57" i="18" a="1"/>
  <c r="BJ65" i="18" a="1"/>
  <c r="AV36" i="21" a="1"/>
  <c r="F26" i="18" a="1"/>
  <c r="AV32" i="18" a="1"/>
  <c r="AH48" i="18" a="1"/>
  <c r="AX26" i="21" a="1"/>
  <c r="BQ28" i="21" a="1"/>
  <c r="AC12" i="18" a="1"/>
  <c r="AQ20" i="18" a="1"/>
  <c r="U50" i="21" a="1"/>
  <c r="N21" i="21" a="1"/>
  <c r="N37" i="21" a="1"/>
  <c r="BK68" i="18" a="1"/>
  <c r="V6" i="21" a="1"/>
  <c r="BJ22" i="18" a="1"/>
  <c r="BQ49" i="21" a="1"/>
  <c r="BD19" i="21" a="1"/>
  <c r="BR32" i="18" a="1"/>
  <c r="BC13" i="21" a="1"/>
  <c r="AC39" i="21" a="1"/>
  <c r="BE57" i="18" a="1"/>
  <c r="AO24" i="21" a="1"/>
  <c r="G51" i="21" a="1"/>
  <c r="AB20" i="18" a="1"/>
  <c r="O9" i="18" a="1"/>
  <c r="U40" i="18" a="1"/>
  <c r="G65" i="18" a="1"/>
  <c r="AP22" i="18" a="1"/>
  <c r="V72" i="21" a="1"/>
  <c r="G42" i="21" a="1"/>
  <c r="AO13" i="18" a="1"/>
  <c r="T69" i="18" a="1"/>
  <c r="AQ19" i="18" a="1"/>
  <c r="BL40" i="21" a="1"/>
  <c r="AV71" i="21" a="1"/>
  <c r="O66" i="18" a="1"/>
  <c r="BJ23" i="18" a="1"/>
  <c r="V15" i="21" a="1"/>
  <c r="O6" i="18" a="1"/>
  <c r="F28" i="18" a="1"/>
  <c r="AX49" i="21" a="1"/>
  <c r="BS39" i="18" a="1"/>
  <c r="BR7" i="18" a="1"/>
  <c r="BQ30" i="21" a="1"/>
  <c r="AV37" i="18" a="1"/>
  <c r="O59" i="21" a="1"/>
  <c r="AQ17" i="21" a="1"/>
  <c r="AW21" i="21" a="1"/>
  <c r="AA67" i="21" a="1"/>
  <c r="BJ76" i="21" a="1"/>
  <c r="G62" i="21" a="1"/>
  <c r="BQ67" i="21" a="1"/>
  <c r="AO47" i="21" a="1"/>
  <c r="M44" i="21" a="1"/>
  <c r="AW10" i="18" a="1"/>
  <c r="AX62" i="21" a="1"/>
  <c r="AJ10" i="18" a="1"/>
  <c r="F10" i="21" a="1"/>
  <c r="BD33" i="18" a="1"/>
  <c r="BC19" i="18" a="1"/>
  <c r="BR13" i="21" a="1"/>
  <c r="BS45" i="21" a="1"/>
  <c r="G44" i="21" a="1"/>
  <c r="BE23" i="21" a="1"/>
  <c r="F33" i="18" a="1"/>
  <c r="BQ26" i="21" a="1"/>
  <c r="BQ20" i="21" a="1"/>
  <c r="BL42" i="18" a="1"/>
  <c r="F53" i="21" a="1"/>
  <c r="AI37" i="18" a="1"/>
  <c r="BE21" i="21" a="1"/>
  <c r="AH58" i="18" a="1"/>
  <c r="M27" i="18" a="1"/>
  <c r="BL19" i="21" a="1"/>
  <c r="N35" i="21" a="1"/>
  <c r="AW29" i="18" a="1"/>
  <c r="F74" i="21" a="1"/>
  <c r="AI33" i="18" a="1"/>
  <c r="BL44" i="21" a="1"/>
  <c r="V34" i="18" a="1"/>
  <c r="U65" i="21" a="1"/>
  <c r="AX12" i="18" a="1"/>
  <c r="BQ55" i="18" a="1"/>
  <c r="BJ71" i="18" a="1"/>
  <c r="AP64" i="21" a="1"/>
  <c r="U62" i="21" a="1"/>
  <c r="AC12" i="21" a="1"/>
  <c r="AH63" i="21" a="1"/>
  <c r="M41" i="21" a="1"/>
  <c r="AI54" i="21" a="1"/>
  <c r="AW64" i="21" a="1"/>
  <c r="AO62" i="18" a="1"/>
  <c r="F40" i="18" a="1"/>
  <c r="M76" i="18" a="1"/>
  <c r="AB40" i="18" a="1"/>
  <c r="AP59" i="21" a="1"/>
  <c r="AP59" i="21" l="1"/>
  <c r="AB40" i="18"/>
  <c r="M76" i="18"/>
  <c r="F40" i="18"/>
  <c r="AO62" i="18"/>
  <c r="AW64" i="21"/>
  <c r="AI54" i="21"/>
  <c r="M41" i="21"/>
  <c r="AH63" i="21"/>
  <c r="AC12" i="21"/>
  <c r="U62" i="21"/>
  <c r="AP64" i="21"/>
  <c r="BJ71" i="18"/>
  <c r="BQ55" i="18"/>
  <c r="AX12" i="18"/>
  <c r="U65" i="21"/>
  <c r="V34" i="18"/>
  <c r="BL44" i="21"/>
  <c r="AI33" i="18"/>
  <c r="F74" i="21"/>
  <c r="AW29" i="18"/>
  <c r="N35" i="21"/>
  <c r="BL19" i="21"/>
  <c r="M27" i="18"/>
  <c r="AH58" i="18"/>
  <c r="BE21" i="21"/>
  <c r="AI37" i="18"/>
  <c r="F53" i="21"/>
  <c r="BL42" i="18"/>
  <c r="BQ20" i="21"/>
  <c r="BQ26" i="21"/>
  <c r="F33" i="18"/>
  <c r="BE23" i="21"/>
  <c r="G44" i="21"/>
  <c r="BS45" i="21"/>
  <c r="BR13" i="21"/>
  <c r="BC19" i="18"/>
  <c r="BD33" i="18"/>
  <c r="F10" i="21"/>
  <c r="AJ10" i="18"/>
  <c r="AX62" i="21"/>
  <c r="AW10" i="18"/>
  <c r="M44" i="21"/>
  <c r="AO47" i="21"/>
  <c r="BQ67" i="21"/>
  <c r="G62" i="21"/>
  <c r="BJ76" i="21"/>
  <c r="AA67" i="21"/>
  <c r="AW21" i="21"/>
  <c r="AQ17" i="21"/>
  <c r="O59" i="21"/>
  <c r="AV37" i="18"/>
  <c r="BQ30" i="21"/>
  <c r="BR7" i="18"/>
  <c r="BS39" i="18"/>
  <c r="AX49" i="21"/>
  <c r="F28" i="18"/>
  <c r="O6" i="18"/>
  <c r="V15" i="21"/>
  <c r="BJ23" i="18"/>
  <c r="O66" i="18"/>
  <c r="AV71" i="21"/>
  <c r="BL40" i="21"/>
  <c r="AQ19" i="18"/>
  <c r="T69" i="18"/>
  <c r="AO13" i="18"/>
  <c r="G42" i="21"/>
  <c r="V72" i="21"/>
  <c r="AP22" i="18"/>
  <c r="G65" i="18"/>
  <c r="U40" i="18"/>
  <c r="O9" i="18"/>
  <c r="AB20" i="18"/>
  <c r="G51" i="21"/>
  <c r="AO24" i="21"/>
  <c r="BE57" i="18"/>
  <c r="AC39" i="21"/>
  <c r="BC13" i="21"/>
  <c r="BR32" i="18"/>
  <c r="BD19" i="21"/>
  <c r="BQ49" i="21"/>
  <c r="BJ22" i="18"/>
  <c r="V6" i="21"/>
  <c r="BK68" i="18"/>
  <c r="N37" i="21"/>
  <c r="N21" i="21"/>
  <c r="U50" i="21"/>
  <c r="AQ20" i="18"/>
  <c r="AC12" i="18"/>
  <c r="BQ28" i="21"/>
  <c r="AX26" i="21"/>
  <c r="AH48" i="18"/>
  <c r="AV32" i="18"/>
  <c r="F26" i="18"/>
  <c r="AV36" i="21"/>
  <c r="BJ65" i="18"/>
  <c r="AB57" i="18"/>
  <c r="BD38" i="18"/>
  <c r="V29" i="18"/>
  <c r="O46" i="18"/>
  <c r="AO17" i="21"/>
  <c r="T76" i="21"/>
  <c r="AJ31" i="18"/>
  <c r="F65" i="21"/>
  <c r="BS6" i="18"/>
  <c r="T63" i="21"/>
  <c r="AC64" i="18"/>
  <c r="AX32" i="21"/>
  <c r="AQ10" i="21"/>
  <c r="AO55" i="21"/>
  <c r="BL37" i="21"/>
  <c r="AO58" i="21"/>
  <c r="AV73" i="18"/>
  <c r="O18" i="21"/>
  <c r="AV5" i="21"/>
  <c r="BR62" i="18"/>
  <c r="O49" i="18"/>
  <c r="AC60" i="21"/>
  <c r="H53" i="18"/>
  <c r="AP27" i="18"/>
  <c r="U70" i="21"/>
  <c r="AP20" i="18"/>
  <c r="AW54" i="21"/>
  <c r="AH13" i="21"/>
  <c r="BQ71" i="21"/>
  <c r="N15" i="18"/>
  <c r="H11" i="18"/>
  <c r="BL52" i="18"/>
  <c r="AO19" i="18"/>
  <c r="AJ61" i="18"/>
  <c r="N8" i="18"/>
  <c r="BK16" i="18"/>
  <c r="AQ55" i="18"/>
  <c r="BS50" i="21"/>
  <c r="U48" i="21"/>
  <c r="BS25" i="21"/>
  <c r="AO77" i="21"/>
  <c r="BQ27" i="21"/>
  <c r="AP30" i="18"/>
  <c r="BC47" i="18"/>
  <c r="V10" i="18"/>
  <c r="AB59" i="18"/>
  <c r="AH46" i="21"/>
  <c r="BR11" i="21"/>
  <c r="V20" i="21"/>
  <c r="BK37" i="18"/>
  <c r="F67" i="21"/>
  <c r="AC65" i="18"/>
  <c r="BR10" i="21"/>
  <c r="AQ74" i="21"/>
  <c r="F57" i="21"/>
  <c r="AO51" i="18"/>
  <c r="AJ9" i="18"/>
  <c r="BR33" i="18"/>
  <c r="BD19" i="18"/>
  <c r="T64" i="21"/>
  <c r="AC35" i="21"/>
  <c r="BS48" i="21"/>
  <c r="BL34" i="18"/>
  <c r="BC63" i="21"/>
  <c r="BS47" i="18"/>
  <c r="BR33" i="21"/>
  <c r="AX76" i="18"/>
  <c r="AV26" i="21"/>
  <c r="O45" i="18"/>
  <c r="N28" i="21"/>
  <c r="AV57" i="21"/>
  <c r="AC72" i="18"/>
  <c r="F34" i="21"/>
  <c r="AB56" i="18"/>
  <c r="O32" i="18"/>
  <c r="AP67" i="18"/>
  <c r="BQ72" i="21"/>
  <c r="BK27" i="21"/>
  <c r="G23" i="21"/>
  <c r="AW44" i="21"/>
  <c r="O28" i="21"/>
  <c r="AJ35" i="18"/>
  <c r="AQ56" i="18"/>
  <c r="BR45" i="21"/>
  <c r="AP43" i="21"/>
  <c r="F23" i="18"/>
  <c r="N39" i="21"/>
  <c r="F54" i="21"/>
  <c r="BR24" i="18"/>
  <c r="V62" i="21"/>
  <c r="AX12" i="21"/>
  <c r="AO14" i="21"/>
  <c r="AI6" i="18"/>
  <c r="BC12" i="18"/>
  <c r="AH26" i="21"/>
  <c r="AP29" i="21"/>
  <c r="BL69" i="18"/>
  <c r="AJ67" i="21"/>
  <c r="M35" i="21"/>
  <c r="H55" i="21"/>
  <c r="AP66" i="21"/>
  <c r="BJ45" i="18"/>
  <c r="BJ53" i="21"/>
  <c r="O55" i="21"/>
  <c r="AW9" i="18"/>
  <c r="AX54" i="21"/>
  <c r="N65" i="18"/>
  <c r="AJ64" i="18"/>
  <c r="T49" i="18"/>
  <c r="AQ58" i="21"/>
  <c r="AQ66" i="18"/>
  <c r="U33" i="18"/>
  <c r="BC30" i="21"/>
  <c r="BE18" i="21"/>
  <c r="V67" i="18"/>
  <c r="AP10" i="21"/>
  <c r="O59" i="18"/>
  <c r="G58" i="21"/>
  <c r="AB70" i="21"/>
  <c r="AW25" i="21"/>
  <c r="AI21" i="21"/>
  <c r="H46" i="18"/>
  <c r="AO37" i="21"/>
  <c r="AI8" i="21"/>
  <c r="AV47" i="21"/>
  <c r="N45" i="18"/>
  <c r="BC73" i="18"/>
  <c r="BJ43" i="18"/>
  <c r="T54" i="18"/>
  <c r="BQ60" i="21"/>
  <c r="N26" i="21"/>
  <c r="BD69" i="18"/>
  <c r="BK15" i="18"/>
  <c r="O62" i="21"/>
  <c r="BC44" i="21"/>
  <c r="AC45" i="21"/>
  <c r="BC43" i="21"/>
  <c r="BQ73" i="21"/>
  <c r="BK29" i="18"/>
  <c r="AV47" i="18"/>
  <c r="G33" i="18"/>
  <c r="AB34" i="18"/>
  <c r="O12" i="18"/>
  <c r="BS34" i="18"/>
  <c r="AA70" i="18"/>
  <c r="T43" i="18"/>
  <c r="T56" i="21"/>
  <c r="BJ46" i="21"/>
  <c r="U49" i="21"/>
  <c r="AH55" i="21"/>
  <c r="V19" i="18"/>
  <c r="BL12" i="21"/>
  <c r="AA12" i="18"/>
  <c r="AC34" i="21"/>
  <c r="AO7" i="18"/>
  <c r="AB22" i="18"/>
  <c r="O23" i="21"/>
  <c r="BS76" i="21"/>
  <c r="BR77" i="18"/>
  <c r="N31" i="18"/>
  <c r="AX66" i="18"/>
  <c r="BL9" i="18"/>
  <c r="BR25" i="18"/>
  <c r="AJ71" i="21"/>
  <c r="G45" i="18"/>
  <c r="O50" i="21"/>
  <c r="AI21" i="18"/>
  <c r="H12" i="21"/>
  <c r="BR42" i="18"/>
  <c r="M49" i="18"/>
  <c r="BQ10" i="21"/>
  <c r="BQ26" i="18"/>
  <c r="BE12" i="18"/>
  <c r="AX6" i="21"/>
  <c r="G68" i="18"/>
  <c r="F9" i="18"/>
  <c r="BL47" i="21"/>
  <c r="AI20" i="18"/>
  <c r="AV27" i="21"/>
  <c r="H24" i="18"/>
  <c r="BC53" i="21"/>
  <c r="AC23" i="18"/>
  <c r="AX60" i="18"/>
  <c r="O61" i="18"/>
  <c r="M53" i="18"/>
  <c r="BR5" i="21"/>
  <c r="AV29" i="21"/>
  <c r="BL32" i="21"/>
  <c r="BK30" i="21"/>
  <c r="BJ19" i="21"/>
  <c r="T65" i="21"/>
  <c r="T20" i="18"/>
  <c r="F42" i="18"/>
  <c r="G44" i="18"/>
  <c r="BK42" i="18"/>
  <c r="AI72" i="21"/>
  <c r="AC18" i="18"/>
  <c r="BK51" i="21"/>
  <c r="AC63" i="21"/>
  <c r="H48" i="21"/>
  <c r="BJ30" i="18"/>
  <c r="AI58" i="18"/>
  <c r="BD9" i="21"/>
  <c r="V59" i="21"/>
  <c r="O19" i="18"/>
  <c r="M13" i="21"/>
  <c r="N76" i="18"/>
  <c r="G25" i="18"/>
  <c r="BD60" i="21"/>
  <c r="BK73" i="21"/>
  <c r="BL72" i="21"/>
  <c r="H33" i="21"/>
  <c r="AX32" i="18"/>
  <c r="F7" i="21"/>
  <c r="AA20" i="18"/>
  <c r="H33" i="18"/>
  <c r="AP59" i="18"/>
  <c r="BC61" i="18"/>
  <c r="AJ44" i="18"/>
  <c r="U32" i="21"/>
  <c r="BQ68" i="21"/>
  <c r="AH75" i="18"/>
  <c r="F54" i="18"/>
  <c r="AV7" i="18"/>
  <c r="AI60" i="21"/>
  <c r="H28" i="21"/>
  <c r="BL64" i="18"/>
  <c r="AC49" i="18"/>
  <c r="BC16" i="18"/>
  <c r="AQ23" i="18"/>
  <c r="AJ71" i="18"/>
  <c r="AQ47" i="18"/>
  <c r="BD26" i="18"/>
  <c r="BK71" i="18"/>
  <c r="AJ44" i="21"/>
  <c r="AC28" i="18"/>
  <c r="BK67" i="21"/>
  <c r="U38" i="18"/>
  <c r="AI54" i="18"/>
  <c r="AI35" i="21"/>
  <c r="T33" i="18"/>
  <c r="AB10" i="18"/>
  <c r="F23" i="21"/>
  <c r="T33" i="21"/>
  <c r="AX44" i="18"/>
  <c r="AH60" i="21"/>
  <c r="AQ38" i="18"/>
  <c r="AH18" i="18"/>
  <c r="BE56" i="21"/>
  <c r="AA58" i="18"/>
  <c r="AW60" i="21"/>
  <c r="AV68" i="18"/>
  <c r="N16" i="21"/>
  <c r="BQ68" i="18"/>
  <c r="G34" i="21"/>
  <c r="AA11" i="21"/>
  <c r="AP57" i="18"/>
  <c r="BE18" i="18"/>
  <c r="AV48" i="21"/>
  <c r="BE72" i="21"/>
  <c r="AX16" i="21"/>
  <c r="AH44" i="18"/>
  <c r="BJ56" i="18"/>
  <c r="BE62" i="18"/>
  <c r="AC42" i="21"/>
  <c r="F68" i="18"/>
  <c r="BQ29" i="21"/>
  <c r="BE56" i="18"/>
  <c r="AB50" i="21"/>
  <c r="BJ21" i="21"/>
  <c r="BS8" i="21"/>
  <c r="BD7" i="21"/>
  <c r="AW63" i="21"/>
  <c r="AX17" i="18"/>
  <c r="BK45" i="18"/>
  <c r="U42" i="21"/>
  <c r="AB5" i="18"/>
  <c r="G34" i="18"/>
  <c r="BQ22" i="21"/>
  <c r="H59" i="21"/>
  <c r="AQ28" i="21"/>
  <c r="AC43" i="21"/>
  <c r="BE46" i="18"/>
  <c r="BK69" i="21"/>
  <c r="BQ75" i="18"/>
  <c r="AP30" i="21"/>
  <c r="AO39" i="21"/>
  <c r="AA37" i="21"/>
  <c r="AP74" i="18"/>
  <c r="AI58" i="21"/>
  <c r="AH27" i="21"/>
  <c r="T75" i="21"/>
  <c r="T20" i="21"/>
  <c r="AB63" i="18"/>
  <c r="BR72" i="21"/>
  <c r="BE25" i="21"/>
  <c r="U15" i="18"/>
  <c r="AW23" i="18"/>
  <c r="AJ26" i="21"/>
  <c r="G12" i="21"/>
  <c r="BJ65" i="21"/>
  <c r="AH66" i="21"/>
  <c r="H45" i="21"/>
  <c r="AV27" i="18"/>
  <c r="AQ16" i="18"/>
  <c r="BJ77" i="18"/>
  <c r="AO33" i="21"/>
  <c r="AA35" i="21"/>
  <c r="V14" i="21"/>
  <c r="BE32" i="21"/>
  <c r="BQ58" i="21"/>
  <c r="AO75" i="21"/>
  <c r="M36" i="21"/>
  <c r="BR48" i="18"/>
  <c r="BK41" i="18"/>
  <c r="H8" i="21"/>
  <c r="AV62" i="18"/>
  <c r="AQ32" i="18"/>
  <c r="V50" i="21"/>
  <c r="T41" i="18"/>
  <c r="AP14" i="18"/>
  <c r="AO22" i="21"/>
  <c r="AC45" i="18"/>
  <c r="N49" i="21"/>
  <c r="AP73" i="18"/>
  <c r="N33" i="21"/>
  <c r="BL19" i="18"/>
  <c r="O41" i="18"/>
  <c r="O14" i="21"/>
  <c r="BE63" i="18"/>
  <c r="BL8" i="21"/>
  <c r="BD23" i="18"/>
  <c r="AQ72" i="18"/>
  <c r="U66" i="21"/>
  <c r="AC25" i="18"/>
  <c r="AJ49" i="21"/>
  <c r="BQ74" i="18"/>
  <c r="AP77" i="21"/>
  <c r="BJ34" i="21"/>
  <c r="M70" i="21"/>
  <c r="BQ43" i="18"/>
  <c r="AB47" i="18"/>
  <c r="AJ69" i="18"/>
  <c r="BE33" i="18"/>
  <c r="AJ20" i="21"/>
  <c r="H19" i="18"/>
  <c r="T36" i="21"/>
  <c r="T14" i="21"/>
  <c r="O39" i="21"/>
  <c r="N46" i="21"/>
  <c r="U77" i="21"/>
  <c r="BJ39" i="18"/>
  <c r="G48" i="21"/>
  <c r="F71" i="21"/>
  <c r="M35" i="18"/>
  <c r="AC26" i="21"/>
  <c r="AX13" i="21"/>
  <c r="U6" i="18"/>
  <c r="AO36" i="18"/>
  <c r="BC35" i="21"/>
  <c r="AB55" i="21"/>
  <c r="AC61" i="18"/>
  <c r="BK12" i="18"/>
  <c r="BL20" i="21"/>
  <c r="AA77" i="21"/>
  <c r="G52" i="18"/>
  <c r="AQ68" i="18"/>
  <c r="AJ73" i="21"/>
  <c r="M58" i="18"/>
  <c r="AX42" i="18"/>
  <c r="BJ13" i="21"/>
  <c r="AB60" i="21"/>
  <c r="AA68" i="21"/>
  <c r="O66" i="21"/>
  <c r="G37" i="21"/>
  <c r="T57" i="21"/>
  <c r="AH70" i="18"/>
  <c r="AB52" i="18"/>
  <c r="AI16" i="21"/>
  <c r="AJ37" i="18"/>
  <c r="G11" i="18"/>
  <c r="BK62" i="18"/>
  <c r="N31" i="21"/>
  <c r="O44" i="21"/>
  <c r="AI71" i="18"/>
  <c r="AB25" i="21"/>
  <c r="BD48" i="21"/>
  <c r="AV13" i="18"/>
  <c r="AX7" i="21"/>
  <c r="AV40" i="21"/>
  <c r="AW77" i="18"/>
  <c r="BQ71" i="18"/>
  <c r="O36" i="18"/>
  <c r="BR44" i="18"/>
  <c r="M70" i="18"/>
  <c r="AP65" i="18"/>
  <c r="AX28" i="21"/>
  <c r="AH11" i="21"/>
  <c r="BC74" i="18"/>
  <c r="AC40" i="21"/>
  <c r="AW17" i="18"/>
  <c r="AJ28" i="18"/>
  <c r="F10" i="18"/>
  <c r="AP69" i="18"/>
  <c r="H48" i="18"/>
  <c r="H27" i="18"/>
  <c r="AB34" i="21"/>
  <c r="G6" i="18"/>
  <c r="AW41" i="18"/>
  <c r="H75" i="18"/>
  <c r="BJ42" i="18"/>
  <c r="AI8" i="18"/>
  <c r="F22" i="18"/>
  <c r="BS31" i="18"/>
  <c r="T52" i="18"/>
  <c r="AH29" i="21"/>
  <c r="BR49" i="18"/>
  <c r="AW56" i="21"/>
  <c r="AI42" i="18"/>
  <c r="BC22" i="21"/>
  <c r="G22" i="18"/>
  <c r="V58" i="18"/>
  <c r="T46" i="21"/>
  <c r="BK6" i="18"/>
  <c r="AX9" i="21"/>
  <c r="AO42" i="21"/>
  <c r="AO46" i="21"/>
  <c r="BQ35" i="18"/>
  <c r="AV70" i="21"/>
  <c r="BE24" i="18"/>
  <c r="O40" i="18"/>
  <c r="BC36" i="18"/>
  <c r="BL36" i="18"/>
  <c r="F60" i="18"/>
  <c r="M56" i="18"/>
  <c r="G63" i="18"/>
  <c r="O25" i="18"/>
  <c r="H5" i="21"/>
  <c r="AI77" i="21"/>
  <c r="AA13" i="21"/>
  <c r="U6" i="21"/>
  <c r="AW28" i="21"/>
  <c r="AV30" i="18"/>
  <c r="U15" i="21"/>
  <c r="AW12" i="21"/>
  <c r="BR40" i="18"/>
  <c r="AQ8" i="18"/>
  <c r="AX63" i="21"/>
  <c r="AI71" i="21"/>
  <c r="M73" i="18"/>
  <c r="AP65" i="21"/>
  <c r="AH58" i="21"/>
  <c r="AB71" i="18"/>
  <c r="H51" i="18"/>
  <c r="AV46" i="18"/>
  <c r="AC71" i="18"/>
  <c r="T15" i="18"/>
  <c r="M16" i="21"/>
  <c r="U52" i="18"/>
  <c r="AP26" i="21"/>
  <c r="BJ61" i="21"/>
  <c r="BE73" i="21"/>
  <c r="AV53" i="21"/>
  <c r="O65" i="21"/>
  <c r="AA69" i="18"/>
  <c r="U27" i="21"/>
  <c r="AB58" i="21"/>
  <c r="AI49" i="18"/>
  <c r="V36" i="21"/>
  <c r="N56" i="18"/>
  <c r="V56" i="18"/>
  <c r="AX73" i="21"/>
  <c r="AQ75" i="18"/>
  <c r="AQ34" i="21"/>
  <c r="AV14" i="21"/>
  <c r="AC28" i="21"/>
  <c r="AP26" i="18"/>
  <c r="AQ49" i="18"/>
  <c r="AB7" i="21"/>
  <c r="V37" i="21"/>
  <c r="AB33" i="21"/>
  <c r="BD58" i="21"/>
  <c r="BD15" i="18"/>
  <c r="V61" i="21"/>
  <c r="AV21" i="18"/>
  <c r="BE28" i="21"/>
  <c r="BQ35" i="21"/>
  <c r="BJ53" i="18"/>
  <c r="AX6" i="18"/>
  <c r="F45" i="18"/>
  <c r="BS16" i="21"/>
  <c r="AW74" i="21"/>
  <c r="BD63" i="18"/>
  <c r="G47" i="21"/>
  <c r="BE28" i="18"/>
  <c r="BD49" i="21"/>
  <c r="AP45" i="18"/>
  <c r="AV71" i="18"/>
  <c r="O38" i="21"/>
  <c r="BS26" i="18"/>
  <c r="N29" i="18"/>
  <c r="BR10" i="18"/>
  <c r="O67" i="21"/>
  <c r="AJ55" i="18"/>
  <c r="BD42" i="18"/>
  <c r="T10" i="21"/>
  <c r="BQ65" i="18"/>
  <c r="O7" i="21"/>
  <c r="BQ36" i="18"/>
  <c r="AQ42" i="18"/>
  <c r="AB9" i="18"/>
  <c r="BK74" i="18"/>
  <c r="F58" i="21"/>
  <c r="BE61" i="18"/>
  <c r="H26" i="18"/>
  <c r="AJ15" i="18"/>
  <c r="F18" i="18"/>
  <c r="F16" i="18"/>
  <c r="BL57" i="21"/>
  <c r="AV49" i="18"/>
  <c r="T32" i="18"/>
  <c r="BR52" i="21"/>
  <c r="V7" i="18"/>
  <c r="F77" i="18"/>
  <c r="O65" i="18"/>
  <c r="O34" i="18"/>
  <c r="AO24" i="18"/>
  <c r="BJ13" i="18"/>
  <c r="AA47" i="18"/>
  <c r="AW41" i="21"/>
  <c r="F5" i="21"/>
  <c r="AI76" i="18"/>
  <c r="AP44" i="18"/>
  <c r="AX35" i="21"/>
  <c r="AP70" i="21"/>
  <c r="BC53" i="18"/>
  <c r="BJ28" i="21"/>
  <c r="BL76" i="18"/>
  <c r="G21" i="21"/>
  <c r="BR51" i="21"/>
  <c r="AP48" i="21"/>
  <c r="BR19" i="18"/>
  <c r="H74" i="18"/>
  <c r="BS35" i="18"/>
  <c r="BC74" i="21"/>
  <c r="AQ30" i="18"/>
  <c r="BJ63" i="18"/>
  <c r="AC7" i="18"/>
  <c r="AA10" i="21"/>
  <c r="BQ40" i="18"/>
  <c r="BE58" i="21"/>
  <c r="T58" i="21"/>
  <c r="AX38" i="18"/>
  <c r="AP21" i="18"/>
  <c r="BL69" i="21"/>
  <c r="AA19" i="21"/>
  <c r="AV52" i="18"/>
  <c r="BJ51" i="21"/>
  <c r="BL75" i="21"/>
  <c r="AX68" i="21"/>
  <c r="AB65" i="21"/>
  <c r="BK43" i="18"/>
  <c r="AH68" i="21"/>
  <c r="V40" i="21"/>
  <c r="BL26" i="18"/>
  <c r="AI62" i="21"/>
  <c r="AP25" i="21"/>
  <c r="AJ48" i="18"/>
  <c r="AJ62" i="18"/>
  <c r="AX56" i="18"/>
  <c r="AW28" i="18"/>
  <c r="AX71" i="21"/>
  <c r="AP56" i="21"/>
  <c r="T34" i="21"/>
  <c r="AQ63" i="18"/>
  <c r="AQ62" i="18"/>
  <c r="AP14" i="21"/>
  <c r="AV8" i="21"/>
  <c r="AA73" i="21"/>
  <c r="N16" i="18"/>
  <c r="AJ43" i="21"/>
  <c r="AV65" i="21"/>
  <c r="AQ59" i="21"/>
  <c r="AO35" i="18"/>
  <c r="N70" i="21"/>
  <c r="AQ70" i="21"/>
  <c r="F48" i="18"/>
  <c r="N21" i="18"/>
  <c r="V25" i="18"/>
  <c r="AV59" i="18"/>
  <c r="V42" i="21"/>
  <c r="BJ12" i="21"/>
  <c r="AP69" i="21"/>
  <c r="AC10" i="21"/>
  <c r="AC20" i="21"/>
  <c r="AX51" i="18"/>
  <c r="F41" i="21"/>
  <c r="BC70" i="21"/>
  <c r="AC37" i="21"/>
  <c r="M14" i="21"/>
  <c r="G70" i="18"/>
  <c r="BQ22" i="18"/>
  <c r="BK33" i="21"/>
  <c r="BC71" i="21"/>
  <c r="BL13" i="21"/>
  <c r="U61" i="21"/>
  <c r="N26" i="18"/>
  <c r="AA46" i="18"/>
  <c r="BL74" i="18"/>
  <c r="AB53" i="18"/>
  <c r="BD30" i="18"/>
  <c r="AB52" i="21"/>
  <c r="N61" i="18"/>
  <c r="AA67" i="18"/>
  <c r="M15" i="18"/>
  <c r="AA71" i="18"/>
  <c r="AX48" i="18"/>
  <c r="AB66" i="18"/>
  <c r="BC62" i="21"/>
  <c r="AI60" i="18"/>
  <c r="AA65" i="21"/>
  <c r="AA5" i="21"/>
  <c r="M29" i="18"/>
  <c r="AO29" i="18"/>
  <c r="AQ23" i="21"/>
  <c r="G70" i="21"/>
  <c r="BK37" i="21"/>
  <c r="G46" i="18"/>
  <c r="H17" i="21"/>
  <c r="F40" i="21"/>
  <c r="AH62" i="18"/>
  <c r="BK77" i="18"/>
  <c r="AC48" i="21"/>
  <c r="AA71" i="21"/>
  <c r="H39" i="21"/>
  <c r="F69" i="18"/>
  <c r="BD74" i="21"/>
  <c r="N25" i="21"/>
  <c r="BD8" i="18"/>
  <c r="U64" i="21"/>
  <c r="M23" i="18"/>
  <c r="BL72" i="18"/>
  <c r="AX27" i="21"/>
  <c r="T13" i="21"/>
  <c r="AA54" i="21"/>
  <c r="AC6" i="21"/>
  <c r="AJ51" i="18"/>
  <c r="G67" i="18"/>
  <c r="BD74" i="18"/>
  <c r="AQ51" i="21"/>
  <c r="BE35" i="21"/>
  <c r="BK19" i="18"/>
  <c r="BC63" i="18"/>
  <c r="AQ54" i="18"/>
  <c r="F62" i="21"/>
  <c r="AQ26" i="21"/>
  <c r="BR32" i="21"/>
  <c r="BK8" i="21"/>
  <c r="AP5" i="18"/>
  <c r="T22" i="18"/>
  <c r="BJ8" i="21"/>
  <c r="BE14" i="21"/>
  <c r="H32" i="18"/>
  <c r="BE54" i="21"/>
  <c r="H35" i="18"/>
  <c r="G41" i="21"/>
  <c r="U17" i="21"/>
  <c r="BJ33" i="18"/>
  <c r="AP53" i="21"/>
  <c r="BC75" i="18"/>
  <c r="V41" i="21"/>
  <c r="BK44" i="18"/>
  <c r="AO62" i="21"/>
  <c r="F61" i="18"/>
  <c r="H67" i="18"/>
  <c r="BQ34" i="18"/>
  <c r="U22" i="18"/>
  <c r="F41" i="18"/>
  <c r="AQ45" i="21"/>
  <c r="BS52" i="18"/>
  <c r="AJ22" i="21"/>
  <c r="AJ50" i="21"/>
  <c r="AC52" i="21"/>
  <c r="AP49" i="21"/>
  <c r="T73" i="18"/>
  <c r="AW47" i="21"/>
  <c r="BC31" i="21"/>
  <c r="AC39" i="18"/>
  <c r="BJ14" i="21"/>
  <c r="AC59" i="18"/>
  <c r="BC46" i="21"/>
  <c r="AB6" i="21"/>
  <c r="AB69" i="18"/>
  <c r="BC69" i="18"/>
  <c r="AA52" i="18"/>
  <c r="BC8" i="18"/>
  <c r="M42" i="21"/>
  <c r="AC27" i="21"/>
  <c r="BS73" i="18"/>
  <c r="N39" i="18"/>
  <c r="V66" i="18"/>
  <c r="AW48" i="18"/>
  <c r="BE59" i="21"/>
  <c r="AH61" i="21"/>
  <c r="BC23" i="18"/>
  <c r="AP19" i="18"/>
  <c r="AB62" i="21"/>
  <c r="BK32" i="21"/>
  <c r="G30" i="18"/>
  <c r="AJ29" i="18"/>
  <c r="M58" i="21"/>
  <c r="AB10" i="21"/>
  <c r="BE27" i="18"/>
  <c r="U12" i="18"/>
  <c r="AA5" i="18"/>
  <c r="AA30" i="18"/>
  <c r="BE26" i="18"/>
  <c r="AV54" i="21"/>
  <c r="BK31" i="21"/>
  <c r="V47" i="21"/>
  <c r="O10" i="18"/>
  <c r="BJ8" i="18"/>
  <c r="AQ6" i="21"/>
  <c r="AX22" i="21"/>
  <c r="AA29" i="21"/>
  <c r="M11" i="21"/>
  <c r="AX50" i="18"/>
  <c r="AQ49" i="21"/>
  <c r="H34" i="21"/>
  <c r="BE74" i="21"/>
  <c r="BC76" i="18"/>
  <c r="AO50" i="21"/>
  <c r="AC21" i="18"/>
  <c r="AW67" i="18"/>
  <c r="O17" i="21"/>
  <c r="BE67" i="18"/>
  <c r="BR71" i="21"/>
  <c r="BL54" i="18"/>
  <c r="AH54" i="21"/>
  <c r="AW50" i="18"/>
  <c r="AW14" i="18"/>
  <c r="G57" i="21"/>
  <c r="AO5" i="18"/>
  <c r="F56" i="21"/>
  <c r="AI77" i="18"/>
  <c r="BC58" i="18"/>
  <c r="M67" i="21"/>
  <c r="AW51" i="18"/>
  <c r="BK22" i="21"/>
  <c r="F56" i="18"/>
  <c r="G39" i="18"/>
  <c r="BD48" i="18"/>
  <c r="T50" i="21"/>
  <c r="BQ7" i="18"/>
  <c r="BK34" i="21"/>
  <c r="AQ73" i="21"/>
  <c r="AQ65" i="18"/>
  <c r="BE69" i="21"/>
  <c r="AA37" i="18"/>
  <c r="AW21" i="18"/>
  <c r="V9" i="21"/>
  <c r="BR7" i="21"/>
  <c r="AA48" i="18"/>
  <c r="N14" i="18"/>
  <c r="BL43" i="18"/>
  <c r="AC55" i="18"/>
  <c r="BS63" i="18"/>
  <c r="AQ55" i="21"/>
  <c r="O36" i="21"/>
  <c r="AP21" i="21"/>
  <c r="AJ32" i="18"/>
  <c r="N55" i="18"/>
  <c r="AP22" i="21"/>
  <c r="AV43" i="21"/>
  <c r="O25" i="21"/>
  <c r="F8" i="21"/>
  <c r="AA26" i="18"/>
  <c r="BS29" i="18"/>
  <c r="BR11" i="18"/>
  <c r="AH11" i="18"/>
  <c r="O16" i="18"/>
  <c r="AC21" i="21"/>
  <c r="AB57" i="21"/>
  <c r="T30" i="21"/>
  <c r="N44" i="21"/>
  <c r="BC37" i="21"/>
  <c r="M5" i="21"/>
  <c r="H31" i="21"/>
  <c r="AJ36" i="21"/>
  <c r="N12" i="21"/>
  <c r="G42" i="18"/>
  <c r="AW68" i="21"/>
  <c r="AA63" i="21"/>
  <c r="AQ31" i="18"/>
  <c r="BD13" i="21"/>
  <c r="BE42" i="18"/>
  <c r="AH74" i="21"/>
  <c r="G5" i="18"/>
  <c r="AW11" i="18"/>
  <c r="BD54" i="18"/>
  <c r="AI36" i="18"/>
  <c r="BR6" i="18"/>
  <c r="BS49" i="18"/>
  <c r="AH59" i="21"/>
  <c r="T28" i="21"/>
  <c r="M74" i="18"/>
  <c r="U50" i="18"/>
  <c r="AB15" i="21"/>
  <c r="BL61" i="18"/>
  <c r="BC69" i="21"/>
  <c r="BC41" i="18"/>
  <c r="BJ12" i="18"/>
  <c r="AO72" i="21"/>
  <c r="AV44" i="18"/>
  <c r="AI28" i="18"/>
  <c r="AX52" i="18"/>
  <c r="AI45" i="21"/>
  <c r="AW71" i="18"/>
  <c r="M5" i="18"/>
  <c r="BR38" i="21"/>
  <c r="O63" i="18"/>
  <c r="AX25" i="21"/>
  <c r="AA66" i="21"/>
  <c r="BS16" i="18"/>
  <c r="O28" i="18"/>
  <c r="BK44" i="21"/>
  <c r="G76" i="18"/>
  <c r="AP46" i="21"/>
  <c r="BC32" i="21"/>
  <c r="BE34" i="21"/>
  <c r="BC56" i="21"/>
  <c r="BK14" i="21"/>
  <c r="N63" i="21"/>
  <c r="AA44" i="21"/>
  <c r="U35" i="18"/>
  <c r="BS23" i="18"/>
  <c r="N8" i="21"/>
  <c r="AH47" i="21"/>
  <c r="AI52" i="21"/>
  <c r="O33" i="21"/>
  <c r="U72" i="21"/>
  <c r="F73" i="21"/>
  <c r="AC44" i="21"/>
  <c r="BS68" i="21"/>
  <c r="AV54" i="18"/>
  <c r="AC74" i="21"/>
  <c r="T52" i="21"/>
  <c r="BQ53" i="21"/>
  <c r="T62" i="21"/>
  <c r="G43" i="18"/>
  <c r="AX59" i="21"/>
  <c r="G38" i="21"/>
  <c r="AH35" i="18"/>
  <c r="BL40" i="18"/>
  <c r="AC19" i="21"/>
  <c r="BD24" i="21"/>
  <c r="AX56" i="21"/>
  <c r="BS71" i="18"/>
  <c r="F52" i="18"/>
  <c r="AB76" i="18"/>
  <c r="U38" i="21"/>
  <c r="G77" i="21"/>
  <c r="AX70" i="18"/>
  <c r="BQ60" i="18"/>
  <c r="F67" i="18"/>
  <c r="F46" i="18"/>
  <c r="BQ14" i="21"/>
  <c r="AX40" i="21"/>
  <c r="O54" i="21"/>
  <c r="BQ77" i="21"/>
  <c r="U49" i="18"/>
  <c r="AH43" i="18"/>
  <c r="AJ50" i="18"/>
  <c r="AV43" i="18"/>
  <c r="AI47" i="18"/>
  <c r="F31" i="21"/>
  <c r="AX30" i="21"/>
  <c r="BD52" i="18"/>
  <c r="AI24" i="21"/>
  <c r="T39" i="21"/>
  <c r="BJ48" i="18"/>
  <c r="AW53" i="21"/>
  <c r="V46" i="18"/>
  <c r="BS22" i="21"/>
  <c r="AI18" i="18"/>
  <c r="BE20" i="18"/>
  <c r="F33" i="21"/>
  <c r="AO60" i="18"/>
  <c r="BD38" i="21"/>
  <c r="AC29" i="21"/>
  <c r="T24" i="18"/>
  <c r="V16" i="21"/>
  <c r="U71" i="18"/>
  <c r="BJ51" i="18"/>
  <c r="BE7" i="21"/>
  <c r="BS55" i="18"/>
  <c r="H61" i="21"/>
  <c r="AV38" i="18"/>
  <c r="AI39" i="18"/>
  <c r="BS30" i="18"/>
  <c r="BD30" i="21"/>
  <c r="AX37" i="18"/>
  <c r="T18" i="18"/>
  <c r="BK17" i="21"/>
  <c r="F20" i="21"/>
  <c r="AJ73" i="18"/>
  <c r="BC26" i="21"/>
  <c r="N68" i="21"/>
  <c r="AO12" i="18"/>
  <c r="BC77" i="21"/>
  <c r="BK40" i="18"/>
  <c r="BR15" i="21"/>
  <c r="AP67" i="21"/>
  <c r="H44" i="18"/>
  <c r="AA20" i="21"/>
  <c r="BK34" i="18"/>
  <c r="BK56" i="18"/>
  <c r="BS64" i="18"/>
  <c r="AH73" i="18"/>
  <c r="BS14" i="18"/>
  <c r="V68" i="21"/>
  <c r="AO43" i="21"/>
  <c r="AX63" i="18"/>
  <c r="AI32" i="18"/>
  <c r="AO40" i="18"/>
  <c r="O24" i="21"/>
  <c r="AI66" i="21"/>
  <c r="BS33" i="21"/>
  <c r="N29" i="21"/>
  <c r="AA18" i="21"/>
  <c r="BR34" i="21"/>
  <c r="BL16" i="21"/>
  <c r="AV57" i="18"/>
  <c r="BD17" i="21"/>
  <c r="G69" i="21"/>
  <c r="V19" i="21"/>
  <c r="BJ66" i="18"/>
  <c r="AJ68" i="18"/>
  <c r="BL34" i="21"/>
  <c r="BC50" i="21"/>
  <c r="AV34" i="18"/>
  <c r="AP19" i="21"/>
  <c r="BK59" i="21"/>
  <c r="V30" i="18"/>
  <c r="H56" i="18"/>
  <c r="AB42" i="21"/>
  <c r="AW14" i="21"/>
  <c r="U60" i="21"/>
  <c r="AI39" i="21"/>
  <c r="AJ25" i="21"/>
  <c r="AP18" i="18"/>
  <c r="AQ5" i="18"/>
  <c r="AW76" i="21"/>
  <c r="BE26" i="21"/>
  <c r="M32" i="21"/>
  <c r="AB32" i="21"/>
  <c r="BR66" i="18"/>
  <c r="BQ63" i="18"/>
  <c r="AI31" i="18"/>
  <c r="U23" i="18"/>
  <c r="BC67" i="18"/>
  <c r="AX64" i="21"/>
  <c r="BS58" i="21"/>
  <c r="AB29" i="18"/>
  <c r="AH72" i="21"/>
  <c r="AC63" i="18"/>
  <c r="H71" i="21"/>
  <c r="AO59" i="18"/>
  <c r="AI26" i="21"/>
  <c r="V18" i="21"/>
  <c r="BS40" i="21"/>
  <c r="AH76" i="18"/>
  <c r="BL8" i="18"/>
  <c r="BJ55" i="21"/>
  <c r="N15" i="21"/>
  <c r="V23" i="18"/>
  <c r="AH39" i="18"/>
  <c r="AP10" i="18"/>
  <c r="N45" i="21"/>
  <c r="BL51" i="21"/>
  <c r="BQ45" i="18"/>
  <c r="BD57" i="21"/>
  <c r="N11" i="21"/>
  <c r="AO43" i="18"/>
  <c r="BK47" i="21"/>
  <c r="AJ72" i="18"/>
  <c r="AH10" i="21"/>
  <c r="BC33" i="18"/>
  <c r="V73" i="18"/>
  <c r="AW30" i="21"/>
  <c r="N65" i="21"/>
  <c r="BJ31" i="18"/>
  <c r="T53" i="18"/>
  <c r="BS58" i="18"/>
  <c r="BD13" i="18"/>
  <c r="AI65" i="21"/>
  <c r="O19" i="21"/>
  <c r="AW26" i="18"/>
  <c r="BK19" i="21"/>
  <c r="BQ42" i="21"/>
  <c r="BK24" i="21"/>
  <c r="T63" i="18"/>
  <c r="T49" i="21"/>
  <c r="BE39" i="21"/>
  <c r="AV70" i="18"/>
  <c r="F6" i="21"/>
  <c r="BS42" i="18"/>
  <c r="BR68" i="18"/>
  <c r="BS53" i="21"/>
  <c r="N62" i="18"/>
  <c r="BK66" i="18"/>
  <c r="AB8" i="18"/>
  <c r="BR14" i="18"/>
  <c r="BK22" i="18"/>
  <c r="BC28" i="18"/>
  <c r="G18" i="18"/>
  <c r="F11" i="21"/>
  <c r="AX18" i="21"/>
  <c r="BS12" i="18"/>
  <c r="O24" i="18"/>
  <c r="BJ16" i="21"/>
  <c r="V5" i="18"/>
  <c r="T67" i="18"/>
  <c r="V24" i="21"/>
  <c r="AV65" i="18"/>
  <c r="AC57" i="21"/>
  <c r="F59" i="18"/>
  <c r="BJ35" i="18"/>
  <c r="M18" i="18"/>
  <c r="BR64" i="21"/>
  <c r="BE13" i="21"/>
  <c r="BL41" i="18"/>
  <c r="H9" i="21"/>
  <c r="F64" i="18"/>
  <c r="AA16" i="21"/>
  <c r="N6" i="18"/>
  <c r="AB47" i="21"/>
  <c r="BK16" i="21"/>
  <c r="BK60" i="18"/>
  <c r="BE25" i="18"/>
  <c r="H55" i="18"/>
  <c r="G71" i="21"/>
  <c r="U47" i="18"/>
  <c r="M77" i="21"/>
  <c r="U72" i="18"/>
  <c r="U7" i="21"/>
  <c r="BQ66" i="21"/>
  <c r="AO53" i="18"/>
  <c r="AH73" i="21"/>
  <c r="BS18" i="21"/>
  <c r="M77" i="18"/>
  <c r="BD41" i="18"/>
  <c r="AO73" i="18"/>
  <c r="AA42" i="21"/>
  <c r="N7" i="21"/>
  <c r="BS42" i="21"/>
  <c r="G27" i="21"/>
  <c r="AJ35" i="21"/>
  <c r="AQ60" i="21"/>
  <c r="BD47" i="18"/>
  <c r="AH23" i="21"/>
  <c r="G75" i="18"/>
  <c r="AX58" i="18"/>
  <c r="AV72" i="18"/>
  <c r="AB6" i="18"/>
  <c r="M16" i="18"/>
  <c r="BC19" i="21"/>
  <c r="AH33" i="18"/>
  <c r="AV39" i="18"/>
  <c r="BJ66" i="21"/>
  <c r="O55" i="18"/>
  <c r="BD22" i="18"/>
  <c r="BQ69" i="18"/>
  <c r="AJ19" i="18"/>
  <c r="M61" i="21"/>
  <c r="T17" i="21"/>
  <c r="O11" i="21"/>
  <c r="T11" i="18"/>
  <c r="AA24" i="21"/>
  <c r="AJ25" i="18"/>
  <c r="BK18" i="21"/>
  <c r="AJ33" i="21"/>
  <c r="BL53" i="21"/>
  <c r="M40" i="18"/>
  <c r="BK24" i="18"/>
  <c r="AJ66" i="21"/>
  <c r="AQ7" i="18"/>
  <c r="AJ14" i="21"/>
  <c r="AI29" i="18"/>
  <c r="AV37" i="21"/>
  <c r="H72" i="21"/>
  <c r="F25" i="21"/>
  <c r="BK48" i="18"/>
  <c r="F62" i="18"/>
  <c r="AQ69" i="18"/>
  <c r="BC62" i="18"/>
  <c r="BR69" i="21"/>
  <c r="AX71" i="18"/>
  <c r="V21" i="21"/>
  <c r="BR21" i="21"/>
  <c r="BJ44" i="21"/>
  <c r="U60" i="18"/>
  <c r="BE38" i="21"/>
  <c r="BE46" i="21"/>
  <c r="AV51" i="18"/>
  <c r="BD44" i="18"/>
  <c r="AI51" i="18"/>
  <c r="BC51" i="18"/>
  <c r="AQ43" i="18"/>
  <c r="N7" i="18"/>
  <c r="BK18" i="18"/>
  <c r="AX47" i="18"/>
  <c r="BE54" i="18"/>
  <c r="AH63" i="18"/>
  <c r="BC40" i="21"/>
  <c r="AH50" i="18"/>
  <c r="BC61" i="21"/>
  <c r="N73" i="18"/>
  <c r="V33" i="18"/>
  <c r="AO21" i="18"/>
  <c r="AO28" i="18"/>
  <c r="AW24" i="18"/>
  <c r="BK72" i="18"/>
  <c r="AV69" i="21"/>
  <c r="G41" i="18"/>
  <c r="AV14" i="18"/>
  <c r="BS14" i="21"/>
  <c r="AW40" i="21"/>
  <c r="AI30" i="18"/>
  <c r="BD45" i="21"/>
  <c r="BD16" i="21"/>
  <c r="BC9" i="21"/>
  <c r="V41" i="18"/>
  <c r="BD75" i="21"/>
  <c r="H59" i="18"/>
  <c r="BQ39" i="21"/>
  <c r="F14" i="18"/>
  <c r="AO10" i="18"/>
  <c r="U66" i="18"/>
  <c r="G71" i="18"/>
  <c r="O35" i="18"/>
  <c r="V51" i="18"/>
  <c r="U69" i="21"/>
  <c r="AC53" i="21"/>
  <c r="BK47" i="18"/>
  <c r="BL67" i="21"/>
  <c r="BD61" i="18"/>
  <c r="AH17" i="21"/>
  <c r="BJ23" i="21"/>
  <c r="BQ61" i="21"/>
  <c r="AQ50" i="21"/>
  <c r="F61" i="21"/>
  <c r="AI69" i="21"/>
  <c r="G72" i="18"/>
  <c r="BS54" i="21"/>
  <c r="BE16" i="18"/>
  <c r="AH59" i="18"/>
  <c r="BE71" i="21"/>
  <c r="O62" i="18"/>
  <c r="AB32" i="18"/>
  <c r="BR37" i="18"/>
  <c r="F27" i="21"/>
  <c r="H50" i="18"/>
  <c r="AO70" i="18"/>
  <c r="BK23" i="18"/>
  <c r="BD50" i="21"/>
  <c r="BS13" i="18"/>
  <c r="AH60" i="18"/>
  <c r="O16" i="21"/>
  <c r="AP15" i="18"/>
  <c r="F76" i="21"/>
  <c r="AI15" i="21"/>
  <c r="AH32" i="18"/>
  <c r="U29" i="21"/>
  <c r="T27" i="21"/>
  <c r="V11" i="18"/>
  <c r="AC74" i="18"/>
  <c r="N30" i="21"/>
  <c r="AQ8" i="21"/>
  <c r="AX8" i="21"/>
  <c r="BL26" i="21"/>
  <c r="BD34" i="21"/>
  <c r="BQ9" i="18"/>
  <c r="AI9" i="21"/>
  <c r="AW5" i="18"/>
  <c r="AP61" i="18"/>
  <c r="T76" i="18"/>
  <c r="O69" i="21"/>
  <c r="BJ50" i="18"/>
  <c r="BL11" i="18"/>
  <c r="BC7" i="21"/>
  <c r="BR64" i="18"/>
  <c r="H58" i="21"/>
  <c r="H7" i="21"/>
  <c r="AQ69" i="21"/>
  <c r="BC68" i="18"/>
  <c r="U32" i="18"/>
  <c r="O32" i="21"/>
  <c r="M67" i="18"/>
  <c r="BD72" i="18"/>
  <c r="BJ6" i="21"/>
  <c r="AJ65" i="18"/>
  <c r="BK8" i="18"/>
  <c r="AH65" i="21"/>
  <c r="AV69" i="18"/>
  <c r="AW52" i="18"/>
  <c r="M60" i="21"/>
  <c r="F71" i="18"/>
  <c r="AX16" i="18"/>
  <c r="AW22" i="18"/>
  <c r="AQ13" i="21"/>
  <c r="BL28" i="18"/>
  <c r="AB29" i="21"/>
  <c r="BC75" i="21"/>
  <c r="AA10" i="18"/>
  <c r="V73" i="21"/>
  <c r="BR12" i="21"/>
  <c r="BC55" i="18"/>
  <c r="T69" i="21"/>
  <c r="BL24" i="18"/>
  <c r="AA21" i="21"/>
  <c r="AQ27" i="18"/>
  <c r="BD21" i="18"/>
  <c r="BC23" i="21"/>
  <c r="BS18" i="18"/>
  <c r="AV42" i="21"/>
  <c r="G56" i="18"/>
  <c r="H10" i="18"/>
  <c r="AV20" i="21"/>
  <c r="AX74" i="18"/>
  <c r="AB77" i="18"/>
  <c r="AB55" i="18"/>
  <c r="U74" i="18"/>
  <c r="AX61" i="18"/>
  <c r="M21" i="18"/>
  <c r="AX67" i="21"/>
  <c r="O42" i="18"/>
  <c r="AO27" i="18"/>
  <c r="BQ37" i="18"/>
  <c r="T21" i="21"/>
  <c r="AP54" i="21"/>
  <c r="BQ75" i="21"/>
  <c r="U25" i="21"/>
  <c r="AI6" i="21"/>
  <c r="H51" i="21"/>
  <c r="BR54" i="18"/>
  <c r="T34" i="18"/>
  <c r="AP6" i="18"/>
  <c r="M7" i="21"/>
  <c r="AW36" i="18"/>
  <c r="AV42" i="18"/>
  <c r="O13" i="18"/>
  <c r="AQ73" i="18"/>
  <c r="AP68" i="21"/>
  <c r="AH36" i="21"/>
  <c r="AW69" i="21"/>
  <c r="H46" i="21"/>
  <c r="AJ11" i="18"/>
  <c r="AP75" i="18"/>
  <c r="O6" i="21"/>
  <c r="BJ49" i="18"/>
  <c r="AI49" i="21"/>
  <c r="AO18" i="21"/>
  <c r="M34" i="18"/>
  <c r="AX57" i="18"/>
  <c r="BR28" i="21"/>
  <c r="V69" i="21"/>
  <c r="BD68" i="18"/>
  <c r="BS6" i="21"/>
  <c r="AQ13" i="18"/>
  <c r="BK54" i="18"/>
  <c r="AA63" i="18"/>
  <c r="AP41" i="21"/>
  <c r="V30" i="21"/>
  <c r="AJ7" i="21"/>
  <c r="AI38" i="18"/>
  <c r="AP54" i="18"/>
  <c r="AC25" i="21"/>
  <c r="AP16" i="18"/>
  <c r="AP52" i="21"/>
  <c r="BQ25" i="18"/>
  <c r="AI31" i="21"/>
  <c r="V53" i="18"/>
  <c r="BD51" i="21"/>
  <c r="M75" i="18"/>
  <c r="AW40" i="18"/>
  <c r="N61" i="21"/>
  <c r="AW58" i="18"/>
  <c r="N69" i="18"/>
  <c r="AB46" i="18"/>
  <c r="G50" i="18"/>
  <c r="AJ59" i="21"/>
  <c r="BR56" i="21"/>
  <c r="AQ72" i="21"/>
  <c r="BQ38" i="21"/>
  <c r="H66" i="18"/>
  <c r="BK6" i="21"/>
  <c r="AI75" i="21"/>
  <c r="H32" i="21"/>
  <c r="T22" i="21"/>
  <c r="G49" i="21"/>
  <c r="BD77" i="21"/>
  <c r="BE17" i="21"/>
  <c r="AB14" i="18"/>
  <c r="BS38" i="18"/>
  <c r="BS30" i="21"/>
  <c r="AP43" i="18"/>
  <c r="G64" i="21"/>
  <c r="H24" i="21"/>
  <c r="AW71" i="21"/>
  <c r="AB75" i="18"/>
  <c r="U24" i="21"/>
  <c r="AJ72" i="21"/>
  <c r="BK69" i="18"/>
  <c r="H7" i="18"/>
  <c r="BJ74" i="21"/>
  <c r="AA62" i="18"/>
  <c r="AQ53" i="21"/>
  <c r="AV28" i="18"/>
  <c r="AX33" i="18"/>
  <c r="AW16" i="18"/>
  <c r="O56" i="18"/>
  <c r="BR36" i="18"/>
  <c r="T37" i="18"/>
  <c r="BR44" i="21"/>
  <c r="AO64" i="18"/>
  <c r="BD60" i="18"/>
  <c r="H76" i="18"/>
  <c r="O41" i="21"/>
  <c r="BC39" i="18"/>
  <c r="AX58" i="21"/>
  <c r="V22" i="21"/>
  <c r="AX23" i="18"/>
  <c r="U77" i="18"/>
  <c r="BQ46" i="21"/>
  <c r="BD66" i="18"/>
  <c r="AW35" i="18"/>
  <c r="AO9" i="21"/>
  <c r="AO34" i="18"/>
  <c r="AC56" i="21"/>
  <c r="BC64" i="18"/>
  <c r="AX5" i="18"/>
  <c r="N17" i="18"/>
  <c r="BC46" i="18"/>
  <c r="BL30" i="18"/>
  <c r="AW70" i="21"/>
  <c r="G57" i="18"/>
  <c r="H9" i="18"/>
  <c r="H12" i="18"/>
  <c r="BK31" i="18"/>
  <c r="BE55" i="21"/>
  <c r="AH7" i="18"/>
  <c r="BL38" i="18"/>
  <c r="AO10" i="21"/>
  <c r="AJ8" i="18"/>
  <c r="AH70" i="21"/>
  <c r="F39" i="21"/>
  <c r="AO38" i="21"/>
  <c r="AP56" i="18"/>
  <c r="H27" i="21"/>
  <c r="BK59" i="18"/>
  <c r="V8" i="21"/>
  <c r="BQ5" i="21"/>
  <c r="AH35" i="21"/>
  <c r="AO57" i="18"/>
  <c r="BK48" i="21"/>
  <c r="AP28" i="21"/>
  <c r="N23" i="18"/>
  <c r="BQ64" i="18"/>
  <c r="AO48" i="18"/>
  <c r="AP51" i="21"/>
  <c r="AC22" i="21"/>
  <c r="BE49" i="21"/>
  <c r="H65" i="21"/>
  <c r="BL36" i="21"/>
  <c r="V58" i="21"/>
  <c r="BD67" i="18"/>
  <c r="BS47" i="21"/>
  <c r="N36" i="21"/>
  <c r="AP37" i="18"/>
  <c r="U37" i="21"/>
  <c r="AO52" i="21"/>
  <c r="T31" i="18"/>
  <c r="AJ38" i="21"/>
  <c r="T77" i="18"/>
  <c r="O23" i="18"/>
  <c r="AW62" i="18"/>
  <c r="AP52" i="18"/>
  <c r="AI56" i="18"/>
  <c r="AI18" i="21"/>
  <c r="BQ70" i="18"/>
  <c r="BS17" i="18"/>
  <c r="BJ30" i="21"/>
  <c r="V48" i="18"/>
  <c r="AX70" i="21"/>
  <c r="T59" i="21"/>
  <c r="AH40" i="18"/>
  <c r="AB21" i="21"/>
  <c r="BS63" i="21"/>
  <c r="AP37" i="21"/>
  <c r="T11" i="21"/>
  <c r="BL28" i="21"/>
  <c r="O76" i="21"/>
  <c r="BJ21" i="18"/>
  <c r="AW13" i="18"/>
  <c r="AQ42" i="21"/>
  <c r="U40" i="21"/>
  <c r="BJ71" i="21"/>
  <c r="BK13" i="21"/>
  <c r="BL25" i="21"/>
  <c r="AB36" i="18"/>
  <c r="BD25" i="18"/>
  <c r="T24" i="21"/>
  <c r="O8" i="21"/>
  <c r="BK52" i="18"/>
  <c r="AX14" i="21"/>
  <c r="AO65" i="21"/>
  <c r="F58" i="18"/>
  <c r="N58" i="18"/>
  <c r="AX51" i="21"/>
  <c r="AW54" i="18"/>
  <c r="BE23" i="18"/>
  <c r="AO30" i="21"/>
  <c r="BJ63" i="21"/>
  <c r="AA49" i="21"/>
  <c r="F27" i="18"/>
  <c r="BE13" i="18"/>
  <c r="F63" i="21"/>
  <c r="F51" i="18"/>
  <c r="AQ16" i="21"/>
  <c r="M8" i="21"/>
  <c r="BK12" i="21"/>
  <c r="BJ27" i="18"/>
  <c r="AO32" i="18"/>
  <c r="AO74" i="18"/>
  <c r="BC60" i="21"/>
  <c r="BL9" i="21"/>
  <c r="BK39" i="18"/>
  <c r="BL23" i="18"/>
  <c r="G8" i="21"/>
  <c r="BJ38" i="21"/>
  <c r="AP13" i="18"/>
  <c r="BJ72" i="18"/>
  <c r="BK36" i="21"/>
  <c r="U25" i="18"/>
  <c r="O75" i="18"/>
  <c r="AV50" i="18"/>
  <c r="AV16" i="18"/>
  <c r="BL7" i="21"/>
  <c r="AI23" i="18"/>
  <c r="F49" i="21"/>
  <c r="BR17" i="18"/>
  <c r="H26" i="21"/>
  <c r="M11" i="18"/>
  <c r="M22" i="21"/>
  <c r="AO76" i="18"/>
  <c r="N10" i="21"/>
  <c r="U69" i="18"/>
  <c r="G75" i="21"/>
  <c r="V43" i="18"/>
  <c r="M59" i="21"/>
  <c r="H61" i="18"/>
  <c r="BS28" i="18"/>
  <c r="O52" i="18"/>
  <c r="BE76" i="18"/>
  <c r="AP13" i="21"/>
  <c r="AH16" i="18"/>
  <c r="N43" i="21"/>
  <c r="AA70" i="21"/>
  <c r="U47" i="21"/>
  <c r="T47" i="18"/>
  <c r="BQ21" i="18"/>
  <c r="AQ66" i="21"/>
  <c r="V33" i="21"/>
  <c r="BE43" i="21"/>
  <c r="N77" i="21"/>
  <c r="AQ22" i="18"/>
  <c r="T64" i="18"/>
  <c r="AJ14" i="18"/>
  <c r="AQ64" i="21"/>
  <c r="AA36" i="21"/>
  <c r="G74" i="21"/>
  <c r="AC76" i="21"/>
  <c r="BR68" i="21"/>
  <c r="AV16" i="21"/>
  <c r="H17" i="18"/>
  <c r="AP7" i="18"/>
  <c r="BQ70" i="21"/>
  <c r="AC15" i="21"/>
  <c r="AC66" i="18"/>
  <c r="BE45" i="18"/>
  <c r="V49" i="21"/>
  <c r="AB16" i="18"/>
  <c r="BJ38" i="18"/>
  <c r="V52" i="21"/>
  <c r="BE70" i="18"/>
  <c r="BC42" i="21"/>
  <c r="BS57" i="18"/>
  <c r="N71" i="18"/>
  <c r="H37" i="21"/>
  <c r="AH53" i="18"/>
  <c r="AC75" i="18"/>
  <c r="AA47" i="21"/>
  <c r="BD10" i="18"/>
  <c r="AP18" i="21"/>
  <c r="BR9" i="21"/>
  <c r="G38" i="18"/>
  <c r="BQ56" i="18"/>
  <c r="AX34" i="18"/>
  <c r="G14" i="18"/>
  <c r="AJ38" i="18"/>
  <c r="AI41" i="21"/>
  <c r="AA41" i="21"/>
  <c r="AV77" i="18"/>
  <c r="BL17" i="21"/>
  <c r="AO57" i="21"/>
  <c r="BJ69" i="18"/>
  <c r="AO38" i="18"/>
  <c r="AB43" i="21"/>
  <c r="BR27" i="21"/>
  <c r="AQ9" i="21"/>
  <c r="N64" i="21"/>
  <c r="BS59" i="21"/>
  <c r="AI41" i="18"/>
  <c r="AB19" i="21"/>
  <c r="F26" i="21"/>
  <c r="T42" i="18"/>
  <c r="AX72" i="18"/>
  <c r="V76" i="21"/>
  <c r="AO61" i="18"/>
  <c r="AA52" i="21"/>
  <c r="BQ19" i="21"/>
  <c r="BL39" i="18"/>
  <c r="AX13" i="18"/>
  <c r="BJ57" i="21"/>
  <c r="AH34" i="21"/>
  <c r="T19" i="18"/>
  <c r="AV32" i="21"/>
  <c r="BK5" i="21"/>
  <c r="G8" i="18"/>
  <c r="N47" i="21"/>
  <c r="M46" i="21"/>
  <c r="AA25" i="18"/>
  <c r="V75" i="21"/>
  <c r="T16" i="18"/>
  <c r="AP25" i="18"/>
  <c r="M37" i="18"/>
  <c r="V6" i="18"/>
  <c r="O68" i="18"/>
  <c r="BR51" i="18"/>
  <c r="T51" i="18"/>
  <c r="N41" i="18"/>
  <c r="M49" i="21"/>
  <c r="AI14" i="21"/>
  <c r="F6" i="18"/>
  <c r="V51" i="21"/>
  <c r="BC66" i="18"/>
  <c r="AQ24" i="21"/>
  <c r="BQ65" i="21"/>
  <c r="H43" i="18"/>
  <c r="BD76" i="18"/>
  <c r="BE55" i="18"/>
  <c r="AC52" i="18"/>
  <c r="T70" i="18"/>
  <c r="AP46" i="18"/>
  <c r="N27" i="21"/>
  <c r="BE34" i="18"/>
  <c r="G59" i="18"/>
  <c r="BR38" i="18"/>
  <c r="V32" i="21"/>
  <c r="BK20" i="21"/>
  <c r="BR59" i="21"/>
  <c r="AO67" i="18"/>
  <c r="V27" i="21"/>
  <c r="AH36" i="18"/>
  <c r="M52" i="21"/>
  <c r="BR62" i="21"/>
  <c r="BS25" i="18"/>
  <c r="AX14" i="18"/>
  <c r="BS56" i="21"/>
  <c r="BJ10" i="21"/>
  <c r="AJ6" i="18"/>
  <c r="BR65" i="21"/>
  <c r="AB56" i="21"/>
  <c r="O43" i="18"/>
  <c r="AH33" i="21"/>
  <c r="G21" i="18"/>
  <c r="AO34" i="21"/>
  <c r="BC32" i="18"/>
  <c r="V76" i="18"/>
  <c r="AJ67" i="18"/>
  <c r="AQ65" i="21"/>
  <c r="U16" i="21"/>
  <c r="AX61" i="21"/>
  <c r="AW42" i="18"/>
  <c r="AI73" i="18"/>
  <c r="AV11" i="18"/>
  <c r="AV60" i="21"/>
  <c r="AW76" i="18"/>
  <c r="BQ76" i="21"/>
  <c r="AP72" i="21"/>
  <c r="BL76" i="21"/>
  <c r="BK13" i="18"/>
  <c r="H23" i="21"/>
  <c r="M17" i="21"/>
  <c r="U55" i="18"/>
  <c r="F16" i="21"/>
  <c r="H50" i="21"/>
  <c r="AV52" i="21"/>
  <c r="M38" i="21"/>
  <c r="AV46" i="21"/>
  <c r="V48" i="21"/>
  <c r="AX75" i="18"/>
  <c r="V31" i="18"/>
  <c r="AP41" i="18"/>
  <c r="M64" i="18"/>
  <c r="AV26" i="18"/>
  <c r="BS15" i="21"/>
  <c r="AV9" i="21"/>
  <c r="AQ67" i="18"/>
  <c r="H76" i="21"/>
  <c r="AI59" i="21"/>
  <c r="BC36" i="21"/>
  <c r="O37" i="21"/>
  <c r="O5" i="18"/>
  <c r="T25" i="18"/>
  <c r="H42" i="18"/>
  <c r="AA17" i="21"/>
  <c r="AI23" i="21"/>
  <c r="BL7" i="18"/>
  <c r="AP58" i="21"/>
  <c r="AI61" i="21"/>
  <c r="AA7" i="21"/>
  <c r="V5" i="21"/>
  <c r="BE69" i="18"/>
  <c r="N59" i="18"/>
  <c r="T9" i="18"/>
  <c r="BK5" i="18"/>
  <c r="AQ21" i="21"/>
  <c r="U44" i="21"/>
  <c r="AX22" i="18"/>
  <c r="N12" i="18"/>
  <c r="BC60" i="18"/>
  <c r="AV75" i="18"/>
  <c r="AQ46" i="18"/>
  <c r="F47" i="18"/>
  <c r="BJ61" i="18"/>
  <c r="AH72" i="18"/>
  <c r="BS36" i="21"/>
  <c r="V28" i="18"/>
  <c r="F75" i="18"/>
  <c r="H5" i="18"/>
  <c r="U56" i="18"/>
  <c r="AW52" i="21"/>
  <c r="AH54" i="18"/>
  <c r="BR58" i="21"/>
  <c r="AX30" i="18"/>
  <c r="AW10" i="21"/>
  <c r="AX18" i="18"/>
  <c r="AH19" i="21"/>
  <c r="AQ57" i="21"/>
  <c r="BJ25" i="18"/>
  <c r="AV45" i="18"/>
  <c r="BE48" i="21"/>
  <c r="AB27" i="18"/>
  <c r="BJ36" i="21"/>
  <c r="BJ70" i="18"/>
  <c r="AH42" i="18"/>
  <c r="AB68" i="21"/>
  <c r="AO8" i="18"/>
  <c r="T36" i="18"/>
  <c r="AO49" i="21"/>
  <c r="AB51" i="18"/>
  <c r="AQ41" i="18"/>
  <c r="BD63" i="21"/>
  <c r="BJ44" i="18"/>
  <c r="AJ9" i="21"/>
  <c r="BD5" i="18"/>
  <c r="O13" i="21"/>
  <c r="AC20" i="18"/>
  <c r="AA72" i="18"/>
  <c r="BS28" i="21"/>
  <c r="AV41" i="21"/>
  <c r="AW35" i="21"/>
  <c r="AV13" i="21"/>
  <c r="BE37" i="18"/>
  <c r="AW5" i="21"/>
  <c r="AA66" i="18"/>
  <c r="AP55" i="21"/>
  <c r="BQ23" i="18"/>
  <c r="G46" i="21"/>
  <c r="AC67" i="21"/>
  <c r="H31" i="18"/>
  <c r="AX29" i="18"/>
  <c r="AA43" i="21"/>
  <c r="AC31" i="18"/>
  <c r="AI14" i="18"/>
  <c r="N62" i="21"/>
  <c r="G65" i="21"/>
  <c r="AQ56" i="21"/>
  <c r="BK63" i="21"/>
  <c r="BK11" i="21"/>
  <c r="BE44" i="18"/>
  <c r="BK23" i="21"/>
  <c r="AB31" i="21"/>
  <c r="AC70" i="21"/>
  <c r="U18" i="21"/>
  <c r="U51" i="18"/>
  <c r="H6" i="21"/>
  <c r="H15" i="21"/>
  <c r="AW66" i="18"/>
  <c r="O15" i="21"/>
  <c r="T17" i="18"/>
  <c r="N54" i="18"/>
  <c r="AB36" i="21"/>
  <c r="AW72" i="21"/>
  <c r="AH30" i="18"/>
  <c r="N52" i="18"/>
  <c r="H15" i="18"/>
  <c r="AA61" i="18"/>
  <c r="N18" i="18"/>
  <c r="BC34" i="21"/>
  <c r="AX66" i="21"/>
  <c r="BR63" i="18"/>
  <c r="AW13" i="21"/>
  <c r="G32" i="18"/>
  <c r="G22" i="21"/>
  <c r="BL20" i="18"/>
  <c r="M29" i="21"/>
  <c r="BR76" i="18"/>
  <c r="BQ51" i="18"/>
  <c r="H29" i="21"/>
  <c r="V67" i="21"/>
  <c r="AO19" i="21"/>
  <c r="AI50" i="21"/>
  <c r="T14" i="18"/>
  <c r="U26" i="18"/>
  <c r="AH68" i="18"/>
  <c r="AC50" i="18"/>
  <c r="V26" i="21"/>
  <c r="AV58" i="18"/>
  <c r="BJ9" i="18"/>
  <c r="BD29" i="21"/>
  <c r="BE22" i="21"/>
  <c r="AX9" i="18"/>
  <c r="H54" i="21"/>
  <c r="AA34" i="18"/>
  <c r="AV21" i="21"/>
  <c r="AA32" i="18"/>
  <c r="AC17" i="21"/>
  <c r="AX29" i="21"/>
  <c r="AI27" i="21"/>
  <c r="BJ75" i="18"/>
  <c r="AW18" i="18"/>
  <c r="N55" i="21"/>
  <c r="AO40" i="21"/>
  <c r="G26" i="18"/>
  <c r="BJ10" i="18"/>
  <c r="AJ58" i="21"/>
  <c r="AI43" i="18"/>
  <c r="AX62" i="18"/>
  <c r="BR66" i="21"/>
  <c r="AI44" i="21"/>
  <c r="AI53" i="21"/>
  <c r="BQ62" i="18"/>
  <c r="AH64" i="21"/>
  <c r="BL42" i="21"/>
  <c r="AJ53" i="18"/>
  <c r="AH46" i="18"/>
  <c r="BQ49" i="18"/>
  <c r="G54" i="18"/>
  <c r="BQ32" i="21"/>
  <c r="AB60" i="18"/>
  <c r="U23" i="21"/>
  <c r="BD35" i="21"/>
  <c r="AH49" i="21"/>
  <c r="F37" i="21"/>
  <c r="BQ23" i="21"/>
  <c r="BE8" i="18"/>
  <c r="AJ70" i="18"/>
  <c r="AP12" i="18"/>
  <c r="AQ22" i="21"/>
  <c r="AH25" i="18"/>
  <c r="BC17" i="21"/>
  <c r="T25" i="21"/>
  <c r="M31" i="18"/>
  <c r="N74" i="21"/>
  <c r="O33" i="18"/>
  <c r="AO45" i="18"/>
  <c r="BC48" i="21"/>
  <c r="AX55" i="21"/>
  <c r="AA40" i="18"/>
  <c r="M45" i="18"/>
  <c r="AA35" i="18"/>
  <c r="AV10" i="18"/>
  <c r="AJ21" i="18"/>
  <c r="BQ11" i="21"/>
  <c r="AW30" i="18"/>
  <c r="AC19" i="18"/>
  <c r="BD12" i="18"/>
  <c r="G28" i="21"/>
  <c r="AC32" i="21"/>
  <c r="BQ27" i="18"/>
  <c r="BE51" i="18"/>
  <c r="AA40" i="21"/>
  <c r="AW63" i="18"/>
  <c r="BE50" i="18"/>
  <c r="BD49" i="18"/>
  <c r="H30" i="21"/>
  <c r="BR31" i="18"/>
  <c r="N20" i="18"/>
  <c r="N10" i="18"/>
  <c r="BK30" i="18"/>
  <c r="BD40" i="18"/>
  <c r="AA59" i="21"/>
  <c r="U31" i="21"/>
  <c r="BD69" i="21"/>
  <c r="F66" i="21"/>
  <c r="O12" i="21"/>
  <c r="G23" i="18"/>
  <c r="AA31" i="18"/>
  <c r="AQ29" i="18"/>
  <c r="H53" i="21"/>
  <c r="BQ24" i="21"/>
  <c r="BQ29" i="18"/>
  <c r="AP6" i="21"/>
  <c r="AX73" i="18"/>
  <c r="N72" i="18"/>
  <c r="AJ39" i="18"/>
  <c r="AC9" i="18"/>
  <c r="BE53" i="21"/>
  <c r="BL73" i="21"/>
  <c r="BS60" i="21"/>
  <c r="N30" i="18"/>
  <c r="O48" i="18"/>
  <c r="N48" i="21"/>
  <c r="BD55" i="21"/>
  <c r="N68" i="18"/>
  <c r="G61" i="21"/>
  <c r="V65" i="21"/>
  <c r="AB67" i="21"/>
  <c r="AC69" i="21"/>
  <c r="N40" i="18"/>
  <c r="V52" i="18"/>
  <c r="AB58" i="18"/>
  <c r="AW38" i="18"/>
  <c r="AI53" i="18"/>
  <c r="U5" i="18"/>
  <c r="O60" i="18"/>
  <c r="AJ40" i="18"/>
  <c r="AO6" i="21"/>
  <c r="BE76" i="21"/>
  <c r="O51" i="18"/>
  <c r="AO66" i="18"/>
  <c r="BC15" i="18"/>
  <c r="N60" i="18"/>
  <c r="M32" i="18"/>
  <c r="BQ6" i="21"/>
  <c r="AO51" i="21"/>
  <c r="BC67" i="21"/>
  <c r="AB76" i="21"/>
  <c r="AV9" i="18"/>
  <c r="T47" i="21"/>
  <c r="O27" i="18"/>
  <c r="U51" i="21"/>
  <c r="H34" i="18"/>
  <c r="AA36" i="18"/>
  <c r="AX19" i="18"/>
  <c r="AA33" i="21"/>
  <c r="BJ67" i="21"/>
  <c r="AO21" i="21"/>
  <c r="U74" i="21"/>
  <c r="AA26" i="21"/>
  <c r="O22" i="18"/>
  <c r="BD62" i="18"/>
  <c r="AI19" i="21"/>
  <c r="AJ39" i="21"/>
  <c r="N75" i="21"/>
  <c r="AH42" i="21"/>
  <c r="AI20" i="21"/>
  <c r="BK49" i="18"/>
  <c r="AH51" i="18"/>
  <c r="U54" i="21"/>
  <c r="AP7" i="21"/>
  <c r="AC13" i="21"/>
  <c r="M60" i="18"/>
  <c r="AP15" i="21"/>
  <c r="V62" i="18"/>
  <c r="M38" i="18"/>
  <c r="AP47" i="21"/>
  <c r="AQ12" i="18"/>
  <c r="AJ75" i="18"/>
  <c r="M48" i="18"/>
  <c r="BS60" i="18"/>
  <c r="BL16" i="18"/>
  <c r="BJ73" i="21"/>
  <c r="BQ9" i="21"/>
  <c r="BJ37" i="18"/>
  <c r="AP34" i="18"/>
  <c r="BD11" i="21"/>
  <c r="AA76" i="21"/>
  <c r="G68" i="21"/>
  <c r="M55" i="18"/>
  <c r="T61" i="18"/>
  <c r="N13" i="18"/>
  <c r="BJ25" i="21"/>
  <c r="BK60" i="21"/>
  <c r="G66" i="21"/>
  <c r="M6" i="18"/>
  <c r="H69" i="18"/>
  <c r="AW7" i="18"/>
  <c r="O46" i="21"/>
  <c r="AO69" i="18"/>
  <c r="BD32" i="21"/>
  <c r="M24" i="18"/>
  <c r="BC65" i="18"/>
  <c r="N64" i="18"/>
  <c r="AJ49" i="18"/>
  <c r="U73" i="21"/>
  <c r="AH31" i="21"/>
  <c r="AH6" i="18"/>
  <c r="BC43" i="18"/>
  <c r="BL47" i="18"/>
  <c r="AH45" i="18"/>
  <c r="AA30" i="21"/>
  <c r="AP61" i="21"/>
  <c r="BK25" i="21"/>
  <c r="BQ25" i="21"/>
  <c r="BJ15" i="21"/>
  <c r="AA65" i="18"/>
  <c r="BJ58" i="21"/>
  <c r="F31" i="18"/>
  <c r="BD5" i="21"/>
  <c r="BJ20" i="21"/>
  <c r="O31" i="21"/>
  <c r="BQ37" i="21"/>
  <c r="AA34" i="21"/>
  <c r="O74" i="21"/>
  <c r="BE40" i="18"/>
  <c r="T19" i="21"/>
  <c r="BC17" i="18"/>
  <c r="BR53" i="21"/>
  <c r="BL70" i="18"/>
  <c r="AP76" i="18"/>
  <c r="BL62" i="18"/>
  <c r="AX20" i="21"/>
  <c r="T8" i="18"/>
  <c r="AW65" i="21"/>
  <c r="T44" i="18"/>
  <c r="V65" i="18"/>
  <c r="AW6" i="21"/>
  <c r="BK21" i="18"/>
  <c r="AQ27" i="21"/>
  <c r="BC18" i="21"/>
  <c r="AO27" i="21"/>
  <c r="AH53" i="21"/>
  <c r="AQ31" i="21"/>
  <c r="BE30" i="18"/>
  <c r="U45" i="18"/>
  <c r="N13" i="21"/>
  <c r="M74" i="21"/>
  <c r="AQ44" i="21"/>
  <c r="BR47" i="18"/>
  <c r="G32" i="21"/>
  <c r="AW26" i="21"/>
  <c r="BR39" i="18"/>
  <c r="BQ52" i="21"/>
  <c r="AQ37" i="18"/>
  <c r="G53" i="21"/>
  <c r="AI68" i="18"/>
  <c r="H13" i="21"/>
  <c r="AJ23" i="18"/>
  <c r="AP64" i="18"/>
  <c r="H52" i="21"/>
  <c r="T51" i="21"/>
  <c r="AC47" i="18"/>
  <c r="AA57" i="18"/>
  <c r="U12" i="21"/>
  <c r="BL6" i="21"/>
  <c r="AH14" i="21"/>
  <c r="BD20" i="21"/>
  <c r="V71" i="21"/>
  <c r="BC73" i="21"/>
  <c r="AQ37" i="21"/>
  <c r="H40" i="21"/>
  <c r="F51" i="21"/>
  <c r="BR56" i="18"/>
  <c r="M41" i="18"/>
  <c r="AA8" i="18"/>
  <c r="BJ35" i="21"/>
  <c r="BD58" i="18"/>
  <c r="BS64" i="21"/>
  <c r="BE70" i="21"/>
  <c r="AI25" i="18"/>
  <c r="BL60" i="21"/>
  <c r="AI12" i="21"/>
  <c r="AO7" i="21"/>
  <c r="T48" i="18"/>
  <c r="AV25" i="21"/>
  <c r="BL50" i="21"/>
  <c r="AH62" i="21"/>
  <c r="AJ55" i="21"/>
  <c r="BL13" i="18"/>
  <c r="AX44" i="21"/>
  <c r="V44" i="18"/>
  <c r="AQ33" i="18"/>
  <c r="AX57" i="21"/>
  <c r="AB20" i="21"/>
  <c r="BS61" i="21"/>
  <c r="BJ58" i="18"/>
  <c r="BD37" i="18"/>
  <c r="H20" i="21"/>
  <c r="AV72" i="21"/>
  <c r="BE62" i="21"/>
  <c r="V35" i="21"/>
  <c r="AQ32" i="21"/>
  <c r="N48" i="18"/>
  <c r="AH39" i="21"/>
  <c r="F63" i="18"/>
  <c r="H64" i="21"/>
  <c r="M27" i="21"/>
  <c r="T5" i="21"/>
  <c r="AA25" i="21"/>
  <c r="BS71" i="21"/>
  <c r="AX28" i="18"/>
  <c r="AX46" i="18"/>
  <c r="U19" i="21"/>
  <c r="AX67" i="18"/>
  <c r="M6" i="21"/>
  <c r="AQ9" i="18"/>
  <c r="BS69" i="21"/>
  <c r="V37" i="18"/>
  <c r="AV12" i="21"/>
  <c r="AA55" i="18"/>
  <c r="AI76" i="21"/>
  <c r="AJ61" i="21"/>
  <c r="AH77" i="21"/>
  <c r="BD25" i="21"/>
  <c r="AO31" i="21"/>
  <c r="BR22" i="21"/>
  <c r="BL10" i="18"/>
  <c r="AH13" i="18"/>
  <c r="AH31" i="18"/>
  <c r="F72" i="21"/>
  <c r="G5" i="21"/>
  <c r="AI35" i="18"/>
  <c r="BK54" i="21"/>
  <c r="U58" i="21"/>
  <c r="AA14" i="18"/>
  <c r="BQ39" i="18"/>
  <c r="O51" i="21"/>
  <c r="AV75" i="21"/>
  <c r="T7" i="21"/>
  <c r="BD76" i="21"/>
  <c r="H36" i="18"/>
  <c r="AC68" i="21"/>
  <c r="AQ48" i="21"/>
  <c r="BE33" i="21"/>
  <c r="BE6" i="21"/>
  <c r="AO55" i="18"/>
  <c r="AC6" i="18"/>
  <c r="AQ50" i="18"/>
  <c r="BS41" i="18"/>
  <c r="AC16" i="21"/>
  <c r="N32" i="18"/>
  <c r="H71" i="18"/>
  <c r="BE10" i="21"/>
  <c r="BQ5" i="18"/>
  <c r="AA6" i="18"/>
  <c r="BR5" i="18"/>
  <c r="AB11" i="18"/>
  <c r="BL45" i="18"/>
  <c r="BQ62" i="21"/>
  <c r="O58" i="21"/>
  <c r="AJ66" i="18"/>
  <c r="AH8" i="18"/>
  <c r="BD46" i="21"/>
  <c r="BK39" i="21"/>
  <c r="AB31" i="18"/>
  <c r="M25" i="21"/>
  <c r="AA9" i="18"/>
  <c r="AJ19" i="21"/>
  <c r="BR30" i="18"/>
  <c r="O75" i="21"/>
  <c r="AW77" i="21"/>
  <c r="BK42" i="21"/>
  <c r="O42" i="21"/>
  <c r="BL37" i="18"/>
  <c r="V45" i="18"/>
  <c r="AW55" i="21"/>
  <c r="T6" i="18"/>
  <c r="AB25" i="18"/>
  <c r="BL15" i="21"/>
  <c r="V75" i="18"/>
  <c r="V57" i="21"/>
  <c r="AX60" i="21"/>
  <c r="BQ73" i="18"/>
  <c r="BD18" i="18"/>
  <c r="AO56" i="21"/>
  <c r="AB30" i="18"/>
  <c r="U53" i="18"/>
  <c r="AJ17" i="18"/>
  <c r="BD28" i="21"/>
  <c r="BD56" i="18"/>
  <c r="AV19" i="18"/>
  <c r="U56" i="21"/>
  <c r="AI74" i="21"/>
  <c r="BD73" i="18"/>
  <c r="AQ11" i="18"/>
  <c r="AH32" i="21"/>
  <c r="BD39" i="21"/>
  <c r="AA44" i="18"/>
  <c r="G27" i="18"/>
  <c r="H47" i="21"/>
  <c r="AV51" i="21"/>
  <c r="AP77" i="18"/>
  <c r="V64" i="21"/>
  <c r="BR26" i="18"/>
  <c r="U30" i="18"/>
  <c r="BC59" i="21"/>
  <c r="T28" i="18"/>
  <c r="V54" i="18"/>
  <c r="BD28" i="18"/>
  <c r="BJ76" i="18"/>
  <c r="BE59" i="18"/>
  <c r="BR46" i="18"/>
  <c r="AO25" i="18"/>
  <c r="AP60" i="21"/>
  <c r="BK74" i="21"/>
  <c r="BQ8" i="21"/>
  <c r="BS5" i="18"/>
  <c r="BE38" i="18"/>
  <c r="BQ41" i="21"/>
  <c r="BL66" i="21"/>
  <c r="AA16" i="18"/>
  <c r="BQ59" i="18"/>
  <c r="AQ39" i="18"/>
  <c r="BL66" i="18"/>
  <c r="AP42" i="18"/>
  <c r="N36" i="18"/>
  <c r="U41" i="18"/>
  <c r="O34" i="21"/>
  <c r="BE48" i="18"/>
  <c r="F53" i="18"/>
  <c r="N19" i="18"/>
  <c r="BR34" i="18"/>
  <c r="AV5" i="18"/>
  <c r="BR74" i="18"/>
  <c r="BD71" i="21"/>
  <c r="AH15" i="21"/>
  <c r="AX34" i="21"/>
  <c r="G49" i="18"/>
  <c r="AP11" i="18"/>
  <c r="AA75" i="21"/>
  <c r="M72" i="21"/>
  <c r="BC24" i="21"/>
  <c r="AQ25" i="18"/>
  <c r="F48" i="21"/>
  <c r="AC42" i="18"/>
  <c r="BS62" i="21"/>
  <c r="U21" i="21"/>
  <c r="BS56" i="18"/>
  <c r="BC28" i="21"/>
  <c r="BQ8" i="18"/>
  <c r="AJ54" i="21"/>
  <c r="AP58" i="18"/>
  <c r="BE74" i="18"/>
  <c r="O29" i="18"/>
  <c r="AQ68" i="21"/>
  <c r="BJ75" i="21"/>
  <c r="T50" i="18"/>
  <c r="AB43" i="18"/>
  <c r="AJ56" i="21"/>
  <c r="V72" i="18"/>
  <c r="AI30" i="21"/>
  <c r="U13" i="18"/>
  <c r="AA43" i="18"/>
  <c r="BL35" i="21"/>
  <c r="BS11" i="21"/>
  <c r="BS20" i="21"/>
  <c r="BL56" i="18"/>
  <c r="H30" i="18"/>
  <c r="O18" i="18"/>
  <c r="O53" i="21"/>
  <c r="AQ64" i="18"/>
  <c r="U61" i="18"/>
  <c r="AX41" i="18"/>
  <c r="V28" i="21"/>
  <c r="N50" i="21"/>
  <c r="BL74" i="21"/>
  <c r="AO53" i="21"/>
  <c r="BC41" i="21"/>
  <c r="BJ55" i="18"/>
  <c r="BE60" i="18"/>
  <c r="AB71" i="21"/>
  <c r="AC46" i="21"/>
  <c r="BC25" i="18"/>
  <c r="BJ64" i="18"/>
  <c r="AI63" i="21"/>
  <c r="T73" i="21"/>
  <c r="AW45" i="21"/>
  <c r="AX24" i="18"/>
  <c r="AA38" i="18"/>
  <c r="AI56" i="21"/>
  <c r="AA53" i="18"/>
  <c r="AH25" i="21"/>
  <c r="V9" i="18"/>
  <c r="AX45" i="21"/>
  <c r="BK26" i="18"/>
  <c r="AH28" i="21"/>
  <c r="AW61" i="18"/>
  <c r="M26" i="18"/>
  <c r="AB39" i="21"/>
  <c r="BC27" i="21"/>
  <c r="V47" i="18"/>
  <c r="BE31" i="18"/>
  <c r="BD53" i="18"/>
  <c r="AJ15" i="21"/>
  <c r="BS50" i="18"/>
  <c r="BS66" i="21"/>
  <c r="AJ30" i="21"/>
  <c r="AW73" i="18"/>
  <c r="AJ12" i="18"/>
  <c r="AW55" i="18"/>
  <c r="BD64" i="18"/>
  <c r="BK71" i="21"/>
  <c r="BD53" i="21"/>
  <c r="BR55" i="18"/>
  <c r="AJ33" i="18"/>
  <c r="BE64" i="21"/>
  <c r="AB28" i="18"/>
  <c r="BR21" i="18"/>
  <c r="G51" i="18"/>
  <c r="AV31" i="21"/>
  <c r="AV19" i="21"/>
  <c r="AO52" i="18"/>
  <c r="AW31" i="21"/>
  <c r="AB45" i="18"/>
  <c r="AQ57" i="18"/>
  <c r="AQ48" i="18"/>
  <c r="BQ66" i="18"/>
  <c r="BR35" i="18"/>
  <c r="BD65" i="18"/>
  <c r="BL67" i="18"/>
  <c r="T71" i="18"/>
  <c r="BQ57" i="18"/>
  <c r="AC58" i="18"/>
  <c r="AO25" i="21"/>
  <c r="AV39" i="21"/>
  <c r="BC57" i="18"/>
  <c r="V8" i="18"/>
  <c r="AB12" i="18"/>
  <c r="N37" i="18"/>
  <c r="T43" i="21"/>
  <c r="AO15" i="21"/>
  <c r="AO30" i="18"/>
  <c r="AX19" i="21"/>
  <c r="AJ57" i="18"/>
  <c r="BD11" i="18"/>
  <c r="G35" i="18"/>
  <c r="AW68" i="18"/>
  <c r="AC38" i="21"/>
  <c r="BR54" i="21"/>
  <c r="M28" i="18"/>
  <c r="BJ54" i="18"/>
  <c r="G55" i="18"/>
  <c r="T29" i="18"/>
  <c r="BL22" i="21"/>
  <c r="H74" i="21"/>
  <c r="BL52" i="21"/>
  <c r="G16" i="21"/>
  <c r="AP71" i="21"/>
  <c r="AA19" i="18"/>
  <c r="BK38" i="21"/>
  <c r="BS76" i="18"/>
  <c r="AA60" i="18"/>
  <c r="AO39" i="18"/>
  <c r="BE17" i="18"/>
  <c r="BD31" i="18"/>
  <c r="BE65" i="18"/>
  <c r="AA33" i="18"/>
  <c r="M39" i="21"/>
  <c r="BR60" i="18"/>
  <c r="AI24" i="18"/>
  <c r="BR26" i="21"/>
  <c r="BQ11" i="18"/>
  <c r="AA32" i="21"/>
  <c r="AC73" i="21"/>
  <c r="F68" i="21"/>
  <c r="AJ20" i="18"/>
  <c r="O70" i="21"/>
  <c r="BJ16" i="18"/>
  <c r="G45" i="21"/>
  <c r="U34" i="18"/>
  <c r="AC49" i="21"/>
  <c r="O20" i="18"/>
  <c r="AB48" i="21"/>
  <c r="AH19" i="18"/>
  <c r="AA13" i="18"/>
  <c r="AO75" i="18"/>
  <c r="BL68" i="18"/>
  <c r="BE29" i="18"/>
  <c r="M48" i="21"/>
  <c r="H8" i="18"/>
  <c r="AO13" i="21"/>
  <c r="AW32" i="18"/>
  <c r="N75" i="18"/>
  <c r="AC11" i="18"/>
  <c r="AJ43" i="18"/>
  <c r="O56" i="21"/>
  <c r="BD14" i="21"/>
  <c r="M37" i="21"/>
  <c r="BR36" i="21"/>
  <c r="BK7" i="18"/>
  <c r="F30" i="18"/>
  <c r="O7" i="18"/>
  <c r="BS46" i="18"/>
  <c r="H23" i="18"/>
  <c r="AV45" i="21"/>
  <c r="AB13" i="21"/>
  <c r="AP12" i="21"/>
  <c r="U63" i="21"/>
  <c r="F30" i="21"/>
  <c r="M68" i="21"/>
  <c r="BK68" i="21"/>
  <c r="BK58" i="21"/>
  <c r="BC68" i="21"/>
  <c r="AQ11" i="21"/>
  <c r="BQ44" i="18"/>
  <c r="BL39" i="21"/>
  <c r="AA45" i="18"/>
  <c r="AQ34" i="18"/>
  <c r="BE30" i="21"/>
  <c r="AH41" i="21"/>
  <c r="BJ27" i="21"/>
  <c r="BC11" i="21"/>
  <c r="AO11" i="21"/>
  <c r="BQ50" i="18"/>
  <c r="BC39" i="21"/>
  <c r="AI9" i="18"/>
  <c r="T38" i="18"/>
  <c r="AB38" i="21"/>
  <c r="AH15" i="18"/>
  <c r="BR23" i="18"/>
  <c r="BD35" i="18"/>
  <c r="AB17" i="21"/>
  <c r="AJ23" i="21"/>
  <c r="AJ27" i="21"/>
  <c r="G47" i="18"/>
  <c r="G76" i="21"/>
  <c r="AB24" i="18"/>
  <c r="U43" i="21"/>
  <c r="M24" i="21"/>
  <c r="BD29" i="18"/>
  <c r="AQ33" i="21"/>
  <c r="AV22" i="18"/>
  <c r="F65" i="18"/>
  <c r="AO26" i="18"/>
  <c r="O40" i="21"/>
  <c r="BJ70" i="21"/>
  <c r="V12" i="21"/>
  <c r="AI45" i="18"/>
  <c r="BJ64" i="21"/>
  <c r="H49" i="21"/>
  <c r="BQ12" i="21"/>
  <c r="U44" i="18"/>
  <c r="BK76" i="21"/>
  <c r="BR17" i="21"/>
  <c r="BL73" i="18"/>
  <c r="AX46" i="21"/>
  <c r="AC31" i="21"/>
  <c r="F12" i="18"/>
  <c r="BD27" i="21"/>
  <c r="AI40" i="21"/>
  <c r="BS43" i="18"/>
  <c r="BD75" i="18"/>
  <c r="BS10" i="18"/>
  <c r="BL41" i="21"/>
  <c r="F14" i="21"/>
  <c r="AV41" i="18"/>
  <c r="BL55" i="18"/>
  <c r="AJ58" i="18"/>
  <c r="AX53" i="18"/>
  <c r="O10" i="21"/>
  <c r="BL48" i="21"/>
  <c r="AJ75" i="21"/>
  <c r="N35" i="18"/>
  <c r="T37" i="21"/>
  <c r="U75" i="18"/>
  <c r="M61" i="18"/>
  <c r="U28" i="18"/>
  <c r="BC22" i="18"/>
  <c r="T29" i="21"/>
  <c r="AV48" i="18"/>
  <c r="N6" i="21"/>
  <c r="BD42" i="21"/>
  <c r="BJ62" i="21"/>
  <c r="U67" i="21"/>
  <c r="BE11" i="21"/>
  <c r="O57" i="18"/>
  <c r="V63" i="21"/>
  <c r="BQ42" i="18"/>
  <c r="O35" i="21"/>
  <c r="G24" i="21"/>
  <c r="BR61" i="18"/>
  <c r="AQ76" i="18"/>
  <c r="U53" i="21"/>
  <c r="AI59" i="18"/>
  <c r="M56" i="21"/>
  <c r="BE5" i="21"/>
  <c r="BK65" i="21"/>
  <c r="V13" i="21"/>
  <c r="BQ41" i="18"/>
  <c r="BR16" i="18"/>
  <c r="AV25" i="18"/>
  <c r="G48" i="18"/>
  <c r="AB38" i="18"/>
  <c r="AO77" i="18"/>
  <c r="BQ59" i="21"/>
  <c r="H62" i="21"/>
  <c r="BE40" i="21"/>
  <c r="AA56" i="18"/>
  <c r="AJ34" i="21"/>
  <c r="BE41" i="21"/>
  <c r="O72" i="21"/>
  <c r="AX43" i="18"/>
  <c r="BS73" i="21"/>
  <c r="BK28" i="21"/>
  <c r="G9" i="18"/>
  <c r="BR60" i="21"/>
  <c r="U39" i="18"/>
  <c r="AP66" i="18"/>
  <c r="BR8" i="18"/>
  <c r="AI34" i="18"/>
  <c r="T46" i="18"/>
  <c r="BK33" i="18"/>
  <c r="AO37" i="18"/>
  <c r="AJ27" i="18"/>
  <c r="AB67" i="18"/>
  <c r="BR16" i="21"/>
  <c r="AW66" i="21"/>
  <c r="BK20" i="18"/>
  <c r="AH69" i="21"/>
  <c r="AA23" i="18"/>
  <c r="BE16" i="21"/>
  <c r="AB37" i="18"/>
  <c r="AO47" i="18"/>
  <c r="BL46" i="18"/>
  <c r="BE19" i="18"/>
  <c r="N25" i="18"/>
  <c r="M40" i="21"/>
  <c r="AH64" i="18"/>
  <c r="M45" i="21"/>
  <c r="BR63" i="21"/>
  <c r="BK72" i="21"/>
  <c r="O53" i="18"/>
  <c r="H62" i="18"/>
  <c r="AW19" i="21"/>
  <c r="AX33" i="21"/>
  <c r="AQ40" i="18"/>
  <c r="N53" i="18"/>
  <c r="AP40" i="21"/>
  <c r="AI37" i="21"/>
  <c r="AP39" i="18"/>
  <c r="BK75" i="21"/>
  <c r="BK58" i="18"/>
  <c r="V39" i="21"/>
  <c r="AQ18" i="21"/>
  <c r="BE31" i="21"/>
  <c r="AP36" i="21"/>
  <c r="BQ21" i="21"/>
  <c r="M72" i="18"/>
  <c r="AH52" i="18"/>
  <c r="V70" i="18"/>
  <c r="BS29" i="21"/>
  <c r="M71" i="18"/>
  <c r="BS5" i="21"/>
  <c r="BC21" i="21"/>
  <c r="AV55" i="18"/>
  <c r="AQ76" i="21"/>
  <c r="AO11" i="18"/>
  <c r="AV49" i="21"/>
  <c r="BE9" i="18"/>
  <c r="AC14" i="21"/>
  <c r="AC23" i="21"/>
  <c r="AV59" i="21"/>
  <c r="BC5" i="18"/>
  <c r="BS10" i="21"/>
  <c r="N70" i="18"/>
  <c r="G62" i="18"/>
  <c r="AW27" i="18"/>
  <c r="AQ14" i="21"/>
  <c r="AW32" i="21"/>
  <c r="AB19" i="18"/>
  <c r="U76" i="21"/>
  <c r="BL64" i="21"/>
  <c r="BJ32" i="18"/>
  <c r="AB35" i="21"/>
  <c r="G73" i="21"/>
  <c r="AI22" i="21"/>
  <c r="BE60" i="21"/>
  <c r="BL62" i="21"/>
  <c r="BR50" i="18"/>
  <c r="AP57" i="21"/>
  <c r="N41" i="21"/>
  <c r="AP44" i="21"/>
  <c r="V17" i="18"/>
  <c r="H56" i="21"/>
  <c r="BK63" i="18"/>
  <c r="AB65" i="18"/>
  <c r="BJ14" i="18"/>
  <c r="M51" i="18"/>
  <c r="N66" i="21"/>
  <c r="T10" i="18"/>
  <c r="BJ15" i="18"/>
  <c r="BK76" i="18"/>
  <c r="BC16" i="21"/>
  <c r="BE15" i="21"/>
  <c r="BD64" i="21"/>
  <c r="T62" i="18"/>
  <c r="BR73" i="18"/>
  <c r="BR29" i="21"/>
  <c r="AJ42" i="21"/>
  <c r="V13" i="18"/>
  <c r="BC54" i="21"/>
  <c r="G10" i="18"/>
  <c r="BL46" i="21"/>
  <c r="U5" i="21"/>
  <c r="AX11" i="21"/>
  <c r="N42" i="18"/>
  <c r="AO31" i="18"/>
  <c r="BS37" i="18"/>
  <c r="BQ36" i="21"/>
  <c r="AA46" i="21"/>
  <c r="AP76" i="21"/>
  <c r="AX43" i="21"/>
  <c r="BJ24" i="21"/>
  <c r="AB54" i="21"/>
  <c r="AA29" i="18"/>
  <c r="U68" i="18"/>
  <c r="AQ41" i="21"/>
  <c r="BQ48" i="18"/>
  <c r="BR29" i="18"/>
  <c r="V21" i="18"/>
  <c r="AV64" i="18"/>
  <c r="H25" i="21"/>
  <c r="BL71" i="21"/>
  <c r="AH18" i="21"/>
  <c r="AV61" i="21"/>
  <c r="H13" i="18"/>
  <c r="BQ33" i="21"/>
  <c r="AJ30" i="18"/>
  <c r="AP32" i="18"/>
  <c r="AC60" i="18"/>
  <c r="AI10" i="21"/>
  <c r="V14" i="18"/>
  <c r="G43" i="21"/>
  <c r="BC49" i="21"/>
  <c r="BC20" i="21"/>
  <c r="AB63" i="21"/>
  <c r="T40" i="18"/>
  <c r="AO29" i="21"/>
  <c r="T74" i="21"/>
  <c r="AO64" i="21"/>
  <c r="AV11" i="21"/>
  <c r="T74" i="18"/>
  <c r="AA39" i="18"/>
  <c r="AW18" i="21"/>
  <c r="BS32" i="21"/>
  <c r="BS52" i="21"/>
  <c r="BL75" i="18"/>
  <c r="AJ17" i="21"/>
  <c r="AC41" i="18"/>
  <c r="BK56" i="21"/>
  <c r="N22" i="21"/>
  <c r="H43" i="21"/>
  <c r="H20" i="18"/>
  <c r="G31" i="21"/>
  <c r="F21" i="21"/>
  <c r="BQ24" i="18"/>
  <c r="BE27" i="21"/>
  <c r="AJ51" i="21"/>
  <c r="AV35" i="21"/>
  <c r="U46" i="18"/>
  <c r="V68" i="18"/>
  <c r="AC65" i="21"/>
  <c r="AO17" i="18"/>
  <c r="BK51" i="18"/>
  <c r="O45" i="21"/>
  <c r="BC70" i="18"/>
  <c r="BJ37" i="21"/>
  <c r="AI52" i="18"/>
  <c r="U43" i="18"/>
  <c r="AH24" i="21"/>
  <c r="AW57" i="21"/>
  <c r="BJ68" i="18"/>
  <c r="T53" i="21"/>
  <c r="O72" i="18"/>
  <c r="BC49" i="18"/>
  <c r="BC20" i="18"/>
  <c r="F11" i="18"/>
  <c r="T32" i="21"/>
  <c r="AA56" i="21"/>
  <c r="H38" i="21"/>
  <c r="AP33" i="18"/>
  <c r="BE63" i="21"/>
  <c r="BS7" i="18"/>
  <c r="BS55" i="21"/>
  <c r="AX25" i="18"/>
  <c r="O9" i="21"/>
  <c r="V57" i="18"/>
  <c r="G24" i="18"/>
  <c r="M30" i="21"/>
  <c r="T68" i="21"/>
  <c r="BJ6" i="18"/>
  <c r="BQ18" i="18"/>
  <c r="G59" i="21"/>
  <c r="AQ30" i="21"/>
  <c r="T57" i="18"/>
  <c r="AI68" i="21"/>
  <c r="AA18" i="18"/>
  <c r="BQ61" i="18"/>
  <c r="BC11" i="18"/>
  <c r="BE36" i="21"/>
  <c r="AC53" i="18"/>
  <c r="AQ36" i="18"/>
  <c r="AC71" i="21"/>
  <c r="AV33" i="21"/>
  <c r="M43" i="18"/>
  <c r="BC44" i="18"/>
  <c r="AP11" i="21"/>
  <c r="AC24" i="21"/>
  <c r="AO28" i="21"/>
  <c r="AO54" i="18"/>
  <c r="V53" i="21"/>
  <c r="BL45" i="21"/>
  <c r="AV12" i="18"/>
  <c r="AC50" i="21"/>
  <c r="BC42" i="18"/>
  <c r="H64" i="18"/>
  <c r="AC55" i="21"/>
  <c r="AC54" i="18"/>
  <c r="AW33" i="21"/>
  <c r="BE75" i="21"/>
  <c r="AO32" i="21"/>
  <c r="BK64" i="18"/>
  <c r="BC10" i="21"/>
  <c r="AO20" i="21"/>
  <c r="BS36" i="18"/>
  <c r="U57" i="18"/>
  <c r="V27" i="18"/>
  <c r="M57" i="18"/>
  <c r="G64" i="18"/>
  <c r="BE73" i="18"/>
  <c r="T58" i="18"/>
  <c r="H36" i="21"/>
  <c r="BS9" i="18"/>
  <c r="AI62" i="18"/>
  <c r="M62" i="21"/>
  <c r="AJ70" i="21"/>
  <c r="AB27" i="21"/>
  <c r="H70" i="18"/>
  <c r="AH6" i="21"/>
  <c r="N51" i="18"/>
  <c r="AO63" i="18"/>
  <c r="BD31" i="21"/>
  <c r="F77" i="21"/>
  <c r="BS41" i="21"/>
  <c r="M76" i="21"/>
  <c r="AX75" i="21"/>
  <c r="BC51" i="21"/>
  <c r="BD61" i="21"/>
  <c r="AQ52" i="21"/>
  <c r="AI73" i="21"/>
  <c r="AC59" i="21"/>
  <c r="V49" i="18"/>
  <c r="AJ42" i="18"/>
  <c r="AP39" i="21"/>
  <c r="AB49" i="18"/>
  <c r="AA48" i="21"/>
  <c r="V71" i="18"/>
  <c r="BC24" i="18"/>
  <c r="AW37" i="21"/>
  <c r="AO69" i="21"/>
  <c r="AH24" i="18"/>
  <c r="BK57" i="18"/>
  <c r="AW49" i="18"/>
  <c r="AW42" i="21"/>
  <c r="BE64" i="18"/>
  <c r="AW27" i="21"/>
  <c r="AP73" i="21"/>
  <c r="BL35" i="18"/>
  <c r="AJ45" i="18"/>
  <c r="BQ19" i="18"/>
  <c r="AB17" i="18"/>
  <c r="N38" i="21"/>
  <c r="BD6" i="18"/>
  <c r="U64" i="18"/>
  <c r="H52" i="18"/>
  <c r="F20" i="18"/>
  <c r="BL24" i="21"/>
  <c r="BR31" i="21"/>
  <c r="BQ48" i="21"/>
  <c r="AQ51" i="18"/>
  <c r="AC62" i="21"/>
  <c r="BK10" i="21"/>
  <c r="N32" i="21"/>
  <c r="O43" i="21"/>
  <c r="AH49" i="18"/>
  <c r="G26" i="21"/>
  <c r="BJ52" i="21"/>
  <c r="AO68" i="18"/>
  <c r="BE61" i="21"/>
  <c r="BJ49" i="21"/>
  <c r="M50" i="18"/>
  <c r="U34" i="21"/>
  <c r="BL6" i="18"/>
  <c r="V20" i="18"/>
  <c r="H28" i="18"/>
  <c r="AX24" i="21"/>
  <c r="AH69" i="18"/>
  <c r="M12" i="18"/>
  <c r="O39" i="18"/>
  <c r="BC56" i="18"/>
  <c r="M51" i="21"/>
  <c r="BR75" i="18"/>
  <c r="BS75" i="21"/>
  <c r="BR67" i="18"/>
  <c r="AP20" i="21"/>
  <c r="BE50" i="21"/>
  <c r="AA55" i="21"/>
  <c r="AH48" i="21"/>
  <c r="V23" i="21"/>
  <c r="G52" i="21"/>
  <c r="BR37" i="21"/>
  <c r="BC29" i="21"/>
  <c r="AI74" i="18"/>
  <c r="AW57" i="18"/>
  <c r="O52" i="21"/>
  <c r="AJ34" i="18"/>
  <c r="H42" i="21"/>
  <c r="BR6" i="21"/>
  <c r="G13" i="21"/>
  <c r="O60" i="21"/>
  <c r="AA59" i="18"/>
  <c r="AJ64" i="21"/>
  <c r="AP63" i="21"/>
  <c r="T40" i="21"/>
  <c r="BQ15" i="18"/>
  <c r="BE51" i="21"/>
  <c r="BE42" i="21"/>
  <c r="AJ18" i="18"/>
  <c r="BJ43" i="21"/>
  <c r="V44" i="21"/>
  <c r="H14" i="21"/>
  <c r="BC25" i="21"/>
  <c r="AB64" i="18"/>
  <c r="BC38" i="21"/>
  <c r="AQ61" i="18"/>
  <c r="AP63" i="18"/>
  <c r="BK73" i="18"/>
  <c r="O48" i="21"/>
  <c r="BK77" i="21"/>
  <c r="BE11" i="18"/>
  <c r="BD27" i="18"/>
  <c r="BL5" i="18"/>
  <c r="AQ53" i="18"/>
  <c r="AV38" i="21"/>
  <c r="BL44" i="18"/>
  <c r="AO20" i="18"/>
  <c r="BL15" i="18"/>
  <c r="AJ56" i="18"/>
  <c r="O69" i="18"/>
  <c r="BS19" i="21"/>
  <c r="BC27" i="18"/>
  <c r="V24" i="18"/>
  <c r="AI29" i="21"/>
  <c r="BE67" i="21"/>
  <c r="H11" i="21"/>
  <c r="AA15" i="18"/>
  <c r="AV23" i="18"/>
  <c r="V18" i="18"/>
  <c r="BE71" i="18"/>
  <c r="BL71" i="18"/>
  <c r="F12" i="21"/>
  <c r="BD32" i="18"/>
  <c r="AW25" i="18"/>
  <c r="T23" i="21"/>
  <c r="AA77" i="18"/>
  <c r="G54" i="21"/>
  <c r="H41" i="18"/>
  <c r="H29" i="18"/>
  <c r="BC5" i="21"/>
  <c r="AA74" i="18"/>
  <c r="AJ5" i="21"/>
  <c r="M22" i="18"/>
  <c r="AI10" i="18"/>
  <c r="BC48" i="18"/>
  <c r="BD54" i="21"/>
  <c r="AA73" i="18"/>
  <c r="AP28" i="18"/>
  <c r="U46" i="21"/>
  <c r="BL18" i="21"/>
  <c r="AV60" i="18"/>
  <c r="BC31" i="18"/>
  <c r="BR70" i="21"/>
  <c r="AQ70" i="18"/>
  <c r="BC76" i="21"/>
  <c r="AC61" i="21"/>
  <c r="BD67" i="21"/>
  <c r="M14" i="18"/>
  <c r="N73" i="21"/>
  <c r="M19" i="18"/>
  <c r="H6" i="18"/>
  <c r="BJ47" i="21"/>
  <c r="V10" i="21"/>
  <c r="AV62" i="21"/>
  <c r="G7" i="21"/>
  <c r="O11" i="18"/>
  <c r="AC9" i="21"/>
  <c r="BR14" i="21"/>
  <c r="BD45" i="18"/>
  <c r="BQ32" i="18"/>
  <c r="AA58" i="21"/>
  <c r="AW20" i="21"/>
  <c r="BE29" i="21"/>
  <c r="BL38" i="21"/>
  <c r="H57" i="21"/>
  <c r="BC30" i="18"/>
  <c r="AQ58" i="18"/>
  <c r="AA45" i="21"/>
  <c r="M54" i="18"/>
  <c r="AW9" i="21"/>
  <c r="AA9" i="21"/>
  <c r="AV28" i="21"/>
  <c r="AO50" i="18"/>
  <c r="AX65" i="21"/>
  <c r="AJ16" i="21"/>
  <c r="H63" i="18"/>
  <c r="BC66" i="21"/>
  <c r="BD24" i="18"/>
  <c r="AC16" i="18"/>
  <c r="G30" i="21"/>
  <c r="H19" i="21"/>
  <c r="M52" i="18"/>
  <c r="AB24" i="21"/>
  <c r="BS38" i="21"/>
  <c r="T72" i="18"/>
  <c r="AH38" i="18"/>
  <c r="AW46" i="21"/>
  <c r="AI33" i="21"/>
  <c r="AJ13" i="18"/>
  <c r="BK61" i="21"/>
  <c r="F19" i="18"/>
  <c r="U18" i="18"/>
  <c r="AB59" i="21"/>
  <c r="AX38" i="21"/>
  <c r="BQ63" i="21"/>
  <c r="AA50" i="21"/>
  <c r="F55" i="18"/>
  <c r="F5" i="18"/>
  <c r="BS24" i="21"/>
  <c r="AO14" i="18"/>
  <c r="AI57" i="18"/>
  <c r="AV15" i="21"/>
  <c r="AV76" i="21"/>
  <c r="V66" i="21"/>
  <c r="O63" i="21"/>
  <c r="O15" i="18"/>
  <c r="BJ41" i="21"/>
  <c r="AA11" i="18"/>
  <c r="AI67" i="18"/>
  <c r="M54" i="21"/>
  <c r="N56" i="21"/>
  <c r="O31" i="18"/>
  <c r="BD71" i="18"/>
  <c r="U41" i="21"/>
  <c r="F39" i="18"/>
  <c r="N28" i="18"/>
  <c r="AB35" i="18"/>
  <c r="AO12" i="21"/>
  <c r="AH10" i="18"/>
  <c r="AA31" i="21"/>
  <c r="AC54" i="21"/>
  <c r="AP31" i="18"/>
  <c r="H10" i="21"/>
  <c r="BQ20" i="18"/>
  <c r="AO16" i="18"/>
  <c r="AV40" i="18"/>
  <c r="BL51" i="18"/>
  <c r="AV66" i="18"/>
  <c r="F55" i="21"/>
  <c r="BS57" i="21"/>
  <c r="V56" i="21"/>
  <c r="AV44" i="21"/>
  <c r="BK75" i="18"/>
  <c r="AO15" i="18"/>
  <c r="BS44" i="21"/>
  <c r="H49" i="18"/>
  <c r="AJ48" i="21"/>
  <c r="BC71" i="18"/>
  <c r="BC55" i="21"/>
  <c r="AJ76" i="21"/>
  <c r="AJ26" i="18"/>
  <c r="AB12" i="21"/>
  <c r="AA69" i="21"/>
  <c r="BD55" i="18"/>
  <c r="BL25" i="18"/>
  <c r="H41" i="21"/>
  <c r="AC5" i="18"/>
  <c r="BQ72" i="18"/>
  <c r="H68" i="21"/>
  <c r="BS27" i="18"/>
  <c r="AW75" i="21"/>
  <c r="AW16" i="21"/>
  <c r="AO44" i="21"/>
  <c r="BC40" i="18"/>
  <c r="BS53" i="18"/>
  <c r="BE22" i="18"/>
  <c r="T31" i="21"/>
  <c r="F15" i="18"/>
  <c r="BR61" i="21"/>
  <c r="BD26" i="21"/>
  <c r="AQ59" i="18"/>
  <c r="AB69" i="21"/>
  <c r="AI46" i="21"/>
  <c r="AX40" i="18"/>
  <c r="V17" i="21"/>
  <c r="AP40" i="18"/>
  <c r="AX15" i="18"/>
  <c r="AI26" i="18"/>
  <c r="BR18" i="18"/>
  <c r="N66" i="18"/>
  <c r="AP35" i="18"/>
  <c r="AO41" i="18"/>
  <c r="BL21" i="21"/>
  <c r="BK64" i="21"/>
  <c r="T68" i="18"/>
  <c r="V61" i="18"/>
  <c r="F50" i="18"/>
  <c r="AW39" i="18"/>
  <c r="AW33" i="18"/>
  <c r="V60" i="18"/>
  <c r="BR58" i="18"/>
  <c r="N43" i="18"/>
  <c r="F32" i="18"/>
  <c r="AX36" i="18"/>
  <c r="BS8" i="18"/>
  <c r="N77" i="18"/>
  <c r="AW38" i="21"/>
  <c r="BJ9" i="21"/>
  <c r="V38" i="21"/>
  <c r="V63" i="18"/>
  <c r="BC77" i="18"/>
  <c r="AI64" i="18"/>
  <c r="AC29" i="18"/>
  <c r="F35" i="18"/>
  <c r="H22" i="18"/>
  <c r="AX39" i="21"/>
  <c r="U48" i="18"/>
  <c r="AJ16" i="18"/>
  <c r="AH5" i="18"/>
  <c r="BE20" i="21"/>
  <c r="AQ67" i="21"/>
  <c r="BC14" i="18"/>
  <c r="BE10" i="18"/>
  <c r="BD50" i="18"/>
  <c r="AP48" i="18"/>
  <c r="BS69" i="18"/>
  <c r="T60" i="18"/>
  <c r="AQ43" i="21"/>
  <c r="T9" i="21"/>
  <c r="BQ38" i="18"/>
  <c r="BL10" i="21"/>
  <c r="BL21" i="18"/>
  <c r="AA6" i="21"/>
  <c r="AH66" i="18"/>
  <c r="BR76" i="21"/>
  <c r="BR67" i="21"/>
  <c r="AB5" i="21"/>
  <c r="O30" i="21"/>
  <c r="BS12" i="21"/>
  <c r="AC40" i="18"/>
  <c r="AO49" i="18"/>
  <c r="AV7" i="21"/>
  <c r="N76" i="21"/>
  <c r="G29" i="18"/>
  <c r="BK27" i="18"/>
  <c r="G60" i="21"/>
  <c r="BS65" i="21"/>
  <c r="BL43" i="21"/>
  <c r="AB70" i="18"/>
  <c r="V29" i="21"/>
  <c r="BQ12" i="18"/>
  <c r="AC47" i="21"/>
  <c r="U10" i="18"/>
  <c r="BK53" i="18"/>
  <c r="AW75" i="18"/>
  <c r="AI32" i="21"/>
  <c r="G77" i="18"/>
  <c r="AQ6" i="18"/>
  <c r="U62" i="18"/>
  <c r="BJ47" i="18"/>
  <c r="AJ57" i="21"/>
  <c r="V46" i="21"/>
  <c r="AO42" i="18"/>
  <c r="M21" i="21"/>
  <c r="BS11" i="18"/>
  <c r="AW65" i="18"/>
  <c r="BJ48" i="21"/>
  <c r="AB41" i="21"/>
  <c r="AB64" i="21"/>
  <c r="BL54" i="21"/>
  <c r="U70" i="18"/>
  <c r="BS9" i="21"/>
  <c r="AQ40" i="21"/>
  <c r="BS72" i="18"/>
  <c r="AX72" i="21"/>
  <c r="U20" i="21"/>
  <c r="F43" i="18"/>
  <c r="AB7" i="18"/>
  <c r="AW72" i="18"/>
  <c r="BC54" i="18"/>
  <c r="T5" i="18"/>
  <c r="AQ46" i="21"/>
  <c r="AI16" i="18"/>
  <c r="BS67" i="21"/>
  <c r="AC30" i="18"/>
  <c r="H75" i="21"/>
  <c r="G40" i="21"/>
  <c r="AO23" i="18"/>
  <c r="BS68" i="18"/>
  <c r="V38" i="18"/>
  <c r="BL56" i="21"/>
  <c r="AI34" i="21"/>
  <c r="U37" i="18"/>
  <c r="U57" i="21"/>
  <c r="AP17" i="21"/>
  <c r="AQ10" i="18"/>
  <c r="AP62" i="21"/>
  <c r="U35" i="21"/>
  <c r="AB74" i="21"/>
  <c r="AW20" i="18"/>
  <c r="V59" i="18"/>
  <c r="N27" i="18"/>
  <c r="BE72" i="18"/>
  <c r="H72" i="18"/>
  <c r="BQ50" i="21"/>
  <c r="BK57" i="21"/>
  <c r="AQ28" i="18"/>
  <c r="AH45" i="21"/>
  <c r="AC73" i="18"/>
  <c r="BE15" i="18"/>
  <c r="T21" i="18"/>
  <c r="AX21" i="21"/>
  <c r="AJ31" i="21"/>
  <c r="AB50" i="18"/>
  <c r="BD40" i="21"/>
  <c r="M47" i="18"/>
  <c r="F28" i="21"/>
  <c r="F44" i="21"/>
  <c r="BD8" i="21"/>
  <c r="BJ26" i="21"/>
  <c r="BD39" i="18"/>
  <c r="BJ41" i="18"/>
  <c r="G7" i="18"/>
  <c r="AB77" i="21"/>
  <c r="AO16" i="21"/>
  <c r="N52" i="21"/>
  <c r="BJ32" i="21"/>
  <c r="AJ5" i="18"/>
  <c r="BD20" i="18"/>
  <c r="AQ47" i="21"/>
  <c r="U76" i="18"/>
  <c r="BL58" i="18"/>
  <c r="AW12" i="18"/>
  <c r="AC36" i="18"/>
  <c r="T70" i="21"/>
  <c r="BK66" i="21"/>
  <c r="M10" i="18"/>
  <c r="F72" i="18"/>
  <c r="AO65" i="18"/>
  <c r="M19" i="21"/>
  <c r="AC22" i="18"/>
  <c r="AQ19" i="21"/>
  <c r="AH76" i="21"/>
  <c r="AP38" i="21"/>
  <c r="AO68" i="21"/>
  <c r="AV36" i="18"/>
  <c r="BR72" i="18"/>
  <c r="M13" i="18"/>
  <c r="BC6" i="18"/>
  <c r="BC72" i="18"/>
  <c r="AI11" i="18"/>
  <c r="BK25" i="18"/>
  <c r="BS74" i="18"/>
  <c r="H60" i="21"/>
  <c r="N34" i="18"/>
  <c r="BL23" i="21"/>
  <c r="F19" i="21"/>
  <c r="BC58" i="21"/>
  <c r="AI36" i="21"/>
  <c r="F38" i="18"/>
  <c r="AV34" i="21"/>
  <c r="F42" i="21"/>
  <c r="AC24" i="18"/>
  <c r="BK29" i="21"/>
  <c r="BQ57" i="21"/>
  <c r="BD14" i="18"/>
  <c r="H45" i="18"/>
  <c r="BL22" i="18"/>
  <c r="AX54" i="18"/>
  <c r="AH9" i="21"/>
  <c r="AP8" i="18"/>
  <c r="AB14" i="21"/>
  <c r="BQ77" i="18"/>
  <c r="AV74" i="18"/>
  <c r="BS34" i="21"/>
  <c r="U36" i="18"/>
  <c r="AP24" i="21"/>
  <c r="AH38" i="21"/>
  <c r="N24" i="18"/>
  <c r="F60" i="21"/>
  <c r="BC52" i="18"/>
  <c r="BS13" i="21"/>
  <c r="AO71" i="21"/>
  <c r="BR46" i="21"/>
  <c r="AW59" i="21"/>
  <c r="BQ40" i="21"/>
  <c r="AX31" i="21"/>
  <c r="BS74" i="21"/>
  <c r="AP9" i="21"/>
  <c r="AC10" i="18"/>
  <c r="F70" i="18"/>
  <c r="G18" i="21"/>
  <c r="BD66" i="21"/>
  <c r="M31" i="21"/>
  <c r="AA38" i="21"/>
  <c r="O37" i="18"/>
  <c r="F57" i="18"/>
  <c r="AP55" i="18"/>
  <c r="AA57" i="21"/>
  <c r="BR19" i="21"/>
  <c r="AV55" i="21"/>
  <c r="BS70" i="18"/>
  <c r="G61" i="18"/>
  <c r="AH44" i="21"/>
  <c r="AW59" i="18"/>
  <c r="BL60" i="18"/>
  <c r="AJ40" i="21"/>
  <c r="AA74" i="21"/>
  <c r="BE57" i="21"/>
  <c r="AX23" i="21"/>
  <c r="BK32" i="18"/>
  <c r="V55" i="21"/>
  <c r="AP50" i="18"/>
  <c r="BR59" i="18"/>
  <c r="F34" i="18"/>
  <c r="AX31" i="18"/>
  <c r="BQ31" i="21"/>
  <c r="F8" i="18"/>
  <c r="AI17" i="21"/>
  <c r="AO67" i="21"/>
  <c r="AP23" i="18"/>
  <c r="F66" i="18"/>
  <c r="AI40" i="18"/>
  <c r="N34" i="21"/>
  <c r="BE66" i="21"/>
  <c r="AW50" i="21"/>
  <c r="AQ71" i="21"/>
  <c r="AI25" i="21"/>
  <c r="U21" i="18"/>
  <c r="AA42" i="18"/>
  <c r="T16" i="21"/>
  <c r="AI70" i="18"/>
  <c r="BD43" i="18"/>
  <c r="AQ44" i="18"/>
  <c r="U42" i="18"/>
  <c r="BS54" i="18"/>
  <c r="AX21" i="18"/>
  <c r="T71" i="21"/>
  <c r="AP35" i="21"/>
  <c r="AW24" i="21"/>
  <c r="AP17" i="18"/>
  <c r="BS17" i="21"/>
  <c r="BL50" i="18"/>
  <c r="AW34" i="21"/>
  <c r="V69" i="18"/>
  <c r="O70" i="18"/>
  <c r="BJ19" i="18"/>
  <c r="BR70" i="18"/>
  <c r="AA54" i="18"/>
  <c r="AV33" i="18"/>
  <c r="BL29" i="18"/>
  <c r="AX8" i="18"/>
  <c r="BR45" i="18"/>
  <c r="AQ7" i="21"/>
  <c r="G50" i="21"/>
  <c r="AH20" i="21"/>
  <c r="AI11" i="21"/>
  <c r="AW56" i="18"/>
  <c r="AC11" i="21"/>
  <c r="AX45" i="18"/>
  <c r="AA21" i="18"/>
  <c r="AC62" i="18"/>
  <c r="BE47" i="21"/>
  <c r="AI47" i="21"/>
  <c r="AH16" i="21"/>
  <c r="BD70" i="18"/>
  <c r="G15" i="21"/>
  <c r="AV15" i="18"/>
  <c r="AV24" i="18"/>
  <c r="AI46" i="18"/>
  <c r="BL5" i="21"/>
  <c r="AC70" i="18"/>
  <c r="F46" i="21"/>
  <c r="BC18" i="18"/>
  <c r="AW17" i="21"/>
  <c r="AI13" i="18"/>
  <c r="BS44" i="18"/>
  <c r="AV50" i="21"/>
  <c r="BE66" i="18"/>
  <c r="AI67" i="21"/>
  <c r="H54" i="18"/>
  <c r="AO54" i="21"/>
  <c r="BD23" i="21"/>
  <c r="AJ69" i="21"/>
  <c r="BC26" i="18"/>
  <c r="AQ29" i="21"/>
  <c r="H69" i="21"/>
  <c r="BL63" i="18"/>
  <c r="O54" i="18"/>
  <c r="BJ29" i="18"/>
  <c r="H40" i="18"/>
  <c r="AW48" i="21"/>
  <c r="BL11" i="21"/>
  <c r="N74" i="18"/>
  <c r="BK65" i="18"/>
  <c r="AJ52" i="21"/>
  <c r="AV6" i="21"/>
  <c r="AX49" i="18"/>
  <c r="O67" i="18"/>
  <c r="M43" i="21"/>
  <c r="AV20" i="18"/>
  <c r="BJ46" i="18"/>
  <c r="G16" i="18"/>
  <c r="AB23" i="18"/>
  <c r="AA15" i="21"/>
  <c r="BR40" i="21"/>
  <c r="BD59" i="18"/>
  <c r="BQ76" i="18"/>
  <c r="BQ64" i="21"/>
  <c r="AH52" i="21"/>
  <c r="BJ36" i="18"/>
  <c r="V43" i="21"/>
  <c r="AJ65" i="21"/>
  <c r="AB40" i="21"/>
  <c r="N51" i="21"/>
  <c r="U68" i="21"/>
  <c r="BQ58" i="18"/>
  <c r="BS43" i="21"/>
  <c r="M73" i="21"/>
  <c r="BJ57" i="18"/>
  <c r="T41" i="21"/>
  <c r="AA12" i="21"/>
  <c r="V11" i="21"/>
  <c r="AW39" i="21"/>
  <c r="BS23" i="21"/>
  <c r="AV64" i="21"/>
  <c r="U45" i="21"/>
  <c r="AP74" i="21"/>
  <c r="AH14" i="18"/>
  <c r="AI5" i="18"/>
  <c r="BQ16" i="18"/>
  <c r="N42" i="21"/>
  <c r="H14" i="18"/>
  <c r="BR41" i="21"/>
  <c r="T12" i="21"/>
  <c r="BC65" i="21"/>
  <c r="AV63" i="21"/>
  <c r="BC33" i="21"/>
  <c r="H25" i="18"/>
  <c r="AX53" i="21"/>
  <c r="BC38" i="18"/>
  <c r="O14" i="18"/>
  <c r="U11" i="21"/>
  <c r="AC56" i="18"/>
  <c r="BD56" i="21"/>
  <c r="AW64" i="18"/>
  <c r="T60" i="21"/>
  <c r="BE6" i="18"/>
  <c r="U54" i="18"/>
  <c r="BD16" i="18"/>
  <c r="U36" i="21"/>
  <c r="M26" i="21"/>
  <c r="N60" i="21"/>
  <c r="F35" i="21"/>
  <c r="AP33" i="21"/>
  <c r="BK53" i="21"/>
  <c r="BS37" i="21"/>
  <c r="AP53" i="18"/>
  <c r="AI51" i="21"/>
  <c r="BK49" i="21"/>
  <c r="BQ31" i="18"/>
  <c r="BK67" i="18"/>
  <c r="AA8" i="21"/>
  <c r="M64" i="21"/>
  <c r="O76" i="18"/>
  <c r="BK11" i="18"/>
  <c r="BJ74" i="18"/>
  <c r="BR53" i="18"/>
  <c r="AQ52" i="18"/>
  <c r="AH56" i="18"/>
  <c r="BK70" i="21"/>
  <c r="BD47" i="21"/>
  <c r="AP60" i="18"/>
  <c r="V64" i="18"/>
  <c r="AX7" i="18"/>
  <c r="AA64" i="18"/>
  <c r="BS67" i="18"/>
  <c r="BJ52" i="18"/>
  <c r="AH67" i="18"/>
  <c r="BR9" i="18"/>
  <c r="F59" i="21"/>
  <c r="BS15" i="18"/>
  <c r="AA51" i="18"/>
  <c r="F75" i="21"/>
  <c r="AC69" i="18"/>
  <c r="BD9" i="18"/>
  <c r="AJ29" i="21"/>
  <c r="AW7" i="21"/>
  <c r="AP36" i="18"/>
  <c r="AB23" i="21"/>
  <c r="BS26" i="21"/>
  <c r="AI55" i="21"/>
  <c r="AO61" i="21"/>
  <c r="BD17" i="18"/>
  <c r="AC13" i="18"/>
  <c r="AX17" i="21"/>
  <c r="BQ69" i="21"/>
  <c r="BK61" i="18"/>
  <c r="M47" i="21"/>
  <c r="AW43" i="21"/>
  <c r="BS20" i="18"/>
  <c r="AC34" i="18"/>
  <c r="M71" i="21"/>
  <c r="AO59" i="21"/>
  <c r="BR30" i="21"/>
  <c r="AQ35" i="18"/>
  <c r="AA60" i="21"/>
  <c r="AB51" i="21"/>
  <c r="AP16" i="21"/>
  <c r="AW44" i="18"/>
  <c r="BC59" i="18"/>
  <c r="AW22" i="21"/>
  <c r="BQ55" i="21"/>
  <c r="AQ35" i="21"/>
  <c r="AP8" i="21"/>
  <c r="H16" i="18"/>
  <c r="BD43" i="21"/>
  <c r="BJ67" i="18"/>
  <c r="AV77" i="21"/>
  <c r="AX47" i="21"/>
  <c r="U75" i="21"/>
  <c r="AV58" i="21"/>
  <c r="BE52" i="21"/>
  <c r="AA7" i="18"/>
  <c r="BE24" i="21"/>
  <c r="H22" i="21"/>
  <c r="BR74" i="21"/>
  <c r="U19" i="18"/>
  <c r="BQ34" i="21"/>
  <c r="BR69" i="18"/>
  <c r="T44" i="21"/>
  <c r="AC35" i="18"/>
  <c r="AO63" i="21"/>
  <c r="AH30" i="21"/>
  <c r="T13" i="18"/>
  <c r="T27" i="18"/>
  <c r="BR71" i="18"/>
  <c r="G53" i="18"/>
  <c r="BE68" i="18"/>
  <c r="U59" i="21"/>
  <c r="N59" i="21"/>
  <c r="O20" i="21"/>
  <c r="AI38" i="21"/>
  <c r="BE52" i="18"/>
  <c r="BJ39" i="21"/>
  <c r="BQ56" i="21"/>
  <c r="AO72" i="18"/>
  <c r="BJ34" i="18"/>
  <c r="V55" i="18"/>
  <c r="BJ28" i="18"/>
  <c r="AQ61" i="21"/>
  <c r="O50" i="18"/>
  <c r="F24" i="21"/>
  <c r="G35" i="21"/>
  <c r="F29" i="21"/>
  <c r="BD7" i="18"/>
  <c r="AV31" i="18"/>
  <c r="AV35" i="18"/>
  <c r="BS27" i="21"/>
  <c r="O64" i="18"/>
  <c r="BE36" i="18"/>
  <c r="AX20" i="18"/>
  <c r="F70" i="21"/>
  <c r="T67" i="21"/>
  <c r="O71" i="18"/>
  <c r="AV24" i="21"/>
  <c r="BL61" i="21"/>
  <c r="BR77" i="21"/>
  <c r="T35" i="18"/>
  <c r="AH21" i="21"/>
  <c r="AB44" i="21"/>
  <c r="U7" i="18"/>
  <c r="F36" i="18"/>
  <c r="BL59" i="18"/>
  <c r="AC8" i="18"/>
  <c r="AO5" i="21"/>
  <c r="AJ47" i="21"/>
  <c r="AC75" i="21"/>
  <c r="AI61" i="18"/>
  <c r="AQ17" i="18"/>
  <c r="H44" i="21"/>
  <c r="AP75" i="21"/>
  <c r="H58" i="18"/>
  <c r="AI42" i="21"/>
  <c r="AV73" i="21"/>
  <c r="AH71" i="18"/>
  <c r="F15" i="21"/>
  <c r="AI27" i="18"/>
  <c r="BR52" i="18"/>
  <c r="BC34" i="18"/>
  <c r="AO58" i="18"/>
  <c r="BJ68" i="21"/>
  <c r="AW46" i="18"/>
  <c r="BQ10" i="18"/>
  <c r="G66" i="18"/>
  <c r="F21" i="18"/>
  <c r="AJ22" i="18"/>
  <c r="T66" i="21"/>
  <c r="G20" i="21"/>
  <c r="BD59" i="21"/>
  <c r="M63" i="18"/>
  <c r="G72" i="21"/>
  <c r="AA22" i="21"/>
  <c r="N54" i="21"/>
  <c r="BS59" i="18"/>
  <c r="AH41" i="18"/>
  <c r="AB49" i="21"/>
  <c r="BR8" i="21"/>
  <c r="AP34" i="21"/>
  <c r="N38" i="18"/>
  <c r="U30" i="21"/>
  <c r="N71" i="21"/>
  <c r="M25" i="18"/>
  <c r="AJ32" i="21"/>
  <c r="AJ76" i="18"/>
  <c r="O38" i="18"/>
  <c r="BJ42" i="21"/>
  <c r="BC15" i="21"/>
  <c r="AV53" i="18"/>
  <c r="AC64" i="21"/>
  <c r="BE39" i="18"/>
  <c r="AO23" i="21"/>
  <c r="AB33" i="18"/>
  <c r="BD52" i="21"/>
  <c r="AC43" i="18"/>
  <c r="AJ63" i="21"/>
  <c r="AX27" i="18"/>
  <c r="AP32" i="21"/>
  <c r="AV30" i="21"/>
  <c r="M20" i="18"/>
  <c r="M18" i="21"/>
  <c r="BQ54" i="21"/>
  <c r="F29" i="18"/>
  <c r="O29" i="21"/>
  <c r="G37" i="18"/>
  <c r="BK70" i="18"/>
  <c r="V34" i="21"/>
  <c r="BL49" i="18"/>
  <c r="G19" i="18"/>
  <c r="T55" i="21"/>
  <c r="BQ51" i="21"/>
  <c r="U73" i="18"/>
  <c r="H60" i="18"/>
  <c r="BR22" i="18"/>
  <c r="N47" i="18"/>
  <c r="BR43" i="18"/>
  <c r="N17" i="21"/>
  <c r="BL27" i="21"/>
  <c r="BJ29" i="21"/>
  <c r="BQ46" i="18"/>
  <c r="V42" i="18"/>
  <c r="AW74" i="18"/>
  <c r="N24" i="21"/>
  <c r="T55" i="18"/>
  <c r="H21" i="18"/>
  <c r="BJ62" i="18"/>
  <c r="BE45" i="21"/>
  <c r="T42" i="21"/>
  <c r="V26" i="18"/>
  <c r="T6" i="21"/>
  <c r="G74" i="18"/>
  <c r="AI55" i="18"/>
  <c r="AJ37" i="21"/>
  <c r="BK43" i="21"/>
  <c r="BC52" i="21"/>
  <c r="AW49" i="21"/>
  <c r="AB46" i="21"/>
  <c r="H47" i="18"/>
  <c r="F45" i="21"/>
  <c r="AQ24" i="18"/>
  <c r="BJ5" i="18"/>
  <c r="AI5" i="21"/>
  <c r="AC58" i="21"/>
  <c r="BR49" i="21"/>
  <c r="BL27" i="18"/>
  <c r="BR57" i="21"/>
  <c r="BE35" i="18"/>
  <c r="M36" i="18"/>
  <c r="AI50" i="18"/>
  <c r="M17" i="18"/>
  <c r="BK46" i="21"/>
  <c r="O27" i="21"/>
  <c r="BD57" i="18"/>
  <c r="BQ52" i="18"/>
  <c r="AX36" i="21"/>
  <c r="AV68" i="21"/>
  <c r="F32" i="21"/>
  <c r="AC17" i="18"/>
  <c r="AQ60" i="18"/>
  <c r="BC29" i="18"/>
  <c r="AW73" i="21"/>
  <c r="BE44" i="21"/>
  <c r="AJ63" i="18"/>
  <c r="AJ21" i="21"/>
  <c r="BJ33" i="21"/>
  <c r="F13" i="18"/>
  <c r="AX64" i="18"/>
  <c r="BQ16" i="21"/>
  <c r="M15" i="21"/>
  <c r="U55" i="21"/>
  <c r="AH17" i="18"/>
  <c r="M12" i="21"/>
  <c r="AH7" i="21"/>
  <c r="F44" i="18"/>
  <c r="AW60" i="18"/>
  <c r="AO56" i="18"/>
  <c r="AW58" i="21"/>
  <c r="BC9" i="18"/>
  <c r="AQ39" i="21"/>
  <c r="AC48" i="18"/>
  <c r="AH71" i="21"/>
  <c r="F64" i="21"/>
  <c r="BK55" i="18"/>
  <c r="AW62" i="21"/>
  <c r="AI72" i="18"/>
  <c r="AP51" i="18"/>
  <c r="AI44" i="18"/>
  <c r="F22" i="21"/>
  <c r="BS39" i="21"/>
  <c r="AC14" i="18"/>
  <c r="AJ54" i="18"/>
  <c r="AB39" i="18"/>
  <c r="T18" i="21"/>
  <c r="AA49" i="18"/>
  <c r="AV67" i="18"/>
  <c r="AV18" i="18"/>
  <c r="N5" i="21"/>
  <c r="BK46" i="18"/>
  <c r="AH28" i="18"/>
  <c r="AH27" i="18"/>
  <c r="AH74" i="18"/>
  <c r="BK15" i="21"/>
  <c r="AO36" i="21"/>
  <c r="BC21" i="18"/>
  <c r="N9" i="21"/>
  <c r="G28" i="18"/>
  <c r="BL31" i="18"/>
  <c r="G20" i="18"/>
  <c r="H70" i="21"/>
  <c r="AX11" i="18"/>
  <c r="BK50" i="18"/>
  <c r="N53" i="21"/>
  <c r="BK28" i="18"/>
  <c r="M8" i="18"/>
  <c r="BJ73" i="18"/>
  <c r="BE21" i="18"/>
  <c r="AQ54" i="21"/>
  <c r="M7" i="18"/>
  <c r="BK35" i="18"/>
  <c r="AB8" i="21"/>
  <c r="AP68" i="18"/>
  <c r="AO48" i="21"/>
  <c r="AC33" i="18"/>
  <c r="BE12" i="21"/>
  <c r="AC51" i="18"/>
  <c r="AX74" i="21"/>
  <c r="G6" i="21"/>
  <c r="AO73" i="21"/>
  <c r="T8" i="21"/>
  <c r="AJ28" i="21"/>
  <c r="AC30" i="21"/>
  <c r="M23" i="21"/>
  <c r="AV56" i="18"/>
  <c r="U22" i="21"/>
  <c r="F52" i="21"/>
  <c r="AJ74" i="21"/>
  <c r="T48" i="21"/>
  <c r="AQ15" i="18"/>
  <c r="AO6" i="18"/>
  <c r="T45" i="18"/>
  <c r="T66" i="18"/>
  <c r="V7" i="21"/>
  <c r="AH43" i="21"/>
  <c r="AJ62" i="21"/>
  <c r="BQ17" i="21"/>
  <c r="AC37" i="18"/>
  <c r="BC47" i="21"/>
  <c r="BS48" i="18"/>
  <c r="BK36" i="18"/>
  <c r="AA53" i="21"/>
  <c r="BR43" i="21"/>
  <c r="U9" i="18"/>
  <c r="BD62" i="21"/>
  <c r="U58" i="18"/>
  <c r="AV6" i="18"/>
  <c r="AP24" i="18"/>
  <c r="G56" i="21"/>
  <c r="AJ8" i="21"/>
  <c r="BD34" i="18"/>
  <c r="AB42" i="18"/>
  <c r="BD73" i="21"/>
  <c r="O26" i="21"/>
  <c r="T72" i="21"/>
  <c r="O30" i="18"/>
  <c r="O21" i="18"/>
  <c r="BK62" i="21"/>
  <c r="BK40" i="21"/>
  <c r="BL32" i="18"/>
  <c r="AA24" i="18"/>
  <c r="AO22" i="18"/>
  <c r="BJ7" i="18"/>
  <c r="H16" i="21"/>
  <c r="N67" i="21"/>
  <c r="BD68" i="21"/>
  <c r="AA75" i="18"/>
  <c r="O5" i="21"/>
  <c r="AW37" i="18"/>
  <c r="AP9" i="18"/>
  <c r="F49" i="18"/>
  <c r="BD36" i="21"/>
  <c r="AH57" i="21"/>
  <c r="AC66" i="21"/>
  <c r="BC14" i="21"/>
  <c r="AH8" i="21"/>
  <c r="BQ6" i="18"/>
  <c r="BD18" i="21"/>
  <c r="BC72" i="21"/>
  <c r="AP42" i="21"/>
  <c r="AJ13" i="21"/>
  <c r="N19" i="21"/>
  <c r="BJ69" i="21"/>
  <c r="AP29" i="18"/>
  <c r="AP50" i="21"/>
  <c r="H63" i="21"/>
  <c r="AB73" i="21"/>
  <c r="AX65" i="18"/>
  <c r="BQ44" i="21"/>
  <c r="T26" i="18"/>
  <c r="BS32" i="18"/>
  <c r="AO8" i="21"/>
  <c r="U14" i="21"/>
  <c r="G14" i="21"/>
  <c r="AO35" i="21"/>
  <c r="F38" i="21"/>
  <c r="BQ13" i="21"/>
  <c r="M59" i="18"/>
  <c r="AA14" i="21"/>
  <c r="BS21" i="21"/>
  <c r="N50" i="18"/>
  <c r="AB44" i="18"/>
  <c r="AI75" i="18"/>
  <c r="O61" i="21"/>
  <c r="BR75" i="21"/>
  <c r="BE41" i="18"/>
  <c r="AX52" i="21"/>
  <c r="BK45" i="21"/>
  <c r="AX55" i="18"/>
  <c r="AB74" i="18"/>
  <c r="AB21" i="18"/>
  <c r="AH75" i="21"/>
  <c r="AQ12" i="21"/>
  <c r="T15" i="21"/>
  <c r="AC5" i="21"/>
  <c r="BE68" i="21"/>
  <c r="AB68" i="18"/>
  <c r="BS19" i="18"/>
  <c r="AH37" i="21"/>
  <c r="G58" i="18"/>
  <c r="AP31" i="21"/>
  <c r="BL65" i="18"/>
  <c r="BC8" i="21"/>
  <c r="AW45" i="18"/>
  <c r="BL63" i="21"/>
  <c r="AC76" i="18"/>
  <c r="AJ46" i="21"/>
  <c r="F50" i="21"/>
  <c r="AH26" i="18"/>
  <c r="O64" i="21"/>
  <c r="G13" i="18"/>
  <c r="AA61" i="21"/>
  <c r="BE49" i="18"/>
  <c r="AX10" i="21"/>
  <c r="AO70" i="21"/>
  <c r="BS70" i="21"/>
  <c r="AJ24" i="21"/>
  <c r="AA28" i="18"/>
  <c r="BQ33" i="18"/>
  <c r="AC15" i="18"/>
  <c r="AJ59" i="18"/>
  <c r="AJ52" i="18"/>
  <c r="BE58" i="18"/>
  <c r="BL33" i="21"/>
  <c r="BD70" i="21"/>
  <c r="N46" i="18"/>
  <c r="AC67" i="18"/>
  <c r="BR28" i="18"/>
  <c r="BD15" i="21"/>
  <c r="AW47" i="18"/>
  <c r="BR55" i="21"/>
  <c r="M57" i="21"/>
  <c r="AH5" i="21"/>
  <c r="AJ60" i="18"/>
  <c r="AP45" i="21"/>
  <c r="AA23" i="21"/>
  <c r="AJ7" i="18"/>
  <c r="T61" i="21"/>
  <c r="H39" i="18"/>
  <c r="AJ60" i="21"/>
  <c r="BE53" i="18"/>
  <c r="U27" i="18"/>
  <c r="BR39" i="21"/>
  <c r="V54" i="21"/>
  <c r="M30" i="18"/>
  <c r="V32" i="18"/>
  <c r="AV17" i="18"/>
  <c r="T45" i="21"/>
  <c r="BR42" i="21"/>
  <c r="AP23" i="21"/>
  <c r="AP71" i="18"/>
  <c r="AP72" i="18"/>
  <c r="AC51" i="21"/>
  <c r="V31" i="21"/>
  <c r="BS31" i="21"/>
  <c r="BL49" i="21"/>
  <c r="H37" i="18"/>
  <c r="F17" i="18"/>
  <c r="AQ36" i="21"/>
  <c r="BL14" i="21"/>
  <c r="BD10" i="21"/>
  <c r="G36" i="21"/>
  <c r="AA27" i="18"/>
  <c r="F73" i="18"/>
  <c r="M69" i="21"/>
  <c r="BL30" i="21"/>
  <c r="AW67" i="21"/>
  <c r="AC8" i="21"/>
  <c r="AI70" i="21"/>
  <c r="T30" i="18"/>
  <c r="AB53" i="21"/>
  <c r="N44" i="18"/>
  <c r="AP5" i="21"/>
  <c r="BS24" i="18"/>
  <c r="AH12" i="18"/>
  <c r="AV74" i="21"/>
  <c r="BJ40" i="21"/>
  <c r="N72" i="21"/>
  <c r="BL18" i="18"/>
  <c r="N14" i="21"/>
  <c r="F37" i="18"/>
  <c r="BC12" i="21"/>
  <c r="T35" i="21"/>
  <c r="T23" i="18"/>
  <c r="M75" i="21"/>
  <c r="BE9" i="21"/>
  <c r="G39" i="21"/>
  <c r="BJ59" i="21"/>
  <c r="BJ60" i="18"/>
  <c r="AI7" i="18"/>
  <c r="AJ41" i="21"/>
  <c r="AB41" i="18"/>
  <c r="AH55" i="18"/>
  <c r="AJ11" i="21"/>
  <c r="AC27" i="18"/>
  <c r="AB15" i="18"/>
  <c r="O73" i="18"/>
  <c r="AW53" i="18"/>
  <c r="U71" i="21"/>
  <c r="T38" i="21"/>
  <c r="BD46" i="18"/>
  <c r="AQ62" i="21"/>
  <c r="AI7" i="21"/>
  <c r="AI69" i="18"/>
  <c r="AJ24" i="18"/>
  <c r="BE65" i="21"/>
  <c r="O22" i="21"/>
  <c r="AW8" i="21"/>
  <c r="AW11" i="21"/>
  <c r="T75" i="18"/>
  <c r="M28" i="21"/>
  <c r="AO66" i="21"/>
  <c r="AB45" i="21"/>
  <c r="AB72" i="18"/>
  <c r="AH22" i="18"/>
  <c r="BQ43" i="21"/>
  <c r="BR23" i="21"/>
  <c r="AW36" i="21"/>
  <c r="F36" i="21"/>
  <c r="U65" i="18"/>
  <c r="BE75" i="18"/>
  <c r="BK21" i="21"/>
  <c r="AX42" i="21"/>
  <c r="AX76" i="21"/>
  <c r="BJ31" i="21"/>
  <c r="H67" i="21"/>
  <c r="AP49" i="18"/>
  <c r="AA22" i="18"/>
  <c r="BK10" i="18"/>
  <c r="BS66" i="18"/>
  <c r="AJ18" i="21"/>
  <c r="AV66" i="21"/>
  <c r="F74" i="18"/>
  <c r="M50" i="21"/>
  <c r="AA28" i="21"/>
  <c r="G25" i="21"/>
  <c r="BQ17" i="18"/>
  <c r="BS22" i="18"/>
  <c r="M10" i="21"/>
  <c r="G29" i="21"/>
  <c r="AW15" i="21"/>
  <c r="V50" i="18"/>
  <c r="F13" i="21"/>
  <c r="AH9" i="18"/>
  <c r="AW51" i="21"/>
  <c r="O47" i="21"/>
  <c r="H38" i="18"/>
  <c r="N33" i="18"/>
  <c r="AH51" i="21"/>
  <c r="AO18" i="18"/>
  <c r="AQ20" i="21"/>
  <c r="BD51" i="18"/>
  <c r="G60" i="18"/>
  <c r="AO71" i="18"/>
  <c r="BJ40" i="18"/>
  <c r="G73" i="18"/>
  <c r="BQ54" i="18"/>
  <c r="U52" i="21"/>
  <c r="AO41" i="21"/>
  <c r="AH61" i="18"/>
  <c r="BK9" i="21"/>
  <c r="M9" i="21"/>
  <c r="G69" i="18"/>
  <c r="AW15" i="18"/>
  <c r="BL14" i="18"/>
  <c r="BR65" i="18"/>
  <c r="AB75" i="21"/>
  <c r="BK7" i="21"/>
  <c r="BD72" i="21"/>
  <c r="O8" i="18"/>
  <c r="BC10" i="18"/>
  <c r="AB37" i="21"/>
  <c r="AA41" i="18"/>
  <c r="AH56" i="21"/>
  <c r="AW19" i="18"/>
  <c r="AX59" i="18"/>
  <c r="BQ28" i="18"/>
  <c r="AQ14" i="18"/>
  <c r="T26" i="21"/>
  <c r="AQ74" i="18"/>
  <c r="BL48" i="18"/>
  <c r="M62" i="18"/>
  <c r="BJ72" i="21"/>
  <c r="BJ50" i="21"/>
  <c r="BS51" i="21"/>
  <c r="N57" i="21"/>
  <c r="M33" i="21"/>
  <c r="BS72" i="21"/>
  <c r="AX50" i="21"/>
  <c r="N5" i="18"/>
  <c r="AJ68" i="21"/>
  <c r="BC50" i="18"/>
  <c r="AB16" i="21"/>
  <c r="U16" i="18"/>
  <c r="U63" i="18"/>
  <c r="BK9" i="18"/>
  <c r="AC38" i="18"/>
  <c r="T54" i="21"/>
  <c r="AQ63" i="21"/>
  <c r="O21" i="21"/>
  <c r="AB61" i="18"/>
  <c r="AJ12" i="21"/>
  <c r="V39" i="18"/>
  <c r="U33" i="21"/>
  <c r="AQ25" i="21"/>
  <c r="AI28" i="21"/>
  <c r="BR13" i="18"/>
  <c r="AB11" i="21"/>
  <c r="BL33" i="18"/>
  <c r="BE8" i="21"/>
  <c r="BR20" i="18"/>
  <c r="BJ24" i="18"/>
  <c r="BL58" i="21"/>
  <c r="N40" i="21"/>
  <c r="AP47" i="18"/>
  <c r="BC13" i="18"/>
  <c r="T12" i="18"/>
  <c r="AX5" i="21"/>
  <c r="AB73" i="18"/>
  <c r="AB30" i="21"/>
  <c r="N22" i="18"/>
  <c r="BQ18" i="21"/>
  <c r="BJ18" i="18"/>
  <c r="AV63" i="18"/>
  <c r="BK52" i="21"/>
  <c r="AQ45" i="18"/>
  <c r="O73" i="21"/>
  <c r="AC57" i="18"/>
  <c r="BJ18" i="21"/>
  <c r="AH50" i="21"/>
  <c r="AV22" i="21"/>
  <c r="G33" i="21"/>
  <c r="N58" i="21"/>
  <c r="AC36" i="21"/>
  <c r="M34" i="21"/>
  <c r="U24" i="18"/>
  <c r="AO74" i="21"/>
  <c r="AX39" i="18"/>
  <c r="U10" i="21"/>
  <c r="BE37" i="21"/>
  <c r="V74" i="18"/>
  <c r="AA50" i="18"/>
  <c r="AV23" i="21"/>
  <c r="AC7" i="21"/>
  <c r="M9" i="18"/>
  <c r="BQ53" i="18"/>
  <c r="BR48" i="21"/>
  <c r="BR50" i="21"/>
  <c r="AI43" i="21"/>
  <c r="AH21" i="18"/>
  <c r="V45" i="21"/>
  <c r="AO9" i="18"/>
  <c r="AJ53" i="21"/>
  <c r="BR47" i="21"/>
  <c r="AX48" i="21"/>
  <c r="BD77" i="18"/>
  <c r="AV10" i="21"/>
  <c r="AA51" i="21"/>
  <c r="AV17" i="21"/>
  <c r="AQ75" i="21"/>
  <c r="M44" i="18"/>
  <c r="AO26" i="21"/>
  <c r="BL59" i="21"/>
  <c r="V36" i="18"/>
  <c r="U9" i="21"/>
  <c r="BJ26" i="18"/>
  <c r="T56" i="18"/>
  <c r="BR73" i="21"/>
  <c r="BQ45" i="21"/>
  <c r="AV61" i="18"/>
  <c r="O58" i="18"/>
  <c r="AX15" i="21"/>
  <c r="AW29" i="21"/>
  <c r="AB61" i="21"/>
  <c r="AH34" i="18"/>
  <c r="M69" i="18"/>
  <c r="BJ56" i="21"/>
  <c r="AI48" i="21"/>
  <c r="AI66" i="18"/>
  <c r="BR57" i="18"/>
  <c r="AQ18" i="18"/>
  <c r="BS65" i="18"/>
  <c r="BK50" i="21"/>
  <c r="AJ36" i="18"/>
  <c r="AC72" i="21"/>
  <c r="BL12" i="18"/>
  <c r="AI48" i="18"/>
  <c r="AV67" i="21"/>
  <c r="T77" i="21"/>
  <c r="AP70" i="18"/>
  <c r="AW61" i="21"/>
  <c r="AC33" i="21"/>
  <c r="U31" i="18"/>
  <c r="BK55" i="21"/>
  <c r="AH22" i="21"/>
  <c r="AO45" i="21"/>
  <c r="BR27" i="18"/>
  <c r="BJ17" i="18"/>
  <c r="BS49" i="21"/>
  <c r="AB66" i="21"/>
  <c r="AC46" i="18"/>
  <c r="O17" i="18"/>
  <c r="AV18" i="21"/>
  <c r="AX35" i="18"/>
  <c r="U14" i="18"/>
  <c r="N9" i="18"/>
  <c r="AX69" i="21"/>
  <c r="BL29" i="21"/>
  <c r="F69" i="21"/>
  <c r="BL55" i="21"/>
  <c r="BQ15" i="21"/>
  <c r="BS62" i="18"/>
  <c r="AQ21" i="18"/>
  <c r="AP62" i="18"/>
  <c r="AJ46" i="18"/>
  <c r="V74" i="21"/>
  <c r="BC37" i="18"/>
  <c r="M39" i="18"/>
  <c r="U13" i="21"/>
  <c r="BE32" i="18"/>
  <c r="BS61" i="18"/>
  <c r="AB54" i="18"/>
  <c r="U8" i="21"/>
  <c r="AJ74" i="18"/>
  <c r="M33" i="18"/>
  <c r="BS35" i="21"/>
  <c r="AO33" i="18"/>
  <c r="BL68" i="21"/>
  <c r="V16" i="18"/>
  <c r="BR24" i="21"/>
  <c r="AC68" i="18"/>
  <c r="BQ30" i="18"/>
  <c r="AH40" i="21"/>
  <c r="AH65" i="18"/>
  <c r="O47" i="18"/>
  <c r="O71" i="21"/>
  <c r="BK41" i="21"/>
  <c r="M66" i="21"/>
  <c r="G10" i="21"/>
  <c r="BS7" i="21"/>
  <c r="BD37" i="21"/>
  <c r="BS21" i="18"/>
  <c r="AC44" i="18"/>
  <c r="H18" i="21"/>
  <c r="AH12" i="21"/>
  <c r="BQ74" i="21"/>
  <c r="BJ7" i="21"/>
  <c r="BS75" i="18"/>
  <c r="BD41" i="21"/>
  <c r="F43" i="21"/>
  <c r="BE43" i="18"/>
  <c r="BD12" i="21"/>
  <c r="BK38" i="18"/>
  <c r="N18" i="21"/>
  <c r="F24" i="18"/>
  <c r="BC7" i="18"/>
  <c r="H68" i="18"/>
  <c r="BR15" i="18"/>
  <c r="U67" i="18"/>
  <c r="AI19" i="18"/>
  <c r="BR18" i="21"/>
  <c r="BQ14" i="18"/>
  <c r="BL17" i="18"/>
  <c r="O44" i="18"/>
  <c r="T39" i="18"/>
  <c r="AH20" i="18"/>
  <c r="BK17" i="18"/>
  <c r="T7" i="18"/>
  <c r="AA64" i="21"/>
  <c r="BQ47" i="18"/>
  <c r="BD36" i="18"/>
  <c r="U20" i="18"/>
  <c r="AW70" i="18"/>
  <c r="AX41" i="21"/>
  <c r="G40" i="18"/>
  <c r="V70" i="21"/>
  <c r="AI13" i="21"/>
  <c r="H35" i="21"/>
  <c r="G17" i="21"/>
  <c r="BL70" i="21"/>
  <c r="AW23" i="21"/>
  <c r="M53" i="21"/>
  <c r="BL57" i="18"/>
  <c r="AJ10" i="21"/>
  <c r="AA39" i="21"/>
  <c r="M65" i="18"/>
  <c r="BJ45" i="21"/>
  <c r="AI22" i="18"/>
  <c r="H66" i="21"/>
  <c r="AI15" i="18"/>
  <c r="AA17" i="18"/>
  <c r="AB62" i="18"/>
  <c r="AV8" i="18"/>
  <c r="H18" i="18"/>
  <c r="V22" i="18"/>
  <c r="BD44" i="21"/>
  <c r="BD6" i="21"/>
  <c r="H57" i="18"/>
  <c r="BS51" i="18"/>
  <c r="O26" i="18"/>
  <c r="G55" i="21"/>
  <c r="AJ6" i="21"/>
  <c r="M63" i="21"/>
  <c r="AI63" i="18"/>
  <c r="BR35" i="21"/>
  <c r="BE47" i="18"/>
  <c r="F25" i="18"/>
  <c r="AW8" i="18"/>
  <c r="N63" i="18"/>
  <c r="BJ11" i="18"/>
  <c r="AJ47" i="18"/>
  <c r="BE5" i="18"/>
  <c r="BL53" i="18"/>
  <c r="U29" i="18"/>
  <c r="G67" i="21"/>
  <c r="O74" i="18"/>
  <c r="BJ54" i="21"/>
  <c r="F18" i="21"/>
  <c r="AB28" i="21"/>
  <c r="BJ5" i="21"/>
  <c r="BQ47" i="21"/>
  <c r="AX26" i="18"/>
  <c r="V60" i="21"/>
  <c r="BC57" i="21"/>
  <c r="BS45" i="18"/>
  <c r="AC41" i="21"/>
  <c r="AC26" i="18"/>
  <c r="AJ41" i="18"/>
  <c r="BJ22" i="21"/>
  <c r="AB18" i="18"/>
  <c r="N67" i="18"/>
  <c r="T59" i="18"/>
  <c r="AW69" i="18"/>
  <c r="BC64" i="21"/>
  <c r="BD65" i="21"/>
  <c r="BS33" i="18"/>
  <c r="AV56" i="21"/>
  <c r="AP27" i="21"/>
  <c r="H73" i="21"/>
  <c r="M42" i="18"/>
  <c r="AQ38" i="21"/>
  <c r="G36" i="18"/>
  <c r="U8" i="18"/>
  <c r="N69" i="21"/>
  <c r="BD21" i="21"/>
  <c r="U39" i="21"/>
  <c r="BE7" i="18"/>
  <c r="BQ67" i="18"/>
  <c r="BR12" i="18"/>
  <c r="N11" i="18"/>
  <c r="F7" i="18"/>
  <c r="H73" i="18"/>
  <c r="AH47" i="18"/>
  <c r="M68" i="18"/>
  <c r="AH23" i="18"/>
  <c r="AB26" i="21"/>
  <c r="F76" i="18"/>
  <c r="AX10" i="18"/>
  <c r="G15" i="18"/>
  <c r="BR41" i="18"/>
  <c r="BQ7" i="21"/>
  <c r="O57" i="21"/>
  <c r="AI57" i="21"/>
  <c r="BQ13" i="18"/>
  <c r="AH57" i="18"/>
  <c r="AB18" i="21"/>
  <c r="AA76" i="18"/>
  <c r="U28" i="21"/>
  <c r="O49" i="21"/>
  <c r="AA68" i="18"/>
  <c r="AQ71" i="18"/>
  <c r="N49" i="18"/>
  <c r="AI17" i="18"/>
  <c r="AO44" i="18"/>
  <c r="AH67" i="21"/>
  <c r="T65" i="18"/>
  <c r="AQ26" i="18"/>
  <c r="F17" i="21"/>
  <c r="AB72" i="21"/>
  <c r="AX69" i="18"/>
  <c r="M46" i="18"/>
  <c r="BE14" i="18"/>
  <c r="BC45" i="18"/>
  <c r="M55" i="21"/>
  <c r="BJ77" i="21"/>
  <c r="AX68" i="18"/>
  <c r="H65" i="18"/>
  <c r="AB48" i="18"/>
  <c r="BD33" i="21"/>
  <c r="V25" i="21"/>
  <c r="AW31" i="18"/>
  <c r="N23" i="21"/>
  <c r="AB22" i="21"/>
  <c r="AH37" i="18"/>
  <c r="U11" i="18"/>
  <c r="AC32" i="18"/>
  <c r="AB9" i="21"/>
  <c r="BJ11" i="21"/>
  <c r="BL31" i="21"/>
  <c r="N57" i="18"/>
  <c r="BD22" i="21"/>
  <c r="BJ60" i="21"/>
  <c r="AW34" i="18"/>
  <c r="BC6" i="21"/>
  <c r="AH77" i="18"/>
  <c r="BE19" i="21"/>
  <c r="AB13" i="18"/>
  <c r="AW43" i="18"/>
  <c r="V12" i="18"/>
  <c r="M66" i="18"/>
  <c r="H21" i="21"/>
  <c r="AO76" i="21"/>
  <c r="V15" i="18"/>
  <c r="BR20" i="21"/>
  <c r="BS40" i="18"/>
  <c r="BK26" i="21"/>
  <c r="BJ17" i="21"/>
  <c r="AI12" i="18"/>
  <c r="G63" i="21"/>
  <c r="AB26" i="18"/>
  <c r="AW6" i="18"/>
  <c r="G19" i="21"/>
  <c r="AV29" i="18"/>
  <c r="AH29" i="18"/>
  <c r="BJ20" i="18"/>
  <c r="F47" i="21"/>
  <c r="BL65" i="21"/>
  <c r="AQ5" i="21"/>
  <c r="AC18" i="21"/>
  <c r="BJ59" i="18"/>
  <c r="AV76" i="18"/>
  <c r="G17" i="18"/>
  <c r="F9" i="21"/>
  <c r="M65" i="21"/>
  <c r="G9" i="21"/>
  <c r="V40" i="18"/>
  <c r="U26" i="21"/>
  <c r="U59" i="18"/>
  <c r="BC35" i="18"/>
  <c r="BC45" i="21"/>
  <c r="AI65" i="18"/>
  <c r="V35" i="18"/>
  <c r="AA72" i="21"/>
  <c r="AP38" i="18"/>
  <c r="AX37" i="21"/>
  <c r="G31" i="18"/>
  <c r="U17" i="18"/>
  <c r="N20" i="21"/>
  <c r="BR25" i="21"/>
  <c r="AJ45" i="21"/>
  <c r="G11" i="21"/>
  <c r="G12" i="18"/>
  <c r="AA62" i="21"/>
  <c r="BK35" i="21"/>
  <c r="BS46" i="21"/>
  <c r="AI64" i="21"/>
  <c r="AO60" i="21"/>
  <c r="AO46" i="18"/>
  <c r="BK14" i="18"/>
  <c r="M20" i="21"/>
  <c r="O68" i="21"/>
  <c r="AA27" i="21"/>
  <c r="AQ15" i="21"/>
  <c r="BC26" i="35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E26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BB57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O32" i="5" a="1"/>
  <c r="O32" i="5" s="1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O53" i="5" a="1"/>
  <c r="O53" i="5" s="1"/>
  <c r="C26" i="26" s="1"/>
  <c r="AL84" i="5"/>
  <c r="Y84" i="5"/>
  <c r="Q90" i="5"/>
  <c r="AD90" i="5"/>
  <c r="N62" i="20" s="1"/>
  <c r="O90" i="5" a="1"/>
  <c r="O90" i="5" s="1"/>
  <c r="C63" i="26" s="1"/>
  <c r="Z56" i="5"/>
  <c r="AM56" i="5"/>
  <c r="AE78" i="5"/>
  <c r="R78" i="5"/>
  <c r="Q44" i="5"/>
  <c r="AD44" i="5"/>
  <c r="N16" i="20" s="1"/>
  <c r="O44" i="5" a="1"/>
  <c r="O44" i="5" s="1"/>
  <c r="C17" i="26" s="1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O74" i="5" a="1"/>
  <c r="O74" i="5" s="1"/>
  <c r="C47" i="26" s="1"/>
  <c r="Q104" i="5"/>
  <c r="AD104" i="5"/>
  <c r="N76" i="20" s="1"/>
  <c r="O104" i="5" a="1"/>
  <c r="O104" i="5" s="1"/>
  <c r="C77" i="26" s="1"/>
  <c r="AD116" i="5"/>
  <c r="N88" i="20" s="1"/>
  <c r="Q105" i="5"/>
  <c r="Q62" i="5"/>
  <c r="AD62" i="5"/>
  <c r="N34" i="20" s="1"/>
  <c r="O62" i="5" a="1"/>
  <c r="O62" i="5" s="1"/>
  <c r="C35" i="26" s="1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O60" i="5" a="1"/>
  <c r="O60" i="5" s="1"/>
  <c r="C33" i="26" s="1"/>
  <c r="Q83" i="5"/>
  <c r="AD83" i="5"/>
  <c r="N55" i="20" s="1"/>
  <c r="O83" i="5" a="1"/>
  <c r="O83" i="5" s="1"/>
  <c r="C56" i="26" s="1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O86" i="5" a="1"/>
  <c r="O86" i="5" s="1"/>
  <c r="C59" i="26" s="1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O78" i="5" a="1"/>
  <c r="O78" i="5" s="1"/>
  <c r="C51" i="26" s="1"/>
  <c r="W44" i="5"/>
  <c r="AJ44" i="5"/>
  <c r="AM61" i="5"/>
  <c r="Z61" i="5"/>
  <c r="AD50" i="5"/>
  <c r="N22" i="20" s="1"/>
  <c r="Q50" i="5"/>
  <c r="O50" i="5" a="1"/>
  <c r="O50" i="5" s="1"/>
  <c r="C23" i="26" s="1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O101" i="5" a="1"/>
  <c r="O101" i="5" s="1"/>
  <c r="C74" i="26" s="1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O75" i="5" a="1"/>
  <c r="O75" i="5" s="1"/>
  <c r="C48" i="26" s="1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O84" i="5" a="1"/>
  <c r="O84" i="5" s="1"/>
  <c r="C57" i="26" s="1"/>
  <c r="S90" i="5"/>
  <c r="AF90" i="5"/>
  <c r="Q56" i="5"/>
  <c r="AD56" i="5"/>
  <c r="N28" i="20" s="1"/>
  <c r="O56" i="5" a="1"/>
  <c r="O56" i="5" s="1"/>
  <c r="C29" i="26" s="1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O63" i="5" a="1"/>
  <c r="O63" i="5" s="1"/>
  <c r="C36" i="26" s="1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O99" i="5" a="1"/>
  <c r="O99" i="5" s="1"/>
  <c r="C72" i="26" s="1"/>
  <c r="AD111" i="5"/>
  <c r="N83" i="20" s="1"/>
  <c r="R81" i="5"/>
  <c r="AE81" i="5"/>
  <c r="AI54" i="5"/>
  <c r="V54" i="5"/>
  <c r="Q61" i="5"/>
  <c r="AD61" i="5"/>
  <c r="N33" i="20" s="1"/>
  <c r="O61" i="5" a="1"/>
  <c r="O61" i="5" s="1"/>
  <c r="C34" i="26" s="1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O64" i="5" a="1"/>
  <c r="O64" i="5" s="1"/>
  <c r="C37" i="26" s="1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O67" i="5" a="1"/>
  <c r="O67" i="5" s="1"/>
  <c r="C40" i="26" s="1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O94" i="5" a="1"/>
  <c r="O94" i="5" s="1"/>
  <c r="C67" i="26" s="1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O54" i="5" a="1"/>
  <c r="O54" i="5" s="1"/>
  <c r="C27" i="26" s="1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O65" i="5" a="1"/>
  <c r="O65" i="5" s="1"/>
  <c r="C38" i="26" s="1"/>
  <c r="AG80" i="5"/>
  <c r="T80" i="5"/>
  <c r="Q85" i="5"/>
  <c r="AD85" i="5"/>
  <c r="N57" i="20" s="1"/>
  <c r="O85" i="5" a="1"/>
  <c r="O85" i="5" s="1"/>
  <c r="C58" i="26" s="1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O77" i="5" a="1"/>
  <c r="O77" i="5" s="1"/>
  <c r="C50" i="26" s="1"/>
  <c r="AM58" i="5"/>
  <c r="Z58" i="5"/>
  <c r="Q88" i="5"/>
  <c r="AD88" i="5"/>
  <c r="N60" i="20" s="1"/>
  <c r="O88" i="5" a="1"/>
  <c r="O88" i="5" s="1"/>
  <c r="C61" i="26" s="1"/>
  <c r="AD46" i="5"/>
  <c r="N18" i="20" s="1"/>
  <c r="Q46" i="5"/>
  <c r="O46" i="5" a="1"/>
  <c r="O46" i="5" s="1"/>
  <c r="C19" i="26" s="1"/>
  <c r="AI76" i="5"/>
  <c r="V76" i="5"/>
  <c r="T51" i="5"/>
  <c r="AG51" i="5"/>
  <c r="AG75" i="5"/>
  <c r="T75" i="5"/>
  <c r="W36" i="5"/>
  <c r="Z33" i="5"/>
  <c r="AD97" i="5"/>
  <c r="N69" i="20" s="1"/>
  <c r="Q97" i="5"/>
  <c r="O97" i="5" a="1"/>
  <c r="O97" i="5" s="1"/>
  <c r="C70" i="26" s="1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O93" i="5" a="1"/>
  <c r="O93" i="5" s="1"/>
  <c r="C66" i="26" s="1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O47" i="5" a="1"/>
  <c r="O47" i="5" s="1"/>
  <c r="C20" i="26" s="1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O76" i="5" a="1"/>
  <c r="O76" i="5" s="1"/>
  <c r="C49" i="26" s="1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O81" i="5" a="1"/>
  <c r="O81" i="5" s="1"/>
  <c r="C54" i="26" s="1"/>
  <c r="U38" i="5"/>
  <c r="AH54" i="5"/>
  <c r="U54" i="5"/>
  <c r="AO48" i="4"/>
  <c r="Q100" i="5"/>
  <c r="AD100" i="5"/>
  <c r="N72" i="20" s="1"/>
  <c r="O100" i="5" a="1"/>
  <c r="O100" i="5" s="1"/>
  <c r="C73" i="26" s="1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O80" i="5" a="1"/>
  <c r="O80" i="5" s="1"/>
  <c r="C53" i="26" s="1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O103" i="5" a="1"/>
  <c r="O103" i="5" s="1"/>
  <c r="C76" i="26" s="1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O52" i="5" a="1"/>
  <c r="O52" i="5" s="1"/>
  <c r="C25" i="26" s="1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O59" i="5" a="1"/>
  <c r="O59" i="5" s="1"/>
  <c r="C32" i="26" s="1"/>
  <c r="W63" i="5"/>
  <c r="AJ63" i="5"/>
  <c r="Q42" i="5"/>
  <c r="O42" i="5" a="1"/>
  <c r="O42" i="5" s="1"/>
  <c r="C15" i="26" s="1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O35" i="5" a="1"/>
  <c r="O35" i="5" s="1"/>
  <c r="C8" i="26" s="1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O40" i="5" a="1"/>
  <c r="O40" i="5" s="1"/>
  <c r="C13" i="26" s="1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O98" i="5" a="1"/>
  <c r="O98" i="5" s="1"/>
  <c r="C71" i="26" s="1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O91" i="5" a="1"/>
  <c r="O91" i="5" s="1"/>
  <c r="C64" i="26" s="1"/>
  <c r="X60" i="5"/>
  <c r="AK60" i="5"/>
  <c r="Z71" i="5"/>
  <c r="AM71" i="5"/>
  <c r="Q69" i="5"/>
  <c r="AD69" i="5"/>
  <c r="N41" i="20" s="1"/>
  <c r="O69" i="5" a="1"/>
  <c r="O69" i="5" s="1"/>
  <c r="C42" i="26" s="1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O36" i="5" a="1"/>
  <c r="O36" i="5" s="1"/>
  <c r="C9" i="26" s="1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O82" i="5" a="1"/>
  <c r="O82" i="5" s="1"/>
  <c r="C55" i="26" s="1"/>
  <c r="K98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O49" i="5" a="1"/>
  <c r="O49" i="5" s="1"/>
  <c r="C22" i="26" s="1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O70" i="5" a="1"/>
  <c r="O70" i="5" s="1"/>
  <c r="C43" i="26" s="1"/>
  <c r="Y45" i="5"/>
  <c r="AL45" i="5"/>
  <c r="T67" i="5"/>
  <c r="AG67" i="5"/>
  <c r="U59" i="5"/>
  <c r="AH59" i="5"/>
  <c r="V42" i="5"/>
  <c r="AD72" i="5"/>
  <c r="N44" i="20" s="1"/>
  <c r="Q72" i="5"/>
  <c r="O72" i="5" a="1"/>
  <c r="O72" i="5" s="1"/>
  <c r="C45" i="26" s="1"/>
  <c r="W91" i="5"/>
  <c r="AJ91" i="5"/>
  <c r="AJ83" i="5"/>
  <c r="W83" i="5"/>
  <c r="Q71" i="5"/>
  <c r="AD71" i="5"/>
  <c r="N43" i="20" s="1"/>
  <c r="O71" i="5" a="1"/>
  <c r="O71" i="5" s="1"/>
  <c r="C44" i="26" s="1"/>
  <c r="AG99" i="5"/>
  <c r="T99" i="5"/>
  <c r="AG111" i="5"/>
  <c r="AD66" i="5"/>
  <c r="N38" i="20" s="1"/>
  <c r="Q66" i="5"/>
  <c r="O66" i="5" a="1"/>
  <c r="O66" i="5" s="1"/>
  <c r="C39" i="26" s="1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O79" i="5" a="1"/>
  <c r="O79" i="5" s="1"/>
  <c r="C52" i="26" s="1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O87" i="5" a="1"/>
  <c r="O87" i="5" s="1"/>
  <c r="C60" i="26" s="1"/>
  <c r="AD51" i="5"/>
  <c r="N23" i="20" s="1"/>
  <c r="Q51" i="5"/>
  <c r="O51" i="5" a="1"/>
  <c r="O51" i="5" s="1"/>
  <c r="C24" i="26" s="1"/>
  <c r="Z55" i="5"/>
  <c r="AM55" i="5"/>
  <c r="R82" i="5"/>
  <c r="AE82" i="5"/>
  <c r="Q33" i="5"/>
  <c r="O33" i="5" a="1"/>
  <c r="O33" i="5" s="1"/>
  <c r="C6" i="26" s="1"/>
  <c r="AD48" i="5"/>
  <c r="N20" i="20" s="1"/>
  <c r="Q48" i="5"/>
  <c r="O48" i="5" a="1"/>
  <c r="O48" i="5" s="1"/>
  <c r="C21" i="26" s="1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O57" i="5" a="1"/>
  <c r="O57" i="5" s="1"/>
  <c r="C30" i="26" s="1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O43" i="5" a="1"/>
  <c r="O43" i="5" s="1"/>
  <c r="C16" i="26" s="1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O34" i="5" a="1"/>
  <c r="O34" i="5" s="1"/>
  <c r="C7" i="26" s="1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O39" i="5" a="1"/>
  <c r="O39" i="5" s="1"/>
  <c r="C12" i="26" s="1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O38" i="5" a="1"/>
  <c r="O38" i="5" s="1"/>
  <c r="C11" i="26" s="1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O41" i="5" a="1"/>
  <c r="O41" i="5" s="1"/>
  <c r="C14" i="26" s="1"/>
  <c r="V78" i="5"/>
  <c r="AI78" i="5"/>
  <c r="U50" i="5"/>
  <c r="AH50" i="5"/>
  <c r="R65" i="5"/>
  <c r="AE65" i="5"/>
  <c r="Q102" i="5"/>
  <c r="AD102" i="5"/>
  <c r="N74" i="20" s="1"/>
  <c r="O102" i="5" a="1"/>
  <c r="O102" i="5" s="1"/>
  <c r="C75" i="26" s="1"/>
  <c r="AD114" i="5"/>
  <c r="N86" i="20" s="1"/>
  <c r="Z68" i="5"/>
  <c r="AM68" i="5"/>
  <c r="Y79" i="5"/>
  <c r="AL79" i="5"/>
  <c r="AF74" i="5"/>
  <c r="S74" i="5"/>
  <c r="Q89" i="5"/>
  <c r="AD89" i="5"/>
  <c r="N61" i="20" s="1"/>
  <c r="O89" i="5" a="1"/>
  <c r="O89" i="5" s="1"/>
  <c r="C62" i="26" s="1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O55" i="5" a="1"/>
  <c r="O55" i="5" s="1"/>
  <c r="C28" i="26" s="1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O68" i="5" a="1"/>
  <c r="O68" i="5" s="1"/>
  <c r="C41" i="26" s="1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O73" i="5" a="1"/>
  <c r="O73" i="5" s="1"/>
  <c r="C46" i="26" s="1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O96" i="5" a="1"/>
  <c r="O96" i="5" s="1"/>
  <c r="C69" i="26" s="1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O95" i="5" a="1"/>
  <c r="O95" i="5" s="1"/>
  <c r="C68" i="26" s="1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O37" i="5" a="1"/>
  <c r="O37" i="5" s="1"/>
  <c r="C10" i="26" s="1"/>
  <c r="AF68" i="5"/>
  <c r="S68" i="5"/>
  <c r="AE79" i="5"/>
  <c r="R79" i="5"/>
  <c r="V74" i="5"/>
  <c r="AI74" i="5"/>
  <c r="T62" i="5"/>
  <c r="AG62" i="5"/>
  <c r="AD92" i="5"/>
  <c r="N64" i="20" s="1"/>
  <c r="Q92" i="5"/>
  <c r="O92" i="5" a="1"/>
  <c r="O92" i="5" s="1"/>
  <c r="C65" i="26" s="1"/>
  <c r="Y47" i="5"/>
  <c r="AL47" i="5"/>
  <c r="V98" i="5"/>
  <c r="AI98" i="5"/>
  <c r="AI110" i="5"/>
  <c r="T49" i="5"/>
  <c r="AG49" i="5"/>
  <c r="AM86" i="5"/>
  <c r="Z86" i="5"/>
  <c r="Q58" i="5"/>
  <c r="AD58" i="5"/>
  <c r="N30" i="20" s="1"/>
  <c r="O58" i="5" a="1"/>
  <c r="O58" i="5" s="1"/>
  <c r="C31" i="26" s="1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O45" i="5" a="1"/>
  <c r="O45" i="5" s="1"/>
  <c r="C18" i="26" s="1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AW20" i="35" l="1"/>
  <c r="AX20" i="35"/>
  <c r="O87" i="20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M50" i="20"/>
  <c r="O50" i="20"/>
  <c r="BA50" i="20" s="1"/>
  <c r="O57" i="20"/>
  <c r="BA57" i="20" s="1"/>
  <c r="M57" i="20"/>
  <c r="O80" i="20"/>
  <c r="BA80" i="20" s="1"/>
  <c r="M80" i="20"/>
  <c r="M22" i="20"/>
  <c r="O22" i="20"/>
  <c r="M86" i="20"/>
  <c r="O86" i="20"/>
  <c r="BA86" i="20" s="1"/>
  <c r="O44" i="20"/>
  <c r="BA44" i="20" s="1"/>
  <c r="M44" i="20"/>
  <c r="O24" i="20"/>
  <c r="BA24" i="20" s="1"/>
  <c r="M24" i="20"/>
  <c r="O51" i="20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M59" i="20"/>
  <c r="O64" i="20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M84" i="20"/>
  <c r="O25" i="20"/>
  <c r="BA25" i="20" s="1"/>
  <c r="M25" i="20"/>
  <c r="O29" i="20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AY20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BA22" i="20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A64" i="20"/>
  <c r="BA45" i="20"/>
  <c r="BA62" i="20"/>
  <c r="BA84" i="20"/>
  <c r="BA51" i="20"/>
  <c r="BA59" i="20"/>
  <c r="BA87" i="20"/>
  <c r="BA29" i="20"/>
  <c r="BA69" i="20"/>
  <c r="BC36" i="20"/>
  <c r="BB30" i="20"/>
  <c r="BC79" i="20"/>
  <c r="BA16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BH67" i="18" a="1"/>
  <c r="AF25" i="21" a="1"/>
  <c r="D38" i="21" a="1"/>
  <c r="D64" i="18" a="1"/>
  <c r="Y69" i="18" a="1"/>
  <c r="BA33" i="18" a="1"/>
  <c r="R17" i="21" a="1"/>
  <c r="Z48" i="18" a="1"/>
  <c r="BO45" i="18" a="1"/>
  <c r="AN33" i="18" a="1"/>
  <c r="AF52" i="21" a="1"/>
  <c r="Y23" i="21" a="1"/>
  <c r="AF70" i="18" a="1"/>
  <c r="D32" i="18" a="1"/>
  <c r="D36" i="21" a="1"/>
  <c r="R40" i="21" a="1"/>
  <c r="K45" i="21" a="1"/>
  <c r="BH75" i="18" a="1"/>
  <c r="L52" i="21" a="1"/>
  <c r="AF49" i="18" a="1"/>
  <c r="L71" i="21" a="1"/>
  <c r="Y74" i="21" a="1"/>
  <c r="BH60" i="21" a="1"/>
  <c r="BP5" i="21" a="1"/>
  <c r="AU30" i="21" a="1"/>
  <c r="BI47" i="21" a="1"/>
  <c r="BB19" i="18" a="1"/>
  <c r="AT51" i="21" a="1"/>
  <c r="BI48" i="21" a="1"/>
  <c r="BA17" i="18" a="1"/>
  <c r="AG61" i="21" a="1"/>
  <c r="Y50" i="21" a="1"/>
  <c r="L29" i="18" a="1"/>
  <c r="AT44" i="18" a="1"/>
  <c r="AM35" i="21" a="1"/>
  <c r="BI11" i="18" a="1"/>
  <c r="AF54" i="21" a="1"/>
  <c r="AM72" i="21" a="1"/>
  <c r="BB69" i="21" a="1"/>
  <c r="AF19" i="18" a="1"/>
  <c r="E10" i="21" a="1"/>
  <c r="BA25" i="21" a="1"/>
  <c r="D57" i="18" a="1"/>
  <c r="AU18" i="21" a="1"/>
  <c r="Z22" i="18" a="1"/>
  <c r="E77" i="21" a="1"/>
  <c r="AM52" i="21" a="1"/>
  <c r="BP52" i="18" a="1"/>
  <c r="BH37" i="21" a="1"/>
  <c r="BA50" i="21" a="1"/>
  <c r="BB51" i="21" a="1"/>
  <c r="BH56" i="21" a="1"/>
  <c r="AM61" i="18" a="1"/>
  <c r="AM62" i="18" a="1"/>
  <c r="E13" i="21" a="1"/>
  <c r="R22" i="18" a="1"/>
  <c r="E14" i="18" a="1"/>
  <c r="D58" i="18" a="1"/>
  <c r="D20" i="21" a="1"/>
  <c r="AT64" i="18" a="1"/>
  <c r="AF21" i="18" a="1"/>
  <c r="BA22" i="21" a="1"/>
  <c r="BH67" i="21" a="1"/>
  <c r="BI13" i="21" a="1"/>
  <c r="E28" i="18" a="1"/>
  <c r="S38" i="21" a="1"/>
  <c r="AN34" i="18" a="1"/>
  <c r="AG15" i="21" a="1"/>
  <c r="BA58" i="21" a="1"/>
  <c r="S42" i="18" a="1"/>
  <c r="Y5" i="21" a="1"/>
  <c r="K73" i="18" a="1"/>
  <c r="BP29" i="18" a="1"/>
  <c r="L60" i="18" a="1"/>
  <c r="BH29" i="21" a="1"/>
  <c r="Y11" i="21" a="1"/>
  <c r="K47" i="18" a="1"/>
  <c r="BO51" i="21" a="1"/>
  <c r="AU76" i="21" a="1"/>
  <c r="S44" i="21" a="1"/>
  <c r="BO39" i="18" a="1"/>
  <c r="Y26" i="21" a="1"/>
  <c r="Z66" i="21" a="1"/>
  <c r="AU29" i="18" a="1"/>
  <c r="L12" i="21" a="1"/>
  <c r="AM46" i="21" a="1"/>
  <c r="S40" i="18" a="1"/>
  <c r="BA23" i="18" a="1"/>
  <c r="BB9" i="18" a="1"/>
  <c r="Y24" i="21" a="1"/>
  <c r="D51" i="18" a="1"/>
  <c r="BO49" i="21" a="1"/>
  <c r="E49" i="21" a="1"/>
  <c r="AG39" i="18" a="1"/>
  <c r="L66" i="21" a="1"/>
  <c r="BA69" i="18" a="1"/>
  <c r="K73" i="21" a="1"/>
  <c r="AM30" i="21" a="1"/>
  <c r="BB9" i="21" a="1"/>
  <c r="AM56" i="21" a="1"/>
  <c r="S61" i="18" a="1"/>
  <c r="BH76" i="18" a="1"/>
  <c r="BA42" i="21" a="1"/>
  <c r="AM47" i="18" a="1"/>
  <c r="L7" i="18" a="1"/>
  <c r="D56" i="21" a="1"/>
  <c r="BO22" i="18" a="1"/>
  <c r="BH37" i="18" a="1"/>
  <c r="AG52" i="21" a="1"/>
  <c r="AM20" i="21" a="1"/>
  <c r="BO68" i="21" a="1"/>
  <c r="S28" i="21" a="1"/>
  <c r="BH14" i="21" a="1"/>
  <c r="Z18" i="21" a="1"/>
  <c r="BH43" i="18" a="1"/>
  <c r="BH20" i="21" a="1"/>
  <c r="BI25" i="21" a="1"/>
  <c r="AT74" i="21" a="1"/>
  <c r="R18" i="18" a="1"/>
  <c r="AG49" i="21" a="1"/>
  <c r="AT18" i="21" a="1"/>
  <c r="K74" i="21" a="1"/>
  <c r="AT34" i="18" a="1"/>
  <c r="D38" i="18" a="1"/>
  <c r="Z40" i="21" a="1"/>
  <c r="D30" i="18" a="1"/>
  <c r="AN59" i="18" a="1"/>
  <c r="S18" i="21" a="1"/>
  <c r="AF72" i="18" a="1"/>
  <c r="AU64" i="21" a="1"/>
  <c r="S20" i="18" a="1"/>
  <c r="AT70" i="18" a="1"/>
  <c r="K33" i="21" a="1"/>
  <c r="Y42" i="21" a="1"/>
  <c r="R12" i="18" a="1"/>
  <c r="E57" i="18" a="1"/>
  <c r="D45" i="21" a="1"/>
  <c r="R32" i="18" a="1"/>
  <c r="AF75" i="18" a="1"/>
  <c r="K39" i="18" a="1"/>
  <c r="E67" i="21" a="1"/>
  <c r="BP29" i="21" a="1"/>
  <c r="L24" i="21" a="1"/>
  <c r="AG7" i="21" a="1"/>
  <c r="D39" i="21" a="1"/>
  <c r="S47" i="18" a="1"/>
  <c r="D11" i="21" a="1"/>
  <c r="K10" i="21" a="1"/>
  <c r="BB21" i="21" a="1"/>
  <c r="BH44" i="21" a="1"/>
  <c r="BH21" i="18" a="1"/>
  <c r="AF52" i="18" a="1"/>
  <c r="BP8" i="21" a="1"/>
  <c r="AT72" i="21" a="1"/>
  <c r="AT44" i="21" a="1"/>
  <c r="AN18" i="18" a="1"/>
  <c r="BP17" i="21" a="1"/>
  <c r="BB14" i="18" a="1"/>
  <c r="K77" i="21" a="1"/>
  <c r="AT59" i="21" a="1"/>
  <c r="AM53" i="21" a="1"/>
  <c r="BO26" i="21" a="1"/>
  <c r="R19" i="21" a="1"/>
  <c r="K68" i="18" a="1"/>
  <c r="K34" i="21" a="1"/>
  <c r="AG75" i="18" a="1"/>
  <c r="BH36" i="21" a="1"/>
  <c r="AT26" i="18" a="1"/>
  <c r="BO6" i="21" a="1"/>
  <c r="BP27" i="21" a="1"/>
  <c r="Y15" i="18" a="1"/>
  <c r="D77" i="18" a="1"/>
  <c r="AN30" i="18" a="1"/>
  <c r="BB39" i="18" a="1"/>
  <c r="BA64" i="18" a="1"/>
  <c r="R51" i="21" a="1"/>
  <c r="S69" i="18" a="1"/>
  <c r="BI47" i="18" a="1"/>
  <c r="AF60" i="18" a="1"/>
  <c r="K32" i="21" a="1"/>
  <c r="BO5" i="18" a="1"/>
  <c r="R43" i="21" a="1"/>
  <c r="BB76" i="21" a="1"/>
  <c r="BO48" i="18" a="1"/>
  <c r="BH17" i="21" a="1"/>
  <c r="BH76" i="21" a="1"/>
  <c r="AU70" i="21" a="1"/>
  <c r="Y33" i="18" a="1"/>
  <c r="AF34" i="21" a="1"/>
  <c r="K52" i="18" a="1"/>
  <c r="S25" i="21" a="1"/>
  <c r="D44" i="18" a="1"/>
  <c r="L20" i="18" a="1"/>
  <c r="BA71" i="21" a="1"/>
  <c r="BB43" i="21" a="1"/>
  <c r="BB31" i="18" a="1"/>
  <c r="BA9" i="18" a="1"/>
  <c r="K10" i="18" a="1"/>
  <c r="BP77" i="21" a="1"/>
  <c r="Z58" i="21" a="1"/>
  <c r="BB33" i="21" a="1"/>
  <c r="BB30" i="21" a="1"/>
  <c r="E22" i="21" a="1"/>
  <c r="E72" i="18" a="1"/>
  <c r="AN64" i="18" a="1"/>
  <c r="K58" i="21" a="1"/>
  <c r="AG57" i="21" a="1"/>
  <c r="BB75" i="18" a="1"/>
  <c r="BO17" i="21" a="1"/>
  <c r="AU28" i="18" a="1"/>
  <c r="BI26" i="21" a="1"/>
  <c r="AM27" i="18" a="1"/>
  <c r="BB24" i="21" a="1"/>
  <c r="D62" i="21" a="1"/>
  <c r="R40" i="18" a="1"/>
  <c r="BP19" i="21" a="1"/>
  <c r="AN14" i="21" a="1"/>
  <c r="AT56" i="21" a="1"/>
  <c r="E58" i="18" a="1"/>
  <c r="Y53" i="18" a="1"/>
  <c r="AT14" i="21" a="1"/>
  <c r="BI63" i="18" a="1"/>
  <c r="R33" i="18" a="1"/>
  <c r="AN35" i="21" a="1"/>
  <c r="AN22" i="21" a="1"/>
  <c r="BB20" i="21" a="1"/>
  <c r="AN77" i="21" a="1"/>
  <c r="AU7" i="21" a="1"/>
  <c r="BP47" i="21" a="1"/>
  <c r="AT60" i="18" a="1"/>
  <c r="BI33" i="21" a="1"/>
  <c r="R49" i="18" a="1"/>
  <c r="R34" i="18" a="1"/>
  <c r="S6" i="18" a="1"/>
  <c r="AM60" i="18" a="1"/>
  <c r="AG9" i="21" a="1"/>
  <c r="AT37" i="18" a="1"/>
  <c r="BA10" i="21" a="1"/>
  <c r="AF65" i="21" a="1"/>
  <c r="AT8" i="18" a="1"/>
  <c r="AN47" i="21" a="1"/>
  <c r="Y48" i="21" a="1"/>
  <c r="D72" i="18" a="1"/>
  <c r="K23" i="21" a="1"/>
  <c r="K52" i="21" a="1"/>
  <c r="AG27" i="21" a="1"/>
  <c r="D10" i="21" a="1"/>
  <c r="BA29" i="18" a="1"/>
  <c r="L15" i="21" a="1"/>
  <c r="BB73" i="21" a="1"/>
  <c r="Y59" i="18" a="1"/>
  <c r="L36" i="21" a="1"/>
  <c r="D31" i="18" a="1"/>
  <c r="AG43" i="21" a="1"/>
  <c r="BI43" i="21" a="1"/>
  <c r="K30" i="18" a="1"/>
  <c r="E64" i="18" a="1"/>
  <c r="AN45" i="21" a="1"/>
  <c r="Z62" i="18" a="1"/>
  <c r="BI64" i="18" a="1"/>
  <c r="AG24" i="18" a="1"/>
  <c r="Z46" i="18" a="1"/>
  <c r="R61" i="21" a="1"/>
  <c r="AT35" i="18" a="1"/>
  <c r="AG19" i="21" a="1"/>
  <c r="AT31" i="21" a="1"/>
  <c r="R39" i="18" a="1"/>
  <c r="BO16" i="21" a="1"/>
  <c r="BI46" i="18" a="1"/>
  <c r="Y21" i="21" a="1"/>
  <c r="BB54" i="21" a="1"/>
  <c r="BI71" i="21" a="1"/>
  <c r="AG18" i="18" a="1"/>
  <c r="AU48" i="21" a="1"/>
  <c r="BI73" i="21" a="1"/>
  <c r="D25" i="21" a="1"/>
  <c r="AM28" i="18" a="1"/>
  <c r="BI67" i="21" a="1"/>
  <c r="S63" i="18" a="1"/>
  <c r="BB36" i="21" a="1"/>
  <c r="AM48" i="18" a="1"/>
  <c r="AG72" i="18" a="1"/>
  <c r="Y66" i="18" a="1"/>
  <c r="AF57" i="18" a="1"/>
  <c r="AU72" i="21" a="1"/>
  <c r="R59" i="21" a="1"/>
  <c r="S22" i="21" a="1"/>
  <c r="BB48" i="18" a="1"/>
  <c r="L46" i="21" a="1"/>
  <c r="BO64" i="18" a="1"/>
  <c r="K49" i="21" a="1"/>
  <c r="AU43" i="21" a="1"/>
  <c r="BI59" i="18" a="1"/>
  <c r="BA14" i="18" a="1"/>
  <c r="S67" i="18" a="1"/>
  <c r="AG74" i="21" a="1"/>
  <c r="BA75" i="21" a="1"/>
  <c r="L19" i="18" a="1"/>
  <c r="AG33" i="18" a="1"/>
  <c r="R59" i="18" a="1"/>
  <c r="AG8" i="18" a="1"/>
  <c r="BP32" i="18" a="1"/>
  <c r="L35" i="18" a="1"/>
  <c r="BB12" i="21" a="1"/>
  <c r="L14" i="18" a="1"/>
  <c r="AT21" i="21" a="1"/>
  <c r="AU48" i="18" a="1"/>
  <c r="BB6" i="18" a="1"/>
  <c r="AU68" i="18" a="1"/>
  <c r="BA39" i="21" a="1"/>
  <c r="AM9" i="18" a="1"/>
  <c r="AF75" i="21" a="1"/>
  <c r="AG28" i="21" a="1"/>
  <c r="AU74" i="21" a="1"/>
  <c r="Y45" i="21" a="1"/>
  <c r="BI63" i="21" a="1"/>
  <c r="R64" i="18" a="1"/>
  <c r="Y18" i="21" a="1"/>
  <c r="E23" i="21" a="1"/>
  <c r="Y43" i="21" a="1"/>
  <c r="E26" i="21" a="1"/>
  <c r="BP26" i="18" a="1"/>
  <c r="BA5" i="21" a="1"/>
  <c r="D55" i="18" a="1"/>
  <c r="AN27" i="21" a="1"/>
  <c r="BO30" i="18" a="1"/>
  <c r="BO75" i="21" a="1"/>
  <c r="BA15" i="18" a="1"/>
  <c r="Y52" i="18" a="1"/>
  <c r="K5" i="21" a="1"/>
  <c r="AF17" i="18" a="1"/>
  <c r="K11" i="21" a="1"/>
  <c r="AM49" i="21" a="1"/>
  <c r="Z61" i="21" a="1"/>
  <c r="D42" i="18" a="1"/>
  <c r="BP37" i="21" a="1"/>
  <c r="BA49" i="18" a="1"/>
  <c r="AU9" i="18" a="1"/>
  <c r="L65" i="21" a="1"/>
  <c r="AU73" i="21" a="1"/>
  <c r="AG73" i="18" a="1"/>
  <c r="AN21" i="18" a="1"/>
  <c r="BB34" i="21" a="1"/>
  <c r="Y10" i="18" a="1"/>
  <c r="R16" i="18" a="1"/>
  <c r="E34" i="21" a="1"/>
  <c r="BB53" i="18" a="1"/>
  <c r="AT52" i="21" a="1"/>
  <c r="K39" i="21" a="1"/>
  <c r="AM51" i="18" a="1"/>
  <c r="R48" i="21" a="1"/>
  <c r="AG59" i="21" a="1"/>
  <c r="BH22" i="18" a="1"/>
  <c r="AM37" i="21" a="1"/>
  <c r="Y57" i="21" a="1"/>
  <c r="BB50" i="18" a="1"/>
  <c r="BH65" i="21" a="1"/>
  <c r="K55" i="18" a="1"/>
  <c r="D50" i="18" a="1"/>
  <c r="S24" i="21" a="1"/>
  <c r="E31" i="21" a="1"/>
  <c r="BI17" i="21" a="1"/>
  <c r="Z24" i="18" a="1"/>
  <c r="K32" i="18" a="1"/>
  <c r="BO72" i="18" a="1"/>
  <c r="AF60" i="21" a="1"/>
  <c r="AN59" i="21" a="1"/>
  <c r="AM51" i="21" a="1"/>
  <c r="BH44" i="18" a="1"/>
  <c r="AN52" i="21" a="1"/>
  <c r="Y62" i="21" a="1"/>
  <c r="AF13" i="21" a="1"/>
  <c r="AM59" i="18" a="1"/>
  <c r="BH36" i="18" a="1"/>
  <c r="K68" i="21" a="1"/>
  <c r="Z20" i="18" a="1"/>
  <c r="D69" i="21" a="1"/>
  <c r="AN27" i="18" a="1"/>
  <c r="R26" i="21" a="1"/>
  <c r="Z38" i="18" a="1"/>
  <c r="BP74" i="21" a="1"/>
  <c r="R60" i="21" a="1"/>
  <c r="Z39" i="21" a="1"/>
  <c r="L9" i="18" a="1"/>
  <c r="AN44" i="21" a="1"/>
  <c r="AT16" i="21" a="1"/>
  <c r="S31" i="18" a="1"/>
  <c r="BH33" i="18" a="1"/>
  <c r="AG56" i="18" a="1"/>
  <c r="AF30" i="18" a="1"/>
  <c r="AG62" i="21" a="1"/>
  <c r="AU60" i="21" a="1"/>
  <c r="AM41" i="21" a="1"/>
  <c r="BP65" i="21" a="1"/>
  <c r="R55" i="21" a="1"/>
  <c r="AF64" i="18" a="1"/>
  <c r="D45" i="18" a="1"/>
  <c r="BA44" i="18" a="1"/>
  <c r="BO71" i="18" a="1"/>
  <c r="K65" i="21" a="1"/>
  <c r="Z54" i="18" a="1"/>
  <c r="R63" i="18" a="1"/>
  <c r="E40" i="21" a="1"/>
  <c r="K76" i="21" a="1"/>
  <c r="S20" i="21" a="1"/>
  <c r="BB44" i="21" a="1"/>
  <c r="R65" i="21" a="1"/>
  <c r="BI8" i="21" a="1"/>
  <c r="AF62" i="18" a="1"/>
  <c r="AM13" i="21" a="1"/>
  <c r="D43" i="21" a="1"/>
  <c r="AN49" i="18" a="1"/>
  <c r="D41" i="18" a="1"/>
  <c r="BI74" i="21" a="1"/>
  <c r="S48" i="18" a="1"/>
  <c r="BI62" i="18" a="1"/>
  <c r="S33" i="18" a="1"/>
  <c r="BP30" i="21" a="1"/>
  <c r="R9" i="18" a="1"/>
  <c r="BB27" i="21" a="1"/>
  <c r="D27" i="21" a="1"/>
  <c r="BA41" i="21" a="1"/>
  <c r="D16" i="18" a="1"/>
  <c r="D64" i="21" a="1"/>
  <c r="Z7" i="21" a="1"/>
  <c r="E59" i="18" a="1"/>
  <c r="AN67" i="18" a="1"/>
  <c r="E22" i="18" a="1"/>
  <c r="Z63" i="18" a="1"/>
  <c r="AT57" i="18" a="1"/>
  <c r="Z57" i="21" a="1"/>
  <c r="BO68" i="18" a="1"/>
  <c r="Z49" i="21" a="1"/>
  <c r="BB5" i="18" a="1"/>
  <c r="BB71" i="18" a="1"/>
  <c r="K21" i="21" a="1"/>
  <c r="BB43" i="18" a="1"/>
  <c r="AU10" i="18" a="1"/>
  <c r="E68" i="18" a="1"/>
  <c r="E51" i="18" a="1"/>
  <c r="BA10" i="18" a="1"/>
  <c r="BA51" i="21" a="1"/>
  <c r="BI38" i="21" a="1"/>
  <c r="L57" i="21" a="1"/>
  <c r="BI60" i="18" a="1"/>
  <c r="E60" i="18" a="1"/>
  <c r="K50" i="18" a="1"/>
  <c r="S74" i="18" a="1"/>
  <c r="AU52" i="18" a="1"/>
  <c r="AT23" i="18" a="1"/>
  <c r="AG25" i="21" a="1"/>
  <c r="BB71" i="21" a="1"/>
  <c r="R8" i="18" a="1"/>
  <c r="Y16" i="21" a="1"/>
  <c r="D74" i="18" a="1"/>
  <c r="BP57" i="18" a="1"/>
  <c r="Z30" i="21" a="1"/>
  <c r="BH63" i="21" a="1"/>
  <c r="Y49" i="18" a="1"/>
  <c r="AN57" i="21" a="1"/>
  <c r="BI9" i="18" a="1"/>
  <c r="D56" i="18" a="1"/>
  <c r="S71" i="21" a="1"/>
  <c r="L24" i="18" a="1"/>
  <c r="AF64" i="21" a="1"/>
  <c r="BP44" i="21" a="1"/>
  <c r="S58" i="18" a="1"/>
  <c r="AF28" i="18" a="1"/>
  <c r="AT54" i="21" a="1"/>
  <c r="AT36" i="18" a="1"/>
  <c r="L32" i="18" a="1"/>
  <c r="AF8" i="21" a="1"/>
  <c r="D37" i="21" a="1"/>
  <c r="BB64" i="18" a="1"/>
  <c r="K60" i="18" a="1"/>
  <c r="BH60" i="18" a="1"/>
  <c r="BA72" i="21" a="1"/>
  <c r="AF47" i="18" a="1"/>
  <c r="BA36" i="18" a="1"/>
  <c r="R68" i="18" a="1"/>
  <c r="L42" i="21" a="1"/>
  <c r="AM38" i="21" a="1"/>
  <c r="AG9" i="18" a="1"/>
  <c r="BA43" i="18" a="1"/>
  <c r="Z76" i="21" a="1"/>
  <c r="BO11" i="21" a="1"/>
  <c r="AG41" i="21" a="1"/>
  <c r="BI14" i="18" a="1"/>
  <c r="BI57" i="21" a="1"/>
  <c r="BH54" i="21" a="1"/>
  <c r="AU70" i="18" a="1"/>
  <c r="BP18" i="21" a="1"/>
  <c r="BI13" i="18" a="1"/>
  <c r="BH59" i="21" a="1"/>
  <c r="BB46" i="21" a="1"/>
  <c r="BH75" i="21" a="1"/>
  <c r="K63" i="18" a="1"/>
  <c r="BP13" i="21" a="1"/>
  <c r="AG61" i="18" a="1"/>
  <c r="Z46" i="21" a="1"/>
  <c r="S33" i="21" a="1"/>
  <c r="BP33" i="18" a="1"/>
  <c r="AF14" i="18" a="1"/>
  <c r="AM36" i="18" a="1"/>
  <c r="AN28" i="21" a="1"/>
  <c r="S29" i="18" a="1"/>
  <c r="BB16" i="18" a="1"/>
  <c r="R68" i="21" a="1"/>
  <c r="Y52" i="21" a="1"/>
  <c r="BO38" i="21" a="1"/>
  <c r="BP46" i="18" a="1"/>
  <c r="AT43" i="21" a="1"/>
  <c r="BO27" i="18" a="1"/>
  <c r="E6" i="21" a="1"/>
  <c r="BH15" i="21" a="1"/>
  <c r="E43" i="18" a="1"/>
  <c r="AT50" i="21" a="1"/>
  <c r="R75" i="18" a="1"/>
  <c r="Y29" i="18" a="1"/>
  <c r="AN8" i="21" a="1"/>
  <c r="BP51" i="18" a="1"/>
  <c r="AT54" i="18" a="1"/>
  <c r="L26" i="21" a="1"/>
  <c r="AT39" i="18" a="1"/>
  <c r="Y26" i="18" a="1"/>
  <c r="AM73" i="18" a="1"/>
  <c r="L26" i="18" a="1"/>
  <c r="AT17" i="18" a="1"/>
  <c r="AT65" i="21" a="1"/>
  <c r="Z9" i="18" a="1"/>
  <c r="BP22" i="21" a="1"/>
  <c r="BB70" i="18" a="1"/>
  <c r="BI71" i="18" a="1"/>
  <c r="D71" i="18" a="1"/>
  <c r="BH45" i="21" a="1"/>
  <c r="BH32" i="21" a="1"/>
  <c r="AN18" i="21" a="1"/>
  <c r="BA64" i="21" a="1"/>
  <c r="BP18" i="18" a="1"/>
  <c r="AU13" i="18" a="1"/>
  <c r="AU6" i="21" a="1"/>
  <c r="AU52" i="21" a="1"/>
  <c r="K54" i="18" a="1"/>
  <c r="D54" i="21" a="1"/>
  <c r="AG40" i="18" a="1"/>
  <c r="AT58" i="21" a="1"/>
  <c r="AU39" i="21" a="1"/>
  <c r="AF54" i="18" a="1"/>
  <c r="AT6" i="18" a="1"/>
  <c r="BA57" i="18" a="1"/>
  <c r="R69" i="21" a="1"/>
  <c r="AG15" i="18" a="1"/>
  <c r="L49" i="18" a="1"/>
  <c r="D50" i="21" a="1"/>
  <c r="BH40" i="18" a="1"/>
  <c r="BA38" i="21" a="1"/>
  <c r="BP16" i="18" a="1"/>
  <c r="Z39" i="18" a="1"/>
  <c r="AG24" i="21" a="1"/>
  <c r="Y57" i="18" a="1"/>
  <c r="D36" i="18" a="1"/>
  <c r="AF28" i="21" a="1"/>
  <c r="Y65" i="21" a="1"/>
  <c r="AT10" i="21" a="1"/>
  <c r="R29" i="21" a="1"/>
  <c r="AU26" i="18" a="1"/>
  <c r="Y14" i="21" a="1"/>
  <c r="BI40" i="18" a="1"/>
  <c r="AF27" i="21" a="1"/>
  <c r="BH20" i="18" a="1"/>
  <c r="BO76" i="18" a="1"/>
  <c r="Z68" i="18" a="1"/>
  <c r="BO39" i="21" a="1"/>
  <c r="AM13" i="18" a="1"/>
  <c r="BO53" i="21" a="1"/>
  <c r="BH57" i="21" a="1"/>
  <c r="AT29" i="21" a="1"/>
  <c r="Z73" i="21" a="1"/>
  <c r="BB34" i="18" a="1"/>
  <c r="AM67" i="18" a="1"/>
  <c r="BP66" i="21" a="1"/>
  <c r="AT40" i="18" a="1"/>
  <c r="S47" i="21" a="1"/>
  <c r="S16" i="21" a="1"/>
  <c r="Z37" i="21" a="1"/>
  <c r="AT57" i="21" a="1"/>
  <c r="BH8" i="18" a="1"/>
  <c r="AG44" i="21" a="1"/>
  <c r="AU63" i="18" a="1"/>
  <c r="L36" i="18" a="1"/>
  <c r="Z10" i="18" a="1"/>
  <c r="AN69" i="18" a="1"/>
  <c r="R23" i="21" a="1"/>
  <c r="AM76" i="21" a="1"/>
  <c r="Y63" i="21" a="1"/>
  <c r="AM11" i="18" a="1"/>
  <c r="AM18" i="21" a="1"/>
  <c r="AU55" i="18" a="1"/>
  <c r="AT48" i="18" a="1"/>
  <c r="S35" i="18" a="1"/>
  <c r="D11" i="18" a="1"/>
  <c r="R66" i="21" a="1"/>
  <c r="K50" i="21" a="1"/>
  <c r="BA15" i="21" a="1"/>
  <c r="E68" i="21" a="1"/>
  <c r="R14" i="21" a="1"/>
  <c r="AN56" i="21" a="1"/>
  <c r="Y23" i="18" a="1"/>
  <c r="BH62" i="21" a="1"/>
  <c r="E11" i="21" a="1"/>
  <c r="BP47" i="18" a="1"/>
  <c r="AM17" i="21" a="1"/>
  <c r="R25" i="18" a="1"/>
  <c r="D23" i="18" a="1"/>
  <c r="AF50" i="21" a="1"/>
  <c r="BH30" i="18" a="1"/>
  <c r="R41" i="21" a="1"/>
  <c r="BO21" i="18" a="1"/>
  <c r="S55" i="18" a="1"/>
  <c r="BA54" i="18" a="1"/>
  <c r="AT21" i="18" a="1"/>
  <c r="BA41" i="18" a="1"/>
  <c r="BI24" i="18" a="1"/>
  <c r="L48" i="18" a="1"/>
  <c r="AM5" i="21" a="1"/>
  <c r="E14" i="21" a="1"/>
  <c r="K28" i="18" a="1"/>
  <c r="D9" i="21" a="1"/>
  <c r="AM67" i="21" a="1"/>
  <c r="BP66" i="18" a="1"/>
  <c r="S30" i="18" a="1"/>
  <c r="AF26" i="18" a="1"/>
  <c r="AF9" i="18" a="1"/>
  <c r="R10" i="18" a="1"/>
  <c r="R75" i="21" a="1"/>
  <c r="BP75" i="18" a="1"/>
  <c r="Y51" i="21" a="1"/>
  <c r="K36" i="21" a="1"/>
  <c r="E6" i="18" a="1"/>
  <c r="AN16" i="18" a="1"/>
  <c r="BP77" i="18" a="1"/>
  <c r="BH70" i="18" a="1"/>
  <c r="BI53" i="18" a="1"/>
  <c r="BB38" i="21" a="1"/>
  <c r="BH52" i="18" a="1"/>
  <c r="BA7" i="18" a="1"/>
  <c r="K7" i="21" a="1"/>
  <c r="D33" i="21" a="1"/>
  <c r="Z36" i="18" a="1"/>
  <c r="AM69" i="18" a="1"/>
  <c r="Y43" i="18" a="1"/>
  <c r="AT62" i="21" a="1"/>
  <c r="BH42" i="21" a="1"/>
  <c r="Y40" i="18" a="1"/>
  <c r="D44" i="21" a="1"/>
  <c r="BI32" i="18" a="1"/>
  <c r="L72" i="18" a="1"/>
  <c r="BI11" i="21" a="1"/>
  <c r="S46" i="18" a="1"/>
  <c r="AF74" i="18" a="1"/>
  <c r="K46" i="18" a="1"/>
  <c r="BP26" i="21" a="1"/>
  <c r="L14" i="21" a="1"/>
  <c r="K35" i="18" a="1"/>
  <c r="BA69" i="21" a="1"/>
  <c r="BA46" i="18" a="1"/>
  <c r="BI64" i="21" a="1"/>
  <c r="AF23" i="18" a="1"/>
  <c r="AN53" i="18" a="1"/>
  <c r="Z27" i="21" a="1"/>
  <c r="AU34" i="18" a="1"/>
  <c r="S74" i="21" a="1"/>
  <c r="BA38" i="18" a="1"/>
  <c r="BI61" i="18" a="1"/>
  <c r="K7" i="18" a="1"/>
  <c r="AM23" i="21" a="1"/>
  <c r="BP56" i="18" a="1"/>
  <c r="AF11" i="18" a="1"/>
  <c r="Y65" i="18" a="1"/>
  <c r="S17" i="18" a="1"/>
  <c r="Z15" i="18" a="1"/>
  <c r="BO32" i="18" a="1"/>
  <c r="Z65" i="21" a="1"/>
  <c r="BP23" i="18" a="1"/>
  <c r="AU5" i="18" a="1"/>
  <c r="BB16" i="21" a="1"/>
  <c r="Y71" i="21" a="1"/>
  <c r="BA63" i="18" a="1"/>
  <c r="AN72" i="21" a="1"/>
  <c r="AF36" i="21" a="1"/>
  <c r="S65" i="18" a="1"/>
  <c r="AM42" i="18" a="1"/>
  <c r="D74" i="21" a="1"/>
  <c r="E12" i="18" a="1"/>
  <c r="AN54" i="18" a="1"/>
  <c r="Z10" i="21" a="1"/>
  <c r="S15" i="18" a="1"/>
  <c r="E39" i="21" a="1"/>
  <c r="Z41" i="18" a="1"/>
  <c r="K41" i="18" a="1"/>
  <c r="BI5" i="21" a="1"/>
  <c r="BH51" i="21" a="1"/>
  <c r="Z31" i="21" a="1"/>
  <c r="BI10" i="18" a="1"/>
  <c r="S16" i="18" a="1"/>
  <c r="D12" i="21" a="1"/>
  <c r="K56" i="18" a="1"/>
  <c r="BO24" i="18" a="1"/>
  <c r="L13" i="21" a="1"/>
  <c r="BB32" i="21" a="1"/>
  <c r="AN40" i="21" a="1"/>
  <c r="BI58" i="18" a="1"/>
  <c r="AF16" i="18" a="1"/>
  <c r="S54" i="21" a="1"/>
  <c r="S54" i="18" a="1"/>
  <c r="AN8" i="18" a="1"/>
  <c r="Z19" i="18" a="1"/>
  <c r="BI8" i="18" a="1"/>
  <c r="R5" i="21" a="1"/>
  <c r="AF58" i="21" a="1"/>
  <c r="D33" i="18" a="1"/>
  <c r="R36" i="21" a="1"/>
  <c r="BP58" i="21" a="1"/>
  <c r="BB65" i="18" a="1"/>
  <c r="Y49" i="21" a="1"/>
  <c r="AM70" i="18" a="1"/>
  <c r="BO13" i="21" a="1"/>
  <c r="AN75" i="21" a="1"/>
  <c r="AM64" i="21" a="1"/>
  <c r="AF67" i="21" a="1"/>
  <c r="L38" i="18" a="1"/>
  <c r="AN24" i="21" a="1"/>
  <c r="AM47" i="21" a="1"/>
  <c r="AU11" i="18" a="1"/>
  <c r="K37" i="18" a="1"/>
  <c r="AT19" i="21" a="1"/>
  <c r="S73" i="21" a="1"/>
  <c r="BA74" i="21" a="1"/>
  <c r="AT18" i="18" a="1"/>
  <c r="AF71" i="21" a="1"/>
  <c r="E31" i="18" a="1"/>
  <c r="E48" i="21" a="1"/>
  <c r="Y71" i="18" a="1"/>
  <c r="BA67" i="21" a="1"/>
  <c r="BH61" i="21" a="1"/>
  <c r="Y28" i="21" a="1"/>
  <c r="D53" i="18" a="1"/>
  <c r="AM55" i="21" a="1"/>
  <c r="E66" i="18" a="1"/>
  <c r="R41" i="18" a="1"/>
  <c r="AF24" i="18" a="1"/>
  <c r="BP68" i="21" a="1"/>
  <c r="BA52" i="18" a="1"/>
  <c r="AU17" i="21" a="1"/>
  <c r="E11" i="18" a="1"/>
  <c r="E52" i="18" a="1"/>
  <c r="K75" i="18" a="1"/>
  <c r="D35" i="21" a="1"/>
  <c r="Y18" i="18" a="1"/>
  <c r="BH11" i="21" a="1"/>
  <c r="AF77" i="18" a="1"/>
  <c r="BA8" i="21" a="1"/>
  <c r="E36" i="18" a="1"/>
  <c r="BP34" i="18" a="1"/>
  <c r="AM25" i="21" a="1"/>
  <c r="D68" i="18" a="1"/>
  <c r="BA26" i="18" a="1"/>
  <c r="BO17" i="18" a="1"/>
  <c r="L38" i="21" a="1"/>
  <c r="BP48" i="21" a="1"/>
  <c r="Y35" i="21" a="1"/>
  <c r="E12" i="21" a="1"/>
  <c r="BB41" i="18" a="1"/>
  <c r="BA61" i="18" a="1"/>
  <c r="BH46" i="18" a="1"/>
  <c r="AN58" i="21" a="1"/>
  <c r="R44" i="21" a="1"/>
  <c r="Z58" i="18" a="1"/>
  <c r="Y61" i="18" a="1"/>
  <c r="BH64" i="18" a="1"/>
  <c r="AN50" i="18" a="1"/>
  <c r="D67" i="21" a="1"/>
  <c r="BB17" i="21" a="1"/>
  <c r="AN51" i="21" a="1"/>
  <c r="K62" i="21" a="1"/>
  <c r="BH26" i="18" a="1"/>
  <c r="BI76" i="18" a="1"/>
  <c r="BH73" i="18" a="1"/>
  <c r="BI16" i="21" a="1"/>
  <c r="BO64" i="21" a="1"/>
  <c r="BH5" i="21" a="1"/>
  <c r="Y42" i="18" a="1"/>
  <c r="AT46" i="18" a="1"/>
  <c r="AG38" i="21" a="1"/>
  <c r="BO49" i="18" a="1"/>
  <c r="AU22" i="21" a="1"/>
  <c r="BI7" i="18" a="1"/>
  <c r="BP60" i="21" a="1"/>
  <c r="AF69" i="21" a="1"/>
  <c r="BI19" i="18" a="1"/>
  <c r="E70" i="18" a="1"/>
  <c r="BP50" i="18" a="1"/>
  <c r="S42" i="21" a="1"/>
  <c r="R70" i="21" a="1"/>
  <c r="K36" i="18" a="1"/>
  <c r="L43" i="21" a="1"/>
  <c r="AF70" i="21" a="1"/>
  <c r="AU7" i="18" a="1"/>
  <c r="Y47" i="21" a="1"/>
  <c r="BA39" i="18" a="1"/>
  <c r="AT71" i="18" a="1"/>
  <c r="R13" i="21" a="1"/>
  <c r="AF7" i="21" a="1"/>
  <c r="AN29" i="18" a="1"/>
  <c r="E61" i="21" a="1"/>
  <c r="Y5" i="18" a="1"/>
  <c r="AT66" i="21" a="1"/>
  <c r="AM71" i="21" a="1"/>
  <c r="S9" i="18" a="1"/>
  <c r="K5" i="18" a="1"/>
  <c r="K53" i="21" a="1"/>
  <c r="R5" i="18" a="1"/>
  <c r="AN14" i="18" a="1"/>
  <c r="AT17" i="21" a="1"/>
  <c r="AU21" i="18" a="1"/>
  <c r="AG31" i="21" a="1"/>
  <c r="AM32" i="18" a="1"/>
  <c r="BP49" i="18" a="1"/>
  <c r="AT15" i="18" a="1"/>
  <c r="S49" i="21" a="1"/>
  <c r="BB25" i="18" a="1"/>
  <c r="BH48" i="21" a="1"/>
  <c r="AF39" i="21" a="1"/>
  <c r="AG30" i="18" a="1"/>
  <c r="AU38" i="18" a="1"/>
  <c r="AT51" i="18" a="1"/>
  <c r="AF47" i="21" a="1"/>
  <c r="BO48" i="21" a="1"/>
  <c r="BA42" i="18" a="1"/>
  <c r="K71" i="18" a="1"/>
  <c r="Z59" i="18" a="1"/>
  <c r="AG5" i="21" a="1"/>
  <c r="AT7" i="18" a="1"/>
  <c r="AT36" i="21" a="1"/>
  <c r="BA77" i="18" a="1"/>
  <c r="BB58" i="21" a="1"/>
  <c r="Z17" i="21" a="1"/>
  <c r="AG76" i="21" a="1"/>
  <c r="E49" i="18" a="1"/>
  <c r="BI15" i="21" a="1"/>
  <c r="BB74" i="21" a="1"/>
  <c r="BA62" i="21" a="1"/>
  <c r="BI69" i="18" a="1"/>
  <c r="BA66" i="18" a="1"/>
  <c r="E38" i="21" a="1"/>
  <c r="AN38" i="21" a="1"/>
  <c r="BA59" i="21" a="1"/>
  <c r="E41" i="21" a="1"/>
  <c r="AG51" i="18" a="1"/>
  <c r="AF37" i="21" a="1"/>
  <c r="AU23" i="18" a="1"/>
  <c r="AU38" i="21" a="1"/>
  <c r="AU41" i="21" a="1"/>
  <c r="BH34" i="18" a="1"/>
  <c r="E53" i="18" a="1"/>
  <c r="BB28" i="18" a="1"/>
  <c r="BO15" i="21" a="1"/>
  <c r="D21" i="18" a="1"/>
  <c r="Z30" i="18" a="1"/>
  <c r="E32" i="21" a="1"/>
  <c r="S43" i="21" a="1"/>
  <c r="BA34" i="21" a="1"/>
  <c r="BB61" i="18" a="1"/>
  <c r="AG36" i="21" a="1"/>
  <c r="K38" i="21" a="1"/>
  <c r="BA65" i="18" a="1"/>
  <c r="E44" i="21" a="1"/>
  <c r="BO25" i="21" a="1"/>
  <c r="BA21" i="18" a="1"/>
  <c r="AM31" i="21" a="1"/>
  <c r="S36" i="21" a="1"/>
  <c r="BH55" i="21" a="1"/>
  <c r="L74" i="18" a="1"/>
  <c r="AF11" i="21" a="1"/>
  <c r="K19" i="18" a="1"/>
  <c r="BB13" i="21" a="1"/>
  <c r="L18" i="18" a="1"/>
  <c r="L31" i="18" a="1"/>
  <c r="AF66" i="21" a="1"/>
  <c r="AG66" i="21" a="1"/>
  <c r="D72" i="21" a="1"/>
  <c r="AM71" i="18" a="1"/>
  <c r="BA47" i="18" a="1"/>
  <c r="Y62" i="18" a="1"/>
  <c r="E55" i="21" a="1"/>
  <c r="AM41" i="18" a="1"/>
  <c r="AT12" i="21" a="1"/>
  <c r="AT24" i="18" a="1"/>
  <c r="AM44" i="21" a="1"/>
  <c r="AF66" i="18" a="1"/>
  <c r="Y70" i="21" a="1"/>
  <c r="AN77" i="18" a="1"/>
  <c r="L10" i="18" a="1"/>
  <c r="BP53" i="18" a="1"/>
  <c r="Z74" i="21" a="1"/>
  <c r="AM33" i="21" a="1"/>
  <c r="BB51" i="18" a="1"/>
  <c r="Y27" i="18" a="1"/>
  <c r="AN39" i="18" a="1"/>
  <c r="K15" i="18" a="1"/>
  <c r="AG11" i="18" a="1"/>
  <c r="Y34" i="21" a="1"/>
  <c r="L7" i="21" a="1"/>
  <c r="BH46" i="21" a="1"/>
  <c r="BO31" i="21" a="1"/>
  <c r="AG69" i="18" a="1"/>
  <c r="S28" i="18" a="1"/>
  <c r="BI39" i="18" a="1"/>
  <c r="BO10" i="18" a="1"/>
  <c r="BH35" i="21" a="1"/>
  <c r="R7" i="18" a="1"/>
  <c r="AM24" i="18" a="1"/>
  <c r="K35" i="21" a="1"/>
  <c r="BI48" i="18" a="1"/>
  <c r="BH58" i="18" a="1"/>
  <c r="BH10" i="18" a="1"/>
  <c r="AM25" i="18" a="1"/>
  <c r="AF6" i="18" a="1"/>
  <c r="BB22" i="21" a="1"/>
  <c r="AG29" i="18" a="1"/>
  <c r="D60" i="18" a="1"/>
  <c r="AG71" i="21" a="1"/>
  <c r="R38" i="21" a="1"/>
  <c r="D42" i="21" a="1"/>
  <c r="Y54" i="18" a="1"/>
  <c r="BI70" i="18" a="1"/>
  <c r="AN35" i="18" a="1"/>
  <c r="L17" i="18" a="1"/>
  <c r="R28" i="18" a="1"/>
  <c r="BP31" i="21" a="1"/>
  <c r="R64" i="21" a="1"/>
  <c r="Y20" i="21" a="1"/>
  <c r="AM6" i="18" a="1"/>
  <c r="E13" i="18" a="1"/>
  <c r="AM72" i="18" a="1"/>
  <c r="AU75" i="18" a="1"/>
  <c r="AF35" i="21" a="1"/>
  <c r="D13" i="21" a="1"/>
  <c r="AM16" i="21" a="1"/>
  <c r="S26" i="18" a="1"/>
  <c r="Z64" i="21" a="1"/>
  <c r="AG7" i="18" a="1"/>
  <c r="AM60" i="21" a="1"/>
  <c r="BI31" i="21" a="1"/>
  <c r="BI20" i="21" a="1"/>
  <c r="AU55" i="21" a="1"/>
  <c r="BP25" i="18" a="1"/>
  <c r="Y38" i="21" a="1"/>
  <c r="BA45" i="21" a="1"/>
  <c r="BH42" i="18" a="1"/>
  <c r="BI73" i="18" a="1"/>
  <c r="R69" i="18" a="1"/>
  <c r="R12" i="21" a="1"/>
  <c r="E37" i="18" a="1"/>
  <c r="BH10" i="21" a="1"/>
  <c r="D17" i="18" a="1"/>
  <c r="S73" i="18" a="1"/>
  <c r="AM27" i="21" a="1"/>
  <c r="AN15" i="21" a="1"/>
  <c r="BA27" i="21" a="1"/>
  <c r="Z50" i="21" a="1"/>
  <c r="S64" i="21" a="1"/>
  <c r="R51" i="18" a="1"/>
  <c r="BO62" i="18" a="1"/>
  <c r="AT20" i="21" a="1"/>
  <c r="AM26" i="18" a="1"/>
  <c r="R15" i="18" a="1"/>
  <c r="Y73" i="21" a="1"/>
  <c r="AT30" i="21" a="1"/>
  <c r="L25" i="18" a="1"/>
  <c r="BO69" i="18" a="1"/>
  <c r="BI77" i="21" a="1"/>
  <c r="BO56" i="18" a="1"/>
  <c r="S37" i="21" a="1"/>
  <c r="BP30" i="18" a="1"/>
  <c r="R58" i="21" a="1"/>
  <c r="AU71" i="21" a="1"/>
  <c r="D22" i="21" a="1"/>
  <c r="BB77" i="18" a="1"/>
  <c r="BB39" i="21" a="1"/>
  <c r="AU37" i="18" a="1"/>
  <c r="K58" i="18" a="1"/>
  <c r="BO50" i="21" a="1"/>
  <c r="AG50" i="21" a="1"/>
  <c r="BB15" i="18" a="1"/>
  <c r="D59" i="21" a="1"/>
  <c r="AF45" i="18" a="1"/>
  <c r="L6" i="18" a="1"/>
  <c r="D61" i="18" a="1"/>
  <c r="Z23" i="21" a="1"/>
  <c r="Z28" i="18" a="1"/>
  <c r="S56" i="21" a="1"/>
  <c r="Y73" i="18" a="1"/>
  <c r="AT22" i="18" a="1"/>
  <c r="BH43" i="21" a="1"/>
  <c r="Y69" i="21" a="1"/>
  <c r="L74" i="21" a="1"/>
  <c r="Y37" i="18" a="1"/>
  <c r="AG34" i="18" a="1"/>
  <c r="L46" i="18" a="1"/>
  <c r="Y6" i="21" a="1"/>
  <c r="E20" i="21" a="1"/>
  <c r="D18" i="18" a="1"/>
  <c r="BB68" i="18" a="1"/>
  <c r="BI54" i="21" a="1"/>
  <c r="BA12" i="21" a="1"/>
  <c r="BI17" i="18" a="1"/>
  <c r="AF10" i="21" a="1"/>
  <c r="BH34" i="21" a="1"/>
  <c r="BB49" i="18" a="1"/>
  <c r="L69" i="18" a="1"/>
  <c r="S30" i="21" a="1"/>
  <c r="Z73" i="18" a="1"/>
  <c r="BH31" i="18" a="1"/>
  <c r="Y25" i="21" a="1"/>
  <c r="D60" i="21" a="1"/>
  <c r="AT15" i="21" a="1"/>
  <c r="AT65" i="18" a="1"/>
  <c r="S45" i="21" a="1"/>
  <c r="BH7" i="18" a="1"/>
  <c r="BB63" i="21" a="1"/>
  <c r="S21" i="18" a="1"/>
  <c r="S14" i="18" a="1"/>
  <c r="BA33" i="21" a="1"/>
  <c r="D68" i="21" a="1"/>
  <c r="AT52" i="18" a="1"/>
  <c r="BP41" i="21" a="1"/>
  <c r="AT22" i="21" a="1"/>
  <c r="AG47" i="18" a="1"/>
  <c r="BA67" i="18" a="1"/>
  <c r="BI55" i="18" a="1"/>
  <c r="Z53" i="18" a="1"/>
  <c r="AG33" i="21" a="1"/>
  <c r="E70" i="21" a="1"/>
  <c r="Z35" i="21" a="1"/>
  <c r="AM73" i="21" a="1"/>
  <c r="Z22" i="21" a="1"/>
  <c r="BA37" i="18" a="1"/>
  <c r="L55" i="21" a="1"/>
  <c r="AN37" i="18" a="1"/>
  <c r="E9" i="18" a="1"/>
  <c r="Z36" i="21" a="1"/>
  <c r="BB8" i="21" a="1"/>
  <c r="AG46" i="21" a="1"/>
  <c r="Z55" i="21" a="1"/>
  <c r="E58" i="21" a="1"/>
  <c r="Y76" i="18" a="1"/>
  <c r="BB55" i="21" a="1"/>
  <c r="L8" i="18" a="1"/>
  <c r="BA48" i="21" a="1"/>
  <c r="AG64" i="18" a="1"/>
  <c r="AN45" i="18" a="1"/>
  <c r="AU5" i="21" a="1"/>
  <c r="D8" i="18" a="1"/>
  <c r="BO7" i="18" a="1"/>
  <c r="E39" i="18" a="1"/>
  <c r="BA43" i="21" a="1"/>
  <c r="AM77" i="18" a="1"/>
  <c r="BB56" i="21" a="1"/>
  <c r="K42" i="18" a="1"/>
  <c r="BI10" i="21" a="1"/>
  <c r="S76" i="18" a="1"/>
  <c r="BH45" i="18" a="1"/>
  <c r="K55" i="21" a="1"/>
  <c r="BA58" i="18" a="1"/>
  <c r="AF77" i="21" a="1"/>
  <c r="E26" i="18" a="1"/>
  <c r="Y27" i="21" a="1"/>
  <c r="BP22" i="18" a="1"/>
  <c r="AM14" i="21" a="1"/>
  <c r="D62" i="18" a="1"/>
  <c r="Y40" i="21" a="1"/>
  <c r="D14" i="21" a="1"/>
  <c r="BB59" i="18" a="1"/>
  <c r="E33" i="18" a="1"/>
  <c r="BA11" i="21" a="1"/>
  <c r="BO36" i="18" a="1"/>
  <c r="BP62" i="18" a="1"/>
  <c r="BP73" i="18" a="1"/>
  <c r="AT62" i="18" a="1"/>
  <c r="Y9" i="21" a="1"/>
  <c r="AT28" i="18" a="1"/>
  <c r="BH33" i="21" a="1"/>
  <c r="BH62" i="18" a="1"/>
  <c r="AU13" i="21" a="1"/>
  <c r="BH72" i="21" a="1"/>
  <c r="E51" i="21" a="1"/>
  <c r="Z15" i="21" a="1"/>
  <c r="AT76" i="21" a="1"/>
  <c r="AU32" i="21" a="1"/>
  <c r="Y54" i="21" a="1"/>
  <c r="BA65" i="21" a="1"/>
  <c r="BP37" i="18" a="1"/>
  <c r="S23" i="18" a="1"/>
  <c r="K40" i="18" a="1"/>
  <c r="AN61" i="18" a="1"/>
  <c r="K16" i="18" a="1"/>
  <c r="BP61" i="21" a="1"/>
  <c r="AN66" i="21" a="1"/>
  <c r="BP27" i="18" a="1"/>
  <c r="S70" i="18" a="1"/>
  <c r="BO52" i="21" a="1"/>
  <c r="D28" i="21" a="1"/>
  <c r="BI56" i="18" a="1"/>
  <c r="S53" i="21" a="1"/>
  <c r="AT45" i="18" a="1"/>
  <c r="D41" i="21" a="1"/>
  <c r="R20" i="18" a="1"/>
  <c r="Z42" i="18" a="1"/>
  <c r="AT30" i="18" a="1"/>
  <c r="AU37" i="21" a="1"/>
  <c r="AN12" i="21" a="1"/>
  <c r="AT9" i="18" a="1"/>
  <c r="BA47" i="21" a="1"/>
  <c r="L29" i="21" a="1"/>
  <c r="BP10" i="21" a="1"/>
  <c r="BO43" i="18" a="1"/>
  <c r="Y13" i="18" a="1"/>
  <c r="R15" i="21" a="1"/>
  <c r="AF63" i="21" a="1"/>
  <c r="K46" i="21" a="1"/>
  <c r="L28" i="18" a="1"/>
  <c r="L31" i="21" a="1"/>
  <c r="BA48" i="18" a="1"/>
  <c r="AM7" i="18" a="1"/>
  <c r="AU15" i="21" a="1"/>
  <c r="BB18" i="21" a="1"/>
  <c r="AN5" i="18" a="1"/>
  <c r="Y63" i="18" a="1"/>
  <c r="AT71" i="21" a="1"/>
  <c r="BI50" i="21" a="1"/>
  <c r="BP20" i="21" a="1"/>
  <c r="Z65" i="18" a="1"/>
  <c r="Z8" i="21" a="1"/>
  <c r="AU67" i="18" a="1"/>
  <c r="S58" i="21" a="1"/>
  <c r="BI29" i="18" a="1"/>
  <c r="D31" i="21" a="1"/>
  <c r="AU59" i="18" a="1"/>
  <c r="BB67" i="21" a="1"/>
  <c r="Y29" i="21" a="1"/>
  <c r="BI75" i="21" a="1"/>
  <c r="S41" i="21" a="1"/>
  <c r="AM29" i="18" a="1"/>
  <c r="D39" i="18" a="1"/>
  <c r="BH27" i="21" a="1"/>
  <c r="S29" i="21" a="1"/>
  <c r="AG55" i="21" a="1"/>
  <c r="Z66" i="18" a="1"/>
  <c r="AU10" i="21" a="1"/>
  <c r="BP55" i="18" a="1"/>
  <c r="E62" i="21" a="1"/>
  <c r="L15" i="18" a="1"/>
  <c r="Z7" i="18" a="1"/>
  <c r="R44" i="18" a="1"/>
  <c r="AN10" i="18" a="1"/>
  <c r="AU58" i="21" a="1"/>
  <c r="D14" i="18" a="1"/>
  <c r="D76" i="18" a="1"/>
  <c r="L34" i="21" a="1"/>
  <c r="BA55" i="21" a="1"/>
  <c r="BH70" i="21" a="1"/>
  <c r="AT9" i="21" a="1"/>
  <c r="AN64" i="21" a="1"/>
  <c r="AU28" i="21" a="1"/>
  <c r="AN60" i="21" a="1"/>
  <c r="BO14" i="21" a="1"/>
  <c r="AU56" i="18" a="1"/>
  <c r="BP39" i="21" a="1"/>
  <c r="E18" i="21" a="1"/>
  <c r="L75" i="18" a="1"/>
  <c r="Y14" i="18" a="1"/>
  <c r="BA28" i="18" a="1"/>
  <c r="K12" i="21" a="1"/>
  <c r="D9" i="18" a="1"/>
  <c r="E42" i="18" a="1"/>
  <c r="AT53" i="21" a="1"/>
  <c r="K48" i="18" a="1"/>
  <c r="K59" i="21" a="1"/>
  <c r="BB20" i="18" a="1"/>
  <c r="BH73" i="21" a="1"/>
  <c r="Z75" i="18" a="1"/>
  <c r="AG37" i="18" a="1"/>
  <c r="E62" i="18" a="1"/>
  <c r="BP38" i="21" a="1"/>
  <c r="L10" i="21" a="1"/>
  <c r="S15" i="21" a="1"/>
  <c r="BI44" i="21" a="1"/>
  <c r="AG16" i="18" a="1"/>
  <c r="AF30" i="21" a="1"/>
  <c r="AF34" i="18" a="1"/>
  <c r="S59" i="18" a="1"/>
  <c r="BA6" i="18" a="1"/>
  <c r="L45" i="18" a="1"/>
  <c r="K43" i="18" a="1"/>
  <c r="AM61" i="21" a="1"/>
  <c r="BO16" i="18" a="1"/>
  <c r="D6" i="18" a="1"/>
  <c r="S53" i="18" a="1"/>
  <c r="BI28" i="18" a="1"/>
  <c r="BB47" i="21" a="1"/>
  <c r="AF26" i="21" a="1"/>
  <c r="BI37" i="18" a="1"/>
  <c r="AF41" i="21" a="1"/>
  <c r="BO21" i="21" a="1"/>
  <c r="E15" i="18" a="1"/>
  <c r="K69" i="21" a="1"/>
  <c r="Z17" i="18" a="1"/>
  <c r="AF51" i="21" a="1"/>
  <c r="S10" i="21" a="1"/>
  <c r="BI9" i="21" a="1"/>
  <c r="AM40" i="21" a="1"/>
  <c r="AT13" i="18" a="1"/>
  <c r="BO43" i="21" a="1"/>
  <c r="AM68" i="21" a="1"/>
  <c r="AT67" i="21" a="1"/>
  <c r="AU31" i="18" a="1"/>
  <c r="AT38" i="18" a="1"/>
  <c r="AN76" i="18" a="1"/>
  <c r="AG46" i="18" a="1"/>
  <c r="AN33" i="21" a="1"/>
  <c r="Z42" i="21" a="1"/>
  <c r="R35" i="21" a="1"/>
  <c r="S60" i="21" a="1"/>
  <c r="E23" i="18" a="1"/>
  <c r="BO63" i="21" a="1"/>
  <c r="K12" i="18" a="1"/>
  <c r="Y17" i="18" a="1"/>
  <c r="E71" i="21" a="1"/>
  <c r="R10" i="21" a="1"/>
  <c r="AG57" i="18" a="1"/>
  <c r="BI45" i="21" a="1"/>
  <c r="D75" i="21" a="1"/>
  <c r="D73" i="18" a="1"/>
  <c r="K53" i="18" a="1"/>
  <c r="BH49" i="21" a="1"/>
  <c r="AF7" i="18" a="1"/>
  <c r="BI44" i="18" a="1"/>
  <c r="K43" i="21" a="1"/>
  <c r="BB40" i="18" a="1"/>
  <c r="AF18" i="18" a="1"/>
  <c r="BA55" i="18" a="1"/>
  <c r="AN36" i="21" a="1"/>
  <c r="AF13" i="18" a="1"/>
  <c r="Z57" i="18" a="1"/>
  <c r="Z71" i="18" a="1"/>
  <c r="L61" i="21" a="1"/>
  <c r="AT66" i="18" a="1"/>
  <c r="R7" i="21" a="1"/>
  <c r="S61" i="21" a="1"/>
  <c r="AF55" i="18" a="1"/>
  <c r="BI36" i="21" a="1"/>
  <c r="AM18" i="18" a="1"/>
  <c r="R77" i="21" a="1"/>
  <c r="L67" i="21" a="1"/>
  <c r="BH65" i="18" a="1"/>
  <c r="E46" i="21" a="1"/>
  <c r="E24" i="21" a="1"/>
  <c r="S50" i="21" a="1"/>
  <c r="AT75" i="21" a="1"/>
  <c r="L21" i="18" a="1"/>
  <c r="AF38" i="21" a="1"/>
  <c r="Z63" i="21" a="1"/>
  <c r="Z53" i="21" a="1"/>
  <c r="AT49" i="21" a="1"/>
  <c r="AF56" i="18" a="1"/>
  <c r="Z56" i="18" a="1"/>
  <c r="AM43" i="21" a="1"/>
  <c r="BO74" i="18" a="1"/>
  <c r="Y48" i="18" a="1"/>
  <c r="AN7" i="18" a="1"/>
  <c r="K56" i="21" a="1"/>
  <c r="BP57" i="21" a="1"/>
  <c r="E25" i="18" a="1"/>
  <c r="BH8" i="21" a="1"/>
  <c r="BH52" i="21" a="1"/>
  <c r="AG38" i="18" a="1"/>
  <c r="AT5" i="21" a="1"/>
  <c r="AF56" i="21" a="1"/>
  <c r="K34" i="18" a="1"/>
  <c r="AG39" i="21" a="1"/>
  <c r="BP56" i="21" a="1"/>
  <c r="Y12" i="18" a="1"/>
  <c r="Z29" i="21" a="1"/>
  <c r="BB32" i="18" a="1"/>
  <c r="AF27" i="18" a="1"/>
  <c r="BB24" i="18" a="1"/>
  <c r="AN25" i="18" a="1"/>
  <c r="AU57" i="21" a="1"/>
  <c r="Z5" i="18" a="1"/>
  <c r="K44" i="21" a="1"/>
  <c r="AM15" i="21" a="1"/>
  <c r="AN7" i="21" a="1"/>
  <c r="BO77" i="21" a="1"/>
  <c r="AM22" i="18" a="1"/>
  <c r="AU54" i="21" a="1"/>
  <c r="D12" i="18" a="1"/>
  <c r="D71" i="21" a="1"/>
  <c r="S25" i="18" a="1"/>
  <c r="BP8" i="18" a="1"/>
  <c r="BA36" i="21" a="1"/>
  <c r="R45" i="21" a="1"/>
  <c r="AG60" i="21" a="1"/>
  <c r="BO29" i="18" a="1"/>
  <c r="AF68" i="21" a="1"/>
  <c r="AU22" i="18" a="1"/>
  <c r="Z19" i="21" a="1"/>
  <c r="AU61" i="18" a="1"/>
  <c r="BB63" i="18" a="1"/>
  <c r="BP67" i="21" a="1"/>
  <c r="AU60" i="18" a="1"/>
  <c r="AT32" i="18" a="1"/>
  <c r="AF9" i="21" a="1"/>
  <c r="BI66" i="21" a="1"/>
  <c r="BI12" i="21" a="1"/>
  <c r="D76" i="21" a="1"/>
  <c r="R35" i="18" a="1"/>
  <c r="D15" i="18" a="1"/>
  <c r="AN52" i="18" a="1"/>
  <c r="BH66" i="21" a="1"/>
  <c r="BA18" i="21" a="1"/>
  <c r="BB26" i="21" a="1"/>
  <c r="BP59" i="18" a="1"/>
  <c r="Z26" i="18" a="1"/>
  <c r="E45" i="21" a="1"/>
  <c r="R72" i="21" a="1"/>
  <c r="BA44" i="21" a="1"/>
  <c r="Z59" i="21" a="1"/>
  <c r="S52" i="21" a="1"/>
  <c r="AF17" i="21" a="1"/>
  <c r="L23" i="21" a="1"/>
  <c r="K57" i="18" a="1"/>
  <c r="BO65" i="18" a="1"/>
  <c r="BO38" i="18" a="1"/>
  <c r="L40" i="21" a="1"/>
  <c r="AG72" i="21" a="1"/>
  <c r="R25" i="21" a="1"/>
  <c r="E16" i="21" a="1"/>
  <c r="BA37" i="21" a="1"/>
  <c r="AN30" i="21" a="1"/>
  <c r="D49" i="18" a="1"/>
  <c r="L64" i="18" a="1"/>
  <c r="Z13" i="18" a="1"/>
  <c r="L27" i="21" a="1"/>
  <c r="AF67" i="18" a="1"/>
  <c r="E48" i="18" a="1"/>
  <c r="AM9" i="21" a="1"/>
  <c r="BO46" i="21" a="1"/>
  <c r="BA19" i="18" a="1"/>
  <c r="Z40" i="18" a="1"/>
  <c r="BA74" i="18" a="1"/>
  <c r="BH48" i="18" a="1"/>
  <c r="AM66" i="18" a="1"/>
  <c r="AU58" i="18" a="1"/>
  <c r="K24" i="21" a="1"/>
  <c r="Y41" i="18" a="1"/>
  <c r="L77" i="18" a="1"/>
  <c r="BA68" i="18" a="1"/>
  <c r="AU59" i="21" a="1"/>
  <c r="AM20" i="18" a="1"/>
  <c r="BO73" i="18" a="1"/>
  <c r="AM53" i="18" a="1"/>
  <c r="K64" i="18" a="1"/>
  <c r="Y32" i="21" a="1"/>
  <c r="AM16" i="18" a="1"/>
  <c r="R53" i="18" a="1"/>
  <c r="AG17" i="21" a="1"/>
  <c r="R67" i="18" a="1"/>
  <c r="Z77" i="18" a="1"/>
  <c r="K63" i="21" a="1"/>
  <c r="S55" i="21" a="1"/>
  <c r="BB62" i="18" a="1"/>
  <c r="Z61" i="18" a="1"/>
  <c r="AT77" i="21" a="1"/>
  <c r="L44" i="21" a="1"/>
  <c r="BB21" i="18" a="1"/>
  <c r="AF72" i="21" a="1"/>
  <c r="BP31" i="18" a="1"/>
  <c r="AU73" i="18" a="1"/>
  <c r="BP40" i="21" a="1"/>
  <c r="AF53" i="18" a="1"/>
  <c r="BA70" i="18" a="1"/>
  <c r="Z25" i="21" a="1"/>
  <c r="Y10" i="21" a="1"/>
  <c r="S62" i="21" a="1"/>
  <c r="S66" i="18" a="1"/>
  <c r="AT69" i="21" a="1"/>
  <c r="BO14" i="18" a="1"/>
  <c r="AT23" i="21" a="1"/>
  <c r="K54" i="21" a="1"/>
  <c r="D23" i="21" a="1"/>
  <c r="Z31" i="18" a="1"/>
  <c r="S39" i="18" a="1"/>
  <c r="AF37" i="18" a="1"/>
  <c r="BO11" i="18" a="1"/>
  <c r="D52" i="18" a="1"/>
  <c r="S64" i="18" a="1"/>
  <c r="BA77" i="21" a="1"/>
  <c r="Y76" i="21" a="1"/>
  <c r="BB37" i="18" a="1"/>
  <c r="S70" i="21" a="1"/>
  <c r="AN11" i="21" a="1"/>
  <c r="BA13" i="21" a="1"/>
  <c r="K77" i="18" a="1"/>
  <c r="AT28" i="21" a="1"/>
  <c r="AM52" i="18" a="1"/>
  <c r="AU33" i="21" a="1"/>
  <c r="AF59" i="21" a="1"/>
  <c r="Z32" i="18" a="1"/>
  <c r="BA59" i="18" a="1"/>
  <c r="L72" i="21" a="1"/>
  <c r="Z50" i="18" a="1"/>
  <c r="AM10" i="18" a="1"/>
  <c r="BP67" i="18" a="1"/>
  <c r="E50" i="18" a="1"/>
  <c r="AN10" i="21" a="1"/>
  <c r="AM68" i="18" a="1"/>
  <c r="BI24" i="21" a="1"/>
  <c r="AT12" i="18" a="1"/>
  <c r="AM30" i="18" a="1"/>
  <c r="BP42" i="21" a="1"/>
  <c r="Z12" i="21" a="1"/>
  <c r="BA70" i="21" a="1"/>
  <c r="BB72" i="18" a="1"/>
  <c r="R8" i="21" a="1"/>
  <c r="K27" i="21" a="1"/>
  <c r="K18" i="21" a="1"/>
  <c r="R48" i="18" a="1"/>
  <c r="AG10" i="21" a="1"/>
  <c r="BH39" i="21" a="1"/>
  <c r="AG63" i="21" a="1"/>
  <c r="BA34" i="18" a="1"/>
  <c r="AM36" i="21" a="1"/>
  <c r="BO56" i="21" a="1"/>
  <c r="AN68" i="21" a="1"/>
  <c r="BB54" i="18" a="1"/>
  <c r="Z60" i="18" a="1"/>
  <c r="BI59" i="21" a="1"/>
  <c r="R53" i="21" a="1"/>
  <c r="D40" i="18" a="1"/>
  <c r="E27" i="18" a="1"/>
  <c r="R22" i="21" a="1"/>
  <c r="AF22" i="21" a="1"/>
  <c r="Y64" i="18" a="1"/>
  <c r="BB58" i="18" a="1"/>
  <c r="BI68" i="21" a="1"/>
  <c r="AN41" i="21" a="1"/>
  <c r="BP15" i="18" a="1"/>
  <c r="BI67" i="18" a="1"/>
  <c r="L65" i="18" a="1"/>
  <c r="BO28" i="18" a="1"/>
  <c r="BA62" i="18" a="1"/>
  <c r="Y67" i="18" a="1"/>
  <c r="BH35" i="18" a="1"/>
  <c r="K13" i="18" a="1"/>
  <c r="AM8" i="18" a="1"/>
  <c r="BH6" i="21" a="1"/>
  <c r="BP41" i="18" a="1"/>
  <c r="BP76" i="18" a="1"/>
  <c r="L60" i="21" a="1"/>
  <c r="BO8" i="21" a="1"/>
  <c r="AM57" i="18" a="1"/>
  <c r="D35" i="18" a="1"/>
  <c r="BA16" i="18" a="1"/>
  <c r="AU56" i="21" a="1"/>
  <c r="AU34" i="21" a="1"/>
  <c r="BO15" i="18" a="1"/>
  <c r="AT13" i="21" a="1"/>
  <c r="AT68" i="21" a="1"/>
  <c r="AM34" i="18" a="1"/>
  <c r="BO26" i="18" a="1"/>
  <c r="L45" i="21" a="1"/>
  <c r="R73" i="21" a="1"/>
  <c r="BH5" i="18" a="1"/>
  <c r="AN23" i="18" a="1"/>
  <c r="D59" i="18" a="1"/>
  <c r="BH18" i="21" a="1"/>
  <c r="E76" i="18" a="1"/>
  <c r="BP33" i="21" a="1"/>
  <c r="E38" i="18" a="1"/>
  <c r="K9" i="21" a="1"/>
  <c r="Z16" i="21" a="1"/>
  <c r="BO66" i="21" a="1"/>
  <c r="BA22" i="18" a="1"/>
  <c r="R32" i="21" a="1"/>
  <c r="D77" i="21" a="1"/>
  <c r="S50" i="18" a="1"/>
  <c r="AT63" i="18" a="1"/>
  <c r="AG6" i="21" a="1"/>
  <c r="AM63" i="18" a="1"/>
  <c r="BO55" i="18" a="1"/>
  <c r="BP60" i="18" a="1"/>
  <c r="R72" i="18" a="1"/>
  <c r="K42" i="21" a="1"/>
  <c r="BP51" i="21" a="1"/>
  <c r="AG70" i="21" a="1"/>
  <c r="L51" i="18" a="1"/>
  <c r="E50" i="21" a="1"/>
  <c r="L52" i="18" a="1"/>
  <c r="AF50" i="18" a="1"/>
  <c r="AU9" i="21" a="1"/>
  <c r="BI16" i="18" a="1"/>
  <c r="AM56" i="18" a="1"/>
  <c r="AT59" i="18" a="1"/>
  <c r="L62" i="21" a="1"/>
  <c r="D69" i="18" a="1"/>
  <c r="BH6" i="18" a="1"/>
  <c r="E52" i="21" a="1"/>
  <c r="AN74" i="18" a="1"/>
  <c r="AU45" i="21" a="1"/>
  <c r="AU23" i="21" a="1"/>
  <c r="AU31" i="21" a="1"/>
  <c r="AG19" i="18" a="1"/>
  <c r="AG45" i="18" a="1"/>
  <c r="AG13" i="21" a="1"/>
  <c r="D19" i="18" a="1"/>
  <c r="BO36" i="21" a="1"/>
  <c r="AT5" i="18" a="1"/>
  <c r="K17" i="18" a="1"/>
  <c r="BO59" i="18" a="1"/>
  <c r="AG16" i="21" a="1"/>
  <c r="AF43" i="21" a="1"/>
  <c r="D54" i="18" a="1"/>
  <c r="AG12" i="18" a="1"/>
  <c r="BI35" i="21" a="1"/>
  <c r="E17" i="18" a="1"/>
  <c r="Z11" i="21" a="1"/>
  <c r="BP54" i="18" a="1"/>
  <c r="L68" i="18" a="1"/>
  <c r="BA32" i="18" a="1"/>
  <c r="AF42" i="18" a="1"/>
  <c r="Y9" i="18" a="1"/>
  <c r="BP69" i="18" a="1"/>
  <c r="AF29" i="21" a="1"/>
  <c r="Z12" i="18" a="1"/>
  <c r="AG14" i="21" a="1"/>
  <c r="S51" i="21" a="1"/>
  <c r="AN32" i="18" a="1"/>
  <c r="L32" i="21" a="1"/>
  <c r="S67" i="21" a="1"/>
  <c r="AM34" i="21" a="1"/>
  <c r="BI61" i="21" a="1"/>
  <c r="BA72" i="18" a="1"/>
  <c r="BB57" i="21" a="1"/>
  <c r="AN51" i="18" a="1"/>
  <c r="BO5" i="21" a="1"/>
  <c r="D21" i="21" a="1"/>
  <c r="R61" i="18" a="1"/>
  <c r="AT56" i="18" a="1"/>
  <c r="AF15" i="21" a="1"/>
  <c r="E8" i="21" a="1"/>
  <c r="AN20" i="21" a="1"/>
  <c r="Z41" i="21" a="1"/>
  <c r="BO69" i="21" a="1"/>
  <c r="AN65" i="18" a="1"/>
  <c r="BH19" i="18" a="1"/>
  <c r="BB59" i="21" a="1"/>
  <c r="E46" i="18" a="1"/>
  <c r="AG21" i="18" a="1"/>
  <c r="AM8" i="21" a="1"/>
  <c r="BI21" i="21" a="1"/>
  <c r="BA54" i="21" a="1"/>
  <c r="BO18" i="21" a="1"/>
  <c r="AM50" i="21" a="1"/>
  <c r="S40" i="21" a="1"/>
  <c r="BH41" i="21" a="1"/>
  <c r="S68" i="18" a="1"/>
  <c r="S22" i="18" a="1"/>
  <c r="AU33" i="18" a="1"/>
  <c r="L63" i="21" a="1"/>
  <c r="R46" i="18" a="1"/>
  <c r="BO30" i="21" a="1"/>
  <c r="AN31" i="18" a="1"/>
  <c r="AG5" i="18" a="1"/>
  <c r="L22" i="18" a="1"/>
  <c r="AU21" i="21" a="1"/>
  <c r="L62" i="18" a="1"/>
  <c r="BP7" i="18" a="1"/>
  <c r="AN61" i="21" a="1"/>
  <c r="AG35" i="21" a="1"/>
  <c r="BP75" i="21" a="1"/>
  <c r="AG41" i="18" a="1"/>
  <c r="BI62" i="21" a="1"/>
  <c r="AN46" i="18" a="1"/>
  <c r="Z21" i="18" a="1"/>
  <c r="BI30" i="21" a="1"/>
  <c r="BA51" i="18" a="1"/>
  <c r="E77" i="18" a="1"/>
  <c r="AF63" i="18" a="1"/>
  <c r="AF74" i="21" a="1"/>
  <c r="BP36" i="18" a="1"/>
  <c r="AU42" i="18" a="1"/>
  <c r="AF16" i="21" a="1"/>
  <c r="BP71" i="18" a="1"/>
  <c r="AG77" i="18" a="1"/>
  <c r="AU62" i="21" a="1"/>
  <c r="L76" i="21" a="1"/>
  <c r="S8" i="18" a="1"/>
  <c r="BI37" i="21" a="1"/>
  <c r="Y15" i="21" a="1"/>
  <c r="AU53" i="21" a="1"/>
  <c r="E30" i="18" a="1"/>
  <c r="L55" i="18" a="1"/>
  <c r="AN24" i="18" a="1"/>
  <c r="Y50" i="18" a="1"/>
  <c r="AF59" i="18" a="1"/>
  <c r="AM26" i="21" a="1"/>
  <c r="BO47" i="18" a="1"/>
  <c r="R16" i="21" a="1"/>
  <c r="BI30" i="18" a="1"/>
  <c r="BI40" i="21" a="1"/>
  <c r="AU20" i="21" a="1"/>
  <c r="D28" i="18" a="1"/>
  <c r="BI18" i="18" a="1"/>
  <c r="AG69" i="21" a="1"/>
  <c r="AN19" i="18" a="1"/>
  <c r="AT8" i="21" a="1"/>
  <c r="D15" i="21" a="1"/>
  <c r="BA12" i="18" a="1"/>
  <c r="R21" i="18" a="1"/>
  <c r="BB69" i="18" a="1"/>
  <c r="Y41" i="21" a="1"/>
  <c r="AF40" i="18" a="1"/>
  <c r="Y53" i="21" a="1"/>
  <c r="E65" i="18" a="1"/>
  <c r="E54" i="21" a="1"/>
  <c r="BB52" i="21" a="1"/>
  <c r="AG45" i="21" a="1"/>
  <c r="AM32" i="21" a="1"/>
  <c r="K67" i="21" a="1"/>
  <c r="S56" i="18" a="1"/>
  <c r="AF49" i="21" a="1"/>
  <c r="AM46" i="18" a="1"/>
  <c r="BO75" i="18" a="1"/>
  <c r="AG26" i="21" a="1"/>
  <c r="Z27" i="18" a="1"/>
  <c r="Z24" i="21" a="1"/>
  <c r="Z44" i="21" a="1"/>
  <c r="BA6" i="21" a="1"/>
  <c r="AN43" i="18" a="1"/>
  <c r="AT19" i="18" a="1"/>
  <c r="Y44" i="18" a="1"/>
  <c r="E33" i="21" a="1"/>
  <c r="BB57" i="18" a="1"/>
  <c r="BI25" i="18" a="1"/>
  <c r="BA40" i="18" a="1"/>
  <c r="R46" i="21" a="1"/>
  <c r="BH49" i="18" a="1"/>
  <c r="S34" i="18" a="1"/>
  <c r="AN31" i="21" a="1"/>
  <c r="E10" i="18" a="1"/>
  <c r="AT63" i="21" a="1"/>
  <c r="D26" i="18" a="1"/>
  <c r="AN26" i="18" a="1"/>
  <c r="BP28" i="18" a="1"/>
  <c r="AM50" i="18" a="1"/>
  <c r="D5" i="18" a="1"/>
  <c r="BA30" i="21" a="1"/>
  <c r="BO10" i="21" a="1"/>
  <c r="Y36" i="18" a="1"/>
  <c r="AU41" i="18" a="1"/>
  <c r="BH38" i="21" a="1"/>
  <c r="Z55" i="18" a="1"/>
  <c r="R76" i="18" a="1"/>
  <c r="AN6" i="18" a="1"/>
  <c r="AT75" i="18" a="1"/>
  <c r="Z51" i="21" a="1"/>
  <c r="K8" i="18" a="1"/>
  <c r="BP12" i="18" a="1"/>
  <c r="AF32" i="18" a="1"/>
  <c r="AF33" i="21" a="1"/>
  <c r="Y31" i="18" a="1"/>
  <c r="BP71" i="21" a="1"/>
  <c r="AM39" i="21" a="1"/>
  <c r="K40" i="21" a="1"/>
  <c r="AT31" i="18" a="1"/>
  <c r="E64" i="21" a="1"/>
  <c r="AM7" i="21" a="1"/>
  <c r="BO9" i="21" a="1"/>
  <c r="Y11" i="18" a="1"/>
  <c r="BI39" i="21" a="1"/>
  <c r="S31" i="21" a="1"/>
  <c r="BI18" i="21" a="1"/>
  <c r="AN32" i="21" a="1"/>
  <c r="L5" i="18" a="1"/>
  <c r="BH9" i="21" a="1"/>
  <c r="E63" i="18" a="1"/>
  <c r="S34" i="21" a="1"/>
  <c r="R73" i="18" a="1"/>
  <c r="BP43" i="18" a="1"/>
  <c r="AF5" i="18" a="1"/>
  <c r="AM31" i="18" a="1"/>
  <c r="BA19" i="21" a="1"/>
  <c r="AG36" i="18" a="1"/>
  <c r="AM19" i="21" a="1"/>
  <c r="AF68" i="18" a="1"/>
  <c r="AF5" i="21" a="1"/>
  <c r="R62" i="18" a="1"/>
  <c r="BB35" i="21" a="1"/>
  <c r="L35" i="21" a="1"/>
  <c r="D63" i="21" a="1"/>
  <c r="D29" i="21" a="1"/>
  <c r="R18" i="21" a="1"/>
  <c r="K76" i="18" a="1"/>
  <c r="BI75" i="18" a="1"/>
  <c r="BB70" i="21" a="1"/>
  <c r="Z33" i="18" a="1"/>
  <c r="BB14" i="21" a="1"/>
  <c r="BB15" i="21" a="1"/>
  <c r="AF44" i="21" a="1"/>
  <c r="Z51" i="18" a="1"/>
  <c r="BI53" i="21" a="1"/>
  <c r="BH66" i="18" a="1"/>
  <c r="BI70" i="21" a="1"/>
  <c r="BO66" i="18" a="1"/>
  <c r="K21" i="18" a="1"/>
  <c r="BP34" i="21" a="1"/>
  <c r="BO76" i="21" a="1"/>
  <c r="BA14" i="21" a="1"/>
  <c r="BO42" i="18" a="1"/>
  <c r="D30" i="21" a="1"/>
  <c r="AU16" i="18" a="1"/>
  <c r="BP72" i="21" a="1"/>
  <c r="Z32" i="21" a="1"/>
  <c r="AM49" i="18" a="1"/>
  <c r="AF55" i="21" a="1"/>
  <c r="AF41" i="18" a="1"/>
  <c r="BO35" i="21" a="1"/>
  <c r="Y6" i="18" a="1"/>
  <c r="AG74" i="18" a="1"/>
  <c r="L37" i="21" a="1"/>
  <c r="AT16" i="18" a="1"/>
  <c r="D66" i="18" a="1"/>
  <c r="K70" i="21" a="1"/>
  <c r="AU19" i="21" a="1"/>
  <c r="R39" i="21" a="1"/>
  <c r="AN39" i="21" a="1"/>
  <c r="BO23" i="21" a="1"/>
  <c r="R52" i="18" a="1"/>
  <c r="AT33" i="21" a="1"/>
  <c r="D7" i="18" a="1"/>
  <c r="D65" i="18" a="1"/>
  <c r="S45" i="18" a="1"/>
  <c r="AG20" i="21" a="1"/>
  <c r="AN66" i="18" a="1"/>
  <c r="D48" i="21" a="1"/>
  <c r="S57" i="18" a="1"/>
  <c r="L34" i="18" a="1"/>
  <c r="AU8" i="18" a="1"/>
  <c r="S39" i="21" a="1"/>
  <c r="D22" i="18" a="1"/>
  <c r="BI31" i="18" a="1"/>
  <c r="BO71" i="21" a="1"/>
  <c r="BB75" i="21" a="1"/>
  <c r="BO58" i="21" a="1"/>
  <c r="BB7" i="18" a="1"/>
  <c r="BA35" i="18" a="1"/>
  <c r="AG22" i="21" a="1"/>
  <c r="BB42" i="18" a="1"/>
  <c r="BP28" i="21" a="1"/>
  <c r="K51" i="18" a="1"/>
  <c r="AG35" i="18" a="1"/>
  <c r="AN6" i="21" a="1"/>
  <c r="BI23" i="18" a="1"/>
  <c r="S38" i="18" a="1"/>
  <c r="E15" i="21" a="1"/>
  <c r="AM21" i="21" a="1"/>
  <c r="BA17" i="21" a="1"/>
  <c r="AG59" i="18" a="1"/>
  <c r="E75" i="18" a="1"/>
  <c r="AU50" i="21" a="1"/>
  <c r="BI52" i="21" a="1"/>
  <c r="BP72" i="18" a="1"/>
  <c r="AM14" i="18" a="1"/>
  <c r="K6" i="21" a="1"/>
  <c r="AU29" i="21" a="1"/>
  <c r="E43" i="21" a="1"/>
  <c r="AT73" i="21" a="1"/>
  <c r="AF45" i="21" a="1"/>
  <c r="AT55" i="21" a="1"/>
  <c r="R66" i="18" a="1"/>
  <c r="R54" i="18" a="1"/>
  <c r="BP58" i="18" a="1"/>
  <c r="L54" i="18" a="1"/>
  <c r="AM21" i="18" a="1"/>
  <c r="AG32" i="21" a="1"/>
  <c r="K33" i="18" a="1"/>
  <c r="BP6" i="18" a="1"/>
  <c r="K44" i="18" a="1"/>
  <c r="BI57" i="18" a="1"/>
  <c r="D7" i="21" a="1"/>
  <c r="D20" i="18" a="1"/>
  <c r="BA30" i="18" a="1"/>
  <c r="AF38" i="18" a="1"/>
  <c r="L28" i="21" a="1"/>
  <c r="R56" i="18" a="1"/>
  <c r="BA20" i="21" a="1"/>
  <c r="K18" i="18" a="1"/>
  <c r="AU74" i="18" a="1"/>
  <c r="BP11" i="21" a="1"/>
  <c r="BP13" i="18" a="1"/>
  <c r="AU35" i="21" a="1"/>
  <c r="S27" i="18" a="1"/>
  <c r="AM24" i="21" a="1"/>
  <c r="L11" i="21" a="1"/>
  <c r="BO40" i="21" a="1"/>
  <c r="BO13" i="18" a="1"/>
  <c r="AG37" i="21" a="1"/>
  <c r="BH24" i="18" a="1"/>
  <c r="L67" i="18" a="1"/>
  <c r="BA31" i="21" a="1"/>
  <c r="L59" i="18" a="1"/>
  <c r="D63" i="18" a="1"/>
  <c r="AG26" i="18" a="1"/>
  <c r="AT39" i="21" a="1"/>
  <c r="D24" i="18" a="1"/>
  <c r="AN22" i="18" a="1"/>
  <c r="BB40" i="21" a="1"/>
  <c r="L66" i="18" a="1"/>
  <c r="AM55" i="18" a="1"/>
  <c r="L50" i="21" a="1"/>
  <c r="K62" i="18" a="1"/>
  <c r="AM54" i="21" a="1"/>
  <c r="AU25" i="21" a="1"/>
  <c r="R47" i="21" a="1"/>
  <c r="BI66" i="18" a="1"/>
  <c r="L16" i="21" a="1"/>
  <c r="BI14" i="21" a="1"/>
  <c r="AU50" i="18" a="1"/>
  <c r="AU6" i="18" a="1"/>
  <c r="Z34" i="18" a="1"/>
  <c r="BI49" i="18" a="1"/>
  <c r="K25" i="21" a="1"/>
  <c r="L71" i="18" a="1"/>
  <c r="AN12" i="18" a="1"/>
  <c r="Z48" i="21" a="1"/>
  <c r="BB6" i="21" a="1"/>
  <c r="Z68" i="21" a="1"/>
  <c r="BP73" i="21" a="1"/>
  <c r="AN9" i="21" a="1"/>
  <c r="AF73" i="21" a="1"/>
  <c r="S43" i="18" a="1"/>
  <c r="BP65" i="18" a="1"/>
  <c r="D43" i="18" a="1"/>
  <c r="BO12" i="18" a="1"/>
  <c r="BI51" i="18" a="1"/>
  <c r="AM38" i="18" a="1"/>
  <c r="AF43" i="18" a="1"/>
  <c r="D75" i="18" a="1"/>
  <c r="E56" i="18" a="1"/>
  <c r="BB48" i="21" a="1"/>
  <c r="Z72" i="21" a="1"/>
  <c r="AU27" i="21" a="1"/>
  <c r="BA28" i="21" a="1"/>
  <c r="AT69" i="18" a="1"/>
  <c r="AF19" i="21" a="1"/>
  <c r="BH40" i="21" a="1"/>
  <c r="Y66" i="21" a="1"/>
  <c r="BA53" i="18" a="1"/>
  <c r="BB68" i="21" a="1"/>
  <c r="AF20" i="21" a="1"/>
  <c r="AG65" i="21" a="1"/>
  <c r="S27" i="21" a="1"/>
  <c r="AG54" i="18" a="1"/>
  <c r="D17" i="21" a="1"/>
  <c r="BI20" i="18" a="1"/>
  <c r="D65" i="21" a="1"/>
  <c r="R14" i="18" a="1"/>
  <c r="Z60" i="21" a="1"/>
  <c r="AM75" i="18" a="1"/>
  <c r="AU46" i="18" a="1"/>
  <c r="BP39" i="18" a="1"/>
  <c r="AF46" i="21" a="1"/>
  <c r="AT42" i="18" a="1"/>
  <c r="Z70" i="18" a="1"/>
  <c r="AM11" i="21" a="1"/>
  <c r="Z35" i="18" a="1"/>
  <c r="BI6" i="21" a="1"/>
  <c r="AU16" i="21" a="1"/>
  <c r="BP20" i="18" a="1"/>
  <c r="AF20" i="18" a="1"/>
  <c r="Z44" i="18" a="1"/>
  <c r="R62" i="21" a="1"/>
  <c r="S10" i="18" a="1"/>
  <c r="R56" i="21" a="1"/>
  <c r="BH26" i="21" a="1"/>
  <c r="R28" i="21" a="1"/>
  <c r="K14" i="18" a="1"/>
  <c r="BB8" i="18" a="1"/>
  <c r="BH11" i="18" a="1"/>
  <c r="R20" i="21" a="1"/>
  <c r="AF76" i="21" a="1"/>
  <c r="AU72" i="18" a="1"/>
  <c r="BP62" i="21" a="1"/>
  <c r="AF46" i="18" a="1"/>
  <c r="AN19" i="21" a="1"/>
  <c r="Z71" i="21" a="1"/>
  <c r="BO34" i="21" a="1"/>
  <c r="K25" i="18" a="1"/>
  <c r="AN5" i="21" a="1"/>
  <c r="AU65" i="21" a="1"/>
  <c r="K57" i="21" a="1"/>
  <c r="E18" i="18" a="1"/>
  <c r="Z56" i="21" a="1"/>
  <c r="Y70" i="18" a="1"/>
  <c r="AM17" i="18" a="1"/>
  <c r="BI22" i="21" a="1"/>
  <c r="BB23" i="18" a="1"/>
  <c r="BO70" i="18" a="1"/>
  <c r="AU24" i="18" a="1"/>
  <c r="E63" i="21" a="1"/>
  <c r="Z69" i="18" a="1"/>
  <c r="E76" i="21" a="1"/>
  <c r="S77" i="21" a="1"/>
  <c r="R42" i="18" a="1"/>
  <c r="BB17" i="18" a="1"/>
  <c r="Z28" i="21" a="1"/>
  <c r="BP7" i="21" a="1"/>
  <c r="AU32" i="18" a="1"/>
  <c r="AU68" i="21" a="1"/>
  <c r="BO61" i="18" a="1"/>
  <c r="R30" i="21" a="1"/>
  <c r="AM45" i="21" a="1"/>
  <c r="Y12" i="21" a="1"/>
  <c r="Y7" i="18" a="1"/>
  <c r="BA24" i="18" a="1"/>
  <c r="BB72" i="21" a="1"/>
  <c r="AF22" i="18" a="1"/>
  <c r="D51" i="21" a="1"/>
  <c r="AT67" i="18" a="1"/>
  <c r="AN25" i="21" a="1"/>
  <c r="BO67" i="21" a="1"/>
  <c r="D48" i="18" a="1"/>
  <c r="K61" i="18" a="1"/>
  <c r="AU35" i="18" a="1"/>
  <c r="AT60" i="21" a="1"/>
  <c r="S76" i="21" a="1"/>
  <c r="BB50" i="21" a="1"/>
  <c r="Y46" i="18" a="1"/>
  <c r="L73" i="18" a="1"/>
  <c r="BH41" i="18" a="1"/>
  <c r="BH68" i="18" a="1"/>
  <c r="AU69" i="18" a="1"/>
  <c r="AM22" i="21" a="1"/>
  <c r="BI7" i="21" a="1"/>
  <c r="AU46" i="21" a="1"/>
  <c r="BA7" i="21" a="1"/>
  <c r="S5" i="18" a="1"/>
  <c r="Z11" i="18" a="1"/>
  <c r="K27" i="18" a="1"/>
  <c r="E40" i="18" a="1"/>
  <c r="AN11" i="18" a="1"/>
  <c r="K8" i="21" a="1"/>
  <c r="S60" i="18" a="1"/>
  <c r="BH53" i="21" a="1"/>
  <c r="BH28" i="18" a="1"/>
  <c r="S66" i="21" a="1"/>
  <c r="BO27" i="21" a="1"/>
  <c r="D32" i="21" a="1"/>
  <c r="AU36" i="21" a="1"/>
  <c r="BO74" i="21" a="1"/>
  <c r="AG42" i="18" a="1"/>
  <c r="BB73" i="18" a="1"/>
  <c r="BB10" i="21" a="1"/>
  <c r="AT41" i="21" a="1"/>
  <c r="AN70" i="21" a="1"/>
  <c r="BH13" i="21" a="1"/>
  <c r="E29" i="18" a="1"/>
  <c r="K26" i="21" a="1"/>
  <c r="BO54" i="21" a="1"/>
  <c r="Y75" i="21" a="1"/>
  <c r="R49" i="21" a="1"/>
  <c r="BB55" i="18" a="1"/>
  <c r="BH19" i="21" a="1"/>
  <c r="BO22" i="21" a="1"/>
  <c r="BB77" i="21" a="1"/>
  <c r="L70" i="18" a="1"/>
  <c r="AG48" i="18" a="1"/>
  <c r="E28" i="21" a="1"/>
  <c r="K29" i="18" a="1"/>
  <c r="BO9" i="18" a="1"/>
  <c r="AF24" i="21" a="1"/>
  <c r="AM15" i="18" a="1"/>
  <c r="BO59" i="21" a="1"/>
  <c r="L61" i="18" a="1"/>
  <c r="R13" i="18" a="1"/>
  <c r="BB66" i="18" a="1"/>
  <c r="AN37" i="21" a="1"/>
  <c r="AN70" i="18" a="1"/>
  <c r="R27" i="21" a="1"/>
  <c r="AN71" i="18" a="1"/>
  <c r="BA49" i="21" a="1"/>
  <c r="BB35" i="18" a="1"/>
  <c r="AM74" i="18" a="1"/>
  <c r="Z49" i="18" a="1"/>
  <c r="AN50" i="21" a="1"/>
  <c r="AF33" i="18" a="1"/>
  <c r="AT61" i="21" a="1"/>
  <c r="S7" i="18" a="1"/>
  <c r="AF40" i="21" a="1"/>
  <c r="D58" i="21" a="1"/>
  <c r="BP49" i="21" a="1"/>
  <c r="BO7" i="21" a="1"/>
  <c r="Z25" i="18" a="1"/>
  <c r="AT49" i="18" a="1"/>
  <c r="BB36" i="18" a="1"/>
  <c r="BA13" i="18" a="1"/>
  <c r="K65" i="18" a="1"/>
  <c r="K66" i="21" a="1"/>
  <c r="BI65" i="21" a="1"/>
  <c r="AG18" i="21" a="1"/>
  <c r="AU49" i="21" a="1"/>
  <c r="S75" i="18" a="1"/>
  <c r="AU77" i="21" a="1"/>
  <c r="BO33" i="18" a="1"/>
  <c r="L44" i="18" a="1"/>
  <c r="Y31" i="21" a="1"/>
  <c r="BH18" i="18" a="1"/>
  <c r="AT68" i="18" a="1"/>
  <c r="K30" i="21" a="1"/>
  <c r="BI77" i="18" a="1"/>
  <c r="D26" i="21" a="1"/>
  <c r="BB12" i="18" a="1"/>
  <c r="Z21" i="21" a="1"/>
  <c r="AN65" i="21" a="1"/>
  <c r="S36" i="18" a="1"/>
  <c r="BH77" i="18" a="1"/>
  <c r="AN55" i="21" a="1"/>
  <c r="S19" i="21" a="1"/>
  <c r="L56" i="21" a="1"/>
  <c r="D40" i="21" a="1"/>
  <c r="BA50" i="18" a="1"/>
  <c r="AM63" i="21" a="1"/>
  <c r="BB13" i="18" a="1"/>
  <c r="R34" i="21" a="1"/>
  <c r="K26" i="18" a="1"/>
  <c r="AU75" i="21" a="1"/>
  <c r="K45" i="18" a="1"/>
  <c r="BH16" i="21" a="1"/>
  <c r="S24" i="18" a="1"/>
  <c r="BA68" i="21" a="1"/>
  <c r="L47" i="21" a="1"/>
  <c r="Y38" i="18" a="1"/>
  <c r="R19" i="18" a="1"/>
  <c r="AF44" i="18" a="1"/>
  <c r="AG30" i="21" a="1"/>
  <c r="Y30" i="18" a="1"/>
  <c r="AF36" i="18" a="1"/>
  <c r="Y34" i="18" a="1"/>
  <c r="AG62" i="18" a="1"/>
  <c r="AG58" i="18" a="1"/>
  <c r="E54" i="18" a="1"/>
  <c r="AF12" i="18" a="1"/>
  <c r="AU44" i="21" a="1"/>
  <c r="AT25" i="18" a="1"/>
  <c r="AF39" i="18" a="1"/>
  <c r="AU54" i="18" a="1"/>
  <c r="BH23" i="18" a="1"/>
  <c r="D13" i="18" a="1"/>
  <c r="AG64" i="21" a="1"/>
  <c r="BA11" i="18" a="1"/>
  <c r="AU11" i="21" a="1"/>
  <c r="AU12" i="18" a="1"/>
  <c r="S44" i="18" a="1"/>
  <c r="BB22" i="18" a="1"/>
  <c r="AM42" i="21" a="1"/>
  <c r="L37" i="18" a="1"/>
  <c r="AU67" i="21" a="1"/>
  <c r="Z67" i="21" a="1"/>
  <c r="S35" i="21" a="1"/>
  <c r="E27" i="21" a="1"/>
  <c r="AG31" i="18" a="1"/>
  <c r="BH28" i="21" a="1"/>
  <c r="BH21" i="21" a="1"/>
  <c r="AT43" i="18" a="1"/>
  <c r="BH24" i="21" a="1"/>
  <c r="BP35" i="18" a="1"/>
  <c r="D46" i="18" a="1"/>
  <c r="D61" i="21" a="1"/>
  <c r="Y72" i="18" a="1"/>
  <c r="E16" i="18" a="1"/>
  <c r="AG21" i="21" a="1"/>
  <c r="AG32" i="18" a="1"/>
  <c r="L54" i="21" a="1"/>
  <c r="K48" i="21" a="1"/>
  <c r="BA63" i="21" a="1"/>
  <c r="S17" i="21" a="1"/>
  <c r="BH23" i="21" a="1"/>
  <c r="BO65" i="21" a="1"/>
  <c r="L11" i="18" a="1"/>
  <c r="E24" i="18" a="1"/>
  <c r="BP24" i="21" a="1"/>
  <c r="AG25" i="18" a="1"/>
  <c r="AT35" i="21" a="1"/>
  <c r="R30" i="18" a="1"/>
  <c r="K20" i="18" a="1"/>
  <c r="AN17" i="21" a="1"/>
  <c r="BH63" i="18" a="1"/>
  <c r="L39" i="21" a="1"/>
  <c r="BB67" i="18" a="1"/>
  <c r="S71" i="18" a="1"/>
  <c r="S37" i="18" a="1"/>
  <c r="E9" i="21" a="1"/>
  <c r="L70" i="21" a="1"/>
  <c r="E44" i="18" a="1"/>
  <c r="AF10" i="18" a="1"/>
  <c r="L22" i="21" a="1"/>
  <c r="AU43" i="18" a="1"/>
  <c r="BI6" i="18" a="1"/>
  <c r="BO41" i="21" a="1"/>
  <c r="D55" i="21" a="1"/>
  <c r="BI15" i="18" a="1"/>
  <c r="AG47" i="21" a="1"/>
  <c r="AM6" i="21" a="1"/>
  <c r="L58" i="18" a="1"/>
  <c r="K15" i="21" a="1"/>
  <c r="BB29" i="18" a="1"/>
  <c r="K16" i="21" a="1"/>
  <c r="AN63" i="18" a="1"/>
  <c r="AT14" i="18" a="1"/>
  <c r="BH77" i="21" a="1"/>
  <c r="E29" i="21" a="1"/>
  <c r="AF31" i="21" a="1"/>
  <c r="BI50" i="18" a="1"/>
  <c r="AT42" i="21" a="1"/>
  <c r="BI49" i="21" a="1"/>
  <c r="D8" i="21" a="1"/>
  <c r="AG51" i="21" a="1"/>
  <c r="Z13" i="21" a="1"/>
  <c r="BA73" i="18" a="1"/>
  <c r="R27" i="18" a="1"/>
  <c r="AF18" i="21" a="1"/>
  <c r="E30" i="21" a="1"/>
  <c r="AG8" i="21" a="1"/>
  <c r="K47" i="21" a="1"/>
  <c r="AN26" i="21" a="1"/>
  <c r="S77" i="18" a="1"/>
  <c r="K28" i="21" a="1"/>
  <c r="Z75" i="21" a="1"/>
  <c r="AG11" i="21" a="1"/>
  <c r="BH13" i="18" a="1"/>
  <c r="AG29" i="21" a="1"/>
  <c r="BH58" i="21" a="1"/>
  <c r="BB37" i="21" a="1"/>
  <c r="AG58" i="21" a="1"/>
  <c r="AG6" i="18" a="1"/>
  <c r="S46" i="21" a="1"/>
  <c r="R60" i="18" a="1"/>
  <c r="BP61" i="18" a="1"/>
  <c r="BH54" i="18" a="1"/>
  <c r="AT73" i="18" a="1"/>
  <c r="Y56" i="21" a="1"/>
  <c r="AN20" i="18" a="1"/>
  <c r="Y75" i="18" a="1"/>
  <c r="E66" i="21" a="1"/>
  <c r="L19" i="21" a="1"/>
  <c r="D19" i="21" a="1"/>
  <c r="Y32" i="18" a="1"/>
  <c r="S11" i="21" a="1"/>
  <c r="AM48" i="21" a="1"/>
  <c r="BP70" i="21" a="1"/>
  <c r="D5" i="21" a="1"/>
  <c r="D16" i="21" a="1"/>
  <c r="BA57" i="21" a="1"/>
  <c r="BO58" i="18" a="1"/>
  <c r="BP36" i="21" a="1"/>
  <c r="AF35" i="18" a="1"/>
  <c r="BA18" i="18" a="1"/>
  <c r="AT58" i="18" a="1"/>
  <c r="L63" i="18" a="1"/>
  <c r="AT20" i="18" a="1"/>
  <c r="BI22" i="18" a="1"/>
  <c r="AG68" i="18" a="1"/>
  <c r="S72" i="21" a="1"/>
  <c r="BH53" i="18" a="1"/>
  <c r="AU17" i="18" a="1"/>
  <c r="BO34" i="18" a="1"/>
  <c r="AN13" i="21" a="1"/>
  <c r="BI32" i="21" a="1"/>
  <c r="Y28" i="18" a="1"/>
  <c r="R37" i="18" a="1"/>
  <c r="AU14" i="18" a="1"/>
  <c r="BA20" i="18" a="1"/>
  <c r="AG34" i="21" a="1"/>
  <c r="BP38" i="18" a="1"/>
  <c r="BP19" i="18" a="1"/>
  <c r="AF6" i="21" a="1"/>
  <c r="AF29" i="18" a="1"/>
  <c r="AN67" i="21" a="1"/>
  <c r="E34" i="18" a="1"/>
  <c r="E67" i="18" a="1"/>
  <c r="K72" i="18" a="1"/>
  <c r="Y19" i="18" a="1"/>
  <c r="AT27" i="18" a="1"/>
  <c r="Z62" i="21" a="1"/>
  <c r="E25" i="21" a="1"/>
  <c r="AN46" i="21" a="1"/>
  <c r="S23" i="21" a="1"/>
  <c r="BI58" i="21" a="1"/>
  <c r="AF73" i="18" a="1"/>
  <c r="K74" i="18" a="1"/>
  <c r="Z20" i="21" a="1"/>
  <c r="AU26" i="21" a="1"/>
  <c r="K19" i="21" a="1"/>
  <c r="BO50" i="18" a="1"/>
  <c r="E7" i="18" a="1"/>
  <c r="K31" i="21" a="1"/>
  <c r="AM5" i="18" a="1"/>
  <c r="AU66" i="18" a="1"/>
  <c r="AU65" i="18" a="1"/>
  <c r="K22" i="18" a="1"/>
  <c r="AN74" i="21" a="1"/>
  <c r="BH7" i="21" a="1"/>
  <c r="R77" i="18" a="1"/>
  <c r="R38" i="18" a="1"/>
  <c r="K24" i="18" a="1"/>
  <c r="AN48" i="21" a="1"/>
  <c r="AU51" i="18" a="1"/>
  <c r="R43" i="18" a="1"/>
  <c r="BI74" i="18" a="1"/>
  <c r="AG56" i="21" a="1"/>
  <c r="AT40" i="21" a="1"/>
  <c r="Y22" i="18" a="1"/>
  <c r="BO47" i="21" a="1"/>
  <c r="AG44" i="18" a="1"/>
  <c r="Z26" i="21" a="1"/>
  <c r="BA16" i="21" a="1"/>
  <c r="R11" i="18" a="1"/>
  <c r="BH69" i="18" a="1"/>
  <c r="BP21" i="18" a="1"/>
  <c r="AN15" i="18" a="1"/>
  <c r="BO63" i="18" a="1"/>
  <c r="L68" i="21" a="1"/>
  <c r="L33" i="21" a="1"/>
  <c r="BO37" i="21" a="1"/>
  <c r="S13" i="21" a="1"/>
  <c r="AG23" i="21" a="1"/>
  <c r="AU8" i="21" a="1"/>
  <c r="BP46" i="21" a="1"/>
  <c r="AN38" i="18" a="1"/>
  <c r="E21" i="18" a="1"/>
  <c r="BP16" i="21" a="1"/>
  <c r="L25" i="21" a="1"/>
  <c r="AT11" i="21" a="1"/>
  <c r="E72" i="21" a="1"/>
  <c r="AN71" i="21" a="1"/>
  <c r="E35" i="21" a="1"/>
  <c r="AU19" i="18" a="1"/>
  <c r="Y20" i="18" a="1"/>
  <c r="BI54" i="18" a="1"/>
  <c r="AT45" i="21" a="1"/>
  <c r="Y55" i="18" a="1"/>
  <c r="BO57" i="18" a="1"/>
  <c r="BO55" i="21" a="1"/>
  <c r="D25" i="18" a="1"/>
  <c r="BB62" i="21" a="1"/>
  <c r="BH16" i="18" a="1"/>
  <c r="Y44" i="21" a="1"/>
  <c r="BP70" i="18" a="1"/>
  <c r="S51" i="18" a="1"/>
  <c r="AF31" i="18" a="1"/>
  <c r="L30" i="21" a="1"/>
  <c r="BO41" i="18" a="1"/>
  <c r="AU57" i="18" a="1"/>
  <c r="Z72" i="18" a="1"/>
  <c r="BB26" i="18" a="1"/>
  <c r="BI56" i="21" a="1"/>
  <c r="BI72" i="18" a="1"/>
  <c r="AT53" i="18" a="1"/>
  <c r="K72" i="21" a="1"/>
  <c r="K31" i="18" a="1"/>
  <c r="L18" i="21" a="1"/>
  <c r="AM44" i="18" a="1"/>
  <c r="S75" i="21" a="1"/>
  <c r="Y17" i="21" a="1"/>
  <c r="BH64" i="21" a="1"/>
  <c r="E75" i="21" a="1"/>
  <c r="R67" i="21" a="1"/>
  <c r="Y59" i="21" a="1"/>
  <c r="Z69" i="21" a="1"/>
  <c r="R24" i="18" a="1"/>
  <c r="L48" i="21" a="1"/>
  <c r="Y67" i="21" a="1"/>
  <c r="L50" i="18" a="1"/>
  <c r="AM58" i="18" a="1"/>
  <c r="R52" i="21" a="1"/>
  <c r="AG75" i="21" a="1"/>
  <c r="D47" i="18" a="1"/>
  <c r="L12" i="18" a="1"/>
  <c r="L33" i="18" a="1"/>
  <c r="S9" i="21" a="1"/>
  <c r="BO12" i="21" a="1"/>
  <c r="BH22" i="21" a="1"/>
  <c r="L41" i="18" a="1"/>
  <c r="BP9" i="21" a="1"/>
  <c r="L6" i="21" a="1"/>
  <c r="D18" i="21" a="1"/>
  <c r="BH25" i="18" a="1"/>
  <c r="K60" i="21" a="1"/>
  <c r="Y72" i="21" a="1"/>
  <c r="R31" i="21" a="1"/>
  <c r="AF65" i="18" a="1"/>
  <c r="AN54" i="21" a="1"/>
  <c r="AF25" i="18" a="1"/>
  <c r="BP52" i="21" a="1"/>
  <c r="BA45" i="18" a="1"/>
  <c r="L51" i="21" a="1"/>
  <c r="AG14" i="18" a="1"/>
  <c r="AT77" i="18" a="1"/>
  <c r="BI21" i="18" a="1"/>
  <c r="AM23" i="18" a="1"/>
  <c r="BP76" i="21" a="1"/>
  <c r="BI68" i="18" a="1"/>
  <c r="AN73" i="18" a="1"/>
  <c r="AM28" i="21" a="1"/>
  <c r="AG77" i="21" a="1"/>
  <c r="AU66" i="21" a="1"/>
  <c r="D46" i="21" a="1"/>
  <c r="AT38" i="21" a="1"/>
  <c r="BA71" i="18" a="1"/>
  <c r="BA76" i="18" a="1"/>
  <c r="AT26" i="21" a="1"/>
  <c r="K70" i="18" a="1"/>
  <c r="BH50" i="21" a="1"/>
  <c r="AF57" i="21" a="1"/>
  <c r="R42" i="21" a="1"/>
  <c r="BH39" i="18" a="1"/>
  <c r="D70" i="18" a="1"/>
  <c r="BB29" i="21" a="1"/>
  <c r="BH25" i="21" a="1"/>
  <c r="D27" i="18" a="1"/>
  <c r="BI52" i="18" a="1"/>
  <c r="AM57" i="21" a="1"/>
  <c r="Z16" i="18" a="1"/>
  <c r="BI76" i="21" a="1"/>
  <c r="E65" i="21" a="1"/>
  <c r="Y7" i="21" a="1"/>
  <c r="R71" i="18" a="1"/>
  <c r="R9" i="21" a="1"/>
  <c r="L64" i="21" a="1"/>
  <c r="AF53" i="21" a="1"/>
  <c r="L73" i="21" a="1"/>
  <c r="BP54" i="21" a="1"/>
  <c r="AF21" i="21" a="1"/>
  <c r="Y64" i="21" a="1"/>
  <c r="E55" i="18" a="1"/>
  <c r="Z45" i="18" a="1"/>
  <c r="AM12" i="18" a="1"/>
  <c r="K11" i="18" a="1"/>
  <c r="R50" i="21" a="1"/>
  <c r="D24" i="21" a="1"/>
  <c r="S48" i="21" a="1"/>
  <c r="BP10" i="18" a="1"/>
  <c r="BO25" i="18" a="1"/>
  <c r="R24" i="21" a="1"/>
  <c r="D70" i="21" a="1"/>
  <c r="R65" i="18" a="1"/>
  <c r="R47" i="18" a="1"/>
  <c r="L27" i="18" a="1"/>
  <c r="K49" i="18" a="1"/>
  <c r="E19" i="21" a="1"/>
  <c r="R74" i="18" a="1"/>
  <c r="Z33" i="21" a="1"/>
  <c r="K9" i="18" a="1"/>
  <c r="AG63" i="18" a="1"/>
  <c r="L57" i="18" a="1"/>
  <c r="BO24" i="21" a="1"/>
  <c r="AG27" i="18" a="1"/>
  <c r="Y46" i="21" a="1"/>
  <c r="BI34" i="18" a="1"/>
  <c r="AM54" i="18" a="1"/>
  <c r="Z67" i="18" a="1"/>
  <c r="BO32" i="21" a="1"/>
  <c r="L30" i="18" a="1"/>
  <c r="Z34" i="21" a="1"/>
  <c r="BI38" i="18" a="1"/>
  <c r="BB64" i="21" a="1"/>
  <c r="BB46" i="18" a="1"/>
  <c r="AG12" i="21" a="1"/>
  <c r="R31" i="18" a="1"/>
  <c r="AG68" i="21" a="1"/>
  <c r="BI36" i="18" a="1"/>
  <c r="E5" i="21" a="1"/>
  <c r="Z52" i="21" a="1"/>
  <c r="AG70" i="18" a="1"/>
  <c r="L16" i="18" a="1"/>
  <c r="BI69" i="21" a="1"/>
  <c r="AU51" i="21" a="1"/>
  <c r="BI46" i="21" a="1"/>
  <c r="AN34" i="21" a="1"/>
  <c r="AT11" i="18" a="1"/>
  <c r="Y30" i="21" a="1"/>
  <c r="BI27" i="18" a="1"/>
  <c r="R76" i="21" a="1"/>
  <c r="BP64" i="21" a="1"/>
  <c r="AG40" i="21" a="1"/>
  <c r="AT72" i="18" a="1"/>
  <c r="AU63" i="21" a="1"/>
  <c r="BO37" i="18" a="1"/>
  <c r="BI41" i="18" a="1"/>
  <c r="BO42" i="21" a="1"/>
  <c r="AG73" i="21" a="1"/>
  <c r="Z64" i="18" a="1"/>
  <c r="S13" i="18" a="1"/>
  <c r="AG52" i="18" a="1"/>
  <c r="AF61" i="18" a="1"/>
  <c r="K6" i="18" a="1"/>
  <c r="R57" i="18" a="1"/>
  <c r="BI27" i="21" a="1"/>
  <c r="Z6" i="18" a="1"/>
  <c r="D57" i="21" a="1"/>
  <c r="D37" i="18" a="1"/>
  <c r="S68" i="21" a="1"/>
  <c r="Y68" i="18" a="1"/>
  <c r="AN47" i="18" a="1"/>
  <c r="BA75" i="18" a="1"/>
  <c r="D67" i="18" a="1"/>
  <c r="E74" i="18" a="1"/>
  <c r="AU25" i="18" a="1"/>
  <c r="AT6" i="21" a="1"/>
  <c r="L76" i="18" a="1"/>
  <c r="BP64" i="18" a="1"/>
  <c r="BB61" i="21" a="1"/>
  <c r="AN49" i="21" a="1"/>
  <c r="D47" i="21" a="1"/>
  <c r="S69" i="21" a="1"/>
  <c r="AN53" i="21" a="1"/>
  <c r="Z43" i="21" a="1"/>
  <c r="AG60" i="18" a="1"/>
  <c r="BI55" i="21" a="1"/>
  <c r="Z14" i="21" a="1"/>
  <c r="BP63" i="18" a="1"/>
  <c r="R63" i="21" a="1"/>
  <c r="BO44" i="18" a="1"/>
  <c r="AT74" i="18" a="1"/>
  <c r="BO72" i="21" a="1"/>
  <c r="BI43" i="18" a="1"/>
  <c r="Y24" i="18" a="1"/>
  <c r="E42" i="21" a="1"/>
  <c r="S6" i="21" a="1"/>
  <c r="BO40" i="18" a="1"/>
  <c r="S41" i="18" a="1"/>
  <c r="AM65" i="21" a="1"/>
  <c r="S12" i="18" a="1"/>
  <c r="BP50" i="21" a="1"/>
  <c r="D66" i="21" a="1"/>
  <c r="K22" i="21" a="1"/>
  <c r="S65" i="21" a="1"/>
  <c r="S62" i="18" a="1"/>
  <c r="BB28" i="21" a="1"/>
  <c r="AU30" i="18" a="1"/>
  <c r="BB10" i="18" a="1"/>
  <c r="BI26" i="18" a="1"/>
  <c r="BH15" i="18" a="1"/>
  <c r="L56" i="18" a="1"/>
  <c r="BA5" i="18" a="1"/>
  <c r="BB66" i="21" a="1"/>
  <c r="Z47" i="21" a="1"/>
  <c r="S26" i="21" a="1"/>
  <c r="Y74" i="18" a="1"/>
  <c r="K20" i="21" a="1"/>
  <c r="Z23" i="18" a="1"/>
  <c r="BB25" i="21" a="1"/>
  <c r="E73" i="21" a="1"/>
  <c r="E35" i="18" a="1"/>
  <c r="BB19" i="21" a="1"/>
  <c r="E7" i="21" a="1"/>
  <c r="R11" i="21" a="1"/>
  <c r="AU39" i="18" a="1"/>
  <c r="BI23" i="21" a="1"/>
  <c r="BO57" i="21" a="1"/>
  <c r="AM66" i="21" a="1"/>
  <c r="Y19" i="21" a="1"/>
  <c r="AT27" i="21" a="1"/>
  <c r="E37" i="21" a="1"/>
  <c r="K71" i="21" a="1"/>
  <c r="S63" i="21" a="1"/>
  <c r="BO28" i="21" a="1"/>
  <c r="AG66" i="18" a="1"/>
  <c r="AM65" i="18" a="1"/>
  <c r="AU36" i="18" a="1"/>
  <c r="BH68" i="21" a="1"/>
  <c r="BI12" i="18" a="1"/>
  <c r="BA61" i="21" a="1"/>
  <c r="BP43" i="21" a="1"/>
  <c r="AU45" i="18" a="1"/>
  <c r="S12" i="21" a="1"/>
  <c r="L53" i="21" a="1"/>
  <c r="AN62" i="21" a="1"/>
  <c r="L39" i="18" a="1"/>
  <c r="BB44" i="18" a="1"/>
  <c r="Z8" i="18" a="1"/>
  <c r="Y77" i="18" a="1"/>
  <c r="S59" i="21" a="1"/>
  <c r="Z52" i="18" a="1"/>
  <c r="AU18" i="18" a="1"/>
  <c r="BO19" i="18" a="1"/>
  <c r="BB11" i="21" a="1"/>
  <c r="Y60" i="21" a="1"/>
  <c r="BO52" i="18" a="1"/>
  <c r="BI34" i="21" a="1"/>
  <c r="AM59" i="21" a="1"/>
  <c r="L69" i="21" a="1"/>
  <c r="AU69" i="21" a="1"/>
  <c r="Z5" i="21" a="1"/>
  <c r="L8" i="21" a="1"/>
  <c r="K67" i="18" a="1"/>
  <c r="BP32" i="21" a="1"/>
  <c r="BB76" i="18" a="1"/>
  <c r="BH47" i="21" a="1"/>
  <c r="AN16" i="21" a="1"/>
  <c r="BP21" i="21" a="1"/>
  <c r="R33" i="21" a="1"/>
  <c r="Y39" i="21" a="1"/>
  <c r="AM76" i="18" a="1"/>
  <c r="AG28" i="18" a="1"/>
  <c r="BA25" i="18" a="1"/>
  <c r="E32" i="18" a="1"/>
  <c r="BH47" i="18" a="1"/>
  <c r="AU14" i="21" a="1"/>
  <c r="AG43" i="18" a="1"/>
  <c r="AM69" i="21" a="1"/>
  <c r="Y55" i="21" a="1"/>
  <c r="AN28" i="18" a="1"/>
  <c r="AF61" i="21" a="1"/>
  <c r="Z38" i="21" a="1"/>
  <c r="BP40" i="18" a="1"/>
  <c r="E20" i="18" a="1"/>
  <c r="R21" i="21" a="1"/>
  <c r="E69" i="21" a="1"/>
  <c r="BB74" i="18" a="1"/>
  <c r="BA8" i="18" a="1"/>
  <c r="BP74" i="18" a="1"/>
  <c r="AT70" i="21" a="1"/>
  <c r="BI42" i="18" a="1"/>
  <c r="BP15" i="21" a="1"/>
  <c r="BO20" i="18" a="1"/>
  <c r="R36" i="18" a="1"/>
  <c r="BI65" i="18" a="1"/>
  <c r="AM37" i="18" a="1"/>
  <c r="BB23" i="21" a="1"/>
  <c r="BB53" i="21" a="1"/>
  <c r="BO46" i="18" a="1"/>
  <c r="AT76" i="18" a="1"/>
  <c r="AN36" i="18" a="1"/>
  <c r="Z70" i="21" a="1"/>
  <c r="AG53" i="21" a="1"/>
  <c r="BA56" i="21" a="1"/>
  <c r="BH59" i="18" a="1"/>
  <c r="AM19" i="18" a="1"/>
  <c r="BH56" i="18" a="1"/>
  <c r="BH9" i="18" a="1"/>
  <c r="S32" i="18" a="1"/>
  <c r="BI19" i="21" a="1"/>
  <c r="AG10" i="18" a="1"/>
  <c r="Z45" i="21" a="1"/>
  <c r="BH27" i="18" a="1"/>
  <c r="AG17" i="18" a="1"/>
  <c r="BP14" i="21" a="1"/>
  <c r="AN44" i="18" a="1"/>
  <c r="Y61" i="21" a="1"/>
  <c r="AU27" i="18" a="1"/>
  <c r="AT55" i="18" a="1"/>
  <c r="Y21" i="18" a="1"/>
  <c r="K61" i="21" a="1"/>
  <c r="AU44" i="18" a="1"/>
  <c r="BP69" i="21" a="1"/>
  <c r="BB42" i="21" a="1"/>
  <c r="BH17" i="18" a="1"/>
  <c r="S21" i="21" a="1"/>
  <c r="S49" i="18" a="1"/>
  <c r="AN40" i="18" a="1"/>
  <c r="R50" i="18" a="1"/>
  <c r="R26" i="18" a="1"/>
  <c r="S18" i="18" a="1"/>
  <c r="Z47" i="18" a="1"/>
  <c r="Z77" i="21" a="1"/>
  <c r="AT47" i="18" a="1"/>
  <c r="BA24" i="21" a="1"/>
  <c r="E36" i="21" a="1"/>
  <c r="Z74" i="18" a="1"/>
  <c r="AF32" i="21" a="1"/>
  <c r="R57" i="21" a="1"/>
  <c r="AG23" i="18" a="1"/>
  <c r="D49" i="21" a="1"/>
  <c r="BP12" i="21" a="1"/>
  <c r="BO29" i="21" a="1"/>
  <c r="AF23" i="21" a="1"/>
  <c r="BI45" i="18" a="1"/>
  <c r="AN63" i="21" a="1"/>
  <c r="AM70" i="21" a="1"/>
  <c r="Y60" i="18" a="1"/>
  <c r="BP35" i="21" a="1"/>
  <c r="AG76" i="18" a="1"/>
  <c r="AN17" i="18" a="1"/>
  <c r="K66" i="18" a="1"/>
  <c r="BP17" i="18" a="1"/>
  <c r="L59" i="21" a="1"/>
  <c r="AT29" i="18" a="1"/>
  <c r="AN23" i="21" a="1"/>
  <c r="BP6" i="21" a="1"/>
  <c r="BH69" i="21" a="1"/>
  <c r="R37" i="21" a="1"/>
  <c r="Y35" i="18" a="1"/>
  <c r="BB49" i="21" a="1"/>
  <c r="E59" i="21" a="1"/>
  <c r="AM45" i="18" a="1"/>
  <c r="Y8" i="21" a="1"/>
  <c r="R55" i="18" a="1"/>
  <c r="BB45" i="21" a="1"/>
  <c r="Y68" i="21" a="1"/>
  <c r="AN57" i="18" a="1"/>
  <c r="K75" i="21" a="1"/>
  <c r="K13" i="21" a="1"/>
  <c r="BO67" i="18" a="1"/>
  <c r="Y77" i="21" a="1"/>
  <c r="AU47" i="18" a="1"/>
  <c r="AG55" i="18" a="1"/>
  <c r="BP5" i="18" a="1"/>
  <c r="BH29" i="18" a="1"/>
  <c r="AF62" i="21" a="1"/>
  <c r="BB38" i="18" a="1"/>
  <c r="AT41" i="18" a="1"/>
  <c r="BI60" i="21" a="1"/>
  <c r="BA60" i="21" a="1"/>
  <c r="S5" i="21" a="1"/>
  <c r="L42" i="18" a="1"/>
  <c r="AF48" i="21" a="1"/>
  <c r="BB7" i="21" a="1"/>
  <c r="E21" i="21" a="1"/>
  <c r="BA31" i="18" a="1"/>
  <c r="R54" i="21" a="1"/>
  <c r="BO20" i="21" a="1"/>
  <c r="BO60" i="18" a="1"/>
  <c r="AM58" i="21" a="1"/>
  <c r="BO70" i="21" a="1"/>
  <c r="R71" i="21" a="1"/>
  <c r="K59" i="18" a="1"/>
  <c r="AU53" i="18" a="1"/>
  <c r="BO44" i="21" a="1"/>
  <c r="R74" i="21" a="1"/>
  <c r="Y16" i="18" a="1"/>
  <c r="BO23" i="18" a="1"/>
  <c r="BP25" i="21" a="1"/>
  <c r="D73" i="21" a="1"/>
  <c r="BA56" i="18" a="1"/>
  <c r="BI28" i="21" a="1"/>
  <c r="BP68" i="18" a="1"/>
  <c r="AM29" i="21" a="1"/>
  <c r="BO6" i="18" a="1"/>
  <c r="AU42" i="21" a="1"/>
  <c r="K41" i="21" a="1"/>
  <c r="BH72" i="18" a="1"/>
  <c r="L20" i="21" a="1"/>
  <c r="BO35" i="18" a="1"/>
  <c r="BH74" i="21" a="1"/>
  <c r="R6" i="18" a="1"/>
  <c r="AN72" i="18" a="1"/>
  <c r="AM35" i="18" a="1"/>
  <c r="E45" i="18" a="1"/>
  <c r="K29" i="21" a="1"/>
  <c r="AT37" i="21" a="1"/>
  <c r="E8" i="18" a="1"/>
  <c r="K38" i="18" a="1"/>
  <c r="AT50" i="18" a="1"/>
  <c r="BH57" i="18" a="1"/>
  <c r="AN56" i="18" a="1"/>
  <c r="AT34" i="21" a="1"/>
  <c r="AT61" i="18" a="1"/>
  <c r="BP44" i="18" a="1"/>
  <c r="AG20" i="18" a="1"/>
  <c r="BO62" i="21" a="1"/>
  <c r="AF14" i="21" a="1"/>
  <c r="AN48" i="18" a="1"/>
  <c r="D53" i="21" a="1"/>
  <c r="AM64" i="18" a="1"/>
  <c r="L17" i="21" a="1"/>
  <c r="Y51" i="18" a="1"/>
  <c r="AG22" i="18" a="1"/>
  <c r="BA23" i="21" a="1"/>
  <c r="BA46" i="21" a="1"/>
  <c r="E19" i="18" a="1"/>
  <c r="AU76" i="18" a="1"/>
  <c r="BI41" i="21" a="1"/>
  <c r="BA66" i="21" a="1"/>
  <c r="BB5" i="21" a="1"/>
  <c r="Z54" i="21" a="1"/>
  <c r="Y47" i="18" a="1"/>
  <c r="AN9" i="18" a="1"/>
  <c r="BP55" i="21" a="1"/>
  <c r="Y22" i="21" a="1"/>
  <c r="R70" i="18" a="1"/>
  <c r="AG49" i="18" a="1"/>
  <c r="BO45" i="21" a="1"/>
  <c r="AG53" i="18" a="1"/>
  <c r="AT10" i="18" a="1"/>
  <c r="AN21" i="21" a="1"/>
  <c r="BH38" i="18" a="1"/>
  <c r="Z37" i="18" a="1"/>
  <c r="BO53" i="18" a="1"/>
  <c r="L23" i="18" a="1"/>
  <c r="BP11" i="18" a="1"/>
  <c r="BH61" i="18" a="1"/>
  <c r="AN76" i="21" a="1"/>
  <c r="Z18" i="18" a="1"/>
  <c r="L41" i="21" a="1"/>
  <c r="BB60" i="18" a="1"/>
  <c r="AN60" i="18" a="1"/>
  <c r="S52" i="18" a="1"/>
  <c r="AN55" i="18" a="1"/>
  <c r="AT7" i="21" a="1"/>
  <c r="BI42" i="21" a="1"/>
  <c r="E47" i="21" a="1"/>
  <c r="S11" i="18" a="1"/>
  <c r="AT33" i="18" a="1"/>
  <c r="BB33" i="18" a="1"/>
  <c r="BB41" i="21" a="1"/>
  <c r="BP24" i="18" a="1"/>
  <c r="BO19" i="21" a="1"/>
  <c r="BP48" i="18" a="1"/>
  <c r="BP53" i="21" a="1"/>
  <c r="K37" i="21" a="1"/>
  <c r="AU15" i="18" a="1"/>
  <c r="S8" i="21" a="1"/>
  <c r="AG48" i="21" a="1"/>
  <c r="AG67" i="18" a="1"/>
  <c r="L47" i="18" a="1"/>
  <c r="AU77" i="18" a="1"/>
  <c r="K69" i="18" a="1"/>
  <c r="BB31" i="21" a="1"/>
  <c r="BH32" i="18" a="1"/>
  <c r="R58" i="18" a="1"/>
  <c r="AT32" i="21" a="1"/>
  <c r="L49" i="21" a="1"/>
  <c r="E57" i="21" a="1"/>
  <c r="BA60" i="18" a="1"/>
  <c r="L5" i="21" a="1"/>
  <c r="BA21" i="21" a="1"/>
  <c r="BH55" i="18" a="1"/>
  <c r="L21" i="21" a="1"/>
  <c r="BO33" i="21" a="1"/>
  <c r="E61" i="18" a="1"/>
  <c r="AU20" i="18" a="1"/>
  <c r="BB27" i="18" a="1"/>
  <c r="BO51" i="18" a="1"/>
  <c r="S32" i="21" a="1"/>
  <c r="E69" i="18" a="1"/>
  <c r="BA76" i="21" a="1"/>
  <c r="BH30" i="21" a="1"/>
  <c r="Z29" i="18" a="1"/>
  <c r="K14" i="21" a="1"/>
  <c r="E56" i="21" a="1"/>
  <c r="BB65" i="21" a="1"/>
  <c r="AN73" i="21" a="1"/>
  <c r="AT47" i="21" a="1"/>
  <c r="Y8" i="18" a="1"/>
  <c r="E5" i="18" a="1"/>
  <c r="Y58" i="21" a="1"/>
  <c r="D29" i="18" a="1"/>
  <c r="Y45" i="18" a="1"/>
  <c r="R23" i="18" a="1"/>
  <c r="AF12" i="21" a="1"/>
  <c r="Z9" i="21" a="1"/>
  <c r="BP59" i="21" a="1"/>
  <c r="BB18" i="18" a="1"/>
  <c r="AT64" i="21" a="1"/>
  <c r="Z14" i="18" a="1"/>
  <c r="AM75" i="21" a="1"/>
  <c r="E74" i="21" a="1"/>
  <c r="AM40" i="18" a="1"/>
  <c r="AF15" i="18" a="1"/>
  <c r="AU64" i="18" a="1"/>
  <c r="R45" i="18" a="1"/>
  <c r="Y33" i="21" a="1"/>
  <c r="AG54" i="21" a="1"/>
  <c r="AN68" i="18" a="1"/>
  <c r="AT24" i="21" a="1"/>
  <c r="AM33" i="18" a="1"/>
  <c r="BP14" i="18" a="1"/>
  <c r="BA53" i="21" a="1"/>
  <c r="AG67" i="21" a="1"/>
  <c r="BI35" i="18" a="1"/>
  <c r="AM77" i="21" a="1"/>
  <c r="L43" i="18" a="1"/>
  <c r="L75" i="21" a="1"/>
  <c r="L9" i="21" a="1"/>
  <c r="S14" i="21" a="1"/>
  <c r="BI72" i="21" a="1"/>
  <c r="BP45" i="18" a="1"/>
  <c r="BP45" i="21" a="1"/>
  <c r="Y56" i="18" a="1"/>
  <c r="R29" i="18" a="1"/>
  <c r="Z6" i="21" a="1"/>
  <c r="Y58" i="18" a="1"/>
  <c r="S19" i="18" a="1"/>
  <c r="AM62" i="21" a="1"/>
  <c r="BO60" i="21" a="1"/>
  <c r="AF69" i="18" a="1"/>
  <c r="AG71" i="18" a="1"/>
  <c r="AN42" i="18" a="1"/>
  <c r="L58" i="21" a="1"/>
  <c r="AG50" i="18" a="1"/>
  <c r="AM39" i="18" a="1"/>
  <c r="AU40" i="18" a="1"/>
  <c r="AF58" i="18" a="1"/>
  <c r="BA9" i="21" a="1"/>
  <c r="K64" i="21" a="1"/>
  <c r="Z76" i="18" a="1"/>
  <c r="BH71" i="21" a="1"/>
  <c r="K17" i="21" a="1"/>
  <c r="Y25" i="18" a="1"/>
  <c r="AN41" i="18" a="1"/>
  <c r="BH12" i="18" a="1"/>
  <c r="BP9" i="18" a="1"/>
  <c r="AF71" i="18" a="1"/>
  <c r="Y39" i="18" a="1"/>
  <c r="R17" i="18" a="1"/>
  <c r="BA40" i="21" a="1"/>
  <c r="AN62" i="18" a="1"/>
  <c r="BH74" i="18" a="1"/>
  <c r="AU47" i="21" a="1"/>
  <c r="BA73" i="21" a="1"/>
  <c r="AU71" i="18" a="1"/>
  <c r="BO54" i="18" a="1"/>
  <c r="L77" i="21" a="1"/>
  <c r="BA27" i="18" a="1"/>
  <c r="E71" i="18" a="1"/>
  <c r="BA26" i="21" a="1"/>
  <c r="D10" i="18" a="1"/>
  <c r="K51" i="21" a="1"/>
  <c r="L53" i="18" a="1"/>
  <c r="D6" i="21" a="1"/>
  <c r="L40" i="18" a="1"/>
  <c r="AT25" i="21" a="1"/>
  <c r="Y13" i="21" a="1"/>
  <c r="BB47" i="18" a="1"/>
  <c r="Y36" i="21" a="1"/>
  <c r="AU61" i="21" a="1"/>
  <c r="BO73" i="21" a="1"/>
  <c r="BH71" i="18" a="1"/>
  <c r="K23" i="18" a="1"/>
  <c r="S57" i="21" a="1"/>
  <c r="D34" i="21" a="1"/>
  <c r="S72" i="18" a="1"/>
  <c r="AG65" i="18" a="1"/>
  <c r="BO18" i="18" a="1"/>
  <c r="BB11" i="18" a="1"/>
  <c r="D52" i="21" a="1"/>
  <c r="BB56" i="18" a="1"/>
  <c r="BI51" i="21" a="1"/>
  <c r="AN43" i="21" a="1"/>
  <c r="AU49" i="18" a="1"/>
  <c r="Z43" i="18" a="1"/>
  <c r="AM10" i="21" a="1"/>
  <c r="E41" i="18" a="1"/>
  <c r="L13" i="18" a="1"/>
  <c r="BI33" i="18" a="1"/>
  <c r="BH12" i="21" a="1"/>
  <c r="AU24" i="21" a="1"/>
  <c r="E73" i="18" a="1"/>
  <c r="AM12" i="21" a="1"/>
  <c r="BB30" i="18" a="1"/>
  <c r="Y37" i="21" a="1"/>
  <c r="AM74" i="21" a="1"/>
  <c r="AF8" i="18" a="1"/>
  <c r="BP63" i="21" a="1"/>
  <c r="AF51" i="18" a="1"/>
  <c r="BH31" i="21" a="1"/>
  <c r="BH51" i="18" a="1"/>
  <c r="BB60" i="21" a="1"/>
  <c r="E17" i="21" a="1"/>
  <c r="AU40" i="21" a="1"/>
  <c r="BB52" i="18" a="1"/>
  <c r="AG13" i="18" a="1"/>
  <c r="AN69" i="21" a="1"/>
  <c r="D34" i="18" a="1"/>
  <c r="AN75" i="18" a="1"/>
  <c r="E53" i="21" a="1"/>
  <c r="BH50" i="18" a="1"/>
  <c r="AT46" i="21" a="1"/>
  <c r="BA52" i="21" a="1"/>
  <c r="BA35" i="21" a="1"/>
  <c r="BH14" i="18" a="1"/>
  <c r="AF76" i="18" a="1"/>
  <c r="BO31" i="18" a="1"/>
  <c r="AG42" i="21" a="1"/>
  <c r="AN58" i="18" a="1"/>
  <c r="BO8" i="18" a="1"/>
  <c r="AN13" i="18" a="1"/>
  <c r="AF48" i="18" a="1"/>
  <c r="BB45" i="18" a="1"/>
  <c r="AF42" i="21" a="1"/>
  <c r="E60" i="21" a="1"/>
  <c r="AU62" i="18" a="1"/>
  <c r="BP42" i="18" a="1"/>
  <c r="R6" i="21" a="1"/>
  <c r="S7" i="21" a="1"/>
  <c r="AU12" i="21" a="1"/>
  <c r="BI29" i="21" a="1"/>
  <c r="BO61" i="21" a="1"/>
  <c r="BA29" i="21" a="1"/>
  <c r="BI5" i="18" a="1"/>
  <c r="AN29" i="21" a="1"/>
  <c r="AM43" i="18" a="1"/>
  <c r="AN42" i="21" a="1"/>
  <c r="AT48" i="21" a="1"/>
  <c r="E47" i="18" a="1"/>
  <c r="BA32" i="21" a="1"/>
  <c r="BO77" i="18" a="1"/>
  <c r="BP23" i="21" a="1"/>
  <c r="BP23" i="21" l="1"/>
  <c r="BO77" i="18"/>
  <c r="BA32" i="21"/>
  <c r="E47" i="18"/>
  <c r="AT48" i="21"/>
  <c r="AN42" i="21"/>
  <c r="AM43" i="18"/>
  <c r="AN29" i="21"/>
  <c r="BI5" i="18"/>
  <c r="BA29" i="21"/>
  <c r="BO61" i="21"/>
  <c r="BI29" i="21"/>
  <c r="AU12" i="21"/>
  <c r="S7" i="21"/>
  <c r="R6" i="21"/>
  <c r="BP42" i="18"/>
  <c r="AU62" i="18"/>
  <c r="E60" i="21"/>
  <c r="AF42" i="21"/>
  <c r="BB45" i="18"/>
  <c r="AF48" i="18"/>
  <c r="AN13" i="18"/>
  <c r="BO8" i="18"/>
  <c r="AN58" i="18"/>
  <c r="AG42" i="21"/>
  <c r="BO31" i="18"/>
  <c r="AF76" i="18"/>
  <c r="BH14" i="18"/>
  <c r="BA35" i="21"/>
  <c r="BA52" i="21"/>
  <c r="AT46" i="21"/>
  <c r="BH50" i="18"/>
  <c r="E53" i="21"/>
  <c r="AN75" i="18"/>
  <c r="D34" i="18"/>
  <c r="AN69" i="21"/>
  <c r="AG13" i="18"/>
  <c r="BB52" i="18"/>
  <c r="AU40" i="21"/>
  <c r="E17" i="21"/>
  <c r="BB60" i="21"/>
  <c r="BH51" i="18"/>
  <c r="BH31" i="21"/>
  <c r="AF51" i="18"/>
  <c r="BP63" i="21"/>
  <c r="AF8" i="18"/>
  <c r="AM74" i="21"/>
  <c r="Y37" i="21"/>
  <c r="BB30" i="18"/>
  <c r="AM12" i="21"/>
  <c r="E73" i="18"/>
  <c r="AU24" i="21"/>
  <c r="BH12" i="21"/>
  <c r="BI33" i="18"/>
  <c r="L13" i="18"/>
  <c r="E41" i="18"/>
  <c r="AM10" i="21"/>
  <c r="Z43" i="18"/>
  <c r="AU49" i="18"/>
  <c r="AN43" i="21"/>
  <c r="BI51" i="21"/>
  <c r="BB56" i="18"/>
  <c r="D52" i="21"/>
  <c r="BB11" i="18"/>
  <c r="BO18" i="18"/>
  <c r="AG65" i="18"/>
  <c r="S72" i="18"/>
  <c r="D34" i="21"/>
  <c r="S57" i="21"/>
  <c r="K23" i="18"/>
  <c r="BH71" i="18"/>
  <c r="BO73" i="21"/>
  <c r="AU61" i="21"/>
  <c r="Y36" i="21"/>
  <c r="BB47" i="18"/>
  <c r="Y13" i="21"/>
  <c r="AT25" i="21"/>
  <c r="L40" i="18"/>
  <c r="D6" i="21"/>
  <c r="L53" i="18"/>
  <c r="K51" i="21"/>
  <c r="D10" i="18"/>
  <c r="BA26" i="21"/>
  <c r="E71" i="18"/>
  <c r="BA27" i="18"/>
  <c r="L77" i="21"/>
  <c r="BO54" i="18"/>
  <c r="AU71" i="18"/>
  <c r="BA73" i="21"/>
  <c r="AU47" i="21"/>
  <c r="BH74" i="18"/>
  <c r="AN62" i="18"/>
  <c r="BA40" i="21"/>
  <c r="R17" i="18"/>
  <c r="Y39" i="18"/>
  <c r="AF71" i="18"/>
  <c r="BP9" i="18"/>
  <c r="BH12" i="18"/>
  <c r="AN41" i="18"/>
  <c r="Y25" i="18"/>
  <c r="K17" i="21"/>
  <c r="BH71" i="21"/>
  <c r="Z76" i="18"/>
  <c r="K64" i="21"/>
  <c r="BA9" i="21"/>
  <c r="AF58" i="18"/>
  <c r="AU40" i="18"/>
  <c r="AM39" i="18"/>
  <c r="AG50" i="18"/>
  <c r="L58" i="21"/>
  <c r="AN42" i="18"/>
  <c r="AG71" i="18"/>
  <c r="AF69" i="18"/>
  <c r="BO60" i="21"/>
  <c r="AM62" i="21"/>
  <c r="S19" i="18"/>
  <c r="Y58" i="18"/>
  <c r="Z6" i="21"/>
  <c r="R29" i="18"/>
  <c r="Y56" i="18"/>
  <c r="BP45" i="21"/>
  <c r="BP45" i="18"/>
  <c r="BI72" i="21"/>
  <c r="S14" i="21"/>
  <c r="L9" i="21"/>
  <c r="L75" i="21"/>
  <c r="L43" i="18"/>
  <c r="AM77" i="21"/>
  <c r="BI35" i="18"/>
  <c r="AG67" i="21"/>
  <c r="BA53" i="21"/>
  <c r="BP14" i="18"/>
  <c r="AM33" i="18"/>
  <c r="AT24" i="21"/>
  <c r="AN68" i="18"/>
  <c r="AG54" i="21"/>
  <c r="Y33" i="21"/>
  <c r="R45" i="18"/>
  <c r="AU64" i="18"/>
  <c r="AF15" i="18"/>
  <c r="AM40" i="18"/>
  <c r="E74" i="21"/>
  <c r="AM75" i="21"/>
  <c r="Z14" i="18"/>
  <c r="AT64" i="21"/>
  <c r="BB18" i="18"/>
  <c r="BP59" i="21"/>
  <c r="Z9" i="21"/>
  <c r="AF12" i="21"/>
  <c r="R23" i="18"/>
  <c r="Y45" i="18"/>
  <c r="D29" i="18"/>
  <c r="Y58" i="21"/>
  <c r="E5" i="18"/>
  <c r="Y8" i="18"/>
  <c r="AT47" i="21"/>
  <c r="AN73" i="21"/>
  <c r="BB65" i="21"/>
  <c r="E56" i="21"/>
  <c r="K14" i="21"/>
  <c r="Z29" i="18"/>
  <c r="BH30" i="21"/>
  <c r="BA76" i="21"/>
  <c r="E69" i="18"/>
  <c r="S32" i="21"/>
  <c r="BO51" i="18"/>
  <c r="BB27" i="18"/>
  <c r="AU20" i="18"/>
  <c r="E61" i="18"/>
  <c r="BO33" i="21"/>
  <c r="L21" i="21"/>
  <c r="BH55" i="18"/>
  <c r="BA21" i="21"/>
  <c r="L5" i="21"/>
  <c r="BA60" i="18"/>
  <c r="E57" i="21"/>
  <c r="L49" i="21"/>
  <c r="AT32" i="21"/>
  <c r="R58" i="18"/>
  <c r="BH32" i="18"/>
  <c r="BB31" i="21"/>
  <c r="K69" i="18"/>
  <c r="AU77" i="18"/>
  <c r="L47" i="18"/>
  <c r="AG67" i="18"/>
  <c r="AG48" i="21"/>
  <c r="S8" i="21"/>
  <c r="AU15" i="18"/>
  <c r="K37" i="21"/>
  <c r="BP53" i="21"/>
  <c r="BP48" i="18"/>
  <c r="BO19" i="21"/>
  <c r="BP24" i="18"/>
  <c r="BB41" i="21"/>
  <c r="BB33" i="18"/>
  <c r="AT33" i="18"/>
  <c r="S11" i="18"/>
  <c r="E47" i="21"/>
  <c r="BI42" i="21"/>
  <c r="AT7" i="21"/>
  <c r="AN55" i="18"/>
  <c r="S52" i="18"/>
  <c r="AN60" i="18"/>
  <c r="BB60" i="18"/>
  <c r="L41" i="21"/>
  <c r="Z18" i="18"/>
  <c r="AN76" i="21"/>
  <c r="BH61" i="18"/>
  <c r="BP11" i="18"/>
  <c r="L23" i="18"/>
  <c r="BO53" i="18"/>
  <c r="Z37" i="18"/>
  <c r="BH38" i="18"/>
  <c r="AN21" i="21"/>
  <c r="AT10" i="18"/>
  <c r="AG53" i="18"/>
  <c r="BO45" i="21"/>
  <c r="AG49" i="18"/>
  <c r="R70" i="18"/>
  <c r="Y22" i="21"/>
  <c r="BP55" i="21"/>
  <c r="AN9" i="18"/>
  <c r="Y47" i="18"/>
  <c r="Z54" i="21"/>
  <c r="BB5" i="21"/>
  <c r="BA66" i="21"/>
  <c r="BI41" i="21"/>
  <c r="AU76" i="18"/>
  <c r="E19" i="18"/>
  <c r="BA46" i="21"/>
  <c r="BA23" i="21"/>
  <c r="AG22" i="18"/>
  <c r="Y51" i="18"/>
  <c r="L17" i="21"/>
  <c r="AM64" i="18"/>
  <c r="D53" i="21"/>
  <c r="AN48" i="18"/>
  <c r="AF14" i="21"/>
  <c r="BO62" i="21"/>
  <c r="AG20" i="18"/>
  <c r="BP44" i="18"/>
  <c r="AT61" i="18"/>
  <c r="AT34" i="21"/>
  <c r="AN56" i="18"/>
  <c r="BH57" i="18"/>
  <c r="AT50" i="18"/>
  <c r="K38" i="18"/>
  <c r="E8" i="18"/>
  <c r="AT37" i="21"/>
  <c r="K29" i="21"/>
  <c r="E45" i="18"/>
  <c r="AM35" i="18"/>
  <c r="AN72" i="18"/>
  <c r="R6" i="18"/>
  <c r="BH74" i="21"/>
  <c r="BO35" i="18"/>
  <c r="L20" i="21"/>
  <c r="BH72" i="18"/>
  <c r="K41" i="21"/>
  <c r="AU42" i="21"/>
  <c r="BO6" i="18"/>
  <c r="AM29" i="21"/>
  <c r="BP68" i="18"/>
  <c r="BI28" i="21"/>
  <c r="BA56" i="18"/>
  <c r="D73" i="21"/>
  <c r="BP25" i="21"/>
  <c r="BO23" i="18"/>
  <c r="Y16" i="18"/>
  <c r="R74" i="21"/>
  <c r="BO44" i="21"/>
  <c r="AU53" i="18"/>
  <c r="K59" i="18"/>
  <c r="R71" i="21"/>
  <c r="BO70" i="21"/>
  <c r="AM58" i="21"/>
  <c r="BO60" i="18"/>
  <c r="BO20" i="21"/>
  <c r="R54" i="21"/>
  <c r="BA31" i="18"/>
  <c r="E21" i="21"/>
  <c r="BB7" i="21"/>
  <c r="AF48" i="21"/>
  <c r="L42" i="18"/>
  <c r="S5" i="21"/>
  <c r="BA60" i="21"/>
  <c r="BI60" i="21"/>
  <c r="AT41" i="18"/>
  <c r="BB38" i="18"/>
  <c r="AF62" i="21"/>
  <c r="BH29" i="18"/>
  <c r="BP5" i="18"/>
  <c r="AG55" i="18"/>
  <c r="AU47" i="18"/>
  <c r="Y77" i="21"/>
  <c r="BO67" i="18"/>
  <c r="K13" i="21"/>
  <c r="K75" i="21"/>
  <c r="AN57" i="18"/>
  <c r="Y68" i="21"/>
  <c r="BB45" i="21"/>
  <c r="R55" i="18"/>
  <c r="Y8" i="21"/>
  <c r="AM45" i="18"/>
  <c r="E59" i="21"/>
  <c r="BB49" i="21"/>
  <c r="Y35" i="18"/>
  <c r="R37" i="21"/>
  <c r="BH69" i="21"/>
  <c r="BP6" i="21"/>
  <c r="AN23" i="21"/>
  <c r="AT29" i="18"/>
  <c r="L59" i="21"/>
  <c r="BP17" i="18"/>
  <c r="K66" i="18"/>
  <c r="AN17" i="18"/>
  <c r="AG76" i="18"/>
  <c r="BP35" i="21"/>
  <c r="Y60" i="18"/>
  <c r="AM70" i="21"/>
  <c r="AN63" i="21"/>
  <c r="BI45" i="18"/>
  <c r="AF23" i="21"/>
  <c r="BO29" i="21"/>
  <c r="BP12" i="21"/>
  <c r="D49" i="21"/>
  <c r="AG23" i="18"/>
  <c r="R57" i="21"/>
  <c r="AF32" i="21"/>
  <c r="Z74" i="18"/>
  <c r="E36" i="21"/>
  <c r="BA24" i="21"/>
  <c r="AT47" i="18"/>
  <c r="Z77" i="21"/>
  <c r="Z47" i="18"/>
  <c r="S18" i="18"/>
  <c r="R26" i="18"/>
  <c r="R50" i="18"/>
  <c r="AN40" i="18"/>
  <c r="S49" i="18"/>
  <c r="S21" i="21"/>
  <c r="BH17" i="18"/>
  <c r="BB42" i="21"/>
  <c r="BP69" i="21"/>
  <c r="AU44" i="18"/>
  <c r="K61" i="21"/>
  <c r="Y21" i="18"/>
  <c r="AT55" i="18"/>
  <c r="AU27" i="18"/>
  <c r="Y61" i="21"/>
  <c r="AN44" i="18"/>
  <c r="BP14" i="21"/>
  <c r="AG17" i="18"/>
  <c r="BH27" i="18"/>
  <c r="Z45" i="21"/>
  <c r="AG10" i="18"/>
  <c r="BI19" i="21"/>
  <c r="S32" i="18"/>
  <c r="BH9" i="18"/>
  <c r="BH56" i="18"/>
  <c r="AM19" i="18"/>
  <c r="BH59" i="18"/>
  <c r="BA56" i="21"/>
  <c r="AG53" i="21"/>
  <c r="Z70" i="21"/>
  <c r="AN36" i="18"/>
  <c r="AT76" i="18"/>
  <c r="BO46" i="18"/>
  <c r="BB53" i="21"/>
  <c r="BB23" i="21"/>
  <c r="AM37" i="18"/>
  <c r="BI65" i="18"/>
  <c r="R36" i="18"/>
  <c r="BO20" i="18"/>
  <c r="BP15" i="21"/>
  <c r="BI42" i="18"/>
  <c r="AT70" i="21"/>
  <c r="BP74" i="18"/>
  <c r="BA8" i="18"/>
  <c r="BB74" i="18"/>
  <c r="E69" i="21"/>
  <c r="R21" i="21"/>
  <c r="E20" i="18"/>
  <c r="BP40" i="18"/>
  <c r="Z38" i="21"/>
  <c r="AF61" i="21"/>
  <c r="AN28" i="18"/>
  <c r="Y55" i="21"/>
  <c r="AM69" i="21"/>
  <c r="AG43" i="18"/>
  <c r="AU14" i="21"/>
  <c r="BH47" i="18"/>
  <c r="E32" i="18"/>
  <c r="BA25" i="18"/>
  <c r="AG28" i="18"/>
  <c r="AM76" i="18"/>
  <c r="Y39" i="21"/>
  <c r="R33" i="21"/>
  <c r="BP21" i="21"/>
  <c r="AN16" i="21"/>
  <c r="BH47" i="21"/>
  <c r="BB76" i="18"/>
  <c r="BP32" i="21"/>
  <c r="K67" i="18"/>
  <c r="L8" i="21"/>
  <c r="Z5" i="21"/>
  <c r="AU69" i="21"/>
  <c r="L69" i="21"/>
  <c r="AM59" i="21"/>
  <c r="BI34" i="21"/>
  <c r="BO52" i="18"/>
  <c r="Y60" i="21"/>
  <c r="BB11" i="21"/>
  <c r="BO19" i="18"/>
  <c r="AU18" i="18"/>
  <c r="Z52" i="18"/>
  <c r="S59" i="21"/>
  <c r="Y77" i="18"/>
  <c r="Z8" i="18"/>
  <c r="BB44" i="18"/>
  <c r="L39" i="18"/>
  <c r="AN62" i="21"/>
  <c r="L53" i="21"/>
  <c r="S12" i="21"/>
  <c r="AU45" i="18"/>
  <c r="BP43" i="21"/>
  <c r="BA61" i="21"/>
  <c r="BI12" i="18"/>
  <c r="BH68" i="21"/>
  <c r="AU36" i="18"/>
  <c r="AM65" i="18"/>
  <c r="AG66" i="18"/>
  <c r="BO28" i="21"/>
  <c r="S63" i="21"/>
  <c r="K71" i="21"/>
  <c r="E37" i="21"/>
  <c r="AT27" i="21"/>
  <c r="Y19" i="21"/>
  <c r="AM66" i="21"/>
  <c r="BO57" i="21"/>
  <c r="BI23" i="21"/>
  <c r="AU39" i="18"/>
  <c r="R11" i="21"/>
  <c r="E7" i="21"/>
  <c r="BB19" i="21"/>
  <c r="E35" i="18"/>
  <c r="E73" i="21"/>
  <c r="BB25" i="21"/>
  <c r="Z23" i="18"/>
  <c r="K20" i="21"/>
  <c r="Y74" i="18"/>
  <c r="S26" i="21"/>
  <c r="Z47" i="21"/>
  <c r="BB66" i="21"/>
  <c r="BA5" i="18"/>
  <c r="L56" i="18"/>
  <c r="BH15" i="18"/>
  <c r="BI26" i="18"/>
  <c r="BB10" i="18"/>
  <c r="AU30" i="18"/>
  <c r="BB28" i="21"/>
  <c r="S62" i="18"/>
  <c r="S65" i="21"/>
  <c r="K22" i="21"/>
  <c r="D66" i="21"/>
  <c r="BP50" i="21"/>
  <c r="S12" i="18"/>
  <c r="AM65" i="21"/>
  <c r="S41" i="18"/>
  <c r="BO40" i="18"/>
  <c r="S6" i="21"/>
  <c r="E42" i="21"/>
  <c r="Y24" i="18"/>
  <c r="BI43" i="18"/>
  <c r="BO72" i="21"/>
  <c r="AT74" i="18"/>
  <c r="BO44" i="18"/>
  <c r="R63" i="21"/>
  <c r="BP63" i="18"/>
  <c r="Z14" i="21"/>
  <c r="BI55" i="21"/>
  <c r="AG60" i="18"/>
  <c r="Z43" i="21"/>
  <c r="AN53" i="21"/>
  <c r="S69" i="21"/>
  <c r="D47" i="21"/>
  <c r="AN49" i="21"/>
  <c r="BB61" i="21"/>
  <c r="BP64" i="18"/>
  <c r="L76" i="18"/>
  <c r="AT6" i="21"/>
  <c r="AU25" i="18"/>
  <c r="E74" i="18"/>
  <c r="D67" i="18"/>
  <c r="BA75" i="18"/>
  <c r="AN47" i="18"/>
  <c r="Y68" i="18"/>
  <c r="S68" i="21"/>
  <c r="D37" i="18"/>
  <c r="D57" i="21"/>
  <c r="Z6" i="18"/>
  <c r="BI27" i="21"/>
  <c r="R57" i="18"/>
  <c r="K6" i="18"/>
  <c r="AF61" i="18"/>
  <c r="AG52" i="18"/>
  <c r="S13" i="18"/>
  <c r="Z64" i="18"/>
  <c r="AG73" i="21"/>
  <c r="BO42" i="21"/>
  <c r="BI41" i="18"/>
  <c r="BO37" i="18"/>
  <c r="AU63" i="21"/>
  <c r="AT72" i="18"/>
  <c r="AG40" i="21"/>
  <c r="BP64" i="21"/>
  <c r="R76" i="21"/>
  <c r="BI27" i="18"/>
  <c r="Y30" i="21"/>
  <c r="AT11" i="18"/>
  <c r="AN34" i="21"/>
  <c r="BI46" i="21"/>
  <c r="AU51" i="21"/>
  <c r="BI69" i="21"/>
  <c r="L16" i="18"/>
  <c r="AG70" i="18"/>
  <c r="Z52" i="21"/>
  <c r="E5" i="21"/>
  <c r="BI36" i="18"/>
  <c r="AG68" i="21"/>
  <c r="R31" i="18"/>
  <c r="AG12" i="21"/>
  <c r="BB46" i="18"/>
  <c r="BB64" i="21"/>
  <c r="BI38" i="18"/>
  <c r="Z34" i="21"/>
  <c r="L30" i="18"/>
  <c r="BO32" i="21"/>
  <c r="Z67" i="18"/>
  <c r="AM54" i="18"/>
  <c r="BI34" i="18"/>
  <c r="Y46" i="21"/>
  <c r="AG27" i="18"/>
  <c r="BO24" i="21"/>
  <c r="L57" i="18"/>
  <c r="AG63" i="18"/>
  <c r="K9" i="18"/>
  <c r="Z33" i="21"/>
  <c r="R74" i="18"/>
  <c r="E19" i="21"/>
  <c r="K49" i="18"/>
  <c r="L27" i="18"/>
  <c r="R47" i="18"/>
  <c r="R65" i="18"/>
  <c r="D70" i="21"/>
  <c r="R24" i="21"/>
  <c r="BO25" i="18"/>
  <c r="BP10" i="18"/>
  <c r="S48" i="21"/>
  <c r="D24" i="21"/>
  <c r="R50" i="21"/>
  <c r="K11" i="18"/>
  <c r="AM12" i="18"/>
  <c r="Z45" i="18"/>
  <c r="E55" i="18"/>
  <c r="Y64" i="21"/>
  <c r="AF21" i="21"/>
  <c r="BP54" i="21"/>
  <c r="L73" i="21"/>
  <c r="AF53" i="21"/>
  <c r="L64" i="21"/>
  <c r="R9" i="21"/>
  <c r="R71" i="18"/>
  <c r="Y7" i="21"/>
  <c r="E65" i="21"/>
  <c r="BI76" i="21"/>
  <c r="Z16" i="18"/>
  <c r="AM57" i="21"/>
  <c r="BI52" i="18"/>
  <c r="D27" i="18"/>
  <c r="BH25" i="21"/>
  <c r="BB29" i="21"/>
  <c r="D70" i="18"/>
  <c r="BH39" i="18"/>
  <c r="R42" i="21"/>
  <c r="AF57" i="21"/>
  <c r="BH50" i="21"/>
  <c r="K70" i="18"/>
  <c r="AT26" i="21"/>
  <c r="BA76" i="18"/>
  <c r="BA71" i="18"/>
  <c r="AT38" i="21"/>
  <c r="D46" i="21"/>
  <c r="AU66" i="21"/>
  <c r="AG77" i="21"/>
  <c r="AM28" i="21"/>
  <c r="AN73" i="18"/>
  <c r="BI68" i="18"/>
  <c r="BP76" i="21"/>
  <c r="AM23" i="18"/>
  <c r="BI21" i="18"/>
  <c r="AT77" i="18"/>
  <c r="AG14" i="18"/>
  <c r="L51" i="21"/>
  <c r="BA45" i="18"/>
  <c r="BP52" i="21"/>
  <c r="AF25" i="18"/>
  <c r="AN54" i="21"/>
  <c r="AF65" i="18"/>
  <c r="R31" i="21"/>
  <c r="Y72" i="21"/>
  <c r="K60" i="21"/>
  <c r="BH25" i="18"/>
  <c r="D18" i="21"/>
  <c r="L6" i="21"/>
  <c r="BP9" i="21"/>
  <c r="L41" i="18"/>
  <c r="BH22" i="21"/>
  <c r="BO12" i="21"/>
  <c r="S9" i="21"/>
  <c r="L33" i="18"/>
  <c r="L12" i="18"/>
  <c r="D47" i="18"/>
  <c r="AG75" i="21"/>
  <c r="R52" i="21"/>
  <c r="AM58" i="18"/>
  <c r="L50" i="18"/>
  <c r="Y67" i="21"/>
  <c r="L48" i="21"/>
  <c r="R24" i="18"/>
  <c r="Z69" i="21"/>
  <c r="Y59" i="21"/>
  <c r="R67" i="21"/>
  <c r="E75" i="21"/>
  <c r="BH64" i="21"/>
  <c r="Y17" i="21"/>
  <c r="S75" i="21"/>
  <c r="AM44" i="18"/>
  <c r="L18" i="21"/>
  <c r="K31" i="18"/>
  <c r="K72" i="21"/>
  <c r="AT53" i="18"/>
  <c r="BI72" i="18"/>
  <c r="BI56" i="21"/>
  <c r="BB26" i="18"/>
  <c r="Z72" i="18"/>
  <c r="AU57" i="18"/>
  <c r="BO41" i="18"/>
  <c r="L30" i="21"/>
  <c r="AF31" i="18"/>
  <c r="S51" i="18"/>
  <c r="BP70" i="18"/>
  <c r="Y44" i="21"/>
  <c r="BH16" i="18"/>
  <c r="BB62" i="21"/>
  <c r="D25" i="18"/>
  <c r="BO55" i="21"/>
  <c r="BO57" i="18"/>
  <c r="Y55" i="18"/>
  <c r="AT45" i="21"/>
  <c r="BI54" i="18"/>
  <c r="Y20" i="18"/>
  <c r="AU19" i="18"/>
  <c r="E35" i="21"/>
  <c r="AN71" i="21"/>
  <c r="E72" i="21"/>
  <c r="AT11" i="21"/>
  <c r="L25" i="21"/>
  <c r="BP16" i="21"/>
  <c r="E21" i="18"/>
  <c r="AN38" i="18"/>
  <c r="BP46" i="21"/>
  <c r="AU8" i="21"/>
  <c r="AG23" i="21"/>
  <c r="S13" i="21"/>
  <c r="BO37" i="21"/>
  <c r="L33" i="21"/>
  <c r="L68" i="21"/>
  <c r="BO63" i="18"/>
  <c r="AN15" i="18"/>
  <c r="BP21" i="18"/>
  <c r="BH69" i="18"/>
  <c r="R11" i="18"/>
  <c r="BA16" i="21"/>
  <c r="Z26" i="21"/>
  <c r="AG44" i="18"/>
  <c r="BO47" i="21"/>
  <c r="Y22" i="18"/>
  <c r="AT40" i="21"/>
  <c r="AG56" i="21"/>
  <c r="BI74" i="18"/>
  <c r="R43" i="18"/>
  <c r="AU51" i="18"/>
  <c r="AN48" i="21"/>
  <c r="K24" i="18"/>
  <c r="R38" i="18"/>
  <c r="R77" i="18"/>
  <c r="BH7" i="21"/>
  <c r="AN74" i="21"/>
  <c r="K22" i="18"/>
  <c r="AU65" i="18"/>
  <c r="AU66" i="18"/>
  <c r="AM5" i="18"/>
  <c r="K31" i="21"/>
  <c r="E7" i="18"/>
  <c r="BO50" i="18"/>
  <c r="K19" i="21"/>
  <c r="AU26" i="21"/>
  <c r="Z20" i="21"/>
  <c r="K74" i="18"/>
  <c r="AF73" i="18"/>
  <c r="BI58" i="21"/>
  <c r="S23" i="21"/>
  <c r="AN46" i="21"/>
  <c r="E25" i="21"/>
  <c r="Z62" i="21"/>
  <c r="AT27" i="18"/>
  <c r="Y19" i="18"/>
  <c r="K72" i="18"/>
  <c r="E67" i="18"/>
  <c r="E34" i="18"/>
  <c r="AN67" i="21"/>
  <c r="AF29" i="18"/>
  <c r="AF6" i="21"/>
  <c r="BP19" i="18"/>
  <c r="BP38" i="18"/>
  <c r="AG34" i="21"/>
  <c r="BA20" i="18"/>
  <c r="AU14" i="18"/>
  <c r="R37" i="18"/>
  <c r="Y28" i="18"/>
  <c r="BI32" i="21"/>
  <c r="AN13" i="21"/>
  <c r="BO34" i="18"/>
  <c r="AU17" i="18"/>
  <c r="BH53" i="18"/>
  <c r="S72" i="21"/>
  <c r="AG68" i="18"/>
  <c r="BI22" i="18"/>
  <c r="AT20" i="18"/>
  <c r="L63" i="18"/>
  <c r="AT58" i="18"/>
  <c r="BA18" i="18"/>
  <c r="AF35" i="18"/>
  <c r="BP36" i="21"/>
  <c r="BO58" i="18"/>
  <c r="BA57" i="21"/>
  <c r="D16" i="21"/>
  <c r="D5" i="21"/>
  <c r="BP70" i="21"/>
  <c r="AM48" i="21"/>
  <c r="S11" i="21"/>
  <c r="Y32" i="18"/>
  <c r="D19" i="21"/>
  <c r="L19" i="21"/>
  <c r="E66" i="21"/>
  <c r="Y75" i="18"/>
  <c r="AN20" i="18"/>
  <c r="Y56" i="21"/>
  <c r="AT73" i="18"/>
  <c r="BH54" i="18"/>
  <c r="BP61" i="18"/>
  <c r="R60" i="18"/>
  <c r="S46" i="21"/>
  <c r="AG6" i="18"/>
  <c r="AG58" i="21"/>
  <c r="BB37" i="21"/>
  <c r="BH58" i="21"/>
  <c r="AG29" i="21"/>
  <c r="BH13" i="18"/>
  <c r="AG11" i="21"/>
  <c r="Z75" i="21"/>
  <c r="K28" i="21"/>
  <c r="S77" i="18"/>
  <c r="AN26" i="21"/>
  <c r="K47" i="21"/>
  <c r="AG8" i="21"/>
  <c r="E30" i="21"/>
  <c r="AF18" i="21"/>
  <c r="R27" i="18"/>
  <c r="BA73" i="18"/>
  <c r="Z13" i="21"/>
  <c r="AG51" i="21"/>
  <c r="D8" i="21"/>
  <c r="BI49" i="21"/>
  <c r="AT42" i="21"/>
  <c r="BI50" i="18"/>
  <c r="AF31" i="21"/>
  <c r="E29" i="21"/>
  <c r="BH77" i="21"/>
  <c r="AT14" i="18"/>
  <c r="AN63" i="18"/>
  <c r="K16" i="21"/>
  <c r="BB29" i="18"/>
  <c r="K15" i="21"/>
  <c r="L58" i="18"/>
  <c r="AM6" i="21"/>
  <c r="AG47" i="21"/>
  <c r="BI15" i="18"/>
  <c r="D55" i="21"/>
  <c r="BO41" i="21"/>
  <c r="BI6" i="18"/>
  <c r="AU43" i="18"/>
  <c r="L22" i="21"/>
  <c r="AF10" i="18"/>
  <c r="E44" i="18"/>
  <c r="L70" i="21"/>
  <c r="E9" i="21"/>
  <c r="S37" i="18"/>
  <c r="S71" i="18"/>
  <c r="BB67" i="18"/>
  <c r="L39" i="21"/>
  <c r="BH63" i="18"/>
  <c r="AN17" i="21"/>
  <c r="K20" i="18"/>
  <c r="R30" i="18"/>
  <c r="AT35" i="21"/>
  <c r="AG25" i="18"/>
  <c r="BP24" i="21"/>
  <c r="E24" i="18"/>
  <c r="L11" i="18"/>
  <c r="BO65" i="21"/>
  <c r="BH23" i="21"/>
  <c r="S17" i="21"/>
  <c r="BA63" i="21"/>
  <c r="K48" i="21"/>
  <c r="L54" i="21"/>
  <c r="AG32" i="18"/>
  <c r="AG21" i="21"/>
  <c r="E16" i="18"/>
  <c r="Y72" i="18"/>
  <c r="D61" i="21"/>
  <c r="D46" i="18"/>
  <c r="BP35" i="18"/>
  <c r="BH24" i="21"/>
  <c r="AT43" i="18"/>
  <c r="BH21" i="21"/>
  <c r="BH28" i="21"/>
  <c r="AG31" i="18"/>
  <c r="E27" i="21"/>
  <c r="S35" i="21"/>
  <c r="Z67" i="21"/>
  <c r="AU67" i="21"/>
  <c r="L37" i="18"/>
  <c r="AM42" i="21"/>
  <c r="BB22" i="18"/>
  <c r="S44" i="18"/>
  <c r="AU12" i="18"/>
  <c r="AU11" i="21"/>
  <c r="BA11" i="18"/>
  <c r="AG64" i="21"/>
  <c r="D13" i="18"/>
  <c r="BH23" i="18"/>
  <c r="AU54" i="18"/>
  <c r="AF39" i="18"/>
  <c r="AT25" i="18"/>
  <c r="AU44" i="21"/>
  <c r="AF12" i="18"/>
  <c r="E54" i="18"/>
  <c r="AG58" i="18"/>
  <c r="AG62" i="18"/>
  <c r="Y34" i="18"/>
  <c r="AF36" i="18"/>
  <c r="Y30" i="18"/>
  <c r="AG30" i="21"/>
  <c r="AF44" i="18"/>
  <c r="R19" i="18"/>
  <c r="Y38" i="18"/>
  <c r="L47" i="21"/>
  <c r="BA68" i="21"/>
  <c r="S24" i="18"/>
  <c r="BH16" i="21"/>
  <c r="K45" i="18"/>
  <c r="AU75" i="21"/>
  <c r="K26" i="18"/>
  <c r="R34" i="21"/>
  <c r="BB13" i="18"/>
  <c r="AM63" i="21"/>
  <c r="BA50" i="18"/>
  <c r="D40" i="21"/>
  <c r="L56" i="21"/>
  <c r="S19" i="21"/>
  <c r="AN55" i="21"/>
  <c r="BH77" i="18"/>
  <c r="S36" i="18"/>
  <c r="AN65" i="21"/>
  <c r="Z21" i="21"/>
  <c r="BB12" i="18"/>
  <c r="D26" i="21"/>
  <c r="BI77" i="18"/>
  <c r="K30" i="21"/>
  <c r="AT68" i="18"/>
  <c r="BH18" i="18"/>
  <c r="Y31" i="21"/>
  <c r="L44" i="18"/>
  <c r="BO33" i="18"/>
  <c r="AU77" i="21"/>
  <c r="S75" i="18"/>
  <c r="AU49" i="21"/>
  <c r="AG18" i="21"/>
  <c r="BI65" i="21"/>
  <c r="K66" i="21"/>
  <c r="K65" i="18"/>
  <c r="BA13" i="18"/>
  <c r="BB36" i="18"/>
  <c r="AT49" i="18"/>
  <c r="Z25" i="18"/>
  <c r="BO7" i="21"/>
  <c r="BP49" i="21"/>
  <c r="D58" i="21"/>
  <c r="AF40" i="21"/>
  <c r="S7" i="18"/>
  <c r="AT61" i="21"/>
  <c r="AF33" i="18"/>
  <c r="AN50" i="21"/>
  <c r="Z49" i="18"/>
  <c r="AM74" i="18"/>
  <c r="BB35" i="18"/>
  <c r="BA49" i="21"/>
  <c r="AN71" i="18"/>
  <c r="R27" i="21"/>
  <c r="AN70" i="18"/>
  <c r="AN37" i="21"/>
  <c r="BB66" i="18"/>
  <c r="R13" i="18"/>
  <c r="L61" i="18"/>
  <c r="BO59" i="21"/>
  <c r="AM15" i="18"/>
  <c r="AF24" i="21"/>
  <c r="BO9" i="18"/>
  <c r="K29" i="18"/>
  <c r="E28" i="21"/>
  <c r="AG48" i="18"/>
  <c r="L70" i="18"/>
  <c r="BB77" i="21"/>
  <c r="BO22" i="21"/>
  <c r="BH19" i="21"/>
  <c r="BB55" i="18"/>
  <c r="R49" i="21"/>
  <c r="Y75" i="21"/>
  <c r="BO54" i="21"/>
  <c r="K26" i="21"/>
  <c r="E29" i="18"/>
  <c r="BH13" i="21"/>
  <c r="AN70" i="21"/>
  <c r="AT41" i="21"/>
  <c r="BB10" i="21"/>
  <c r="BB73" i="18"/>
  <c r="AG42" i="18"/>
  <c r="BO74" i="21"/>
  <c r="AU36" i="21"/>
  <c r="D32" i="21"/>
  <c r="BO27" i="21"/>
  <c r="S66" i="21"/>
  <c r="BH28" i="18"/>
  <c r="BH53" i="21"/>
  <c r="S60" i="18"/>
  <c r="K8" i="21"/>
  <c r="AN11" i="18"/>
  <c r="E40" i="18"/>
  <c r="K27" i="18"/>
  <c r="Z11" i="18"/>
  <c r="S5" i="18"/>
  <c r="BA7" i="21"/>
  <c r="AU46" i="21"/>
  <c r="BI7" i="21"/>
  <c r="AM22" i="21"/>
  <c r="AU69" i="18"/>
  <c r="BH68" i="18"/>
  <c r="BH41" i="18"/>
  <c r="L73" i="18"/>
  <c r="Y46" i="18"/>
  <c r="BB50" i="21"/>
  <c r="S76" i="21"/>
  <c r="AT60" i="21"/>
  <c r="AU35" i="18"/>
  <c r="K61" i="18"/>
  <c r="D48" i="18"/>
  <c r="BO67" i="21"/>
  <c r="AN25" i="21"/>
  <c r="AT67" i="18"/>
  <c r="D51" i="21"/>
  <c r="AF22" i="18"/>
  <c r="BB72" i="21"/>
  <c r="BA24" i="18"/>
  <c r="Y7" i="18"/>
  <c r="Y12" i="21"/>
  <c r="AM45" i="21"/>
  <c r="R30" i="21"/>
  <c r="BO61" i="18"/>
  <c r="AU68" i="21"/>
  <c r="AU32" i="18"/>
  <c r="BP7" i="21"/>
  <c r="Z28" i="21"/>
  <c r="BB17" i="18"/>
  <c r="R42" i="18"/>
  <c r="S77" i="21"/>
  <c r="E76" i="21"/>
  <c r="Z69" i="18"/>
  <c r="E63" i="21"/>
  <c r="AU24" i="18"/>
  <c r="BO70" i="18"/>
  <c r="BB23" i="18"/>
  <c r="BI22" i="21"/>
  <c r="AM17" i="18"/>
  <c r="Y70" i="18"/>
  <c r="Z56" i="21"/>
  <c r="E18" i="18"/>
  <c r="K57" i="21"/>
  <c r="AU65" i="21"/>
  <c r="AN5" i="21"/>
  <c r="K25" i="18"/>
  <c r="BO34" i="21"/>
  <c r="Z71" i="21"/>
  <c r="AN19" i="21"/>
  <c r="AF46" i="18"/>
  <c r="BP62" i="21"/>
  <c r="AU72" i="18"/>
  <c r="AF76" i="21"/>
  <c r="R20" i="21"/>
  <c r="BH11" i="18"/>
  <c r="BB8" i="18"/>
  <c r="K14" i="18"/>
  <c r="R28" i="21"/>
  <c r="BH26" i="21"/>
  <c r="R56" i="21"/>
  <c r="S10" i="18"/>
  <c r="R62" i="21"/>
  <c r="Z44" i="18"/>
  <c r="AF20" i="18"/>
  <c r="BP20" i="18"/>
  <c r="AU16" i="21"/>
  <c r="BI6" i="21"/>
  <c r="Z35" i="18"/>
  <c r="AM11" i="21"/>
  <c r="Z70" i="18"/>
  <c r="AT42" i="18"/>
  <c r="AF46" i="21"/>
  <c r="BP39" i="18"/>
  <c r="AU46" i="18"/>
  <c r="AM75" i="18"/>
  <c r="Z60" i="21"/>
  <c r="R14" i="18"/>
  <c r="D65" i="21"/>
  <c r="BI20" i="18"/>
  <c r="D17" i="21"/>
  <c r="AG54" i="18"/>
  <c r="S27" i="21"/>
  <c r="AG65" i="21"/>
  <c r="AF20" i="21"/>
  <c r="BB68" i="21"/>
  <c r="BA53" i="18"/>
  <c r="Y66" i="21"/>
  <c r="BH40" i="21"/>
  <c r="AF19" i="21"/>
  <c r="AT69" i="18"/>
  <c r="BA28" i="21"/>
  <c r="AU27" i="21"/>
  <c r="Z72" i="21"/>
  <c r="BB48" i="21"/>
  <c r="E56" i="18"/>
  <c r="D75" i="18"/>
  <c r="AF43" i="18"/>
  <c r="AM38" i="18"/>
  <c r="BI51" i="18"/>
  <c r="BO12" i="18"/>
  <c r="D43" i="18"/>
  <c r="BP65" i="18"/>
  <c r="S43" i="18"/>
  <c r="AF73" i="21"/>
  <c r="AN9" i="21"/>
  <c r="BP73" i="21"/>
  <c r="Z68" i="21"/>
  <c r="BB6" i="21"/>
  <c r="Z48" i="21"/>
  <c r="AN12" i="18"/>
  <c r="L71" i="18"/>
  <c r="K25" i="21"/>
  <c r="BI49" i="18"/>
  <c r="Z34" i="18"/>
  <c r="AU6" i="18"/>
  <c r="AU50" i="18"/>
  <c r="BI14" i="21"/>
  <c r="L16" i="21"/>
  <c r="BI66" i="18"/>
  <c r="R47" i="21"/>
  <c r="AU25" i="21"/>
  <c r="AM54" i="21"/>
  <c r="K62" i="18"/>
  <c r="L50" i="21"/>
  <c r="AM55" i="18"/>
  <c r="L66" i="18"/>
  <c r="BB40" i="21"/>
  <c r="AN22" i="18"/>
  <c r="D24" i="18"/>
  <c r="AT39" i="21"/>
  <c r="AG26" i="18"/>
  <c r="D63" i="18"/>
  <c r="L59" i="18"/>
  <c r="BA31" i="21"/>
  <c r="L67" i="18"/>
  <c r="BH24" i="18"/>
  <c r="AG37" i="21"/>
  <c r="BO13" i="18"/>
  <c r="BO40" i="21"/>
  <c r="L11" i="21"/>
  <c r="AM24" i="21"/>
  <c r="S27" i="18"/>
  <c r="AU35" i="21"/>
  <c r="BP13" i="18"/>
  <c r="BP11" i="21"/>
  <c r="AU74" i="18"/>
  <c r="K18" i="18"/>
  <c r="BA20" i="21"/>
  <c r="R56" i="18"/>
  <c r="L28" i="21"/>
  <c r="AF38" i="18"/>
  <c r="BA30" i="18"/>
  <c r="D20" i="18"/>
  <c r="D7" i="21"/>
  <c r="BI57" i="18"/>
  <c r="K44" i="18"/>
  <c r="BP6" i="18"/>
  <c r="K33" i="18"/>
  <c r="AG32" i="21"/>
  <c r="AM21" i="18"/>
  <c r="L54" i="18"/>
  <c r="BP58" i="18"/>
  <c r="R54" i="18"/>
  <c r="R66" i="18"/>
  <c r="AT55" i="21"/>
  <c r="AF45" i="21"/>
  <c r="AT73" i="21"/>
  <c r="E43" i="21"/>
  <c r="AU29" i="21"/>
  <c r="K6" i="21"/>
  <c r="AM14" i="18"/>
  <c r="BP72" i="18"/>
  <c r="BI52" i="21"/>
  <c r="AU50" i="21"/>
  <c r="E75" i="18"/>
  <c r="AG59" i="18"/>
  <c r="BA17" i="21"/>
  <c r="AM21" i="21"/>
  <c r="E15" i="21"/>
  <c r="S38" i="18"/>
  <c r="BI23" i="18"/>
  <c r="AN6" i="21"/>
  <c r="AG35" i="18"/>
  <c r="K51" i="18"/>
  <c r="BP28" i="21"/>
  <c r="BB42" i="18"/>
  <c r="AG22" i="21"/>
  <c r="BA35" i="18"/>
  <c r="BB7" i="18"/>
  <c r="BO58" i="21"/>
  <c r="BB75" i="21"/>
  <c r="BO71" i="21"/>
  <c r="BI31" i="18"/>
  <c r="D22" i="18"/>
  <c r="S39" i="21"/>
  <c r="AU8" i="18"/>
  <c r="L34" i="18"/>
  <c r="S57" i="18"/>
  <c r="D48" i="21"/>
  <c r="AN66" i="18"/>
  <c r="AG20" i="21"/>
  <c r="S45" i="18"/>
  <c r="D65" i="18"/>
  <c r="D7" i="18"/>
  <c r="AT33" i="21"/>
  <c r="R52" i="18"/>
  <c r="BO23" i="21"/>
  <c r="AN39" i="21"/>
  <c r="R39" i="21"/>
  <c r="AU19" i="21"/>
  <c r="K70" i="21"/>
  <c r="D66" i="18"/>
  <c r="AT16" i="18"/>
  <c r="L37" i="21"/>
  <c r="AG74" i="18"/>
  <c r="Y6" i="18"/>
  <c r="BO35" i="21"/>
  <c r="AF41" i="18"/>
  <c r="AF55" i="21"/>
  <c r="AM49" i="18"/>
  <c r="Z32" i="21"/>
  <c r="BP72" i="21"/>
  <c r="AU16" i="18"/>
  <c r="D30" i="21"/>
  <c r="BO42" i="18"/>
  <c r="BA14" i="21"/>
  <c r="BO76" i="21"/>
  <c r="BP34" i="21"/>
  <c r="K21" i="18"/>
  <c r="BO66" i="18"/>
  <c r="BI70" i="21"/>
  <c r="BH66" i="18"/>
  <c r="BI53" i="21"/>
  <c r="Z51" i="18"/>
  <c r="AF44" i="21"/>
  <c r="BB15" i="21"/>
  <c r="BB14" i="21"/>
  <c r="Z33" i="18"/>
  <c r="BB70" i="21"/>
  <c r="BI75" i="18"/>
  <c r="K76" i="18"/>
  <c r="R18" i="21"/>
  <c r="D29" i="21"/>
  <c r="D63" i="21"/>
  <c r="L35" i="21"/>
  <c r="BB35" i="21"/>
  <c r="R62" i="18"/>
  <c r="AF5" i="21"/>
  <c r="AF68" i="18"/>
  <c r="AM19" i="21"/>
  <c r="AG36" i="18"/>
  <c r="BA19" i="21"/>
  <c r="AM31" i="18"/>
  <c r="AF5" i="18"/>
  <c r="BP43" i="18"/>
  <c r="R73" i="18"/>
  <c r="S34" i="21"/>
  <c r="E63" i="18"/>
  <c r="BH9" i="21"/>
  <c r="L5" i="18"/>
  <c r="AN32" i="21"/>
  <c r="BI18" i="21"/>
  <c r="S31" i="21"/>
  <c r="BI39" i="21"/>
  <c r="Y11" i="18"/>
  <c r="BO9" i="21"/>
  <c r="AM7" i="21"/>
  <c r="E64" i="21"/>
  <c r="AT31" i="18"/>
  <c r="K40" i="21"/>
  <c r="AM39" i="21"/>
  <c r="BP71" i="21"/>
  <c r="Y31" i="18"/>
  <c r="AF33" i="21"/>
  <c r="AF32" i="18"/>
  <c r="BP12" i="18"/>
  <c r="K8" i="18"/>
  <c r="Z51" i="21"/>
  <c r="AT75" i="18"/>
  <c r="AN6" i="18"/>
  <c r="R76" i="18"/>
  <c r="Z55" i="18"/>
  <c r="BH38" i="21"/>
  <c r="AU41" i="18"/>
  <c r="Y36" i="18"/>
  <c r="BO10" i="21"/>
  <c r="BA30" i="21"/>
  <c r="D5" i="18"/>
  <c r="AM50" i="18"/>
  <c r="BP28" i="18"/>
  <c r="AN26" i="18"/>
  <c r="D26" i="18"/>
  <c r="AT63" i="21"/>
  <c r="E10" i="18"/>
  <c r="AN31" i="21"/>
  <c r="S34" i="18"/>
  <c r="BH49" i="18"/>
  <c r="R46" i="21"/>
  <c r="BA40" i="18"/>
  <c r="BI25" i="18"/>
  <c r="BB57" i="18"/>
  <c r="E33" i="21"/>
  <c r="Y44" i="18"/>
  <c r="AT19" i="18"/>
  <c r="AN43" i="18"/>
  <c r="BA6" i="21"/>
  <c r="Z44" i="21"/>
  <c r="Z24" i="21"/>
  <c r="Z27" i="18"/>
  <c r="AG26" i="21"/>
  <c r="BO75" i="18"/>
  <c r="AM46" i="18"/>
  <c r="AF49" i="21"/>
  <c r="S56" i="18"/>
  <c r="K67" i="21"/>
  <c r="AM32" i="21"/>
  <c r="AG45" i="21"/>
  <c r="BB52" i="21"/>
  <c r="E54" i="21"/>
  <c r="E65" i="18"/>
  <c r="Y53" i="21"/>
  <c r="AF40" i="18"/>
  <c r="Y41" i="21"/>
  <c r="BB69" i="18"/>
  <c r="R21" i="18"/>
  <c r="BA12" i="18"/>
  <c r="D15" i="21"/>
  <c r="AT8" i="21"/>
  <c r="AN19" i="18"/>
  <c r="AG69" i="21"/>
  <c r="BI18" i="18"/>
  <c r="D28" i="18"/>
  <c r="AU20" i="21"/>
  <c r="BI40" i="21"/>
  <c r="BI30" i="18"/>
  <c r="R16" i="21"/>
  <c r="BO47" i="18"/>
  <c r="AM26" i="21"/>
  <c r="AF59" i="18"/>
  <c r="Y50" i="18"/>
  <c r="AN24" i="18"/>
  <c r="L55" i="18"/>
  <c r="E30" i="18"/>
  <c r="AU53" i="21"/>
  <c r="Y15" i="21"/>
  <c r="BI37" i="21"/>
  <c r="S8" i="18"/>
  <c r="L76" i="21"/>
  <c r="AU62" i="21"/>
  <c r="AG77" i="18"/>
  <c r="BP71" i="18"/>
  <c r="AF16" i="21"/>
  <c r="AU42" i="18"/>
  <c r="BP36" i="18"/>
  <c r="AF74" i="21"/>
  <c r="AF63" i="18"/>
  <c r="E77" i="18"/>
  <c r="BA51" i="18"/>
  <c r="BI30" i="21"/>
  <c r="Z21" i="18"/>
  <c r="AN46" i="18"/>
  <c r="BI62" i="21"/>
  <c r="AG41" i="18"/>
  <c r="BP75" i="21"/>
  <c r="AG35" i="21"/>
  <c r="AN61" i="21"/>
  <c r="BP7" i="18"/>
  <c r="L62" i="18"/>
  <c r="AU21" i="21"/>
  <c r="L22" i="18"/>
  <c r="AG5" i="18"/>
  <c r="AN31" i="18"/>
  <c r="BO30" i="21"/>
  <c r="R46" i="18"/>
  <c r="L63" i="21"/>
  <c r="AU33" i="18"/>
  <c r="S22" i="18"/>
  <c r="S68" i="18"/>
  <c r="BH41" i="21"/>
  <c r="S40" i="21"/>
  <c r="AM50" i="21"/>
  <c r="BO18" i="21"/>
  <c r="BA54" i="21"/>
  <c r="BI21" i="21"/>
  <c r="AM8" i="21"/>
  <c r="AG21" i="18"/>
  <c r="E46" i="18"/>
  <c r="BB59" i="21"/>
  <c r="BH19" i="18"/>
  <c r="AN65" i="18"/>
  <c r="BO69" i="21"/>
  <c r="Z41" i="21"/>
  <c r="AN20" i="21"/>
  <c r="E8" i="21"/>
  <c r="AF15" i="21"/>
  <c r="AT56" i="18"/>
  <c r="R61" i="18"/>
  <c r="D21" i="21"/>
  <c r="BO5" i="21"/>
  <c r="AN51" i="18"/>
  <c r="BB57" i="21"/>
  <c r="BA72" i="18"/>
  <c r="BI61" i="21"/>
  <c r="AM34" i="21"/>
  <c r="S67" i="21"/>
  <c r="L32" i="21"/>
  <c r="AN32" i="18"/>
  <c r="S51" i="21"/>
  <c r="AG14" i="21"/>
  <c r="Z12" i="18"/>
  <c r="AF29" i="21"/>
  <c r="BP69" i="18"/>
  <c r="Y9" i="18"/>
  <c r="AF42" i="18"/>
  <c r="BA32" i="18"/>
  <c r="L68" i="18"/>
  <c r="BP54" i="18"/>
  <c r="Z11" i="21"/>
  <c r="E17" i="18"/>
  <c r="BI35" i="21"/>
  <c r="AG12" i="18"/>
  <c r="D54" i="18"/>
  <c r="AF43" i="21"/>
  <c r="AG16" i="21"/>
  <c r="BO59" i="18"/>
  <c r="K17" i="18"/>
  <c r="AT5" i="18"/>
  <c r="BO36" i="21"/>
  <c r="D19" i="18"/>
  <c r="AG13" i="21"/>
  <c r="AG45" i="18"/>
  <c r="AG19" i="18"/>
  <c r="AU31" i="21"/>
  <c r="AU23" i="21"/>
  <c r="AU45" i="21"/>
  <c r="AN74" i="18"/>
  <c r="E52" i="21"/>
  <c r="BH6" i="18"/>
  <c r="D69" i="18"/>
  <c r="L62" i="21"/>
  <c r="AT59" i="18"/>
  <c r="AM56" i="18"/>
  <c r="BI16" i="18"/>
  <c r="AU9" i="21"/>
  <c r="AF50" i="18"/>
  <c r="L52" i="18"/>
  <c r="E50" i="21"/>
  <c r="L51" i="18"/>
  <c r="AG70" i="21"/>
  <c r="BP51" i="21"/>
  <c r="K42" i="21"/>
  <c r="R72" i="18"/>
  <c r="BP60" i="18"/>
  <c r="BO55" i="18"/>
  <c r="AM63" i="18"/>
  <c r="AG6" i="21"/>
  <c r="AT63" i="18"/>
  <c r="S50" i="18"/>
  <c r="D77" i="21"/>
  <c r="R32" i="21"/>
  <c r="BA22" i="18"/>
  <c r="BO66" i="21"/>
  <c r="Z16" i="21"/>
  <c r="K9" i="21"/>
  <c r="E38" i="18"/>
  <c r="BP33" i="21"/>
  <c r="E76" i="18"/>
  <c r="BH18" i="21"/>
  <c r="D59" i="18"/>
  <c r="AN23" i="18"/>
  <c r="BH5" i="18"/>
  <c r="R73" i="21"/>
  <c r="L45" i="21"/>
  <c r="BO26" i="18"/>
  <c r="AM34" i="18"/>
  <c r="AT68" i="21"/>
  <c r="AT13" i="21"/>
  <c r="BO15" i="18"/>
  <c r="AU34" i="21"/>
  <c r="AU56" i="21"/>
  <c r="BA16" i="18"/>
  <c r="D35" i="18"/>
  <c r="AM57" i="18"/>
  <c r="BO8" i="21"/>
  <c r="L60" i="21"/>
  <c r="BP76" i="18"/>
  <c r="BP41" i="18"/>
  <c r="BH6" i="21"/>
  <c r="AM8" i="18"/>
  <c r="K13" i="18"/>
  <c r="BH35" i="18"/>
  <c r="Y67" i="18"/>
  <c r="BA62" i="18"/>
  <c r="BO28" i="18"/>
  <c r="L65" i="18"/>
  <c r="BI67" i="18"/>
  <c r="BP15" i="18"/>
  <c r="AN41" i="21"/>
  <c r="BI68" i="21"/>
  <c r="BB58" i="18"/>
  <c r="Y64" i="18"/>
  <c r="AF22" i="21"/>
  <c r="R22" i="21"/>
  <c r="E27" i="18"/>
  <c r="D40" i="18"/>
  <c r="R53" i="21"/>
  <c r="BI59" i="21"/>
  <c r="Z60" i="18"/>
  <c r="BB54" i="18"/>
  <c r="AN68" i="21"/>
  <c r="BO56" i="21"/>
  <c r="AM36" i="21"/>
  <c r="BA34" i="18"/>
  <c r="AG63" i="21"/>
  <c r="BH39" i="21"/>
  <c r="AG10" i="21"/>
  <c r="R48" i="18"/>
  <c r="K18" i="21"/>
  <c r="K27" i="21"/>
  <c r="R8" i="21"/>
  <c r="BB72" i="18"/>
  <c r="BA70" i="21"/>
  <c r="Z12" i="21"/>
  <c r="BP42" i="21"/>
  <c r="AM30" i="18"/>
  <c r="AT12" i="18"/>
  <c r="BI24" i="21"/>
  <c r="AM68" i="18"/>
  <c r="AN10" i="21"/>
  <c r="E50" i="18"/>
  <c r="BP67" i="18"/>
  <c r="AM10" i="18"/>
  <c r="Z50" i="18"/>
  <c r="L72" i="21"/>
  <c r="BA59" i="18"/>
  <c r="Z32" i="18"/>
  <c r="AF59" i="21"/>
  <c r="AU33" i="21"/>
  <c r="AM52" i="18"/>
  <c r="AT28" i="21"/>
  <c r="K77" i="18"/>
  <c r="BA13" i="21"/>
  <c r="AN11" i="21"/>
  <c r="S70" i="21"/>
  <c r="BB37" i="18"/>
  <c r="Y76" i="21"/>
  <c r="BA77" i="21"/>
  <c r="S64" i="18"/>
  <c r="D52" i="18"/>
  <c r="BO11" i="18"/>
  <c r="AF37" i="18"/>
  <c r="S39" i="18"/>
  <c r="Z31" i="18"/>
  <c r="D23" i="21"/>
  <c r="K54" i="21"/>
  <c r="AT23" i="21"/>
  <c r="BO14" i="18"/>
  <c r="AT69" i="21"/>
  <c r="S66" i="18"/>
  <c r="S62" i="21"/>
  <c r="Y10" i="21"/>
  <c r="Z25" i="21"/>
  <c r="BA70" i="18"/>
  <c r="AF53" i="18"/>
  <c r="BP40" i="21"/>
  <c r="AU73" i="18"/>
  <c r="BP31" i="18"/>
  <c r="AF72" i="21"/>
  <c r="BB21" i="18"/>
  <c r="L44" i="21"/>
  <c r="AT77" i="21"/>
  <c r="Z61" i="18"/>
  <c r="BB62" i="18"/>
  <c r="S55" i="21"/>
  <c r="K63" i="21"/>
  <c r="Z77" i="18"/>
  <c r="R67" i="18"/>
  <c r="AG17" i="21"/>
  <c r="R53" i="18"/>
  <c r="AM16" i="18"/>
  <c r="Y32" i="21"/>
  <c r="K64" i="18"/>
  <c r="AM53" i="18"/>
  <c r="BO73" i="18"/>
  <c r="AM20" i="18"/>
  <c r="AU59" i="21"/>
  <c r="BA68" i="18"/>
  <c r="L77" i="18"/>
  <c r="Y41" i="18"/>
  <c r="K24" i="21"/>
  <c r="AU58" i="18"/>
  <c r="AM66" i="18"/>
  <c r="BH48" i="18"/>
  <c r="BA74" i="18"/>
  <c r="Z40" i="18"/>
  <c r="BA19" i="18"/>
  <c r="BO46" i="21"/>
  <c r="AM9" i="21"/>
  <c r="E48" i="18"/>
  <c r="AF67" i="18"/>
  <c r="L27" i="21"/>
  <c r="Z13" i="18"/>
  <c r="L64" i="18"/>
  <c r="D49" i="18"/>
  <c r="AN30" i="21"/>
  <c r="BA37" i="21"/>
  <c r="E16" i="21"/>
  <c r="R25" i="21"/>
  <c r="AG72" i="21"/>
  <c r="L40" i="21"/>
  <c r="BO38" i="18"/>
  <c r="BO65" i="18"/>
  <c r="K57" i="18"/>
  <c r="L23" i="21"/>
  <c r="AF17" i="21"/>
  <c r="S52" i="21"/>
  <c r="Z59" i="21"/>
  <c r="BA44" i="21"/>
  <c r="R72" i="21"/>
  <c r="E45" i="21"/>
  <c r="Z26" i="18"/>
  <c r="BP59" i="18"/>
  <c r="BB26" i="21"/>
  <c r="BA18" i="21"/>
  <c r="BH66" i="21"/>
  <c r="AN52" i="18"/>
  <c r="D15" i="18"/>
  <c r="R35" i="18"/>
  <c r="D76" i="21"/>
  <c r="BI12" i="21"/>
  <c r="BI66" i="21"/>
  <c r="AF9" i="21"/>
  <c r="AT32" i="18"/>
  <c r="AU60" i="18"/>
  <c r="BP67" i="21"/>
  <c r="BB63" i="18"/>
  <c r="AU61" i="18"/>
  <c r="Z19" i="21"/>
  <c r="AU22" i="18"/>
  <c r="AF68" i="21"/>
  <c r="BO29" i="18"/>
  <c r="AG60" i="21"/>
  <c r="R45" i="21"/>
  <c r="BA36" i="21"/>
  <c r="BP8" i="18"/>
  <c r="S25" i="18"/>
  <c r="D71" i="21"/>
  <c r="D12" i="18"/>
  <c r="AU54" i="21"/>
  <c r="AM22" i="18"/>
  <c r="BO77" i="21"/>
  <c r="AN7" i="21"/>
  <c r="AM15" i="21"/>
  <c r="K44" i="21"/>
  <c r="Z5" i="18"/>
  <c r="AU57" i="21"/>
  <c r="AN25" i="18"/>
  <c r="BB24" i="18"/>
  <c r="AF27" i="18"/>
  <c r="BB32" i="18"/>
  <c r="Z29" i="21"/>
  <c r="Y12" i="18"/>
  <c r="BP56" i="21"/>
  <c r="AG39" i="21"/>
  <c r="K34" i="18"/>
  <c r="AF56" i="21"/>
  <c r="AT5" i="21"/>
  <c r="AG38" i="18"/>
  <c r="BH52" i="21"/>
  <c r="BH8" i="21"/>
  <c r="E25" i="18"/>
  <c r="BP57" i="21"/>
  <c r="K56" i="21"/>
  <c r="AN7" i="18"/>
  <c r="Y48" i="18"/>
  <c r="BO74" i="18"/>
  <c r="AM43" i="21"/>
  <c r="Z56" i="18"/>
  <c r="AF56" i="18"/>
  <c r="AT49" i="21"/>
  <c r="Z53" i="21"/>
  <c r="Z63" i="21"/>
  <c r="AF38" i="21"/>
  <c r="L21" i="18"/>
  <c r="AT75" i="21"/>
  <c r="S50" i="21"/>
  <c r="E24" i="21"/>
  <c r="E46" i="21"/>
  <c r="BH65" i="18"/>
  <c r="L67" i="21"/>
  <c r="R77" i="21"/>
  <c r="AM18" i="18"/>
  <c r="BI36" i="21"/>
  <c r="AF55" i="18"/>
  <c r="S61" i="21"/>
  <c r="R7" i="21"/>
  <c r="AT66" i="18"/>
  <c r="L61" i="21"/>
  <c r="Z71" i="18"/>
  <c r="Z57" i="18"/>
  <c r="AF13" i="18"/>
  <c r="AN36" i="21"/>
  <c r="BA55" i="18"/>
  <c r="AF18" i="18"/>
  <c r="BB40" i="18"/>
  <c r="K43" i="21"/>
  <c r="BI44" i="18"/>
  <c r="AF7" i="18"/>
  <c r="BH49" i="21"/>
  <c r="K53" i="18"/>
  <c r="D73" i="18"/>
  <c r="D75" i="21"/>
  <c r="BI45" i="21"/>
  <c r="AG57" i="18"/>
  <c r="R10" i="21"/>
  <c r="E71" i="21"/>
  <c r="Y17" i="18"/>
  <c r="K12" i="18"/>
  <c r="BO63" i="21"/>
  <c r="E23" i="18"/>
  <c r="S60" i="21"/>
  <c r="R35" i="21"/>
  <c r="Z42" i="21"/>
  <c r="AN33" i="21"/>
  <c r="AG46" i="18"/>
  <c r="AN76" i="18"/>
  <c r="AT38" i="18"/>
  <c r="AU31" i="18"/>
  <c r="AT67" i="21"/>
  <c r="AM68" i="21"/>
  <c r="BO43" i="21"/>
  <c r="AT13" i="18"/>
  <c r="AM40" i="21"/>
  <c r="BI9" i="21"/>
  <c r="S10" i="21"/>
  <c r="AF51" i="21"/>
  <c r="Z17" i="18"/>
  <c r="K69" i="21"/>
  <c r="E15" i="18"/>
  <c r="BO21" i="21"/>
  <c r="AF41" i="21"/>
  <c r="BI37" i="18"/>
  <c r="AF26" i="21"/>
  <c r="BB47" i="21"/>
  <c r="BI28" i="18"/>
  <c r="S53" i="18"/>
  <c r="D6" i="18"/>
  <c r="BO16" i="18"/>
  <c r="AM61" i="21"/>
  <c r="K43" i="18"/>
  <c r="L45" i="18"/>
  <c r="BA6" i="18"/>
  <c r="S59" i="18"/>
  <c r="AF34" i="18"/>
  <c r="AF30" i="21"/>
  <c r="AG16" i="18"/>
  <c r="BI44" i="21"/>
  <c r="S15" i="21"/>
  <c r="L10" i="21"/>
  <c r="BP38" i="21"/>
  <c r="E62" i="18"/>
  <c r="AG37" i="18"/>
  <c r="Z75" i="18"/>
  <c r="BH73" i="21"/>
  <c r="BB20" i="18"/>
  <c r="K59" i="21"/>
  <c r="K48" i="18"/>
  <c r="AT53" i="21"/>
  <c r="E42" i="18"/>
  <c r="D9" i="18"/>
  <c r="K12" i="21"/>
  <c r="BA28" i="18"/>
  <c r="Y14" i="18"/>
  <c r="L75" i="18"/>
  <c r="E18" i="21"/>
  <c r="BP39" i="21"/>
  <c r="AU56" i="18"/>
  <c r="BO14" i="21"/>
  <c r="AN60" i="21"/>
  <c r="AU28" i="21"/>
  <c r="AN64" i="21"/>
  <c r="AT9" i="21"/>
  <c r="BH70" i="21"/>
  <c r="BA55" i="21"/>
  <c r="L34" i="21"/>
  <c r="D76" i="18"/>
  <c r="D14" i="18"/>
  <c r="AU58" i="21"/>
  <c r="AN10" i="18"/>
  <c r="R44" i="18"/>
  <c r="Z7" i="18"/>
  <c r="L15" i="18"/>
  <c r="E62" i="21"/>
  <c r="BP55" i="18"/>
  <c r="AU10" i="21"/>
  <c r="Z66" i="18"/>
  <c r="AG55" i="21"/>
  <c r="S29" i="21"/>
  <c r="BH27" i="21"/>
  <c r="D39" i="18"/>
  <c r="AM29" i="18"/>
  <c r="S41" i="21"/>
  <c r="BI75" i="21"/>
  <c r="Y29" i="21"/>
  <c r="BB67" i="21"/>
  <c r="AU59" i="18"/>
  <c r="D31" i="21"/>
  <c r="BI29" i="18"/>
  <c r="S58" i="21"/>
  <c r="AU67" i="18"/>
  <c r="Z8" i="21"/>
  <c r="Z65" i="18"/>
  <c r="BP20" i="21"/>
  <c r="BI50" i="21"/>
  <c r="AT71" i="21"/>
  <c r="Y63" i="18"/>
  <c r="AN5" i="18"/>
  <c r="BB18" i="21"/>
  <c r="AU15" i="21"/>
  <c r="AM7" i="18"/>
  <c r="BA48" i="18"/>
  <c r="L31" i="21"/>
  <c r="L28" i="18"/>
  <c r="K46" i="21"/>
  <c r="AF63" i="21"/>
  <c r="R15" i="21"/>
  <c r="Y13" i="18"/>
  <c r="BO43" i="18"/>
  <c r="BP10" i="21"/>
  <c r="L29" i="21"/>
  <c r="BA47" i="21"/>
  <c r="AT9" i="18"/>
  <c r="AN12" i="21"/>
  <c r="AU37" i="21"/>
  <c r="AT30" i="18"/>
  <c r="Z42" i="18"/>
  <c r="R20" i="18"/>
  <c r="D41" i="21"/>
  <c r="AT45" i="18"/>
  <c r="S53" i="21"/>
  <c r="BI56" i="18"/>
  <c r="D28" i="21"/>
  <c r="BO52" i="21"/>
  <c r="S70" i="18"/>
  <c r="BP27" i="18"/>
  <c r="AN66" i="21"/>
  <c r="BP61" i="21"/>
  <c r="K16" i="18"/>
  <c r="AN61" i="18"/>
  <c r="K40" i="18"/>
  <c r="S23" i="18"/>
  <c r="BP37" i="18"/>
  <c r="BA65" i="21"/>
  <c r="Y54" i="21"/>
  <c r="AU32" i="21"/>
  <c r="AT76" i="21"/>
  <c r="Z15" i="21"/>
  <c r="E51" i="21"/>
  <c r="BH72" i="21"/>
  <c r="AU13" i="21"/>
  <c r="BH62" i="18"/>
  <c r="BH33" i="21"/>
  <c r="AT28" i="18"/>
  <c r="Y9" i="21"/>
  <c r="AT62" i="18"/>
  <c r="BP73" i="18"/>
  <c r="BP62" i="18"/>
  <c r="BO36" i="18"/>
  <c r="BA11" i="21"/>
  <c r="E33" i="18"/>
  <c r="BB59" i="18"/>
  <c r="D14" i="21"/>
  <c r="Y40" i="21"/>
  <c r="D62" i="18"/>
  <c r="AM14" i="21"/>
  <c r="BP22" i="18"/>
  <c r="Y27" i="21"/>
  <c r="E26" i="18"/>
  <c r="AF77" i="21"/>
  <c r="BA58" i="18"/>
  <c r="K55" i="21"/>
  <c r="BH45" i="18"/>
  <c r="S76" i="18"/>
  <c r="BI10" i="21"/>
  <c r="K42" i="18"/>
  <c r="BB56" i="21"/>
  <c r="AM77" i="18"/>
  <c r="BA43" i="21"/>
  <c r="E39" i="18"/>
  <c r="BO7" i="18"/>
  <c r="D8" i="18"/>
  <c r="AU5" i="21"/>
  <c r="AN45" i="18"/>
  <c r="AG64" i="18"/>
  <c r="BA48" i="21"/>
  <c r="L8" i="18"/>
  <c r="BB55" i="21"/>
  <c r="Y76" i="18"/>
  <c r="E58" i="21"/>
  <c r="Z55" i="21"/>
  <c r="AG46" i="21"/>
  <c r="BB8" i="21"/>
  <c r="Z36" i="21"/>
  <c r="E9" i="18"/>
  <c r="AN37" i="18"/>
  <c r="L55" i="21"/>
  <c r="BA37" i="18"/>
  <c r="Z22" i="21"/>
  <c r="AM73" i="21"/>
  <c r="Z35" i="21"/>
  <c r="E70" i="21"/>
  <c r="AG33" i="21"/>
  <c r="Z53" i="18"/>
  <c r="BI55" i="18"/>
  <c r="BA67" i="18"/>
  <c r="AG47" i="18"/>
  <c r="AT22" i="21"/>
  <c r="BP41" i="21"/>
  <c r="AT52" i="18"/>
  <c r="D68" i="21"/>
  <c r="BA33" i="21"/>
  <c r="S14" i="18"/>
  <c r="S21" i="18"/>
  <c r="BB63" i="21"/>
  <c r="BH7" i="18"/>
  <c r="S45" i="21"/>
  <c r="AT65" i="18"/>
  <c r="AT15" i="21"/>
  <c r="D60" i="21"/>
  <c r="Y25" i="21"/>
  <c r="BH31" i="18"/>
  <c r="Z73" i="18"/>
  <c r="S30" i="21"/>
  <c r="L69" i="18"/>
  <c r="BB49" i="18"/>
  <c r="BH34" i="21"/>
  <c r="AF10" i="21"/>
  <c r="BI17" i="18"/>
  <c r="BA12" i="21"/>
  <c r="BI54" i="21"/>
  <c r="BB68" i="18"/>
  <c r="D18" i="18"/>
  <c r="E20" i="21"/>
  <c r="Y6" i="21"/>
  <c r="L46" i="18"/>
  <c r="AG34" i="18"/>
  <c r="Y37" i="18"/>
  <c r="L74" i="21"/>
  <c r="Y69" i="21"/>
  <c r="BH43" i="21"/>
  <c r="AT22" i="18"/>
  <c r="Y73" i="18"/>
  <c r="S56" i="21"/>
  <c r="Z28" i="18"/>
  <c r="Z23" i="21"/>
  <c r="D61" i="18"/>
  <c r="L6" i="18"/>
  <c r="AF45" i="18"/>
  <c r="D59" i="21"/>
  <c r="BB15" i="18"/>
  <c r="AG50" i="21"/>
  <c r="BO50" i="21"/>
  <c r="K58" i="18"/>
  <c r="AU37" i="18"/>
  <c r="BB39" i="21"/>
  <c r="BB77" i="18"/>
  <c r="D22" i="21"/>
  <c r="AU71" i="21"/>
  <c r="R58" i="21"/>
  <c r="BP30" i="18"/>
  <c r="S37" i="21"/>
  <c r="BO56" i="18"/>
  <c r="BI77" i="21"/>
  <c r="BO69" i="18"/>
  <c r="L25" i="18"/>
  <c r="AT30" i="21"/>
  <c r="Y73" i="21"/>
  <c r="R15" i="18"/>
  <c r="AM26" i="18"/>
  <c r="AT20" i="21"/>
  <c r="BO62" i="18"/>
  <c r="R51" i="18"/>
  <c r="S64" i="21"/>
  <c r="Z50" i="21"/>
  <c r="BA27" i="21"/>
  <c r="AN15" i="21"/>
  <c r="AM27" i="21"/>
  <c r="S73" i="18"/>
  <c r="D17" i="18"/>
  <c r="BH10" i="21"/>
  <c r="E37" i="18"/>
  <c r="R12" i="21"/>
  <c r="R69" i="18"/>
  <c r="BI73" i="18"/>
  <c r="BH42" i="18"/>
  <c r="BA45" i="21"/>
  <c r="Y38" i="21"/>
  <c r="BP25" i="18"/>
  <c r="AU55" i="21"/>
  <c r="BI20" i="21"/>
  <c r="BI31" i="21"/>
  <c r="AM60" i="21"/>
  <c r="AG7" i="18"/>
  <c r="Z64" i="21"/>
  <c r="S26" i="18"/>
  <c r="AM16" i="21"/>
  <c r="D13" i="21"/>
  <c r="AF35" i="21"/>
  <c r="AU75" i="18"/>
  <c r="AM72" i="18"/>
  <c r="E13" i="18"/>
  <c r="AM6" i="18"/>
  <c r="Y20" i="21"/>
  <c r="R64" i="21"/>
  <c r="BP31" i="21"/>
  <c r="R28" i="18"/>
  <c r="L17" i="18"/>
  <c r="AN35" i="18"/>
  <c r="BI70" i="18"/>
  <c r="Y54" i="18"/>
  <c r="D42" i="21"/>
  <c r="R38" i="21"/>
  <c r="AG71" i="21"/>
  <c r="D60" i="18"/>
  <c r="AG29" i="18"/>
  <c r="BB22" i="21"/>
  <c r="AF6" i="18"/>
  <c r="AM25" i="18"/>
  <c r="BH10" i="18"/>
  <c r="BH58" i="18"/>
  <c r="BI48" i="18"/>
  <c r="K35" i="21"/>
  <c r="AM24" i="18"/>
  <c r="R7" i="18"/>
  <c r="BH35" i="21"/>
  <c r="BO10" i="18"/>
  <c r="BI39" i="18"/>
  <c r="S28" i="18"/>
  <c r="AG69" i="18"/>
  <c r="BO31" i="21"/>
  <c r="BH46" i="21"/>
  <c r="L7" i="21"/>
  <c r="Y34" i="21"/>
  <c r="AG11" i="18"/>
  <c r="K15" i="18"/>
  <c r="AN39" i="18"/>
  <c r="Y27" i="18"/>
  <c r="BB51" i="18"/>
  <c r="AM33" i="21"/>
  <c r="Z74" i="21"/>
  <c r="BP53" i="18"/>
  <c r="L10" i="18"/>
  <c r="AN77" i="18"/>
  <c r="Y70" i="21"/>
  <c r="AF66" i="18"/>
  <c r="AM44" i="21"/>
  <c r="AT24" i="18"/>
  <c r="AT12" i="21"/>
  <c r="AM41" i="18"/>
  <c r="E55" i="21"/>
  <c r="Y62" i="18"/>
  <c r="BA47" i="18"/>
  <c r="AM71" i="18"/>
  <c r="D72" i="21"/>
  <c r="AG66" i="21"/>
  <c r="AF66" i="21"/>
  <c r="L31" i="18"/>
  <c r="L18" i="18"/>
  <c r="BB13" i="21"/>
  <c r="K19" i="18"/>
  <c r="AF11" i="21"/>
  <c r="L74" i="18"/>
  <c r="BH55" i="21"/>
  <c r="S36" i="21"/>
  <c r="AM31" i="21"/>
  <c r="BA21" i="18"/>
  <c r="BO25" i="21"/>
  <c r="E44" i="21"/>
  <c r="BA65" i="18"/>
  <c r="K38" i="21"/>
  <c r="AG36" i="21"/>
  <c r="BB61" i="18"/>
  <c r="BA34" i="21"/>
  <c r="S43" i="21"/>
  <c r="E32" i="21"/>
  <c r="Z30" i="18"/>
  <c r="D21" i="18"/>
  <c r="BO15" i="21"/>
  <c r="BB28" i="18"/>
  <c r="E53" i="18"/>
  <c r="BH34" i="18"/>
  <c r="AU41" i="21"/>
  <c r="AU38" i="21"/>
  <c r="AU23" i="18"/>
  <c r="AF37" i="21"/>
  <c r="AG51" i="18"/>
  <c r="E41" i="21"/>
  <c r="BA59" i="21"/>
  <c r="AN38" i="21"/>
  <c r="E38" i="21"/>
  <c r="BA66" i="18"/>
  <c r="BI69" i="18"/>
  <c r="BA62" i="21"/>
  <c r="BB74" i="21"/>
  <c r="BI15" i="21"/>
  <c r="E49" i="18"/>
  <c r="AG76" i="21"/>
  <c r="Z17" i="21"/>
  <c r="BB58" i="21"/>
  <c r="BA77" i="18"/>
  <c r="AT36" i="21"/>
  <c r="AT7" i="18"/>
  <c r="AG5" i="21"/>
  <c r="Z59" i="18"/>
  <c r="K71" i="18"/>
  <c r="BA42" i="18"/>
  <c r="BO48" i="21"/>
  <c r="AF47" i="21"/>
  <c r="AT51" i="18"/>
  <c r="AU38" i="18"/>
  <c r="AG30" i="18"/>
  <c r="AF39" i="21"/>
  <c r="BH48" i="21"/>
  <c r="BB25" i="18"/>
  <c r="S49" i="21"/>
  <c r="AT15" i="18"/>
  <c r="BP49" i="18"/>
  <c r="AM32" i="18"/>
  <c r="AG31" i="21"/>
  <c r="AU21" i="18"/>
  <c r="AT17" i="21"/>
  <c r="AN14" i="18"/>
  <c r="R5" i="18"/>
  <c r="K53" i="21"/>
  <c r="K5" i="18"/>
  <c r="S9" i="18"/>
  <c r="AM71" i="21"/>
  <c r="AT66" i="21"/>
  <c r="Y5" i="18"/>
  <c r="E61" i="21"/>
  <c r="AN29" i="18"/>
  <c r="AF7" i="21"/>
  <c r="R13" i="21"/>
  <c r="AT71" i="18"/>
  <c r="BA39" i="18"/>
  <c r="Y47" i="21"/>
  <c r="AU7" i="18"/>
  <c r="AF70" i="21"/>
  <c r="L43" i="21"/>
  <c r="K36" i="18"/>
  <c r="R70" i="21"/>
  <c r="S42" i="21"/>
  <c r="BP50" i="18"/>
  <c r="E70" i="18"/>
  <c r="BI19" i="18"/>
  <c r="AF69" i="21"/>
  <c r="BP60" i="21"/>
  <c r="BI7" i="18"/>
  <c r="AU22" i="21"/>
  <c r="BO49" i="18"/>
  <c r="AG38" i="21"/>
  <c r="AT46" i="18"/>
  <c r="Y42" i="18"/>
  <c r="BH5" i="21"/>
  <c r="BO64" i="21"/>
  <c r="BI16" i="21"/>
  <c r="BH73" i="18"/>
  <c r="BI76" i="18"/>
  <c r="BH26" i="18"/>
  <c r="K62" i="21"/>
  <c r="AN51" i="21"/>
  <c r="BB17" i="21"/>
  <c r="D67" i="21"/>
  <c r="AN50" i="18"/>
  <c r="BH64" i="18"/>
  <c r="Y61" i="18"/>
  <c r="Z58" i="18"/>
  <c r="R44" i="21"/>
  <c r="AN58" i="21"/>
  <c r="BH46" i="18"/>
  <c r="BA61" i="18"/>
  <c r="BB41" i="18"/>
  <c r="E12" i="21"/>
  <c r="Y35" i="21"/>
  <c r="BP48" i="21"/>
  <c r="L38" i="21"/>
  <c r="BO17" i="18"/>
  <c r="BA26" i="18"/>
  <c r="D68" i="18"/>
  <c r="AM25" i="21"/>
  <c r="BP34" i="18"/>
  <c r="E36" i="18"/>
  <c r="BA8" i="21"/>
  <c r="AF77" i="18"/>
  <c r="BH11" i="21"/>
  <c r="Y18" i="18"/>
  <c r="D35" i="21"/>
  <c r="K75" i="18"/>
  <c r="E52" i="18"/>
  <c r="E11" i="18"/>
  <c r="AU17" i="21"/>
  <c r="BA52" i="18"/>
  <c r="BP68" i="21"/>
  <c r="AF24" i="18"/>
  <c r="R41" i="18"/>
  <c r="E66" i="18"/>
  <c r="AM55" i="21"/>
  <c r="D53" i="18"/>
  <c r="Y28" i="21"/>
  <c r="BH61" i="21"/>
  <c r="BA67" i="21"/>
  <c r="Y71" i="18"/>
  <c r="E48" i="21"/>
  <c r="E31" i="18"/>
  <c r="AF71" i="21"/>
  <c r="AT18" i="18"/>
  <c r="BA74" i="21"/>
  <c r="S73" i="21"/>
  <c r="AT19" i="21"/>
  <c r="K37" i="18"/>
  <c r="AU11" i="18"/>
  <c r="AM47" i="21"/>
  <c r="AN24" i="21"/>
  <c r="L38" i="18"/>
  <c r="AF67" i="21"/>
  <c r="AM64" i="21"/>
  <c r="AN75" i="21"/>
  <c r="BO13" i="21"/>
  <c r="AM70" i="18"/>
  <c r="Y49" i="21"/>
  <c r="BB65" i="18"/>
  <c r="BP58" i="21"/>
  <c r="R36" i="21"/>
  <c r="D33" i="18"/>
  <c r="AF58" i="21"/>
  <c r="R5" i="21"/>
  <c r="BI8" i="18"/>
  <c r="Z19" i="18"/>
  <c r="AN8" i="18"/>
  <c r="S54" i="18"/>
  <c r="S54" i="21"/>
  <c r="AF16" i="18"/>
  <c r="BI58" i="18"/>
  <c r="AN40" i="21"/>
  <c r="BB32" i="21"/>
  <c r="L13" i="21"/>
  <c r="BO24" i="18"/>
  <c r="K56" i="18"/>
  <c r="D12" i="21"/>
  <c r="S16" i="18"/>
  <c r="BI10" i="18"/>
  <c r="Z31" i="21"/>
  <c r="BH51" i="21"/>
  <c r="BI5" i="21"/>
  <c r="K41" i="18"/>
  <c r="Z41" i="18"/>
  <c r="E39" i="21"/>
  <c r="S15" i="18"/>
  <c r="Z10" i="21"/>
  <c r="AN54" i="18"/>
  <c r="E12" i="18"/>
  <c r="D74" i="21"/>
  <c r="AM42" i="18"/>
  <c r="S65" i="18"/>
  <c r="AF36" i="21"/>
  <c r="AN72" i="21"/>
  <c r="BA63" i="18"/>
  <c r="Y71" i="21"/>
  <c r="BB16" i="21"/>
  <c r="AU5" i="18"/>
  <c r="BP23" i="18"/>
  <c r="Z65" i="21"/>
  <c r="BO32" i="18"/>
  <c r="Z15" i="18"/>
  <c r="S17" i="18"/>
  <c r="Y65" i="18"/>
  <c r="AF11" i="18"/>
  <c r="BP56" i="18"/>
  <c r="AM23" i="21"/>
  <c r="K7" i="18"/>
  <c r="BI61" i="18"/>
  <c r="BA38" i="18"/>
  <c r="S74" i="21"/>
  <c r="AU34" i="18"/>
  <c r="Z27" i="21"/>
  <c r="AN53" i="18"/>
  <c r="AF23" i="18"/>
  <c r="BI64" i="21"/>
  <c r="BA46" i="18"/>
  <c r="BA69" i="21"/>
  <c r="K35" i="18"/>
  <c r="L14" i="21"/>
  <c r="BP26" i="21"/>
  <c r="K46" i="18"/>
  <c r="AF74" i="18"/>
  <c r="S46" i="18"/>
  <c r="BI11" i="21"/>
  <c r="L72" i="18"/>
  <c r="BI32" i="18"/>
  <c r="D44" i="21"/>
  <c r="Y40" i="18"/>
  <c r="BH42" i="21"/>
  <c r="AT62" i="21"/>
  <c r="Y43" i="18"/>
  <c r="AM69" i="18"/>
  <c r="Z36" i="18"/>
  <c r="D33" i="21"/>
  <c r="K7" i="21"/>
  <c r="BA7" i="18"/>
  <c r="BH52" i="18"/>
  <c r="BB38" i="21"/>
  <c r="BI53" i="18"/>
  <c r="BH70" i="18"/>
  <c r="BP77" i="18"/>
  <c r="AN16" i="18"/>
  <c r="E6" i="18"/>
  <c r="K36" i="21"/>
  <c r="Y51" i="21"/>
  <c r="BP75" i="18"/>
  <c r="R75" i="21"/>
  <c r="R10" i="18"/>
  <c r="AF9" i="18"/>
  <c r="AF26" i="18"/>
  <c r="S30" i="18"/>
  <c r="BP66" i="18"/>
  <c r="AM67" i="21"/>
  <c r="D9" i="21"/>
  <c r="K28" i="18"/>
  <c r="E14" i="21"/>
  <c r="AM5" i="21"/>
  <c r="L48" i="18"/>
  <c r="BI24" i="18"/>
  <c r="BA41" i="18"/>
  <c r="AT21" i="18"/>
  <c r="BA54" i="18"/>
  <c r="S55" i="18"/>
  <c r="BO21" i="18"/>
  <c r="R41" i="21"/>
  <c r="BH30" i="18"/>
  <c r="AF50" i="21"/>
  <c r="D23" i="18"/>
  <c r="R25" i="18"/>
  <c r="AM17" i="21"/>
  <c r="BP47" i="18"/>
  <c r="E11" i="21"/>
  <c r="BH62" i="21"/>
  <c r="Y23" i="18"/>
  <c r="AN56" i="21"/>
  <c r="R14" i="21"/>
  <c r="E68" i="21"/>
  <c r="BA15" i="21"/>
  <c r="K50" i="21"/>
  <c r="R66" i="21"/>
  <c r="D11" i="18"/>
  <c r="S35" i="18"/>
  <c r="AT48" i="18"/>
  <c r="AU55" i="18"/>
  <c r="AM18" i="21"/>
  <c r="AM11" i="18"/>
  <c r="Y63" i="21"/>
  <c r="AM76" i="21"/>
  <c r="R23" i="21"/>
  <c r="AN69" i="18"/>
  <c r="Z10" i="18"/>
  <c r="L36" i="18"/>
  <c r="AU63" i="18"/>
  <c r="AG44" i="21"/>
  <c r="BH8" i="18"/>
  <c r="AT57" i="21"/>
  <c r="Z37" i="21"/>
  <c r="S16" i="21"/>
  <c r="S47" i="21"/>
  <c r="AT40" i="18"/>
  <c r="BP66" i="21"/>
  <c r="AM67" i="18"/>
  <c r="BB34" i="18"/>
  <c r="Z73" i="21"/>
  <c r="AT29" i="21"/>
  <c r="BH57" i="21"/>
  <c r="BO53" i="21"/>
  <c r="AM13" i="18"/>
  <c r="BO39" i="21"/>
  <c r="Z68" i="18"/>
  <c r="BO76" i="18"/>
  <c r="BH20" i="18"/>
  <c r="AF27" i="21"/>
  <c r="BI40" i="18"/>
  <c r="Y14" i="21"/>
  <c r="AU26" i="18"/>
  <c r="R29" i="21"/>
  <c r="AT10" i="21"/>
  <c r="Y65" i="21"/>
  <c r="AF28" i="21"/>
  <c r="D36" i="18"/>
  <c r="Y57" i="18"/>
  <c r="AG24" i="21"/>
  <c r="Z39" i="18"/>
  <c r="BP16" i="18"/>
  <c r="BA38" i="21"/>
  <c r="BH40" i="18"/>
  <c r="D50" i="21"/>
  <c r="L49" i="18"/>
  <c r="AG15" i="18"/>
  <c r="R69" i="21"/>
  <c r="BA57" i="18"/>
  <c r="AT6" i="18"/>
  <c r="AF54" i="18"/>
  <c r="AU39" i="21"/>
  <c r="AT58" i="21"/>
  <c r="AG40" i="18"/>
  <c r="D54" i="21"/>
  <c r="K54" i="18"/>
  <c r="AU52" i="21"/>
  <c r="AU6" i="21"/>
  <c r="AU13" i="18"/>
  <c r="BP18" i="18"/>
  <c r="BA64" i="21"/>
  <c r="AN18" i="21"/>
  <c r="BH32" i="21"/>
  <c r="BH45" i="21"/>
  <c r="D71" i="18"/>
  <c r="BI71" i="18"/>
  <c r="BB70" i="18"/>
  <c r="BP22" i="21"/>
  <c r="Z9" i="18"/>
  <c r="AT65" i="21"/>
  <c r="AT17" i="18"/>
  <c r="L26" i="18"/>
  <c r="AM73" i="18"/>
  <c r="Y26" i="18"/>
  <c r="AT39" i="18"/>
  <c r="L26" i="21"/>
  <c r="AT54" i="18"/>
  <c r="BP51" i="18"/>
  <c r="AN8" i="21"/>
  <c r="Y29" i="18"/>
  <c r="R75" i="18"/>
  <c r="AT50" i="21"/>
  <c r="E43" i="18"/>
  <c r="BH15" i="21"/>
  <c r="E6" i="21"/>
  <c r="BO27" i="18"/>
  <c r="AT43" i="21"/>
  <c r="BP46" i="18"/>
  <c r="BO38" i="21"/>
  <c r="Y52" i="21"/>
  <c r="R68" i="21"/>
  <c r="BB16" i="18"/>
  <c r="S29" i="18"/>
  <c r="AN28" i="21"/>
  <c r="AM36" i="18"/>
  <c r="AF14" i="18"/>
  <c r="BP33" i="18"/>
  <c r="S33" i="21"/>
  <c r="Z46" i="21"/>
  <c r="AG61" i="18"/>
  <c r="BP13" i="21"/>
  <c r="K63" i="18"/>
  <c r="BH75" i="21"/>
  <c r="BB46" i="21"/>
  <c r="BH59" i="21"/>
  <c r="BI13" i="18"/>
  <c r="BP18" i="21"/>
  <c r="AU70" i="18"/>
  <c r="BH54" i="21"/>
  <c r="BI57" i="21"/>
  <c r="BI14" i="18"/>
  <c r="AG41" i="21"/>
  <c r="BO11" i="21"/>
  <c r="Z76" i="21"/>
  <c r="BA43" i="18"/>
  <c r="AG9" i="18"/>
  <c r="AM38" i="21"/>
  <c r="L42" i="21"/>
  <c r="R68" i="18"/>
  <c r="BA36" i="18"/>
  <c r="AF47" i="18"/>
  <c r="BA72" i="21"/>
  <c r="BH60" i="18"/>
  <c r="K60" i="18"/>
  <c r="BB64" i="18"/>
  <c r="D37" i="21"/>
  <c r="AF8" i="21"/>
  <c r="L32" i="18"/>
  <c r="AT36" i="18"/>
  <c r="AT54" i="21"/>
  <c r="AF28" i="18"/>
  <c r="S58" i="18"/>
  <c r="BP44" i="21"/>
  <c r="AF64" i="21"/>
  <c r="L24" i="18"/>
  <c r="S71" i="21"/>
  <c r="D56" i="18"/>
  <c r="BI9" i="18"/>
  <c r="AN57" i="21"/>
  <c r="Y49" i="18"/>
  <c r="BH63" i="21"/>
  <c r="Z30" i="21"/>
  <c r="BP57" i="18"/>
  <c r="D74" i="18"/>
  <c r="Y16" i="21"/>
  <c r="R8" i="18"/>
  <c r="BB71" i="21"/>
  <c r="AG25" i="21"/>
  <c r="AT23" i="18"/>
  <c r="AU52" i="18"/>
  <c r="S74" i="18"/>
  <c r="K50" i="18"/>
  <c r="E60" i="18"/>
  <c r="BI60" i="18"/>
  <c r="L57" i="21"/>
  <c r="BI38" i="21"/>
  <c r="BA51" i="21"/>
  <c r="BA10" i="18"/>
  <c r="E51" i="18"/>
  <c r="E68" i="18"/>
  <c r="AU10" i="18"/>
  <c r="BB43" i="18"/>
  <c r="K21" i="21"/>
  <c r="BB71" i="18"/>
  <c r="BB5" i="18"/>
  <c r="Z49" i="21"/>
  <c r="BO68" i="18"/>
  <c r="Z57" i="21"/>
  <c r="AT57" i="18"/>
  <c r="Z63" i="18"/>
  <c r="E22" i="18"/>
  <c r="AN67" i="18"/>
  <c r="E59" i="18"/>
  <c r="Z7" i="21"/>
  <c r="D64" i="21"/>
  <c r="D16" i="18"/>
  <c r="BA41" i="21"/>
  <c r="D27" i="21"/>
  <c r="BB27" i="21"/>
  <c r="R9" i="18"/>
  <c r="BP30" i="21"/>
  <c r="S33" i="18"/>
  <c r="BI62" i="18"/>
  <c r="S48" i="18"/>
  <c r="BI74" i="21"/>
  <c r="D41" i="18"/>
  <c r="AN49" i="18"/>
  <c r="D43" i="21"/>
  <c r="AM13" i="21"/>
  <c r="AF62" i="18"/>
  <c r="BI8" i="21"/>
  <c r="R65" i="21"/>
  <c r="BB44" i="21"/>
  <c r="S20" i="21"/>
  <c r="K76" i="21"/>
  <c r="E40" i="21"/>
  <c r="R63" i="18"/>
  <c r="Z54" i="18"/>
  <c r="K65" i="21"/>
  <c r="BO71" i="18"/>
  <c r="BA44" i="18"/>
  <c r="D45" i="18"/>
  <c r="AF64" i="18"/>
  <c r="R55" i="21"/>
  <c r="BP65" i="21"/>
  <c r="AM41" i="21"/>
  <c r="AU60" i="21"/>
  <c r="AG62" i="21"/>
  <c r="AF30" i="18"/>
  <c r="AG56" i="18"/>
  <c r="BH33" i="18"/>
  <c r="S31" i="18"/>
  <c r="AT16" i="21"/>
  <c r="AN44" i="21"/>
  <c r="L9" i="18"/>
  <c r="Z39" i="21"/>
  <c r="R60" i="21"/>
  <c r="BP74" i="21"/>
  <c r="Z38" i="18"/>
  <c r="R26" i="21"/>
  <c r="AN27" i="18"/>
  <c r="D69" i="21"/>
  <c r="Z20" i="18"/>
  <c r="K68" i="21"/>
  <c r="BH36" i="18"/>
  <c r="AM59" i="18"/>
  <c r="AF13" i="21"/>
  <c r="Y62" i="21"/>
  <c r="AN52" i="21"/>
  <c r="BH44" i="18"/>
  <c r="AM51" i="21"/>
  <c r="AN59" i="21"/>
  <c r="AF60" i="21"/>
  <c r="BO72" i="18"/>
  <c r="K32" i="18"/>
  <c r="Z24" i="18"/>
  <c r="BI17" i="21"/>
  <c r="E31" i="21"/>
  <c r="S24" i="21"/>
  <c r="D50" i="18"/>
  <c r="K55" i="18"/>
  <c r="BH65" i="21"/>
  <c r="BB50" i="18"/>
  <c r="Y57" i="21"/>
  <c r="AM37" i="21"/>
  <c r="BH22" i="18"/>
  <c r="AG59" i="21"/>
  <c r="R48" i="21"/>
  <c r="AM51" i="18"/>
  <c r="K39" i="21"/>
  <c r="AT52" i="21"/>
  <c r="BB53" i="18"/>
  <c r="E34" i="21"/>
  <c r="R16" i="18"/>
  <c r="Y10" i="18"/>
  <c r="BB34" i="21"/>
  <c r="AN21" i="18"/>
  <c r="AG73" i="18"/>
  <c r="AU73" i="21"/>
  <c r="L65" i="21"/>
  <c r="AU9" i="18"/>
  <c r="BA49" i="18"/>
  <c r="BP37" i="21"/>
  <c r="D42" i="18"/>
  <c r="Z61" i="21"/>
  <c r="AM49" i="21"/>
  <c r="K11" i="21"/>
  <c r="AF17" i="18"/>
  <c r="K5" i="21"/>
  <c r="Y52" i="18"/>
  <c r="BA15" i="18"/>
  <c r="BO75" i="21"/>
  <c r="BO30" i="18"/>
  <c r="AN27" i="21"/>
  <c r="D55" i="18"/>
  <c r="BA5" i="21"/>
  <c r="BP26" i="18"/>
  <c r="E26" i="21"/>
  <c r="Y43" i="21"/>
  <c r="E23" i="21"/>
  <c r="Y18" i="21"/>
  <c r="R64" i="18"/>
  <c r="BI63" i="21"/>
  <c r="Y45" i="21"/>
  <c r="AU74" i="21"/>
  <c r="AG28" i="21"/>
  <c r="AF75" i="21"/>
  <c r="AM9" i="18"/>
  <c r="BA39" i="21"/>
  <c r="AU68" i="18"/>
  <c r="BB6" i="18"/>
  <c r="AU48" i="18"/>
  <c r="AT21" i="21"/>
  <c r="L14" i="18"/>
  <c r="BB12" i="21"/>
  <c r="L35" i="18"/>
  <c r="BP32" i="18"/>
  <c r="AG8" i="18"/>
  <c r="R59" i="18"/>
  <c r="AG33" i="18"/>
  <c r="L19" i="18"/>
  <c r="BA75" i="21"/>
  <c r="AG74" i="21"/>
  <c r="S67" i="18"/>
  <c r="BA14" i="18"/>
  <c r="BI59" i="18"/>
  <c r="AU43" i="21"/>
  <c r="K49" i="21"/>
  <c r="BO64" i="18"/>
  <c r="L46" i="21"/>
  <c r="BB48" i="18"/>
  <c r="S22" i="21"/>
  <c r="R59" i="21"/>
  <c r="AU72" i="21"/>
  <c r="AF57" i="18"/>
  <c r="Y66" i="18"/>
  <c r="AG72" i="18"/>
  <c r="AM48" i="18"/>
  <c r="BB36" i="21"/>
  <c r="S63" i="18"/>
  <c r="BI67" i="21"/>
  <c r="AM28" i="18"/>
  <c r="D25" i="21"/>
  <c r="BI73" i="21"/>
  <c r="AU48" i="21"/>
  <c r="AG18" i="18"/>
  <c r="BI71" i="21"/>
  <c r="BB54" i="21"/>
  <c r="Y21" i="21"/>
  <c r="BI46" i="18"/>
  <c r="BO16" i="21"/>
  <c r="R39" i="18"/>
  <c r="AT31" i="21"/>
  <c r="AG19" i="21"/>
  <c r="AT35" i="18"/>
  <c r="R61" i="21"/>
  <c r="Z46" i="18"/>
  <c r="AG24" i="18"/>
  <c r="BI64" i="18"/>
  <c r="Z62" i="18"/>
  <c r="AN45" i="21"/>
  <c r="E64" i="18"/>
  <c r="K30" i="18"/>
  <c r="BI43" i="21"/>
  <c r="AG43" i="21"/>
  <c r="D31" i="18"/>
  <c r="L36" i="21"/>
  <c r="Y59" i="18"/>
  <c r="BB73" i="21"/>
  <c r="L15" i="21"/>
  <c r="BA29" i="18"/>
  <c r="D10" i="21"/>
  <c r="AG27" i="21"/>
  <c r="K52" i="21"/>
  <c r="K23" i="21"/>
  <c r="D72" i="18"/>
  <c r="Y48" i="21"/>
  <c r="AN47" i="21"/>
  <c r="AT8" i="18"/>
  <c r="AF65" i="21"/>
  <c r="BA10" i="21"/>
  <c r="AT37" i="18"/>
  <c r="AG9" i="21"/>
  <c r="AM60" i="18"/>
  <c r="S6" i="18"/>
  <c r="R34" i="18"/>
  <c r="R49" i="18"/>
  <c r="BI33" i="21"/>
  <c r="AT60" i="18"/>
  <c r="BP47" i="21"/>
  <c r="AU7" i="21"/>
  <c r="AN77" i="21"/>
  <c r="BB20" i="21"/>
  <c r="AN22" i="21"/>
  <c r="AN35" i="21"/>
  <c r="R33" i="18"/>
  <c r="BI63" i="18"/>
  <c r="AT14" i="21"/>
  <c r="Y53" i="18"/>
  <c r="E58" i="18"/>
  <c r="AT56" i="21"/>
  <c r="AN14" i="21"/>
  <c r="BP19" i="21"/>
  <c r="R40" i="18"/>
  <c r="D62" i="21"/>
  <c r="BB24" i="21"/>
  <c r="AM27" i="18"/>
  <c r="BI26" i="21"/>
  <c r="AU28" i="18"/>
  <c r="BO17" i="21"/>
  <c r="BB75" i="18"/>
  <c r="AG57" i="21"/>
  <c r="K58" i="21"/>
  <c r="AN64" i="18"/>
  <c r="E72" i="18"/>
  <c r="E22" i="21"/>
  <c r="BB30" i="21"/>
  <c r="BB33" i="21"/>
  <c r="Z58" i="21"/>
  <c r="BP77" i="21"/>
  <c r="K10" i="18"/>
  <c r="BA9" i="18"/>
  <c r="BB31" i="18"/>
  <c r="BB43" i="21"/>
  <c r="BA71" i="21"/>
  <c r="L20" i="18"/>
  <c r="D44" i="18"/>
  <c r="S25" i="21"/>
  <c r="K52" i="18"/>
  <c r="AF34" i="21"/>
  <c r="Y33" i="18"/>
  <c r="AU70" i="21"/>
  <c r="BH76" i="21"/>
  <c r="BH17" i="21"/>
  <c r="BO48" i="18"/>
  <c r="BB76" i="21"/>
  <c r="R43" i="21"/>
  <c r="BO5" i="18"/>
  <c r="K32" i="21"/>
  <c r="AF60" i="18"/>
  <c r="BI47" i="18"/>
  <c r="S69" i="18"/>
  <c r="R51" i="21"/>
  <c r="BA64" i="18"/>
  <c r="BB39" i="18"/>
  <c r="AN30" i="18"/>
  <c r="D77" i="18"/>
  <c r="Y15" i="18"/>
  <c r="BP27" i="21"/>
  <c r="BO6" i="21"/>
  <c r="AT26" i="18"/>
  <c r="BH36" i="21"/>
  <c r="AG75" i="18"/>
  <c r="K34" i="21"/>
  <c r="K68" i="18"/>
  <c r="R19" i="21"/>
  <c r="BO26" i="21"/>
  <c r="AM53" i="21"/>
  <c r="AT59" i="21"/>
  <c r="K77" i="21"/>
  <c r="BB14" i="18"/>
  <c r="BP17" i="21"/>
  <c r="AN18" i="18"/>
  <c r="AT44" i="21"/>
  <c r="AT72" i="21"/>
  <c r="BP8" i="21"/>
  <c r="AF52" i="18"/>
  <c r="BH21" i="18"/>
  <c r="BH44" i="21"/>
  <c r="BB21" i="21"/>
  <c r="K10" i="21"/>
  <c r="D11" i="21"/>
  <c r="S47" i="18"/>
  <c r="D39" i="21"/>
  <c r="AG7" i="21"/>
  <c r="L24" i="21"/>
  <c r="BP29" i="21"/>
  <c r="E67" i="21"/>
  <c r="K39" i="18"/>
  <c r="AF75" i="18"/>
  <c r="R32" i="18"/>
  <c r="D45" i="21"/>
  <c r="E57" i="18"/>
  <c r="R12" i="18"/>
  <c r="Y42" i="21"/>
  <c r="K33" i="21"/>
  <c r="AT70" i="18"/>
  <c r="S20" i="18"/>
  <c r="AU64" i="21"/>
  <c r="AF72" i="18"/>
  <c r="S18" i="21"/>
  <c r="AN59" i="18"/>
  <c r="D30" i="18"/>
  <c r="Z40" i="21"/>
  <c r="D38" i="18"/>
  <c r="AT34" i="18"/>
  <c r="K74" i="21"/>
  <c r="AT18" i="21"/>
  <c r="AG49" i="21"/>
  <c r="R18" i="18"/>
  <c r="AT74" i="21"/>
  <c r="BI25" i="21"/>
  <c r="BH20" i="21"/>
  <c r="BH43" i="18"/>
  <c r="Z18" i="21"/>
  <c r="BH14" i="21"/>
  <c r="S28" i="21"/>
  <c r="BO68" i="21"/>
  <c r="AM20" i="21"/>
  <c r="AG52" i="21"/>
  <c r="BH37" i="18"/>
  <c r="BO22" i="18"/>
  <c r="D56" i="21"/>
  <c r="L7" i="18"/>
  <c r="AM47" i="18"/>
  <c r="BA42" i="21"/>
  <c r="BH76" i="18"/>
  <c r="S61" i="18"/>
  <c r="AM56" i="21"/>
  <c r="BB9" i="21"/>
  <c r="AM30" i="21"/>
  <c r="K73" i="21"/>
  <c r="BA69" i="18"/>
  <c r="L66" i="21"/>
  <c r="AG39" i="18"/>
  <c r="E49" i="21"/>
  <c r="BO49" i="21"/>
  <c r="D51" i="18"/>
  <c r="Y24" i="21"/>
  <c r="BB9" i="18"/>
  <c r="BA23" i="18"/>
  <c r="S40" i="18"/>
  <c r="AM46" i="21"/>
  <c r="L12" i="21"/>
  <c r="AU29" i="18"/>
  <c r="Z66" i="21"/>
  <c r="Y26" i="21"/>
  <c r="BO39" i="18"/>
  <c r="S44" i="21"/>
  <c r="AU76" i="21"/>
  <c r="BO51" i="21"/>
  <c r="K47" i="18"/>
  <c r="Y11" i="21"/>
  <c r="BH29" i="21"/>
  <c r="L60" i="18"/>
  <c r="BP29" i="18"/>
  <c r="K73" i="18"/>
  <c r="Y5" i="21"/>
  <c r="S42" i="18"/>
  <c r="BA58" i="21"/>
  <c r="AG15" i="21"/>
  <c r="AN34" i="18"/>
  <c r="S38" i="21"/>
  <c r="E28" i="18"/>
  <c r="BI13" i="21"/>
  <c r="BH67" i="21"/>
  <c r="BA22" i="21"/>
  <c r="AF21" i="18"/>
  <c r="AT64" i="18"/>
  <c r="D20" i="21"/>
  <c r="D58" i="18"/>
  <c r="E14" i="18"/>
  <c r="R22" i="18"/>
  <c r="E13" i="21"/>
  <c r="AM62" i="18"/>
  <c r="AM61" i="18"/>
  <c r="BH56" i="21"/>
  <c r="BB51" i="21"/>
  <c r="BA50" i="21"/>
  <c r="BH37" i="21"/>
  <c r="BP52" i="18"/>
  <c r="AM52" i="21"/>
  <c r="E77" i="21"/>
  <c r="Z22" i="18"/>
  <c r="AU18" i="21"/>
  <c r="D57" i="18"/>
  <c r="BA25" i="21"/>
  <c r="E10" i="21"/>
  <c r="AF19" i="18"/>
  <c r="BB69" i="21"/>
  <c r="AM72" i="21"/>
  <c r="AF54" i="21"/>
  <c r="BI11" i="18"/>
  <c r="AM35" i="21"/>
  <c r="AT44" i="18"/>
  <c r="L29" i="18"/>
  <c r="Y50" i="21"/>
  <c r="AG61" i="21"/>
  <c r="BA17" i="18"/>
  <c r="BI48" i="21"/>
  <c r="AT51" i="21"/>
  <c r="BB19" i="18"/>
  <c r="BI47" i="21"/>
  <c r="AU30" i="21"/>
  <c r="BP5" i="21"/>
  <c r="BH60" i="21"/>
  <c r="Y74" i="21"/>
  <c r="L71" i="21"/>
  <c r="AF49" i="18"/>
  <c r="L52" i="21"/>
  <c r="BH75" i="18"/>
  <c r="K45" i="21"/>
  <c r="R40" i="21"/>
  <c r="D36" i="21"/>
  <c r="D32" i="18"/>
  <c r="AF70" i="18"/>
  <c r="Y23" i="21"/>
  <c r="AF52" i="21"/>
  <c r="AN33" i="18"/>
  <c r="BO45" i="18"/>
  <c r="Z48" i="18"/>
  <c r="R17" i="21"/>
  <c r="BA33" i="18"/>
  <c r="Y69" i="18"/>
  <c r="D64" i="18"/>
  <c r="D38" i="21"/>
  <c r="AF25" i="21"/>
  <c r="BH67" i="18"/>
  <c r="AY5" i="35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C90" i="35" s="1"/>
  <c r="T91" i="1"/>
  <c r="U91" i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R91" i="1"/>
  <c r="R94" i="1"/>
  <c r="AV95" i="35" l="1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C86" i="35" s="1"/>
  <c r="U85" i="1"/>
  <c r="BO97" i="1" s="1"/>
  <c r="T85" i="1"/>
  <c r="BN97" i="1" s="1"/>
  <c r="T87" i="1"/>
  <c r="U87" i="1"/>
  <c r="S89" i="1"/>
  <c r="C88" i="35" s="1"/>
  <c r="S84" i="1"/>
  <c r="T89" i="1"/>
  <c r="U89" i="1"/>
  <c r="T84" i="1"/>
  <c r="BN96" i="1" s="1"/>
  <c r="U84" i="1"/>
  <c r="BO96" i="1" s="1"/>
  <c r="S86" i="1"/>
  <c r="S88" i="1"/>
  <c r="C87" i="35" s="1"/>
  <c r="S90" i="1"/>
  <c r="C89" i="35" s="1"/>
  <c r="T86" i="1"/>
  <c r="BN98" i="1" s="1"/>
  <c r="U86" i="1"/>
  <c r="BO98" i="1" s="1"/>
  <c r="T88" i="1"/>
  <c r="U88" i="1"/>
  <c r="T90" i="1"/>
  <c r="U90" i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W79" i="1"/>
  <c r="W87" i="1"/>
  <c r="W89" i="1"/>
  <c r="W84" i="1"/>
  <c r="BQ96" i="1" s="1"/>
  <c r="W86" i="1"/>
  <c r="BQ98" i="1" s="1"/>
  <c r="W88" i="1"/>
  <c r="R85" i="1"/>
  <c r="BL97" i="1" s="1"/>
  <c r="R87" i="1"/>
  <c r="R89" i="1"/>
  <c r="R84" i="1"/>
  <c r="BL96" i="1" s="1"/>
  <c r="R86" i="1"/>
  <c r="BL98" i="1" s="1"/>
  <c r="R88" i="1"/>
  <c r="R90" i="1"/>
  <c r="R79" i="1"/>
  <c r="BK88" i="1"/>
  <c r="BK87" i="1"/>
  <c r="BK86" i="1"/>
  <c r="BK83" i="1"/>
  <c r="BJ83" i="1"/>
  <c r="BK81" i="1"/>
  <c r="BE90" i="1"/>
  <c r="BA90" i="1"/>
  <c r="C92" i="32"/>
  <c r="AC92" i="32" s="1"/>
  <c r="J66" i="32" a="1"/>
  <c r="J58" i="32" a="1"/>
  <c r="J59" i="32" a="1"/>
  <c r="J72" i="32" a="1"/>
  <c r="J93" i="32" a="1"/>
  <c r="J43" i="32" a="1"/>
  <c r="J80" i="32" a="1"/>
  <c r="J34" i="32" a="1"/>
  <c r="J20" i="32" a="1"/>
  <c r="J86" i="32" a="1"/>
  <c r="J28" i="32" a="1"/>
  <c r="J81" i="32" a="1"/>
  <c r="J57" i="32" a="1"/>
  <c r="J105" i="32" a="1"/>
  <c r="J75" i="32" a="1"/>
  <c r="J50" i="32" a="1"/>
  <c r="J76" i="32" a="1"/>
  <c r="J64" i="32" a="1"/>
  <c r="J46" i="32" a="1"/>
  <c r="J82" i="32" a="1"/>
  <c r="J21" i="32" a="1"/>
  <c r="J42" i="32" a="1"/>
  <c r="J29" i="32" a="1"/>
  <c r="J84" i="32" a="1"/>
  <c r="J31" i="32" a="1"/>
  <c r="J56" i="32" a="1"/>
  <c r="J38" i="32" a="1"/>
  <c r="J54" i="32" a="1"/>
  <c r="J95" i="32" a="1"/>
  <c r="J62" i="32" a="1"/>
  <c r="J85" i="32" a="1"/>
  <c r="J68" i="32" a="1"/>
  <c r="J47" i="32" a="1"/>
  <c r="J104" i="32" a="1"/>
  <c r="J96" i="32" a="1"/>
  <c r="J49" i="32" a="1"/>
  <c r="J73" i="32" a="1"/>
  <c r="J24" i="32" a="1"/>
  <c r="J70" i="32" a="1"/>
  <c r="J107" i="32" a="1"/>
  <c r="J91" i="32" a="1"/>
  <c r="J102" i="32" a="1"/>
  <c r="J69" i="32" a="1"/>
  <c r="J40" i="32" a="1"/>
  <c r="J45" i="32" a="1"/>
  <c r="J71" i="32" a="1"/>
  <c r="J51" i="32" a="1"/>
  <c r="J53" i="32" a="1"/>
  <c r="J89" i="32" a="1"/>
  <c r="J55" i="32" a="1"/>
  <c r="J65" i="32" a="1"/>
  <c r="J27" i="32" a="1"/>
  <c r="J106" i="32" a="1"/>
  <c r="J87" i="32" a="1"/>
  <c r="J98" i="32" a="1"/>
  <c r="J79" i="32" a="1"/>
  <c r="J22" i="32" a="1"/>
  <c r="J33" i="32" a="1"/>
  <c r="J23" i="32" a="1"/>
  <c r="J25" i="32" a="1"/>
  <c r="J41" i="32" a="1"/>
  <c r="J30" i="32" a="1"/>
  <c r="J78" i="32" a="1"/>
  <c r="J88" i="32" a="1"/>
  <c r="J99" i="32" a="1"/>
  <c r="J74" i="32" a="1"/>
  <c r="J35" i="32" a="1"/>
  <c r="J26" i="32" a="1"/>
  <c r="J60" i="32" a="1"/>
  <c r="J48" i="32" a="1"/>
  <c r="J103" i="32" a="1"/>
  <c r="J67" i="32" a="1"/>
  <c r="J39" i="32" a="1"/>
  <c r="J52" i="32" a="1"/>
  <c r="J108" i="32" a="1"/>
  <c r="J100" i="32" a="1"/>
  <c r="J94" i="32" a="1"/>
  <c r="J77" i="32" a="1"/>
  <c r="J63" i="32" a="1"/>
  <c r="J32" i="32" a="1"/>
  <c r="J83" i="32" a="1"/>
  <c r="J90" i="32" a="1"/>
  <c r="J61" i="32" a="1"/>
  <c r="J37" i="32" a="1"/>
  <c r="J44" i="32" a="1"/>
  <c r="J36" i="32" a="1"/>
  <c r="J92" i="32" a="1"/>
  <c r="J101" i="32" a="1"/>
  <c r="J97" i="32" a="1"/>
  <c r="J109" i="32" a="1"/>
  <c r="C85" i="35" l="1"/>
  <c r="Y86" i="35" s="1"/>
  <c r="BM98" i="1"/>
  <c r="Y88" i="35"/>
  <c r="Y87" i="35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4" i="35" l="1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Y45" i="35" l="1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O2" i="33"/>
  <c r="AH6" i="33" s="1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V10" i="35" s="1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V15" i="35" s="1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V25" i="35" s="1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V57" i="35" s="1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28" i="35" s="1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1" i="33" a="1"/>
  <c r="R11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65" i="35" l="1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D10" i="4" l="1"/>
  <c r="N11" i="32" s="1"/>
  <c r="T11" i="32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F96" i="4" a="1"/>
  <c r="F96" i="4" s="1"/>
  <c r="F37" i="4" a="1"/>
  <c r="F37" i="4" s="1"/>
  <c r="F86" i="4" a="1"/>
  <c r="F86" i="4" s="1"/>
  <c r="F106" i="4" a="1"/>
  <c r="F106" i="4" s="1"/>
  <c r="L117" i="4" a="1"/>
  <c r="L117" i="4" s="1"/>
  <c r="D6" i="4"/>
  <c r="H123" i="4" s="1" a="1"/>
  <c r="H123" i="4" s="1"/>
  <c r="R10" i="4"/>
  <c r="T10" i="4"/>
  <c r="Z10" i="4"/>
  <c r="L51" i="4" a="1"/>
  <c r="L51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D3" i="4"/>
  <c r="E123" i="4" s="1" a="1"/>
  <c r="E123" i="4" s="1"/>
  <c r="L100" i="4" a="1"/>
  <c r="L100" i="4" s="1"/>
  <c r="L111" i="4" a="1"/>
  <c r="L111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J123" i="4" s="1" a="1"/>
  <c r="J123" i="4" s="1"/>
  <c r="V12" i="4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N36" i="4" a="1"/>
  <c r="N36" i="4" s="1"/>
  <c r="N97" i="4" a="1"/>
  <c r="N97" i="4" s="1"/>
  <c r="N101" i="4" a="1"/>
  <c r="N101" i="4" s="1"/>
  <c r="N111" i="4" a="1"/>
  <c r="N11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N104" i="4" a="1"/>
  <c r="N104" i="4" s="1"/>
  <c r="N114" i="4" a="1"/>
  <c r="N114" i="4" s="1"/>
  <c r="N100" i="4" a="1"/>
  <c r="N100" i="4" s="1"/>
  <c r="N116" i="4" a="1"/>
  <c r="N116" i="4" s="1"/>
  <c r="AA3" i="4"/>
  <c r="AZ73" i="18" a="1"/>
  <c r="AZ37" i="18" a="1"/>
  <c r="AZ94" i="21" a="1"/>
  <c r="BW3" i="18" a="1"/>
  <c r="AZ80" i="18" a="1"/>
  <c r="BN77" i="21" a="1"/>
  <c r="AZ7" i="18" a="1"/>
  <c r="BG44" i="18" a="1"/>
  <c r="AZ58" i="21" a="1"/>
  <c r="CP3" i="21" a="1"/>
  <c r="J10" i="18" a="1"/>
  <c r="AZ58" i="18" a="1"/>
  <c r="AZ9" i="18" a="1"/>
  <c r="CC3" i="21" a="1"/>
  <c r="AZ74" i="21" a="1"/>
  <c r="AZ30" i="18" a="1"/>
  <c r="CN3" i="21" a="1"/>
  <c r="CL3" i="21" a="1"/>
  <c r="AZ14" i="18" a="1"/>
  <c r="BN9" i="18" a="1"/>
  <c r="AZ22" i="18" a="1"/>
  <c r="AZ6" i="18" a="1"/>
  <c r="J69" i="18" a="1"/>
  <c r="AZ54" i="21" a="1"/>
  <c r="BW3" i="21" a="1"/>
  <c r="CD3" i="21" a="1"/>
  <c r="CV3" i="21" a="1"/>
  <c r="AZ13" i="21" a="1"/>
  <c r="CZ3" i="21" a="1"/>
  <c r="AZ30" i="21" a="1"/>
  <c r="AZ19" i="18" a="1"/>
  <c r="BY3" i="21" a="1"/>
  <c r="AZ25" i="18" a="1"/>
  <c r="AZ59" i="21" a="1"/>
  <c r="DA3" i="21" a="1"/>
  <c r="J79" i="21" a="1"/>
  <c r="CB3" i="18" a="1"/>
  <c r="CC3" i="18" a="1"/>
  <c r="BZ3" i="18" a="1"/>
  <c r="DA3" i="18" a="1"/>
  <c r="AZ47" i="21" a="1"/>
  <c r="AZ13" i="18" a="1"/>
  <c r="AZ6" i="21" a="1"/>
  <c r="CA3" i="21" a="1"/>
  <c r="AZ18" i="21" a="1"/>
  <c r="AZ25" i="21" a="1"/>
  <c r="AS96" i="18" a="1"/>
  <c r="AZ39" i="21" a="1"/>
  <c r="CL3" i="18" a="1"/>
  <c r="AZ84" i="18" a="1"/>
  <c r="AZ70" i="21" a="1"/>
  <c r="AZ37" i="21" a="1"/>
  <c r="BN87" i="21" a="1"/>
  <c r="AZ61" i="21" a="1"/>
  <c r="AZ9" i="21" a="1"/>
  <c r="CH3" i="21" a="1"/>
  <c r="J38" i="21" a="1"/>
  <c r="BN89" i="21" a="1"/>
  <c r="BV3" i="18" a="1"/>
  <c r="J10" i="21" a="1"/>
  <c r="J59" i="21" a="1"/>
  <c r="AZ54" i="18" a="1"/>
  <c r="CT3" i="18" a="1"/>
  <c r="BG44" i="21" a="1"/>
  <c r="CW3" i="18" a="1"/>
  <c r="AZ14" i="21" a="1"/>
  <c r="DC3" i="18" a="1"/>
  <c r="Q96" i="18" a="1"/>
  <c r="BN77" i="18" a="1"/>
  <c r="AZ94" i="18" a="1"/>
  <c r="CO3" i="18" a="1"/>
  <c r="CX3" i="21" a="1"/>
  <c r="J79" i="18" a="1"/>
  <c r="AZ73" i="21" a="1"/>
  <c r="AZ46" i="18" a="1"/>
  <c r="CX3" i="18" a="1"/>
  <c r="BN74" i="18" a="1"/>
  <c r="AZ22" i="21" a="1"/>
  <c r="AZ70" i="18" a="1"/>
  <c r="CO3" i="21" a="1"/>
  <c r="AZ90" i="21" a="1"/>
  <c r="BN9" i="21" a="1"/>
  <c r="CE3" i="21" a="1"/>
  <c r="AZ19" i="21" a="1"/>
  <c r="AZ21" i="21" a="1"/>
  <c r="X96" i="18" a="1"/>
  <c r="CP3" i="18" a="1"/>
  <c r="CA3" i="18" a="1"/>
  <c r="AL96" i="18" a="1"/>
  <c r="AZ50" i="18" a="1"/>
  <c r="AZ47" i="18" a="1"/>
  <c r="AZ18" i="18" a="1"/>
  <c r="AZ89" i="21" a="1"/>
  <c r="AZ50" i="21" a="1"/>
  <c r="BN84" i="21" a="1"/>
  <c r="CK3" i="18" a="1"/>
  <c r="J38" i="18" a="1"/>
  <c r="AZ7" i="21" a="1"/>
  <c r="CQ3" i="18" a="1"/>
  <c r="J96" i="18" a="1"/>
  <c r="CZ3" i="18" a="1"/>
  <c r="DB3" i="21" a="1"/>
  <c r="CW3" i="21" a="1"/>
  <c r="CQ3" i="21" a="1"/>
  <c r="BN74" i="21" a="1"/>
  <c r="AZ21" i="18" a="1"/>
  <c r="J59" i="18" a="1"/>
  <c r="DB3" i="18" a="1"/>
  <c r="AZ44" i="21" a="1"/>
  <c r="CH3" i="18" a="1"/>
  <c r="BY3" i="18" a="1"/>
  <c r="CV3" i="18" a="1"/>
  <c r="AZ90" i="18" a="1"/>
  <c r="CN3" i="18" a="1"/>
  <c r="BN38" i="18" a="1"/>
  <c r="AZ84" i="21" a="1"/>
  <c r="CI3" i="21" a="1"/>
  <c r="CE3" i="18" a="1"/>
  <c r="CK3" i="21" a="1"/>
  <c r="BN70" i="21" a="1"/>
  <c r="AZ24" i="18" a="1"/>
  <c r="BN89" i="18" a="1"/>
  <c r="AZ87" i="18" a="1"/>
  <c r="AZ46" i="21" a="1"/>
  <c r="C96" i="18" a="1"/>
  <c r="AZ74" i="18" a="1"/>
  <c r="AE88" i="18" a="1"/>
  <c r="AZ61" i="18" a="1"/>
  <c r="CJ3" i="18" a="1"/>
  <c r="BN87" i="18" a="1"/>
  <c r="AZ24" i="21" a="1"/>
  <c r="BN70" i="18" a="1"/>
  <c r="CJ3" i="21" a="1"/>
  <c r="CY3" i="18" a="1"/>
  <c r="CU3" i="18" a="1"/>
  <c r="AZ80" i="21" a="1"/>
  <c r="BN73" i="21" a="1"/>
  <c r="DD3" i="21" a="1"/>
  <c r="BX3" i="18" a="1"/>
  <c r="CD3" i="18" a="1"/>
  <c r="BZ3" i="21" a="1"/>
  <c r="AZ35" i="21" a="1"/>
  <c r="BN38" i="21" a="1"/>
  <c r="BX3" i="21" a="1"/>
  <c r="CM3" i="18" a="1"/>
  <c r="CU3" i="21" a="1"/>
  <c r="AE88" i="21" a="1"/>
  <c r="AZ89" i="18" a="1"/>
  <c r="AZ44" i="18" a="1"/>
  <c r="BN73" i="18" a="1"/>
  <c r="BN84" i="18" a="1"/>
  <c r="CM3" i="21" a="1"/>
  <c r="CY3" i="21" a="1"/>
  <c r="BV3" i="21" a="1"/>
  <c r="AZ39" i="18" a="1"/>
  <c r="AZ35" i="18" a="1"/>
  <c r="CB3" i="21" a="1"/>
  <c r="AZ87" i="21" a="1"/>
  <c r="DC3" i="21" a="1"/>
  <c r="AZ59" i="18" a="1"/>
  <c r="CI3" i="18" a="1"/>
  <c r="J69" i="21" a="1"/>
  <c r="E79" i="4" l="1" a="1"/>
  <c r="E79" i="4" s="1"/>
  <c r="N37" i="4" a="1"/>
  <c r="N37" i="4" s="1"/>
  <c r="AE12" i="4"/>
  <c r="N68" i="4" a="1"/>
  <c r="N68" i="4" s="1"/>
  <c r="AB12" i="4"/>
  <c r="G125" i="4" a="1"/>
  <c r="G125" i="4" s="1"/>
  <c r="L120" i="4" a="1"/>
  <c r="L120" i="4" s="1"/>
  <c r="L89" i="4" a="1"/>
  <c r="L89" i="4" s="1"/>
  <c r="L59" i="4" a="1"/>
  <c r="L59" i="4" s="1"/>
  <c r="L63" i="4" a="1"/>
  <c r="L63" i="4" s="1"/>
  <c r="L102" i="4" a="1"/>
  <c r="L102" i="4" s="1"/>
  <c r="L80" i="4" a="1"/>
  <c r="L80" i="4" s="1"/>
  <c r="L106" i="4" a="1"/>
  <c r="L106" i="4" s="1"/>
  <c r="L54" i="4" a="1"/>
  <c r="L54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L82" i="4" a="1"/>
  <c r="L82" i="4" s="1"/>
  <c r="L78" i="4" a="1"/>
  <c r="L78" i="4" s="1"/>
  <c r="L68" i="4" a="1"/>
  <c r="L68" i="4" s="1"/>
  <c r="L44" i="4" a="1"/>
  <c r="L44" i="4" s="1"/>
  <c r="X45" i="4" s="1"/>
  <c r="N125" i="4" a="1"/>
  <c r="N125" i="4" s="1"/>
  <c r="L67" i="4" a="1"/>
  <c r="L67" i="4" s="1"/>
  <c r="X68" i="4" s="1"/>
  <c r="L87" i="4" a="1"/>
  <c r="L87" i="4" s="1"/>
  <c r="X10" i="4"/>
  <c r="L65" i="4" a="1"/>
  <c r="L65" i="4" s="1"/>
  <c r="K125" i="4" a="1"/>
  <c r="K125" i="4" s="1"/>
  <c r="L98" i="4" a="1"/>
  <c r="L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L93" i="4" a="1"/>
  <c r="L93" i="4" s="1"/>
  <c r="L50" i="4" a="1"/>
  <c r="L50" i="4" s="1"/>
  <c r="X51" i="4" s="1"/>
  <c r="U10" i="4"/>
  <c r="E125" i="4" a="1"/>
  <c r="E125" i="4" s="1"/>
  <c r="L103" i="4" a="1"/>
  <c r="L103" i="4" s="1"/>
  <c r="AC10" i="4"/>
  <c r="L32" i="4" a="1"/>
  <c r="L32" i="4" s="1"/>
  <c r="L39" i="4" a="1"/>
  <c r="L39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L108" i="4" a="1"/>
  <c r="L108" i="4" s="1"/>
  <c r="X108" i="4" s="1"/>
  <c r="L104" i="4" a="1"/>
  <c r="L104" i="4" s="1"/>
  <c r="I125" i="4" a="1"/>
  <c r="I125" i="4" s="1"/>
  <c r="L35" i="4" a="1"/>
  <c r="L35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AK104" i="4" s="1"/>
  <c r="L61" i="4" a="1"/>
  <c r="L61" i="4" s="1"/>
  <c r="L96" i="4" a="1"/>
  <c r="L96" i="4" s="1"/>
  <c r="L110" i="4" a="1"/>
  <c r="L110" i="4" s="1"/>
  <c r="AK110" i="4" s="1"/>
  <c r="L84" i="4" a="1"/>
  <c r="L84" i="4" s="1"/>
  <c r="F125" i="4" a="1"/>
  <c r="F125" i="4" s="1"/>
  <c r="AB8" i="4"/>
  <c r="E116" i="4" a="1"/>
  <c r="E116" i="4" s="1"/>
  <c r="C88" i="22" s="1"/>
  <c r="I88" i="22" s="1"/>
  <c r="T89" i="26" s="1"/>
  <c r="W90" i="33" s="1"/>
  <c r="M82" i="4" a="1"/>
  <c r="M82" i="4" s="1"/>
  <c r="K74" i="4" a="1"/>
  <c r="K74" i="4" s="1"/>
  <c r="F124" i="4" a="1"/>
  <c r="F124" i="4" s="1"/>
  <c r="I124" i="4" a="1"/>
  <c r="I124" i="4" s="1"/>
  <c r="U125" i="4" s="1"/>
  <c r="M124" i="4" a="1"/>
  <c r="M124" i="4" s="1"/>
  <c r="K124" i="4" a="1"/>
  <c r="K124" i="4" s="1"/>
  <c r="W125" i="4" s="1"/>
  <c r="H124" i="4" a="1"/>
  <c r="H124" i="4" s="1"/>
  <c r="J124" i="4" a="1"/>
  <c r="J124" i="4" s="1"/>
  <c r="G124" i="4" a="1"/>
  <c r="G124" i="4" s="1"/>
  <c r="S125" i="4" s="1"/>
  <c r="E124" i="4" a="1"/>
  <c r="E124" i="4" s="1"/>
  <c r="N124" i="4" a="1"/>
  <c r="N124" i="4" s="1"/>
  <c r="Z125" i="4" s="1"/>
  <c r="J97" i="19" s="1"/>
  <c r="L124" i="4" a="1"/>
  <c r="L124" i="4" s="1"/>
  <c r="X125" i="4" s="1"/>
  <c r="M40" i="4" a="1"/>
  <c r="M40" i="4" s="1"/>
  <c r="N99" i="4" a="1"/>
  <c r="N99" i="4" s="1"/>
  <c r="Z100" i="4" s="1"/>
  <c r="G38" i="4" a="1"/>
  <c r="G38" i="4" s="1"/>
  <c r="K38" i="4" a="1"/>
  <c r="K38" i="4" s="1"/>
  <c r="E81" i="4" a="1"/>
  <c r="E81" i="4" s="1"/>
  <c r="K37" i="4" a="1"/>
  <c r="K37" i="4" s="1"/>
  <c r="E68" i="4" a="1"/>
  <c r="E68" i="4" s="1"/>
  <c r="C40" i="22" s="1"/>
  <c r="I40" i="22" s="1"/>
  <c r="T41" i="26" s="1"/>
  <c r="W42" i="33" s="1"/>
  <c r="E72" i="4" a="1"/>
  <c r="E72" i="4" s="1"/>
  <c r="K69" i="4" a="1"/>
  <c r="K69" i="4" s="1"/>
  <c r="E99" i="4" a="1"/>
  <c r="E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K42" i="4" a="1"/>
  <c r="K42" i="4" s="1"/>
  <c r="K94" i="4" a="1"/>
  <c r="K94" i="4" s="1"/>
  <c r="AD9" i="4"/>
  <c r="E95" i="4" a="1"/>
  <c r="E95" i="4" s="1"/>
  <c r="E41" i="4" a="1"/>
  <c r="E41" i="4" s="1"/>
  <c r="E102" i="4" a="1"/>
  <c r="E102" i="4" s="1"/>
  <c r="E115" i="4" a="1"/>
  <c r="E115" i="4" s="1"/>
  <c r="E53" i="4" a="1"/>
  <c r="E53" i="4" s="1"/>
  <c r="V3" i="4"/>
  <c r="AC9" i="4"/>
  <c r="K113" i="4" a="1"/>
  <c r="K113" i="4" s="1"/>
  <c r="K48" i="4" a="1"/>
  <c r="K48" i="4" s="1"/>
  <c r="E45" i="4" a="1"/>
  <c r="E45" i="4" s="1"/>
  <c r="K115" i="4" a="1"/>
  <c r="K115" i="4" s="1"/>
  <c r="K61" i="4" a="1"/>
  <c r="K61" i="4" s="1"/>
  <c r="K72" i="4" a="1"/>
  <c r="K72" i="4" s="1"/>
  <c r="E69" i="4" a="1"/>
  <c r="E69" i="4" s="1"/>
  <c r="K54" i="4" a="1"/>
  <c r="K54" i="4" s="1"/>
  <c r="AS96" i="18"/>
  <c r="AY96" i="18" s="1"/>
  <c r="CB96" i="18" s="1"/>
  <c r="Q96" i="18"/>
  <c r="W96" i="18" s="1"/>
  <c r="BX96" i="18" s="1"/>
  <c r="AL96" i="18"/>
  <c r="AR96" i="18" s="1"/>
  <c r="CA96" i="18" s="1"/>
  <c r="C96" i="18"/>
  <c r="I96" i="18" s="1"/>
  <c r="BV96" i="18" s="1"/>
  <c r="X96" i="18"/>
  <c r="AD96" i="18" s="1"/>
  <c r="BY96" i="18" s="1"/>
  <c r="J96" i="18"/>
  <c r="P96" i="18" s="1"/>
  <c r="BW96" i="18" s="1"/>
  <c r="AC7" i="4"/>
  <c r="E90" i="4" a="1"/>
  <c r="E90" i="4" s="1"/>
  <c r="E109" i="4" a="1"/>
  <c r="E109" i="4" s="1"/>
  <c r="E65" i="4" a="1"/>
  <c r="E65" i="4" s="1"/>
  <c r="C37" i="22" s="1"/>
  <c r="I37" i="22" s="1"/>
  <c r="T38" i="26" s="1"/>
  <c r="W39" i="33" s="1"/>
  <c r="E51" i="4" a="1"/>
  <c r="E51" i="4" s="1"/>
  <c r="X3" i="4"/>
  <c r="E111" i="4" a="1"/>
  <c r="E111" i="4" s="1"/>
  <c r="E96" i="4" a="1"/>
  <c r="E96" i="4" s="1"/>
  <c r="E33" i="4" a="1"/>
  <c r="E33" i="4" s="1"/>
  <c r="E118" i="4" a="1"/>
  <c r="E118" i="4" s="1"/>
  <c r="E50" i="4" a="1"/>
  <c r="E50" i="4" s="1"/>
  <c r="E74" i="4" a="1"/>
  <c r="E74" i="4" s="1"/>
  <c r="M106" i="4" a="1"/>
  <c r="M106" i="4" s="1"/>
  <c r="Y7" i="4"/>
  <c r="E48" i="4" a="1"/>
  <c r="E48" i="4" s="1"/>
  <c r="E104" i="4" a="1"/>
  <c r="E104" i="4" s="1"/>
  <c r="C76" i="22" s="1"/>
  <c r="E110" i="4" a="1"/>
  <c r="E110" i="4" s="1"/>
  <c r="E83" i="4" a="1"/>
  <c r="E83" i="4" s="1"/>
  <c r="E73" i="4" a="1"/>
  <c r="E73" i="4" s="1"/>
  <c r="E56" i="4" a="1"/>
  <c r="E56" i="4" s="1"/>
  <c r="I38" i="4" a="1"/>
  <c r="I38" i="4" s="1"/>
  <c r="E97" i="4" a="1"/>
  <c r="E97" i="4" s="1"/>
  <c r="E94" i="4" a="1"/>
  <c r="E94" i="4" s="1"/>
  <c r="E117" i="4" a="1"/>
  <c r="E117" i="4" s="1"/>
  <c r="E36" i="4" a="1"/>
  <c r="E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E119" i="4" a="1"/>
  <c r="E119" i="4" s="1"/>
  <c r="E43" i="4" a="1"/>
  <c r="E43" i="4" s="1"/>
  <c r="E76" i="4" a="1"/>
  <c r="E76" i="4" s="1"/>
  <c r="E75" i="4" a="1"/>
  <c r="E75" i="4" s="1"/>
  <c r="M123" i="4" a="1"/>
  <c r="M123" i="4" s="1"/>
  <c r="E35" i="4" a="1"/>
  <c r="E35" i="4" s="1"/>
  <c r="E122" i="4" a="1"/>
  <c r="E122" i="4" s="1"/>
  <c r="E108" i="4" a="1"/>
  <c r="E108" i="4" s="1"/>
  <c r="E78" i="4" a="1"/>
  <c r="E78" i="4" s="1"/>
  <c r="E100" i="4" a="1"/>
  <c r="E100" i="4" s="1"/>
  <c r="AD7" i="4"/>
  <c r="W7" i="4"/>
  <c r="X7" i="4"/>
  <c r="E77" i="4" a="1"/>
  <c r="E77" i="4" s="1"/>
  <c r="E39" i="4" a="1"/>
  <c r="E39" i="4" s="1"/>
  <c r="E38" i="4" a="1"/>
  <c r="E38" i="4" s="1"/>
  <c r="E93" i="4" a="1"/>
  <c r="E93" i="4" s="1"/>
  <c r="E120" i="4" a="1"/>
  <c r="E120" i="4" s="1"/>
  <c r="AE7" i="4"/>
  <c r="L123" i="4" a="1"/>
  <c r="L123" i="4" s="1"/>
  <c r="Z3" i="4"/>
  <c r="E59" i="4" a="1"/>
  <c r="E59" i="4" s="1"/>
  <c r="E121" i="4" a="1"/>
  <c r="E121" i="4" s="1"/>
  <c r="E55" i="4" a="1"/>
  <c r="E55" i="4" s="1"/>
  <c r="E80" i="4" a="1"/>
  <c r="E80" i="4" s="1"/>
  <c r="E66" i="4" a="1"/>
  <c r="E66" i="4" s="1"/>
  <c r="W3" i="4"/>
  <c r="E92" i="4" a="1"/>
  <c r="E92" i="4" s="1"/>
  <c r="E114" i="4" a="1"/>
  <c r="E114" i="4" s="1"/>
  <c r="E61" i="4" a="1"/>
  <c r="E61" i="4" s="1"/>
  <c r="E62" i="4" a="1"/>
  <c r="E62" i="4" s="1"/>
  <c r="E52" i="4" a="1"/>
  <c r="E52" i="4" s="1"/>
  <c r="N123" i="4" a="1"/>
  <c r="N123" i="4" s="1"/>
  <c r="AB3" i="4"/>
  <c r="E112" i="4" a="1"/>
  <c r="E112" i="4" s="1"/>
  <c r="E101" i="4" a="1"/>
  <c r="E101" i="4" s="1"/>
  <c r="C73" i="22" s="1"/>
  <c r="E34" i="4" a="1"/>
  <c r="E34" i="4" s="1"/>
  <c r="E37" i="4" a="1"/>
  <c r="E37" i="4" s="1"/>
  <c r="C9" i="22" s="1"/>
  <c r="I9" i="22" s="1"/>
  <c r="T10" i="26" s="1"/>
  <c r="W11" i="33" s="1"/>
  <c r="E49" i="4" a="1"/>
  <c r="E49" i="4" s="1"/>
  <c r="AD3" i="4"/>
  <c r="V10" i="4"/>
  <c r="E44" i="4" a="1"/>
  <c r="E44" i="4" s="1"/>
  <c r="E106" i="4" a="1"/>
  <c r="E106" i="4" s="1"/>
  <c r="E42" i="4" a="1"/>
  <c r="E42" i="4" s="1"/>
  <c r="E63" i="4" a="1"/>
  <c r="E63" i="4" s="1"/>
  <c r="E82" i="4" a="1"/>
  <c r="E82" i="4" s="1"/>
  <c r="AB7" i="4"/>
  <c r="I93" i="4" a="1"/>
  <c r="I93" i="4" s="1"/>
  <c r="I123" i="4" a="1"/>
  <c r="I123" i="4" s="1"/>
  <c r="E113" i="4" a="1"/>
  <c r="E113" i="4" s="1"/>
  <c r="AD125" i="4" s="1"/>
  <c r="I97" i="20" s="1"/>
  <c r="E60" i="4" a="1"/>
  <c r="E60" i="4" s="1"/>
  <c r="E88" i="4" a="1"/>
  <c r="E88" i="4" s="1"/>
  <c r="E67" i="4" a="1"/>
  <c r="E67" i="4" s="1"/>
  <c r="E84" i="4" a="1"/>
  <c r="E84" i="4" s="1"/>
  <c r="N112" i="4" a="1"/>
  <c r="N112" i="4" s="1"/>
  <c r="Z7" i="4"/>
  <c r="I85" i="4" a="1"/>
  <c r="I85" i="4" s="1"/>
  <c r="AA7" i="4"/>
  <c r="AC3" i="4"/>
  <c r="E57" i="4" a="1"/>
  <c r="E57" i="4" s="1"/>
  <c r="E54" i="4" a="1"/>
  <c r="E54" i="4" s="1"/>
  <c r="E40" i="4" a="1"/>
  <c r="E40" i="4" s="1"/>
  <c r="E70" i="4" a="1"/>
  <c r="E70" i="4" s="1"/>
  <c r="E71" i="4" a="1"/>
  <c r="E71" i="4" s="1"/>
  <c r="N55" i="4" a="1"/>
  <c r="N55" i="4" s="1"/>
  <c r="L60" i="4" a="1"/>
  <c r="L60" i="4" s="1"/>
  <c r="X61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N4" i="32"/>
  <c r="X11" i="4"/>
  <c r="N12" i="32"/>
  <c r="N59" i="4" a="1"/>
  <c r="N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K88" i="4" a="1"/>
  <c r="K88" i="4" s="1"/>
  <c r="G120" i="4" a="1"/>
  <c r="G120" i="4" s="1"/>
  <c r="N98" i="4" a="1"/>
  <c r="N98" i="4" s="1"/>
  <c r="AC12" i="4"/>
  <c r="N48" i="4" a="1"/>
  <c r="N48" i="4" s="1"/>
  <c r="AM48" i="4" s="1"/>
  <c r="K59" i="4" a="1"/>
  <c r="K59" i="4" s="1"/>
  <c r="N92" i="4" a="1"/>
  <c r="N92" i="4" s="1"/>
  <c r="AM104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N41" i="4" a="1"/>
  <c r="N41" i="4" s="1"/>
  <c r="H102" i="4" a="1"/>
  <c r="H102" i="4" s="1"/>
  <c r="N54" i="4" a="1"/>
  <c r="N54" i="4" s="1"/>
  <c r="K91" i="4" a="1"/>
  <c r="K91" i="4" s="1"/>
  <c r="N79" i="4" a="1"/>
  <c r="N79" i="4" s="1"/>
  <c r="C51" i="22" s="1"/>
  <c r="K82" i="4" a="1"/>
  <c r="K82" i="4" s="1"/>
  <c r="K76" i="4" a="1"/>
  <c r="K76" i="4" s="1"/>
  <c r="K66" i="4" a="1"/>
  <c r="K66" i="4" s="1"/>
  <c r="AB9" i="4"/>
  <c r="N57" i="4" a="1"/>
  <c r="N57" i="4" s="1"/>
  <c r="N74" i="4" a="1"/>
  <c r="N74" i="4" s="1"/>
  <c r="K102" i="4" a="1"/>
  <c r="K102" i="4" s="1"/>
  <c r="H92" i="4" a="1"/>
  <c r="H92" i="4" s="1"/>
  <c r="H72" i="4" a="1"/>
  <c r="H72" i="4" s="1"/>
  <c r="N84" i="4" a="1"/>
  <c r="N84" i="4" s="1"/>
  <c r="K43" i="4" a="1"/>
  <c r="K43" i="4" s="1"/>
  <c r="N52" i="4" a="1"/>
  <c r="N52" i="4" s="1"/>
  <c r="N108" i="4" a="1"/>
  <c r="N108" i="4" s="1"/>
  <c r="K99" i="4" a="1"/>
  <c r="K99" i="4" s="1"/>
  <c r="K117" i="4" a="1"/>
  <c r="K117" i="4" s="1"/>
  <c r="W9" i="4"/>
  <c r="K81" i="4" a="1"/>
  <c r="K81" i="4" s="1"/>
  <c r="K98" i="4" a="1"/>
  <c r="K98" i="4" s="1"/>
  <c r="K101" i="4" a="1"/>
  <c r="K101" i="4" s="1"/>
  <c r="N56" i="4" a="1"/>
  <c r="N56" i="4" s="1"/>
  <c r="AM68" i="4" s="1"/>
  <c r="N83" i="4" a="1"/>
  <c r="N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AM77" i="4" s="1"/>
  <c r="N102" i="4" a="1"/>
  <c r="N102" i="4" s="1"/>
  <c r="X12" i="4"/>
  <c r="N87" i="4" a="1"/>
  <c r="N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N60" i="4" a="1"/>
  <c r="N60" i="4" s="1"/>
  <c r="K121" i="4" a="1"/>
  <c r="K121" i="4" s="1"/>
  <c r="H61" i="4" a="1"/>
  <c r="H61" i="4" s="1"/>
  <c r="K62" i="4" a="1"/>
  <c r="K62" i="4" s="1"/>
  <c r="N66" i="4" a="1"/>
  <c r="N66" i="4" s="1"/>
  <c r="N81" i="4" a="1"/>
  <c r="N81" i="4" s="1"/>
  <c r="AD12" i="4"/>
  <c r="N93" i="4" a="1"/>
  <c r="N93" i="4" s="1"/>
  <c r="K93" i="4" a="1"/>
  <c r="K93" i="4" s="1"/>
  <c r="K108" i="4" a="1"/>
  <c r="K108" i="4" s="1"/>
  <c r="K70" i="4" a="1"/>
  <c r="K70" i="4" s="1"/>
  <c r="F112" i="4" a="1"/>
  <c r="F112" i="4" s="1"/>
  <c r="AE124" i="4" s="1"/>
  <c r="N113" i="4" a="1"/>
  <c r="N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V9" i="4"/>
  <c r="N50" i="4" a="1"/>
  <c r="N50" i="4" s="1"/>
  <c r="N110" i="4" a="1"/>
  <c r="N110" i="4" s="1"/>
  <c r="Z111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AM100" i="4" s="1"/>
  <c r="K52" i="4" a="1"/>
  <c r="K52" i="4" s="1"/>
  <c r="N117" i="4" a="1"/>
  <c r="N117" i="4" s="1"/>
  <c r="Z117" i="4" s="1"/>
  <c r="N82" i="4" a="1"/>
  <c r="N82" i="4" s="1"/>
  <c r="N106" i="4" a="1"/>
  <c r="N106" i="4" s="1"/>
  <c r="AE9" i="4"/>
  <c r="K89" i="4" a="1"/>
  <c r="K89" i="4" s="1"/>
  <c r="K95" i="4" a="1"/>
  <c r="K95" i="4" s="1"/>
  <c r="J40" i="4" a="1"/>
  <c r="J40" i="4" s="1"/>
  <c r="N62" i="4" a="1"/>
  <c r="N62" i="4" s="1"/>
  <c r="H116" i="4" a="1"/>
  <c r="H116" i="4" s="1"/>
  <c r="N91" i="4" a="1"/>
  <c r="N91" i="4" s="1"/>
  <c r="N61" i="4" a="1"/>
  <c r="N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AJ60" i="4" s="1"/>
  <c r="K100" i="4" a="1"/>
  <c r="K100" i="4" s="1"/>
  <c r="K47" i="4" a="1"/>
  <c r="K47" i="4" s="1"/>
  <c r="W12" i="4"/>
  <c r="N49" i="4" a="1"/>
  <c r="N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J69" i="21"/>
  <c r="AZ14" i="21"/>
  <c r="AZ46" i="21"/>
  <c r="J79" i="21"/>
  <c r="AZ94" i="21"/>
  <c r="AZ74" i="21"/>
  <c r="AZ47" i="21"/>
  <c r="AZ37" i="21"/>
  <c r="J59" i="21"/>
  <c r="J38" i="21"/>
  <c r="AZ25" i="21"/>
  <c r="BN38" i="21"/>
  <c r="AZ35" i="21"/>
  <c r="J10" i="21"/>
  <c r="AZ13" i="21"/>
  <c r="AZ89" i="21"/>
  <c r="AZ58" i="21"/>
  <c r="AZ44" i="21"/>
  <c r="AZ19" i="21"/>
  <c r="AZ70" i="21"/>
  <c r="AZ90" i="21"/>
  <c r="AZ9" i="21"/>
  <c r="AZ54" i="21"/>
  <c r="AZ18" i="21"/>
  <c r="AZ6" i="21"/>
  <c r="BN84" i="21"/>
  <c r="AE88" i="21"/>
  <c r="BN74" i="21"/>
  <c r="BN89" i="21"/>
  <c r="BN87" i="21"/>
  <c r="BN70" i="21"/>
  <c r="AZ24" i="21"/>
  <c r="BN77" i="21"/>
  <c r="BN9" i="21"/>
  <c r="BN73" i="21"/>
  <c r="AZ80" i="21"/>
  <c r="AZ39" i="21"/>
  <c r="BG44" i="21"/>
  <c r="AZ87" i="21"/>
  <c r="AZ84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Z4" i="4"/>
  <c r="F66" i="4" a="1"/>
  <c r="F66" i="4" s="1"/>
  <c r="R66" i="4" s="1"/>
  <c r="M122" i="4" a="1"/>
  <c r="M122" i="4" s="1"/>
  <c r="E46" i="4" a="1"/>
  <c r="E46" i="4" s="1"/>
  <c r="F118" i="4" a="1"/>
  <c r="F118" i="4" s="1"/>
  <c r="N39" i="4" a="1"/>
  <c r="N39" i="4" s="1"/>
  <c r="K106" i="4" a="1"/>
  <c r="K106" i="4" s="1"/>
  <c r="F92" i="4" a="1"/>
  <c r="F92" i="4" s="1"/>
  <c r="J73" i="4" a="1"/>
  <c r="J73" i="4" s="1"/>
  <c r="N103" i="4" a="1"/>
  <c r="N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84" i="18"/>
  <c r="BT84" i="18" s="1"/>
  <c r="CE84" i="18" s="1"/>
  <c r="BN89" i="18"/>
  <c r="BT89" i="18" s="1"/>
  <c r="CE89" i="18" s="1"/>
  <c r="BN74" i="18"/>
  <c r="BT74" i="18" s="1"/>
  <c r="CE74" i="18" s="1"/>
  <c r="BN38" i="18"/>
  <c r="BT38" i="18" s="1"/>
  <c r="CE38" i="18" s="1"/>
  <c r="BN87" i="18"/>
  <c r="BT87" i="18" s="1"/>
  <c r="CE87" i="18" s="1"/>
  <c r="BN70" i="18"/>
  <c r="BT70" i="18" s="1"/>
  <c r="CE70" i="18" s="1"/>
  <c r="BN73" i="18"/>
  <c r="BT73" i="18" s="1"/>
  <c r="CE73" i="18" s="1"/>
  <c r="BN77" i="18"/>
  <c r="BT77" i="18" s="1"/>
  <c r="CE77" i="18" s="1"/>
  <c r="BN9" i="18"/>
  <c r="BT9" i="18" s="1"/>
  <c r="CE9" i="18" s="1"/>
  <c r="AZ24" i="18"/>
  <c r="BF24" i="18" s="1"/>
  <c r="CC24" i="18" s="1"/>
  <c r="AZ94" i="18"/>
  <c r="BF94" i="18" s="1"/>
  <c r="CC94" i="18" s="1"/>
  <c r="AZ87" i="18"/>
  <c r="BF87" i="18" s="1"/>
  <c r="CC87" i="18" s="1"/>
  <c r="AZ84" i="18"/>
  <c r="BF84" i="18" s="1"/>
  <c r="CC84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AZ90" i="18"/>
  <c r="BF90" i="18" s="1"/>
  <c r="CC90" i="18" s="1"/>
  <c r="X35" i="4"/>
  <c r="X107" i="4"/>
  <c r="AK66" i="4"/>
  <c r="X66" i="4"/>
  <c r="J38" i="18"/>
  <c r="P38" i="18" s="1"/>
  <c r="BW38" i="18" s="1"/>
  <c r="J69" i="18"/>
  <c r="P69" i="18" s="1"/>
  <c r="BW69" i="18" s="1"/>
  <c r="J79" i="18"/>
  <c r="P79" i="18" s="1"/>
  <c r="BW79" i="18" s="1"/>
  <c r="J59" i="18"/>
  <c r="P59" i="18" s="1"/>
  <c r="BW59" i="18" s="1"/>
  <c r="J10" i="18"/>
  <c r="P10" i="18" s="1"/>
  <c r="BW10" i="18" s="1"/>
  <c r="X36" i="4"/>
  <c r="X40" i="4"/>
  <c r="X33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X37" i="4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AK125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AG125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54" i="4" s="1"/>
  <c r="X98" i="4"/>
  <c r="AK98" i="4"/>
  <c r="AK101" i="4"/>
  <c r="X101" i="4"/>
  <c r="M119" i="4" a="1"/>
  <c r="M119" i="4" s="1"/>
  <c r="M43" i="4" a="1"/>
  <c r="M43" i="4" s="1"/>
  <c r="M55" i="4" a="1"/>
  <c r="M55" i="4" s="1"/>
  <c r="M94" i="4" a="1"/>
  <c r="M94" i="4" s="1"/>
  <c r="AB11" i="4"/>
  <c r="X110" i="4"/>
  <c r="J77" i="4" a="1"/>
  <c r="J77" i="4" s="1"/>
  <c r="X63" i="4"/>
  <c r="AK63" i="4"/>
  <c r="J110" i="4" a="1"/>
  <c r="J110" i="4" s="1"/>
  <c r="X99" i="4"/>
  <c r="AK99" i="4"/>
  <c r="J112" i="4" a="1"/>
  <c r="J112" i="4" s="1"/>
  <c r="K75" i="4" a="1"/>
  <c r="K75" i="4" s="1"/>
  <c r="Y9" i="4"/>
  <c r="X102" i="4"/>
  <c r="I66" i="4" a="1"/>
  <c r="I66" i="4" s="1"/>
  <c r="I56" i="4" a="1"/>
  <c r="I56" i="4" s="1"/>
  <c r="I70" i="4" a="1"/>
  <c r="I70" i="4" s="1"/>
  <c r="I118" i="4" a="1"/>
  <c r="I118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X50" i="4"/>
  <c r="Y8" i="4"/>
  <c r="AK73" i="4"/>
  <c r="J85" i="4" a="1"/>
  <c r="J85" i="4" s="1"/>
  <c r="J39" i="4" a="1"/>
  <c r="J39" i="4" s="1"/>
  <c r="J34" i="4" a="1"/>
  <c r="J34" i="4" s="1"/>
  <c r="J117" i="4" a="1"/>
  <c r="J117" i="4" s="1"/>
  <c r="X90" i="4"/>
  <c r="I86" i="4" a="1"/>
  <c r="I86" i="4" s="1"/>
  <c r="I92" i="4" a="1"/>
  <c r="I92" i="4" s="1"/>
  <c r="I58" i="4" a="1"/>
  <c r="I58" i="4" s="1"/>
  <c r="H34" i="4" a="1"/>
  <c r="H34" i="4" s="1"/>
  <c r="X67" i="4"/>
  <c r="Z101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J75" i="4" a="1"/>
  <c r="J75" i="4" s="1"/>
  <c r="N121" i="4" a="1"/>
  <c r="N121" i="4" s="1"/>
  <c r="J46" i="4" a="1"/>
  <c r="J46" i="4" s="1"/>
  <c r="AK51" i="4"/>
  <c r="N120" i="4" a="1"/>
  <c r="N120" i="4" s="1"/>
  <c r="J48" i="4" a="1"/>
  <c r="J48" i="4" s="1"/>
  <c r="J52" i="4" a="1"/>
  <c r="J52" i="4" s="1"/>
  <c r="X44" i="4"/>
  <c r="AK44" i="4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X104" i="4"/>
  <c r="AM116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X103" i="4"/>
  <c r="J66" i="4" a="1"/>
  <c r="J66" i="4" s="1"/>
  <c r="J58" i="4" a="1"/>
  <c r="J58" i="4" s="1"/>
  <c r="AK62" i="4"/>
  <c r="X62" i="4"/>
  <c r="N109" i="4" a="1"/>
  <c r="N109" i="4" s="1"/>
  <c r="J54" i="4" a="1"/>
  <c r="J54" i="4" s="1"/>
  <c r="N105" i="4" a="1"/>
  <c r="N105" i="4" s="1"/>
  <c r="J93" i="4" a="1"/>
  <c r="J93" i="4" s="1"/>
  <c r="N38" i="4" a="1"/>
  <c r="N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N67" i="4" a="1"/>
  <c r="N67" i="4" s="1"/>
  <c r="N78" i="4" a="1"/>
  <c r="N78" i="4" s="1"/>
  <c r="N46" i="4" a="1"/>
  <c r="N46" i="4" s="1"/>
  <c r="N85" i="4" a="1"/>
  <c r="N85" i="4" s="1"/>
  <c r="N45" i="4" a="1"/>
  <c r="N45" i="4" s="1"/>
  <c r="J80" i="4" a="1"/>
  <c r="J80" i="4" s="1"/>
  <c r="AK85" i="4"/>
  <c r="N72" i="4" a="1"/>
  <c r="N72" i="4" s="1"/>
  <c r="J57" i="4" a="1"/>
  <c r="J57" i="4" s="1"/>
  <c r="N80" i="4" a="1"/>
  <c r="N80" i="4" s="1"/>
  <c r="J50" i="4" a="1"/>
  <c r="J50" i="4" s="1"/>
  <c r="N73" i="4" a="1"/>
  <c r="N73" i="4" s="1"/>
  <c r="J65" i="4" a="1"/>
  <c r="J65" i="4" s="1"/>
  <c r="N75" i="4" a="1"/>
  <c r="N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AH125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J96" i="4" a="1"/>
  <c r="J96" i="4" s="1"/>
  <c r="AA8" i="4"/>
  <c r="N33" i="4" a="1"/>
  <c r="N33" i="4" s="1"/>
  <c r="M115" i="4" a="1"/>
  <c r="M115" i="4" s="1"/>
  <c r="AD11" i="4"/>
  <c r="N32" i="4" a="1"/>
  <c r="N32" i="4" s="1"/>
  <c r="J69" i="4" a="1"/>
  <c r="J69" i="4" s="1"/>
  <c r="AA12" i="4"/>
  <c r="N44" i="4" a="1"/>
  <c r="N44" i="4" s="1"/>
  <c r="J55" i="4" a="1"/>
  <c r="J55" i="4" s="1"/>
  <c r="N86" i="4" a="1"/>
  <c r="N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J94" i="4" a="1"/>
  <c r="J94" i="4" s="1"/>
  <c r="AA11" i="4"/>
  <c r="N40" i="4" a="1"/>
  <c r="N40" i="4" s="1"/>
  <c r="J71" i="4" a="1"/>
  <c r="J71" i="4" s="1"/>
  <c r="N58" i="4" a="1"/>
  <c r="N58" i="4" s="1"/>
  <c r="M97" i="4" a="1"/>
  <c r="M97" i="4" s="1"/>
  <c r="E86" i="4" a="1"/>
  <c r="E86" i="4" s="1"/>
  <c r="N90" i="4" a="1"/>
  <c r="N90" i="4" s="1"/>
  <c r="M109" i="4" a="1"/>
  <c r="M109" i="4" s="1"/>
  <c r="AD8" i="4"/>
  <c r="N95" i="4" a="1"/>
  <c r="N95" i="4" s="1"/>
  <c r="M108" i="4" a="1"/>
  <c r="M108" i="4" s="1"/>
  <c r="N71" i="4" a="1"/>
  <c r="N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E89" i="4" a="1"/>
  <c r="E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J63" i="4" a="1"/>
  <c r="J63" i="4" s="1"/>
  <c r="E87" i="4" a="1"/>
  <c r="E87" i="4" s="1"/>
  <c r="N43" i="4" a="1"/>
  <c r="N43" i="4" s="1"/>
  <c r="M59" i="4" a="1"/>
  <c r="M59" i="4" s="1"/>
  <c r="N35" i="4" a="1"/>
  <c r="N35" i="4" s="1"/>
  <c r="M75" i="4" a="1"/>
  <c r="M75" i="4" s="1"/>
  <c r="N94" i="4" a="1"/>
  <c r="N94" i="4" s="1"/>
  <c r="M100" i="4" a="1"/>
  <c r="M100" i="4" s="1"/>
  <c r="R6" i="4"/>
  <c r="T6" i="4"/>
  <c r="U6" i="4"/>
  <c r="N42" i="4" a="1"/>
  <c r="N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M113" i="4" a="1"/>
  <c r="M113" i="4" s="1"/>
  <c r="AL125" i="4" s="1"/>
  <c r="T3" i="4"/>
  <c r="E30" i="4" a="1"/>
  <c r="E30" i="4" s="1"/>
  <c r="O125" i="4" s="1" a="1"/>
  <c r="O125" i="4" s="1"/>
  <c r="B98" i="26" s="1"/>
  <c r="R3" i="4"/>
  <c r="U3" i="4"/>
  <c r="E58" i="4" a="1"/>
  <c r="E58" i="4" s="1"/>
  <c r="N63" i="4" a="1"/>
  <c r="N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M101" i="4" a="1"/>
  <c r="M101" i="4" s="1"/>
  <c r="AK49" i="4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V123" i="4" s="1"/>
  <c r="AK61" i="4"/>
  <c r="J105" i="4" a="1"/>
  <c r="J105" i="4" s="1"/>
  <c r="AK89" i="4"/>
  <c r="X89" i="4"/>
  <c r="J35" i="4" a="1"/>
  <c r="J35" i="4" s="1"/>
  <c r="M110" i="4" a="1"/>
  <c r="M110" i="4" s="1"/>
  <c r="M53" i="4" a="1"/>
  <c r="M53" i="4" s="1"/>
  <c r="N34" i="4" a="1"/>
  <c r="N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X116" i="4"/>
  <c r="AK116" i="4"/>
  <c r="R8" i="4"/>
  <c r="T8" i="4"/>
  <c r="U8" i="4"/>
  <c r="J95" i="4" a="1"/>
  <c r="J95" i="4" s="1"/>
  <c r="J84" i="4" a="1"/>
  <c r="J84" i="4" s="1"/>
  <c r="J111" i="4" a="1"/>
  <c r="J111" i="4" s="1"/>
  <c r="AI123" i="4" s="1"/>
  <c r="X87" i="4"/>
  <c r="J113" i="4" a="1"/>
  <c r="J113" i="4" s="1"/>
  <c r="AK57" i="4"/>
  <c r="J38" i="4" a="1"/>
  <c r="J38" i="4" s="1"/>
  <c r="AK54" i="4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AK92" i="4"/>
  <c r="X46" i="4"/>
  <c r="AK46" i="4"/>
  <c r="AK77" i="4"/>
  <c r="X77" i="4"/>
  <c r="J44" i="4" a="1"/>
  <c r="J44" i="4" s="1"/>
  <c r="Z37" i="4"/>
  <c r="M118" i="4" a="1"/>
  <c r="M118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X121" i="4"/>
  <c r="X81" i="4"/>
  <c r="J62" i="4" a="1"/>
  <c r="J62" i="4" s="1"/>
  <c r="AK93" i="4"/>
  <c r="X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AK80" i="4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E3" i="4"/>
  <c r="X97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C52" i="18" a="1"/>
  <c r="C52" i="21" a="1"/>
  <c r="BG36" i="18" a="1"/>
  <c r="AS26" i="21" a="1"/>
  <c r="AS44" i="21" a="1"/>
  <c r="BG92" i="18" a="1"/>
  <c r="BN24" i="18" a="1"/>
  <c r="X27" i="21" a="1"/>
  <c r="J92" i="18" a="1"/>
  <c r="Q89" i="21" a="1"/>
  <c r="C16" i="18" a="1"/>
  <c r="BN59" i="21" a="1"/>
  <c r="AZ93" i="21" a="1"/>
  <c r="AE78" i="18" a="1"/>
  <c r="C25" i="18" a="1"/>
  <c r="AS57" i="18" a="1"/>
  <c r="AS5" i="18" a="1"/>
  <c r="AL21" i="18" a="1"/>
  <c r="AL29" i="18" a="1"/>
  <c r="AZ64" i="21" a="1"/>
  <c r="AE26" i="18" a="1"/>
  <c r="BN91" i="21" a="1"/>
  <c r="C98" i="18" a="1"/>
  <c r="AS53" i="18" a="1"/>
  <c r="BG23" i="21" a="1"/>
  <c r="BN85" i="18" a="1"/>
  <c r="X14" i="18" a="1"/>
  <c r="C32" i="21" a="1"/>
  <c r="Q50" i="21" a="1"/>
  <c r="AS18" i="21" a="1"/>
  <c r="AE90" i="18" a="1"/>
  <c r="AL58" i="21" a="1"/>
  <c r="AS34" i="18" a="1"/>
  <c r="AZ75" i="18" a="1"/>
  <c r="Q76" i="21" a="1"/>
  <c r="J40" i="18" a="1"/>
  <c r="Q14" i="21" a="1"/>
  <c r="AE54" i="18" a="1"/>
  <c r="AS63" i="21" a="1"/>
  <c r="Q78" i="21" a="1"/>
  <c r="C49" i="18" a="1"/>
  <c r="BG29" i="18" a="1"/>
  <c r="J30" i="21" a="1"/>
  <c r="J11" i="21" a="1"/>
  <c r="Q41" i="21" a="1"/>
  <c r="J82" i="18" a="1"/>
  <c r="BG85" i="21" a="1"/>
  <c r="AZ79" i="18" a="1"/>
  <c r="BG52" i="21" a="1"/>
  <c r="BN6" i="21" a="1"/>
  <c r="AE39" i="21" a="1"/>
  <c r="BG69" i="18" a="1"/>
  <c r="C38" i="18" a="1"/>
  <c r="AE34" i="21" a="1"/>
  <c r="Q26" i="18" a="1"/>
  <c r="AE82" i="18" a="1"/>
  <c r="AS45" i="18" a="1"/>
  <c r="AE21" i="21" a="1"/>
  <c r="BN60" i="18" a="1"/>
  <c r="Q45" i="18" a="1"/>
  <c r="C64" i="18" a="1"/>
  <c r="AE23" i="18" a="1"/>
  <c r="BG21" i="21" a="1"/>
  <c r="X42" i="18" a="1"/>
  <c r="X73" i="21" a="1"/>
  <c r="BN76" i="21" a="1"/>
  <c r="BN95" i="21" a="1"/>
  <c r="C5" i="21" a="1"/>
  <c r="Q95" i="18" a="1"/>
  <c r="BG67" i="21" a="1"/>
  <c r="J58" i="18" a="1"/>
  <c r="Q33" i="21" a="1"/>
  <c r="BG52" i="18" a="1"/>
  <c r="BG7" i="21" a="1"/>
  <c r="Q67" i="18" a="1"/>
  <c r="X73" i="18" a="1"/>
  <c r="AS35" i="21" a="1"/>
  <c r="AS65" i="18" a="1"/>
  <c r="AE15" i="21" a="1"/>
  <c r="AS94" i="21" a="1"/>
  <c r="Q33" i="18" a="1"/>
  <c r="BN26" i="21" a="1"/>
  <c r="AE79" i="21" a="1"/>
  <c r="AE9" i="18" a="1"/>
  <c r="BG53" i="21" a="1"/>
  <c r="BG65" i="21" a="1"/>
  <c r="J45" i="21" a="1"/>
  <c r="BN51" i="18" a="1"/>
  <c r="Q44" i="18" a="1"/>
  <c r="AS43" i="18" a="1"/>
  <c r="J50" i="18" a="1"/>
  <c r="AL13" i="18" a="1"/>
  <c r="BG64" i="21" a="1"/>
  <c r="X44" i="21" a="1"/>
  <c r="AS72" i="21" a="1"/>
  <c r="AL83" i="21" a="1"/>
  <c r="BN45" i="21" a="1"/>
  <c r="BG93" i="21" a="1"/>
  <c r="AL46" i="21" a="1"/>
  <c r="AE51" i="18" a="1"/>
  <c r="Q48" i="21" a="1"/>
  <c r="X58" i="18" a="1"/>
  <c r="X74" i="18" a="1"/>
  <c r="AL89" i="18" a="1"/>
  <c r="J67" i="18" a="1"/>
  <c r="BG62" i="18" a="1"/>
  <c r="AL16" i="18" a="1"/>
  <c r="J83" i="18" a="1"/>
  <c r="AL39" i="21" a="1"/>
  <c r="AL79" i="18" a="1"/>
  <c r="J30" i="18" a="1"/>
  <c r="AL65" i="21" a="1"/>
  <c r="AS84" i="21" a="1"/>
  <c r="Q41" i="18" a="1"/>
  <c r="AL59" i="21" a="1"/>
  <c r="BN10" i="18" a="1"/>
  <c r="BN10" i="21" a="1"/>
  <c r="AL82" i="21" a="1"/>
  <c r="AL64" i="21" a="1"/>
  <c r="AZ42" i="21" a="1"/>
  <c r="J95" i="21" a="1"/>
  <c r="X70" i="21" a="1"/>
  <c r="AS14" i="18" a="1"/>
  <c r="BN11" i="18" a="1"/>
  <c r="X6" i="21" a="1"/>
  <c r="J71" i="18" a="1"/>
  <c r="J71" i="21" a="1"/>
  <c r="AZ17" i="21" a="1"/>
  <c r="AE55" i="21" a="1"/>
  <c r="C37" i="21" a="1"/>
  <c r="AE77" i="21" a="1"/>
  <c r="BN72" i="21" a="1"/>
  <c r="Q53" i="21" a="1"/>
  <c r="J19" i="18" a="1"/>
  <c r="AL53" i="18" a="1"/>
  <c r="AE54" i="21" a="1"/>
  <c r="AL45" i="21" a="1"/>
  <c r="AZ56" i="18" a="1"/>
  <c r="AE45" i="21" a="1"/>
  <c r="AL38" i="21" a="1"/>
  <c r="BN79" i="18" a="1"/>
  <c r="AS77" i="18" a="1"/>
  <c r="AE78" i="21" a="1"/>
  <c r="J54" i="21" a="1"/>
  <c r="Q82" i="21" a="1"/>
  <c r="BN64" i="18" a="1"/>
  <c r="AS70" i="18" a="1"/>
  <c r="Q66" i="18" a="1"/>
  <c r="AZ72" i="18" a="1"/>
  <c r="AE19" i="18" a="1"/>
  <c r="AL71" i="18" a="1"/>
  <c r="BN71" i="18" a="1"/>
  <c r="J14" i="21" a="1"/>
  <c r="AL84" i="18" a="1"/>
  <c r="BG25" i="18" a="1"/>
  <c r="AL78" i="21" a="1"/>
  <c r="C8" i="21" a="1"/>
  <c r="BN18" i="18" a="1"/>
  <c r="Q51" i="18" a="1"/>
  <c r="AS33" i="18" a="1"/>
  <c r="AL11" i="18" a="1"/>
  <c r="X11" i="18" a="1"/>
  <c r="AS98" i="18" a="1"/>
  <c r="X89" i="18" a="1"/>
  <c r="Q8" i="21" a="1"/>
  <c r="AE95" i="21" a="1"/>
  <c r="C80" i="18" a="1"/>
  <c r="BG86" i="18" a="1"/>
  <c r="Q21" i="21" a="1"/>
  <c r="BG37" i="21" a="1"/>
  <c r="X80" i="21" a="1"/>
  <c r="AL40" i="21" a="1"/>
  <c r="BG14" i="21" a="1"/>
  <c r="AS48" i="21" a="1"/>
  <c r="C13" i="21" a="1"/>
  <c r="BN33" i="18" a="1"/>
  <c r="J85" i="18" a="1"/>
  <c r="Q39" i="21" a="1"/>
  <c r="AL33" i="21" a="1"/>
  <c r="AE36" i="18" a="1"/>
  <c r="Q18" i="21" a="1"/>
  <c r="AZ28" i="18" a="1"/>
  <c r="AL47" i="18" a="1"/>
  <c r="Q60" i="21" a="1"/>
  <c r="AL89" i="21" a="1"/>
  <c r="X9" i="21" a="1"/>
  <c r="Q34" i="18" a="1"/>
  <c r="BG60" i="18" a="1"/>
  <c r="BN90" i="21" a="1"/>
  <c r="AS10" i="21" a="1"/>
  <c r="BN61" i="18" a="1"/>
  <c r="AS37" i="21" a="1"/>
  <c r="Q31" i="21" a="1"/>
  <c r="AL22" i="18" a="1"/>
  <c r="Q64" i="18" a="1"/>
  <c r="AL36" i="21" a="1"/>
  <c r="X12" i="21" a="1"/>
  <c r="AL67" i="18" a="1"/>
  <c r="BN49" i="18" a="1"/>
  <c r="BN26" i="18" a="1"/>
  <c r="AS5" i="21" a="1"/>
  <c r="X5" i="18" a="1"/>
  <c r="J65" i="18" a="1"/>
  <c r="Q36" i="18" a="1"/>
  <c r="BG14" i="18" a="1"/>
  <c r="BN47" i="18" a="1"/>
  <c r="Q56" i="21" a="1"/>
  <c r="BG26" i="21" a="1"/>
  <c r="AZ82" i="21" a="1"/>
  <c r="C62" i="21" a="1"/>
  <c r="BG29" i="21" a="1"/>
  <c r="BG32" i="18" a="1"/>
  <c r="J76" i="21" a="1"/>
  <c r="BN8" i="21" a="1"/>
  <c r="BG15" i="18" a="1"/>
  <c r="Q92" i="21" a="1"/>
  <c r="Q84" i="21" a="1"/>
  <c r="J21" i="18" a="1"/>
  <c r="BG5" i="21" a="1"/>
  <c r="AS60" i="21" a="1"/>
  <c r="X44" i="18" a="1"/>
  <c r="AL73" i="18" a="1"/>
  <c r="AE56" i="18" a="1"/>
  <c r="BG33" i="21" a="1"/>
  <c r="AZ29" i="18" a="1"/>
  <c r="X5" i="21" a="1"/>
  <c r="AZ28" i="21" a="1"/>
  <c r="AL36" i="18" a="1"/>
  <c r="AL71" i="21" a="1"/>
  <c r="C51" i="18" a="1"/>
  <c r="J16" i="18" a="1"/>
  <c r="J81" i="18" a="1"/>
  <c r="Q55" i="21" a="1"/>
  <c r="C69" i="21" a="1"/>
  <c r="AZ82" i="18" a="1"/>
  <c r="BN22" i="21" a="1"/>
  <c r="AS17" i="18" a="1"/>
  <c r="J76" i="18" a="1"/>
  <c r="J78" i="18" a="1"/>
  <c r="C87" i="18" a="1"/>
  <c r="Q39" i="18" a="1"/>
  <c r="AL63" i="18" a="1"/>
  <c r="AS25" i="18" a="1"/>
  <c r="AE68" i="18" a="1"/>
  <c r="J56" i="21" a="1"/>
  <c r="C58" i="18" a="1"/>
  <c r="C61" i="21" a="1"/>
  <c r="BN55" i="21" a="1"/>
  <c r="C59" i="18" a="1"/>
  <c r="C71" i="18" a="1"/>
  <c r="J34" i="18" a="1"/>
  <c r="AZ17" i="18" a="1"/>
  <c r="X54" i="21" a="1"/>
  <c r="Q88" i="21" a="1"/>
  <c r="AS74" i="21" a="1"/>
  <c r="Q11" i="18" a="1"/>
  <c r="AL79" i="21" a="1"/>
  <c r="J62" i="21" a="1"/>
  <c r="AS87" i="18" a="1"/>
  <c r="X74" i="21" a="1"/>
  <c r="J75" i="18" a="1"/>
  <c r="AZ56" i="21" a="1"/>
  <c r="BN43" i="18" a="1"/>
  <c r="J48" i="18" a="1"/>
  <c r="AZ33" i="21" a="1"/>
  <c r="BN39" i="21" a="1"/>
  <c r="AS48" i="18" a="1"/>
  <c r="AE58" i="21" a="1"/>
  <c r="BG43" i="21" a="1"/>
  <c r="BN42" i="18" a="1"/>
  <c r="BG73" i="18" a="1"/>
  <c r="BG42" i="18" a="1"/>
  <c r="AZ72" i="21" a="1"/>
  <c r="AL33" i="18" a="1"/>
  <c r="BG61" i="21" a="1"/>
  <c r="BG20" i="21" a="1"/>
  <c r="AS34" i="21" a="1"/>
  <c r="C47" i="18" a="1"/>
  <c r="AS82" i="18" a="1"/>
  <c r="AS47" i="18" a="1"/>
  <c r="J29" i="21" a="1"/>
  <c r="BG38" i="18" a="1"/>
  <c r="AL41" i="18" a="1"/>
  <c r="X39" i="21" a="1"/>
  <c r="BN69" i="18" a="1"/>
  <c r="AZ52" i="21" a="1"/>
  <c r="AZ12" i="21" a="1"/>
  <c r="J26" i="18" a="1"/>
  <c r="J46" i="18" a="1"/>
  <c r="AL23" i="21" a="1"/>
  <c r="X83" i="21" a="1"/>
  <c r="Q25" i="21" a="1"/>
  <c r="BG87" i="18" a="1"/>
  <c r="J51" i="21" a="1"/>
  <c r="BG59" i="21" a="1"/>
  <c r="BN52" i="21" a="1"/>
  <c r="J44" i="21" a="1"/>
  <c r="J74" i="18" a="1"/>
  <c r="AL6" i="18" a="1"/>
  <c r="J52" i="18" a="1"/>
  <c r="BN21" i="18" a="1"/>
  <c r="AL66" i="21" a="1"/>
  <c r="C10" i="21" a="1"/>
  <c r="AE95" i="18" a="1"/>
  <c r="BG13" i="21" a="1"/>
  <c r="X53" i="21" a="1"/>
  <c r="Q50" i="18" a="1"/>
  <c r="AE64" i="18" a="1"/>
  <c r="AE18" i="21" a="1"/>
  <c r="BG36" i="21" a="1"/>
  <c r="Q91" i="21" a="1"/>
  <c r="J84" i="21" a="1"/>
  <c r="BN20" i="18" a="1"/>
  <c r="BG39" i="21" a="1"/>
  <c r="AS29" i="18" a="1"/>
  <c r="BN37" i="21" a="1"/>
  <c r="AZ43" i="18" a="1"/>
  <c r="AZ33" i="18" a="1"/>
  <c r="AE89" i="21" a="1"/>
  <c r="Q77" i="18" a="1"/>
  <c r="X18" i="21" a="1"/>
  <c r="BN41" i="18" a="1"/>
  <c r="BN41" i="21" a="1"/>
  <c r="C33" i="18" a="1"/>
  <c r="AS31" i="21" a="1"/>
  <c r="AL61" i="21" a="1"/>
  <c r="BG26" i="18" a="1"/>
  <c r="AE71" i="18" a="1"/>
  <c r="C13" i="18" a="1"/>
  <c r="AL52" i="18" a="1"/>
  <c r="BG30" i="18" a="1"/>
  <c r="AL50" i="18" a="1"/>
  <c r="AE29" i="21" a="1"/>
  <c r="AZ23" i="18" a="1"/>
  <c r="AL56" i="18" a="1"/>
  <c r="AS7" i="21" a="1"/>
  <c r="BG87" i="21" a="1"/>
  <c r="Q12" i="18" a="1"/>
  <c r="X65" i="21" a="1"/>
  <c r="AL25" i="21" a="1"/>
  <c r="Q90" i="21" a="1"/>
  <c r="AL7" i="21" a="1"/>
  <c r="X52" i="18" a="1"/>
  <c r="Q30" i="18" a="1"/>
  <c r="X95" i="21" a="1"/>
  <c r="AS61" i="21" a="1"/>
  <c r="X77" i="18" a="1"/>
  <c r="C22" i="21" a="1"/>
  <c r="AL61" i="18" a="1"/>
  <c r="X41" i="18" a="1"/>
  <c r="BG31" i="18" a="1"/>
  <c r="X28" i="21" a="1"/>
  <c r="J24" i="21" a="1"/>
  <c r="BG60" i="21" a="1"/>
  <c r="AE37" i="21" a="1"/>
  <c r="X60" i="18" a="1"/>
  <c r="AS17" i="21" a="1"/>
  <c r="AS67" i="21" a="1"/>
  <c r="Q71" i="18" a="1"/>
  <c r="Q87" i="21" a="1"/>
  <c r="AE6" i="18" a="1"/>
  <c r="AE73" i="18" a="1"/>
  <c r="J12" i="18" a="1"/>
  <c r="AE13" i="18" a="1"/>
  <c r="C21" i="21" a="1"/>
  <c r="Q55" i="18" a="1"/>
  <c r="AS19" i="18" a="1"/>
  <c r="Q49" i="21" a="1"/>
  <c r="AZ12" i="18" a="1"/>
  <c r="AL51" i="18" a="1"/>
  <c r="AE70" i="18" a="1"/>
  <c r="C30" i="21" a="1"/>
  <c r="Q87" i="18" a="1"/>
  <c r="AZ26" i="18" a="1"/>
  <c r="BG24" i="18" a="1"/>
  <c r="X15" i="21" a="1"/>
  <c r="AS37" i="18" a="1"/>
  <c r="AS65" i="21" a="1"/>
  <c r="J46" i="21" a="1"/>
  <c r="Q18" i="18" a="1"/>
  <c r="AZ15" i="21" a="1"/>
  <c r="AS6" i="21" a="1"/>
  <c r="X84" i="21" a="1"/>
  <c r="BG69" i="21" a="1"/>
  <c r="AE16" i="21" a="1"/>
  <c r="C67" i="18" a="1"/>
  <c r="AE39" i="18" a="1"/>
  <c r="AZ43" i="21" a="1"/>
  <c r="C26" i="18" a="1"/>
  <c r="AL37" i="21" a="1"/>
  <c r="AS30" i="21" a="1"/>
  <c r="AE15" i="18" a="1"/>
  <c r="BG18" i="21" a="1"/>
  <c r="Q52" i="18" a="1"/>
  <c r="AZ41" i="18" a="1"/>
  <c r="BG47" i="18" a="1"/>
  <c r="BN19" i="18" a="1"/>
  <c r="BG40" i="18" a="1"/>
  <c r="BG39" i="18" a="1"/>
  <c r="AS90" i="21" a="1"/>
  <c r="J70" i="21" a="1"/>
  <c r="AS13" i="21" a="1"/>
  <c r="C54" i="18" a="1"/>
  <c r="BG67" i="18" a="1"/>
  <c r="X72" i="18" a="1"/>
  <c r="AZ23" i="21" a="1"/>
  <c r="AE56" i="21" a="1"/>
  <c r="Q59" i="21" a="1"/>
  <c r="AS8" i="21" a="1"/>
  <c r="Q64" i="21" a="1"/>
  <c r="X86" i="18" a="1"/>
  <c r="C57" i="18" a="1"/>
  <c r="AS12" i="21" a="1"/>
  <c r="BG71" i="21" a="1"/>
  <c r="BG57" i="21" a="1"/>
  <c r="X61" i="21" a="1"/>
  <c r="X62" i="21" a="1"/>
  <c r="X47" i="18" a="1"/>
  <c r="BG42" i="21" a="1"/>
  <c r="AE11" i="21" a="1"/>
  <c r="X79" i="18" a="1"/>
  <c r="AE85" i="18" a="1"/>
  <c r="H25" i="29" a="1"/>
  <c r="C72" i="18" a="1"/>
  <c r="AL49" i="18" a="1"/>
  <c r="Q35" i="21" a="1"/>
  <c r="Q30" i="21" a="1"/>
  <c r="X66" i="21" a="1"/>
  <c r="J16" i="21" a="1"/>
  <c r="J23" i="18" a="1"/>
  <c r="J27" i="18" a="1"/>
  <c r="J55" i="21" a="1"/>
  <c r="C88" i="21" a="1"/>
  <c r="X46" i="21" a="1"/>
  <c r="Q43" i="21" a="1"/>
  <c r="Q57" i="21" a="1"/>
  <c r="AS92" i="18" a="1"/>
  <c r="AL63" i="21" a="1"/>
  <c r="BN5" i="21" a="1"/>
  <c r="C56" i="18" a="1"/>
  <c r="AZ65" i="18" a="1"/>
  <c r="C57" i="21" a="1"/>
  <c r="AZ64" i="18" a="1"/>
  <c r="X9" i="18" a="1"/>
  <c r="BN54" i="21" a="1"/>
  <c r="Q86" i="21" a="1"/>
  <c r="AE10" i="21" a="1"/>
  <c r="BN86" i="18" a="1"/>
  <c r="AZ78" i="18" a="1"/>
  <c r="X92" i="21" a="1"/>
  <c r="AE61" i="18" a="1"/>
  <c r="AL31" i="21" a="1"/>
  <c r="AZ15" i="18" a="1"/>
  <c r="BG86" i="21" a="1"/>
  <c r="BG58" i="18" a="1"/>
  <c r="AE84" i="18" a="1"/>
  <c r="Q28" i="18" a="1"/>
  <c r="AL69" i="21" a="1"/>
  <c r="Q65" i="18" a="1"/>
  <c r="AZ20" i="18" a="1"/>
  <c r="AL19" i="21" a="1"/>
  <c r="BN62" i="18" a="1"/>
  <c r="Q29" i="18" a="1"/>
  <c r="BN50" i="21" a="1"/>
  <c r="J83" i="21" a="1"/>
  <c r="J68" i="18" a="1"/>
  <c r="BG50" i="18" a="1"/>
  <c r="BG27" i="18" a="1"/>
  <c r="BN88" i="21" a="1"/>
  <c r="AS38" i="18" a="1"/>
  <c r="Q86" i="18" a="1"/>
  <c r="Q72" i="18" a="1"/>
  <c r="AL30" i="21" a="1"/>
  <c r="AS93" i="18" a="1"/>
  <c r="AE75" i="18" a="1"/>
  <c r="BN19" i="21" a="1"/>
  <c r="C18" i="21" a="1"/>
  <c r="C20" i="18" a="1"/>
  <c r="AS73" i="21" a="1"/>
  <c r="AE33" i="21" a="1"/>
  <c r="AS73" i="18" a="1"/>
  <c r="C55" i="21" a="1"/>
  <c r="J75" i="21" a="1"/>
  <c r="Q48" i="18" a="1"/>
  <c r="J19" i="21" a="1"/>
  <c r="AS35" i="18" a="1"/>
  <c r="C23" i="21" a="1"/>
  <c r="Q24" i="18" a="1"/>
  <c r="AS23" i="21" a="1"/>
  <c r="BG16" i="18" a="1"/>
  <c r="BN58" i="21" a="1"/>
  <c r="AZ57" i="21" a="1"/>
  <c r="Q70" i="18" a="1"/>
  <c r="C36" i="21" a="1"/>
  <c r="AS95" i="18" a="1"/>
  <c r="AL72" i="21" a="1"/>
  <c r="BG43" i="18" a="1"/>
  <c r="BN16" i="18" a="1"/>
  <c r="AL98" i="18" a="1"/>
  <c r="Q58" i="21" a="1"/>
  <c r="BG95" i="18" a="1"/>
  <c r="C32" i="18" a="1"/>
  <c r="Q84" i="18" a="1"/>
  <c r="J94" i="18" a="1"/>
  <c r="AE7" i="18" a="1"/>
  <c r="AS25" i="21" a="1"/>
  <c r="J47" i="18" a="1"/>
  <c r="J49" i="18" a="1"/>
  <c r="Q98" i="18" a="1"/>
  <c r="AZ41" i="21" a="1"/>
  <c r="J53" i="18" a="1"/>
  <c r="AS45" i="21" a="1"/>
  <c r="AL35" i="18" a="1"/>
  <c r="BN88" i="18" a="1"/>
  <c r="C12" i="21" a="1"/>
  <c r="C95" i="18" a="1"/>
  <c r="BN29" i="21" a="1"/>
  <c r="BN16" i="21" a="1"/>
  <c r="AS66" i="18" a="1"/>
  <c r="BG77" i="21" a="1"/>
  <c r="AE98" i="18" a="1"/>
  <c r="AS91" i="18" a="1"/>
  <c r="AE57" i="21" a="1"/>
  <c r="Q36" i="21" a="1"/>
  <c r="Q11" i="21" a="1"/>
  <c r="AE28" i="21" a="1"/>
  <c r="AS89" i="18" a="1"/>
  <c r="AS24" i="18" a="1"/>
  <c r="AS52" i="18" a="1"/>
  <c r="BG97" i="18" a="1"/>
  <c r="J18" i="21" a="1"/>
  <c r="J86" i="18" a="1"/>
  <c r="X56" i="21" a="1"/>
  <c r="AE46" i="18" a="1"/>
  <c r="Q25" i="18" a="1"/>
  <c r="AL11" i="21" a="1"/>
  <c r="BN18" i="21" a="1"/>
  <c r="AE27" i="21" a="1"/>
  <c r="J25" i="21" a="1"/>
  <c r="BN75" i="21" a="1"/>
  <c r="BN80" i="21" a="1"/>
  <c r="AS13" i="18" a="1"/>
  <c r="J13" i="18" a="1"/>
  <c r="J36" i="18" a="1"/>
  <c r="C15" i="18" a="1"/>
  <c r="AE46" i="21" a="1"/>
  <c r="X50" i="18" a="1"/>
  <c r="BG34" i="21" a="1"/>
  <c r="Q81" i="21" a="1"/>
  <c r="J90" i="18" a="1"/>
  <c r="AE87" i="18" a="1"/>
  <c r="AZ53" i="21" a="1"/>
  <c r="J64" i="21" a="1"/>
  <c r="AS32" i="21" a="1"/>
  <c r="AZ20" i="21" a="1"/>
  <c r="AZ65" i="21" a="1"/>
  <c r="AL8" i="18" a="1"/>
  <c r="Q75" i="21" a="1"/>
  <c r="J24" i="18" a="1"/>
  <c r="X69" i="18" a="1"/>
  <c r="X57" i="21" a="1"/>
  <c r="BN93" i="18" a="1"/>
  <c r="BG23" i="18" a="1"/>
  <c r="AS15" i="21" a="1"/>
  <c r="AL97" i="18" a="1"/>
  <c r="J77" i="21" a="1"/>
  <c r="AL85" i="18" a="1"/>
  <c r="AZ45" i="21" a="1"/>
  <c r="BG15" i="21" a="1"/>
  <c r="AS92" i="21" a="1"/>
  <c r="Q9" i="21" a="1"/>
  <c r="J58" i="21" a="1"/>
  <c r="X78" i="18" a="1"/>
  <c r="C68" i="18" a="1"/>
  <c r="AZ55" i="21" a="1"/>
  <c r="BG91" i="21" a="1"/>
  <c r="BG63" i="21" a="1"/>
  <c r="AS18" i="18" a="1"/>
  <c r="X91" i="21" a="1"/>
  <c r="AS67" i="18" a="1"/>
  <c r="AZ95" i="21" a="1"/>
  <c r="BN43" i="21" a="1"/>
  <c r="J31" i="18" a="1"/>
  <c r="AE41" i="18" a="1"/>
  <c r="C48" i="21" a="1"/>
  <c r="AE76" i="18" a="1"/>
  <c r="AE74" i="18" a="1"/>
  <c r="C77" i="21" a="1"/>
  <c r="BN66" i="21" a="1"/>
  <c r="AE47" i="21" a="1"/>
  <c r="AS10" i="18" a="1"/>
  <c r="C76" i="18" a="1"/>
  <c r="BG94" i="21" a="1"/>
  <c r="Q61" i="18" a="1"/>
  <c r="AS38" i="21" a="1"/>
  <c r="AS61" i="18" a="1"/>
  <c r="AZ67" i="18" a="1"/>
  <c r="X67" i="21" a="1"/>
  <c r="BN27" i="21" a="1"/>
  <c r="Q89" i="18" a="1"/>
  <c r="AZ78" i="21" a="1"/>
  <c r="J55" i="18" a="1"/>
  <c r="BN7" i="18" a="1"/>
  <c r="AS28" i="21" a="1"/>
  <c r="AS78" i="21" a="1"/>
  <c r="AS42" i="21" a="1"/>
  <c r="AZ57" i="18" a="1"/>
  <c r="AL28" i="18" a="1"/>
  <c r="AS6" i="18" a="1"/>
  <c r="X41" i="21" a="1"/>
  <c r="Q83" i="21" a="1"/>
  <c r="AS24" i="21" a="1"/>
  <c r="AL24" i="21" a="1"/>
  <c r="C54" i="21" a="1"/>
  <c r="BG24" i="21" a="1"/>
  <c r="AS56" i="21" a="1"/>
  <c r="Q78" i="18" a="1"/>
  <c r="C63" i="21" a="1"/>
  <c r="AZ66" i="21" a="1"/>
  <c r="AS70" i="21" a="1"/>
  <c r="BN28" i="18" a="1"/>
  <c r="C45" i="21" a="1"/>
  <c r="X90" i="18" a="1"/>
  <c r="C50" i="21" a="1"/>
  <c r="BG17" i="21" a="1"/>
  <c r="AS54" i="18" a="1"/>
  <c r="AL10" i="18" a="1"/>
  <c r="X36" i="21" a="1"/>
  <c r="X35" i="18" a="1"/>
  <c r="AL73" i="21" a="1"/>
  <c r="AE49" i="18" a="1"/>
  <c r="C75" i="18" a="1"/>
  <c r="Q49" i="18" a="1"/>
  <c r="AZ62" i="18" a="1"/>
  <c r="AZ68" i="21" a="1"/>
  <c r="X13" i="21" a="1"/>
  <c r="AE58" i="18" a="1"/>
  <c r="AS81" i="18" a="1"/>
  <c r="BN94" i="18" a="1"/>
  <c r="BN48" i="21" a="1"/>
  <c r="AL24" i="18" a="1"/>
  <c r="J72" i="18" a="1"/>
  <c r="AS78" i="18" a="1"/>
  <c r="X48" i="18" a="1"/>
  <c r="AZ36" i="21" a="1"/>
  <c r="AL80" i="18" a="1"/>
  <c r="AE85" i="21" a="1"/>
  <c r="AL28" i="21" a="1"/>
  <c r="BG64" i="18" a="1"/>
  <c r="C11" i="18" a="1"/>
  <c r="C9" i="18" a="1"/>
  <c r="BG66" i="21" a="1"/>
  <c r="C79" i="18" a="1"/>
  <c r="AS55" i="18" a="1"/>
  <c r="C21" i="18" a="1"/>
  <c r="AS9" i="18" a="1"/>
  <c r="AL46" i="18" a="1"/>
  <c r="Q8" i="18" a="1"/>
  <c r="AS86" i="18" a="1"/>
  <c r="AZ96" i="18" a="1"/>
  <c r="AZ53" i="18" a="1"/>
  <c r="Q46" i="21" a="1"/>
  <c r="AZ97" i="18" a="1"/>
  <c r="Q63" i="18" a="1"/>
  <c r="BG94" i="18" a="1"/>
  <c r="AL41" i="21" a="1"/>
  <c r="BG82" i="18" a="1"/>
  <c r="X47" i="21" a="1"/>
  <c r="AE45" i="18" a="1"/>
  <c r="AZ27" i="21" a="1"/>
  <c r="AL57" i="18" a="1"/>
  <c r="BG54" i="21" a="1"/>
  <c r="J63" i="18" a="1"/>
  <c r="AE59" i="18" a="1"/>
  <c r="J13" i="21" a="1"/>
  <c r="AE36" i="21" a="1"/>
  <c r="AZ45" i="18" a="1"/>
  <c r="X81" i="18" a="1"/>
  <c r="AL25" i="18" a="1"/>
  <c r="X84" i="18" a="1"/>
  <c r="J81" i="21" a="1"/>
  <c r="BN36" i="18" a="1"/>
  <c r="BG48" i="21" a="1"/>
  <c r="AZ55" i="18" a="1"/>
  <c r="Q10" i="18" a="1"/>
  <c r="C66" i="18" a="1"/>
  <c r="AL78" i="18" a="1"/>
  <c r="X31" i="18" a="1"/>
  <c r="AL77" i="18" a="1"/>
  <c r="J80" i="18" a="1"/>
  <c r="BN82" i="21" a="1"/>
  <c r="C90" i="18" a="1"/>
  <c r="BG79" i="21" a="1"/>
  <c r="BN13" i="21" a="1"/>
  <c r="AS75" i="21" a="1"/>
  <c r="AL7" i="18" a="1"/>
  <c r="X71" i="21" a="1"/>
  <c r="J22" i="21" a="1"/>
  <c r="X52" i="21" a="1"/>
  <c r="AE76" i="21" a="1"/>
  <c r="AE73" i="21" a="1"/>
  <c r="BN31" i="21" a="1"/>
  <c r="C73" i="21" a="1"/>
  <c r="BN58" i="18" a="1"/>
  <c r="AE22" i="21" a="1"/>
  <c r="AE11" i="18" a="1"/>
  <c r="C49" i="21" a="1"/>
  <c r="X90" i="21" a="1"/>
  <c r="J66" i="21" a="1"/>
  <c r="Q28" i="21" a="1"/>
  <c r="BN49" i="21" a="1"/>
  <c r="J26" i="21" a="1"/>
  <c r="Q76" i="18" a="1"/>
  <c r="BN71" i="21" a="1"/>
  <c r="AS46" i="21" a="1"/>
  <c r="Q90" i="18" a="1"/>
  <c r="AS49" i="18" a="1"/>
  <c r="AL26" i="21" a="1"/>
  <c r="AS22" i="21" a="1"/>
  <c r="BN8" i="18" a="1"/>
  <c r="Q24" i="21" a="1"/>
  <c r="AL32" i="18" a="1"/>
  <c r="AE23" i="21" a="1"/>
  <c r="C94" i="21" a="1"/>
  <c r="AE30" i="21" a="1"/>
  <c r="X63" i="18" a="1"/>
  <c r="Q47" i="21" a="1"/>
  <c r="AL13" i="21" a="1"/>
  <c r="Q93" i="21" a="1"/>
  <c r="BN85" i="21" a="1"/>
  <c r="BN93" i="21" a="1"/>
  <c r="AS77" i="21" a="1"/>
  <c r="AL76" i="18" a="1"/>
  <c r="J77" i="18" a="1"/>
  <c r="J41" i="21" a="1"/>
  <c r="AL17" i="21" a="1"/>
  <c r="AZ66" i="18" a="1"/>
  <c r="Q61" i="21" a="1"/>
  <c r="AE93" i="21" a="1"/>
  <c r="AE40" i="18" a="1"/>
  <c r="AE79" i="18" a="1"/>
  <c r="Q14" i="18" a="1"/>
  <c r="Q68" i="18" a="1"/>
  <c r="Q91" i="18" a="1"/>
  <c r="AS58" i="21" a="1"/>
  <c r="C67" i="21" a="1"/>
  <c r="BN61" i="21" a="1"/>
  <c r="AE69" i="21" a="1"/>
  <c r="AS59" i="18" a="1"/>
  <c r="X70" i="18" a="1"/>
  <c r="BN64" i="21" a="1"/>
  <c r="AZ62" i="21" a="1"/>
  <c r="C27" i="21" a="1"/>
  <c r="J20" i="21" a="1"/>
  <c r="AZ42" i="18" a="1"/>
  <c r="BG76" i="21" a="1"/>
  <c r="X25" i="18" a="1"/>
  <c r="BG22" i="18" a="1"/>
  <c r="Q7" i="18" a="1"/>
  <c r="AE5" i="21" a="1"/>
  <c r="AL93" i="18" a="1"/>
  <c r="X13" i="18" a="1"/>
  <c r="AZ36" i="18" a="1"/>
  <c r="X69" i="21" a="1"/>
  <c r="BG10" i="21" a="1"/>
  <c r="AL23" i="18" a="1"/>
  <c r="C36" i="18" a="1"/>
  <c r="BN15" i="21" a="1"/>
  <c r="AE16" i="18" a="1"/>
  <c r="BG27" i="21" a="1"/>
  <c r="J72" i="21" a="1"/>
  <c r="AL15" i="18" a="1"/>
  <c r="X28" i="18" a="1"/>
  <c r="BG68" i="18" a="1"/>
  <c r="BG78" i="18" a="1"/>
  <c r="Q72" i="21" a="1"/>
  <c r="C74" i="21" a="1"/>
  <c r="BG12" i="18" a="1"/>
  <c r="AZ38" i="21" a="1"/>
  <c r="BG38" i="21" a="1"/>
  <c r="X64" i="18" a="1"/>
  <c r="X23" i="18" a="1"/>
  <c r="J39" i="18" a="1"/>
  <c r="AL82" i="18" a="1"/>
  <c r="Q82" i="18" a="1"/>
  <c r="BN57" i="18" a="1"/>
  <c r="BN53" i="18" a="1"/>
  <c r="AZ27" i="18" a="1"/>
  <c r="AS68" i="18" a="1"/>
  <c r="Q68" i="21" a="1"/>
  <c r="BN62" i="21" a="1"/>
  <c r="J48" i="21" a="1"/>
  <c r="AL68" i="18" a="1"/>
  <c r="BN11" i="21" a="1"/>
  <c r="AZ69" i="21" a="1"/>
  <c r="AL94" i="18" a="1"/>
  <c r="J18" i="18" a="1"/>
  <c r="C55" i="18" a="1"/>
  <c r="AE90" i="21" a="1"/>
  <c r="BG77" i="18" a="1"/>
  <c r="J56" i="18" a="1"/>
  <c r="AZ31" i="21" a="1"/>
  <c r="BG81" i="18" a="1"/>
  <c r="C6" i="21" a="1"/>
  <c r="Q85" i="18" a="1"/>
  <c r="X76" i="18" a="1"/>
  <c r="Q20" i="21" a="1"/>
  <c r="BN27" i="18" a="1"/>
  <c r="Q38" i="18" a="1"/>
  <c r="J39" i="21" a="1"/>
  <c r="C95" i="21" a="1"/>
  <c r="Q29" i="21" a="1"/>
  <c r="AE27" i="18" a="1"/>
  <c r="BG18" i="18" a="1"/>
  <c r="AL34" i="21" a="1"/>
  <c r="X80" i="18" a="1"/>
  <c r="BG61" i="18" a="1"/>
  <c r="BG41" i="18" a="1"/>
  <c r="X19" i="21" a="1"/>
  <c r="BG7" i="18" a="1"/>
  <c r="BG55" i="21" a="1"/>
  <c r="Q52" i="21" a="1"/>
  <c r="X58" i="21" a="1"/>
  <c r="AL35" i="21" a="1"/>
  <c r="X68" i="21" a="1"/>
  <c r="C88" i="18" a="1"/>
  <c r="AS46" i="18" a="1"/>
  <c r="J66" i="18" a="1"/>
  <c r="AL37" i="18" a="1"/>
  <c r="J97" i="18" a="1"/>
  <c r="AE61" i="21" a="1"/>
  <c r="BG35" i="18" a="1"/>
  <c r="J5" i="18" a="1"/>
  <c r="J8" i="18" a="1"/>
  <c r="AZ81" i="21" a="1"/>
  <c r="AZ52" i="18" a="1"/>
  <c r="Q79" i="21" a="1"/>
  <c r="AE35" i="18" a="1"/>
  <c r="Q58" i="18" a="1"/>
  <c r="X55" i="21" a="1"/>
  <c r="Q59" i="18" a="1"/>
  <c r="J28" i="21" a="1"/>
  <c r="C64" i="21" a="1"/>
  <c r="X26" i="18" a="1"/>
  <c r="AE49" i="21" a="1"/>
  <c r="X29" i="18" a="1"/>
  <c r="C93" i="18" a="1"/>
  <c r="AE63" i="21" a="1"/>
  <c r="X55" i="18" a="1"/>
  <c r="J41" i="18" a="1"/>
  <c r="AZ85" i="18" a="1"/>
  <c r="BN24" i="21" a="1"/>
  <c r="AZ77" i="18" a="1"/>
  <c r="Q19" i="18" a="1"/>
  <c r="C14" i="18" a="1"/>
  <c r="J23" i="21" a="1"/>
  <c r="BN56" i="21" a="1"/>
  <c r="X22" i="18" a="1"/>
  <c r="AS44" i="18" a="1"/>
  <c r="C8" i="18" a="1"/>
  <c r="J73" i="18" a="1"/>
  <c r="AS30" i="18" a="1"/>
  <c r="AL19" i="18" a="1"/>
  <c r="AS39" i="21" a="1"/>
  <c r="C19" i="18" a="1"/>
  <c r="Q13" i="21" a="1"/>
  <c r="AS79" i="21" a="1"/>
  <c r="BN98" i="18" a="1"/>
  <c r="X38" i="18" a="1"/>
  <c r="AL62" i="21" a="1"/>
  <c r="AL75" i="18" a="1"/>
  <c r="X45" i="18" a="1"/>
  <c r="BN50" i="18" a="1"/>
  <c r="BN82" i="18" a="1"/>
  <c r="AE68" i="21" a="1"/>
  <c r="X26" i="21" a="1"/>
  <c r="C69" i="18" a="1"/>
  <c r="AE32" i="18" a="1"/>
  <c r="AZ60" i="21" a="1"/>
  <c r="Q17" i="21" a="1"/>
  <c r="AS84" i="18" a="1"/>
  <c r="AE48" i="18" a="1"/>
  <c r="AE83" i="18" a="1"/>
  <c r="C63" i="18" a="1"/>
  <c r="X94" i="18" a="1"/>
  <c r="AL68" i="21" a="1"/>
  <c r="BN59" i="18" a="1"/>
  <c r="Q38" i="21" a="1"/>
  <c r="J35" i="21" a="1"/>
  <c r="X33" i="18" a="1"/>
  <c r="X59" i="18" a="1"/>
  <c r="AL95" i="21" a="1"/>
  <c r="BN23" i="21" a="1"/>
  <c r="BG62" i="21" a="1"/>
  <c r="AZ38" i="18" a="1"/>
  <c r="X59" i="21" a="1"/>
  <c r="AS59" i="21" a="1"/>
  <c r="J9" i="21" a="1"/>
  <c r="C46" i="18" a="1"/>
  <c r="AS41" i="18" a="1"/>
  <c r="BN44" i="18" a="1"/>
  <c r="AE80" i="21" a="1"/>
  <c r="X25" i="21" a="1"/>
  <c r="AZ71" i="21" a="1"/>
  <c r="X34" i="18" a="1"/>
  <c r="BG48" i="18" a="1"/>
  <c r="BG70" i="18" a="1"/>
  <c r="C47" i="21" a="1"/>
  <c r="X34" i="21" a="1"/>
  <c r="X78" i="21" a="1"/>
  <c r="AZ69" i="18" a="1"/>
  <c r="AS95" i="21" a="1"/>
  <c r="BN78" i="21" a="1"/>
  <c r="C65" i="18" a="1"/>
  <c r="X22" i="21" a="1"/>
  <c r="C72" i="21" a="1"/>
  <c r="BG66" i="18" a="1"/>
  <c r="AZ31" i="18" a="1"/>
  <c r="J91" i="18" a="1"/>
  <c r="C51" i="21" a="1"/>
  <c r="J68" i="21" a="1"/>
  <c r="X88" i="18" a="1"/>
  <c r="BG80" i="18" a="1"/>
  <c r="J17" i="18" a="1"/>
  <c r="AZ68" i="18" a="1"/>
  <c r="Q40" i="18" a="1"/>
  <c r="J9" i="18" a="1"/>
  <c r="BN56" i="18" a="1"/>
  <c r="J61" i="18" a="1"/>
  <c r="AE66" i="21" a="1"/>
  <c r="AE94" i="18" a="1"/>
  <c r="J43" i="18" a="1"/>
  <c r="BN48" i="18" a="1"/>
  <c r="AL5" i="21" a="1"/>
  <c r="Q69" i="21" a="1"/>
  <c r="BG31" i="21" a="1"/>
  <c r="AS28" i="18" a="1"/>
  <c r="C6" i="18" a="1"/>
  <c r="AL48" i="18" a="1"/>
  <c r="X6" i="18" a="1"/>
  <c r="AL29" i="21" a="1"/>
  <c r="AE52" i="18" a="1"/>
  <c r="Q15" i="18" a="1"/>
  <c r="AS40" i="21" a="1"/>
  <c r="AL55" i="18" a="1"/>
  <c r="AS12" i="18" a="1"/>
  <c r="BN57" i="21" a="1"/>
  <c r="BG89" i="21" a="1"/>
  <c r="AS14" i="21" a="1"/>
  <c r="C68" i="21" a="1"/>
  <c r="AZ81" i="18" a="1"/>
  <c r="BG28" i="21" a="1"/>
  <c r="AL45" i="18" a="1"/>
  <c r="AE28" i="18" a="1"/>
  <c r="X33" i="21" a="1"/>
  <c r="X27" i="18" a="1"/>
  <c r="Q94" i="18" a="1"/>
  <c r="BG20" i="18" a="1"/>
  <c r="BG49" i="18" a="1"/>
  <c r="BG83" i="18" a="1"/>
  <c r="BN65" i="21" a="1"/>
  <c r="AE91" i="21" a="1"/>
  <c r="X16" i="18" a="1"/>
  <c r="AE30" i="18" a="1"/>
  <c r="X87" i="21" a="1"/>
  <c r="AL86" i="18" a="1"/>
  <c r="BG56" i="21" a="1"/>
  <c r="AE17" i="21" a="1"/>
  <c r="BN40" i="21" a="1"/>
  <c r="C39" i="18" a="1"/>
  <c r="AE77" i="18" a="1"/>
  <c r="J29" i="18" a="1"/>
  <c r="Q7" i="21" a="1"/>
  <c r="AZ77" i="21" a="1"/>
  <c r="J37" i="18" a="1"/>
  <c r="AE81" i="18" a="1"/>
  <c r="AS68" i="21" a="1"/>
  <c r="C87" i="21" a="1"/>
  <c r="C85" i="18" a="1"/>
  <c r="J14" i="18" a="1"/>
  <c r="J35" i="18" a="1"/>
  <c r="AE7" i="21" a="1"/>
  <c r="X43" i="21" a="1"/>
  <c r="AE31" i="18" a="1"/>
  <c r="AL72" i="18" a="1"/>
  <c r="AL94" i="21" a="1"/>
  <c r="C39" i="21" a="1"/>
  <c r="X87" i="18" a="1"/>
  <c r="AZ8" i="18" a="1"/>
  <c r="X54" i="18" a="1"/>
  <c r="AE19" i="21" a="1"/>
  <c r="AS26" i="18" a="1"/>
  <c r="AE24" i="18" a="1"/>
  <c r="AE32" i="21" a="1"/>
  <c r="AL92" i="18" a="1"/>
  <c r="X37" i="21" a="1"/>
  <c r="C80" i="21" a="1"/>
  <c r="Q22" i="21" a="1"/>
  <c r="J50" i="21" a="1"/>
  <c r="AZ60" i="18" a="1"/>
  <c r="AL27" i="18" a="1"/>
  <c r="X16" i="21" a="1"/>
  <c r="BG8" i="18" a="1"/>
  <c r="AS52" i="21" a="1"/>
  <c r="C97" i="18" a="1"/>
  <c r="X37" i="18" a="1"/>
  <c r="AE33" i="18" a="1"/>
  <c r="AE13" i="21" a="1"/>
  <c r="BG22" i="21" a="1"/>
  <c r="C10" i="18" a="1"/>
  <c r="J37" i="21" a="1"/>
  <c r="AL60" i="18" a="1"/>
  <c r="BN35" i="21" a="1"/>
  <c r="C31" i="18" a="1"/>
  <c r="BG45" i="18" a="1"/>
  <c r="AZ5" i="21" a="1"/>
  <c r="AE69" i="18" a="1"/>
  <c r="C28" i="18" a="1"/>
  <c r="Q32" i="18" a="1"/>
  <c r="J91" i="21" a="1"/>
  <c r="C17" i="18" a="1"/>
  <c r="AL32" i="21" a="1"/>
  <c r="BN92" i="21" a="1"/>
  <c r="AL54" i="18" a="1"/>
  <c r="AZ71" i="18" a="1"/>
  <c r="BG17" i="18" a="1"/>
  <c r="C84" i="18" a="1"/>
  <c r="J15" i="21" a="1"/>
  <c r="BN97" i="18" a="1"/>
  <c r="BN39" i="18" a="1"/>
  <c r="C33" i="21" a="1"/>
  <c r="AZ10" i="18" a="1"/>
  <c r="AZ48" i="21" a="1"/>
  <c r="Q16" i="18" a="1"/>
  <c r="AE48" i="21" a="1"/>
  <c r="BG45" i="21" a="1"/>
  <c r="AS15" i="18" a="1"/>
  <c r="X77" i="21" a="1"/>
  <c r="AZ88" i="18" a="1"/>
  <c r="BG34" i="18" a="1"/>
  <c r="C9" i="21" a="1"/>
  <c r="AL76" i="21" a="1"/>
  <c r="C77" i="18" a="1"/>
  <c r="X43" i="18" a="1"/>
  <c r="AS80" i="18" a="1"/>
  <c r="Q56" i="18" a="1"/>
  <c r="BN80" i="18" a="1"/>
  <c r="BG21" i="18" a="1"/>
  <c r="AZ91" i="18" a="1"/>
  <c r="X21" i="21" a="1"/>
  <c r="AS11" i="18" a="1"/>
  <c r="AE35" i="21" a="1"/>
  <c r="Q73" i="18" a="1"/>
  <c r="Q73" i="21" a="1"/>
  <c r="J86" i="21" a="1"/>
  <c r="C24" i="18" a="1"/>
  <c r="AS57" i="21" a="1"/>
  <c r="J12" i="21" a="1"/>
  <c r="BN20" i="21" a="1"/>
  <c r="BN76" i="18" a="1"/>
  <c r="X49" i="21" a="1"/>
  <c r="BN17" i="21" a="1"/>
  <c r="C27" i="18" a="1"/>
  <c r="AE89" i="18" a="1"/>
  <c r="X17" i="18" a="1"/>
  <c r="C93" i="21" a="1"/>
  <c r="J70" i="18" a="1"/>
  <c r="BG25" i="21" a="1"/>
  <c r="BN32" i="21" a="1"/>
  <c r="AS58" i="18" a="1"/>
  <c r="AE92" i="21" a="1"/>
  <c r="Q79" i="18" a="1"/>
  <c r="Q9" i="18" a="1"/>
  <c r="AS76" i="18" a="1"/>
  <c r="Q47" i="18" a="1"/>
  <c r="AS47" i="21" a="1"/>
  <c r="X92" i="18" a="1"/>
  <c r="AE20" i="21" a="1"/>
  <c r="AL30" i="18" a="1"/>
  <c r="AL74" i="18" a="1"/>
  <c r="AL20" i="21" a="1"/>
  <c r="AL22" i="21" a="1"/>
  <c r="C86" i="18" a="1"/>
  <c r="AZ8" i="21" a="1"/>
  <c r="AS89" i="21" a="1"/>
  <c r="Q53" i="18" a="1"/>
  <c r="AS20" i="18" a="1"/>
  <c r="J88" i="21" a="1"/>
  <c r="AL21" i="21" a="1"/>
  <c r="AE22" i="18" a="1"/>
  <c r="BG72" i="21" a="1"/>
  <c r="J57" i="21" a="1"/>
  <c r="AL60" i="21" a="1"/>
  <c r="BN67" i="18" a="1"/>
  <c r="AZ76" i="18" a="1"/>
  <c r="C61" i="18" a="1"/>
  <c r="AL90" i="21" a="1"/>
  <c r="J20" i="18" a="1"/>
  <c r="Q75" i="18" a="1"/>
  <c r="AL91" i="18" a="1"/>
  <c r="C62" i="18" a="1"/>
  <c r="Q27" i="18" a="1"/>
  <c r="J60" i="18" a="1"/>
  <c r="BG50" i="21" a="1"/>
  <c r="C86" i="21" a="1"/>
  <c r="Q62" i="18" a="1"/>
  <c r="J45" i="18" a="1"/>
  <c r="AS36" i="18" a="1"/>
  <c r="BN60" i="21" a="1"/>
  <c r="J90" i="21" a="1"/>
  <c r="AZ5" i="18" a="1"/>
  <c r="Q77" i="21" a="1"/>
  <c r="AS50" i="18" a="1"/>
  <c r="AS27" i="21" a="1"/>
  <c r="X67" i="18" a="1"/>
  <c r="AS62" i="21" a="1"/>
  <c r="AS36" i="21" a="1"/>
  <c r="X21" i="18" a="1"/>
  <c r="BG12" i="21" a="1"/>
  <c r="AZ34" i="18" a="1"/>
  <c r="BG41" i="21" a="1"/>
  <c r="AS93" i="21" a="1"/>
  <c r="C7" i="21" a="1"/>
  <c r="AS8" i="18" a="1"/>
  <c r="AE66" i="18" a="1"/>
  <c r="AE93" i="18" a="1"/>
  <c r="AZ10" i="21" a="1"/>
  <c r="Q80" i="21" a="1"/>
  <c r="X93" i="21" a="1"/>
  <c r="AE40" i="21" a="1"/>
  <c r="C60" i="21" a="1"/>
  <c r="AE67" i="18" a="1"/>
  <c r="C65" i="21" a="1"/>
  <c r="AZ88" i="21" a="1"/>
  <c r="C5" i="18" a="1"/>
  <c r="BN52" i="18" a="1"/>
  <c r="AZ63" i="18" a="1"/>
  <c r="BG19" i="18" a="1"/>
  <c r="AL16" i="21" a="1"/>
  <c r="BG37" i="18" a="1"/>
  <c r="C89" i="18" a="1"/>
  <c r="AZ83" i="21" a="1"/>
  <c r="X12" i="18" a="1"/>
  <c r="AZ91" i="21" a="1"/>
  <c r="J17" i="21" a="1"/>
  <c r="AE53" i="18" a="1"/>
  <c r="AE14" i="18" a="1"/>
  <c r="Q20" i="18" a="1"/>
  <c r="C78" i="18" a="1"/>
  <c r="C29" i="21" a="1"/>
  <c r="J11" i="18" a="1"/>
  <c r="J54" i="18" a="1"/>
  <c r="AE62" i="21" a="1"/>
  <c r="BN65" i="18" a="1"/>
  <c r="AL31" i="18" a="1"/>
  <c r="X38" i="21" a="1"/>
  <c r="BN34" i="18" a="1"/>
  <c r="AL64" i="18" a="1"/>
  <c r="AE80" i="18" a="1"/>
  <c r="BN14" i="21" a="1"/>
  <c r="AS49" i="21" a="1"/>
  <c r="AS56" i="18" a="1"/>
  <c r="AE37" i="18" a="1"/>
  <c r="J32" i="21" a="1"/>
  <c r="AE12" i="18" a="1"/>
  <c r="BN6" i="18" a="1"/>
  <c r="J21" i="21" a="1"/>
  <c r="X51" i="18" a="1"/>
  <c r="BG68" i="21" a="1"/>
  <c r="X85" i="21" a="1"/>
  <c r="C28" i="21" a="1"/>
  <c r="BN12" i="18" a="1"/>
  <c r="AL44" i="21" a="1"/>
  <c r="Q10" i="21" a="1"/>
  <c r="J57" i="18" a="1"/>
  <c r="X75" i="21" a="1"/>
  <c r="X83" i="18" a="1"/>
  <c r="AL43" i="18" a="1"/>
  <c r="J42" i="18" a="1"/>
  <c r="X39" i="18" a="1"/>
  <c r="AS85" i="18" a="1"/>
  <c r="BN29" i="18" a="1"/>
  <c r="AS9" i="21" a="1"/>
  <c r="J49" i="21" a="1"/>
  <c r="X94" i="21" a="1"/>
  <c r="AE53" i="21" a="1"/>
  <c r="BG71" i="18" a="1"/>
  <c r="AS88" i="18" a="1"/>
  <c r="Q40" i="21" a="1"/>
  <c r="AS43" i="21" a="1"/>
  <c r="AL52" i="21" a="1"/>
  <c r="AE25" i="18" a="1"/>
  <c r="AE55" i="18" a="1"/>
  <c r="BG89" i="18" a="1"/>
  <c r="AS62" i="18" a="1"/>
  <c r="AS81" i="21" a="1"/>
  <c r="C43" i="18" a="1"/>
  <c r="J87" i="21" a="1"/>
  <c r="X95" i="18" a="1"/>
  <c r="BG35" i="21" a="1"/>
  <c r="BG51" i="18" a="1"/>
  <c r="AS71" i="18" a="1"/>
  <c r="AE50" i="18" a="1"/>
  <c r="AS42" i="18" a="1"/>
  <c r="C43" i="21" a="1"/>
  <c r="BN92" i="18" a="1"/>
  <c r="AL39" i="18" a="1"/>
  <c r="AS20" i="21" a="1"/>
  <c r="X82" i="21" a="1"/>
  <c r="J89" i="18" a="1"/>
  <c r="AS16" i="21" a="1"/>
  <c r="X64" i="21" a="1"/>
  <c r="C66" i="21" a="1"/>
  <c r="Q80" i="18" a="1"/>
  <c r="BN7" i="21" a="1"/>
  <c r="X36" i="18" a="1"/>
  <c r="Q34" i="21" a="1"/>
  <c r="Q26" i="21" a="1"/>
  <c r="Q16" i="21" a="1"/>
  <c r="X32" i="21" a="1"/>
  <c r="AL18" i="18" a="1"/>
  <c r="X53" i="18" a="1"/>
  <c r="J7" i="21" a="1"/>
  <c r="BG11" i="21" a="1"/>
  <c r="BN23" i="18" a="1"/>
  <c r="BG81" i="21" a="1"/>
  <c r="C82" i="18" a="1"/>
  <c r="AZ76" i="21" a="1"/>
  <c r="AE97" i="18" a="1"/>
  <c r="BN94" i="21" a="1"/>
  <c r="C70" i="18" a="1"/>
  <c r="AL85" i="21" a="1"/>
  <c r="X32" i="18" a="1"/>
  <c r="X10" i="18" a="1"/>
  <c r="BG75" i="18" a="1"/>
  <c r="J85" i="21" a="1"/>
  <c r="AE65" i="21" a="1"/>
  <c r="AE31" i="21" a="1"/>
  <c r="C44" i="21" a="1"/>
  <c r="AS71" i="21" a="1"/>
  <c r="AL86" i="21" a="1"/>
  <c r="X24" i="18" a="1"/>
  <c r="AL42" i="18" a="1"/>
  <c r="AZ98" i="18" a="1"/>
  <c r="AL93" i="21" a="1"/>
  <c r="AL26" i="18" a="1"/>
  <c r="AL8" i="21" a="1"/>
  <c r="J6" i="21" a="1"/>
  <c r="AL80" i="21" a="1"/>
  <c r="J61" i="21" a="1"/>
  <c r="BN90" i="18" a="1"/>
  <c r="AL53" i="21" a="1"/>
  <c r="AZ34" i="21" a="1"/>
  <c r="AE57" i="18" a="1"/>
  <c r="BN47" i="21" a="1"/>
  <c r="BN33" i="21" a="1"/>
  <c r="AS63" i="18" a="1"/>
  <c r="AL65" i="18" a="1"/>
  <c r="BN69" i="21" a="1"/>
  <c r="AZ16" i="21" a="1"/>
  <c r="AE92" i="18" a="1"/>
  <c r="AL70" i="18" a="1"/>
  <c r="C30" i="18" a="1"/>
  <c r="BN53" i="21" a="1"/>
  <c r="Q94" i="21" a="1"/>
  <c r="AS40" i="18" a="1"/>
  <c r="BN83" i="18" a="1"/>
  <c r="AS76" i="21" a="1"/>
  <c r="J80" i="21" a="1"/>
  <c r="AZ63" i="21" a="1"/>
  <c r="AE74" i="21" a="1"/>
  <c r="J60" i="21" a="1"/>
  <c r="C31" i="21" a="1"/>
  <c r="C84" i="21" a="1"/>
  <c r="AZ83" i="18" a="1"/>
  <c r="C40" i="21" a="1"/>
  <c r="AS39" i="18" a="1"/>
  <c r="C19" i="21" a="1"/>
  <c r="AS33" i="21" a="1"/>
  <c r="BG9" i="21" a="1"/>
  <c r="AE81" i="21" a="1"/>
  <c r="AS97" i="18" a="1"/>
  <c r="X10" i="21" a="1"/>
  <c r="Q42" i="18" a="1"/>
  <c r="BN86" i="21" a="1"/>
  <c r="C38" i="21" a="1"/>
  <c r="C53" i="18" a="1"/>
  <c r="J32" i="18" a="1"/>
  <c r="AE52" i="21" a="1"/>
  <c r="Q66" i="21" a="1"/>
  <c r="AS21" i="21" a="1"/>
  <c r="BN25" i="21" a="1"/>
  <c r="J8" i="21" a="1"/>
  <c r="C41" i="18" a="1"/>
  <c r="X66" i="18" a="1"/>
  <c r="Q71" i="21" a="1"/>
  <c r="J15" i="18" a="1"/>
  <c r="BG46" i="18" a="1"/>
  <c r="AZ92" i="18" a="1"/>
  <c r="BG91" i="18" a="1"/>
  <c r="Q60" i="18" a="1"/>
  <c r="BN66" i="18" a="1"/>
  <c r="BG65" i="18" a="1"/>
  <c r="AS69" i="18" a="1"/>
  <c r="AE71" i="21" a="1"/>
  <c r="BN37" i="18" a="1"/>
  <c r="AE62" i="18" a="1"/>
  <c r="AL14" i="21" a="1"/>
  <c r="AL95" i="18" a="1"/>
  <c r="C24" i="21" a="1"/>
  <c r="BG85" i="18" a="1"/>
  <c r="Q70" i="21" a="1"/>
  <c r="C37" i="18" a="1"/>
  <c r="AZ32" i="21" a="1"/>
  <c r="Q13" i="18" a="1"/>
  <c r="AL92" i="21" a="1"/>
  <c r="AS91" i="21" a="1"/>
  <c r="AE75" i="21" a="1"/>
  <c r="J51" i="18" a="1"/>
  <c r="AZ49" i="18" a="1"/>
  <c r="BN28" i="21" a="1"/>
  <c r="AS72" i="18" a="1"/>
  <c r="AE5" i="18" a="1"/>
  <c r="J33" i="21" a="1"/>
  <c r="J53" i="21" a="1"/>
  <c r="X71" i="18" a="1"/>
  <c r="BN72" i="18" a="1"/>
  <c r="AL77" i="21" a="1"/>
  <c r="Q31" i="18" a="1"/>
  <c r="AZ11" i="21" a="1"/>
  <c r="AL67" i="21" a="1"/>
  <c r="AE25" i="21" a="1"/>
  <c r="BG40" i="21" a="1"/>
  <c r="Q12" i="21" a="1"/>
  <c r="BG70" i="21" a="1"/>
  <c r="BN83" i="21" a="1"/>
  <c r="X15" i="18" a="1"/>
  <c r="AS94" i="18" a="1"/>
  <c r="Q67" i="21" a="1"/>
  <c r="AE86" i="21" a="1"/>
  <c r="X46" i="18" a="1"/>
  <c r="C12" i="18" a="1"/>
  <c r="X49" i="18" a="1"/>
  <c r="BG79" i="18" a="1"/>
  <c r="Q37" i="18" a="1"/>
  <c r="AZ86" i="18" a="1"/>
  <c r="Q32" i="21" a="1"/>
  <c r="AE72" i="21" a="1"/>
  <c r="AS32" i="18" a="1"/>
  <c r="C76" i="21" a="1"/>
  <c r="J87" i="18" a="1"/>
  <c r="AZ16" i="18" a="1"/>
  <c r="C34" i="21" a="1"/>
  <c r="AS55" i="21" a="1"/>
  <c r="BN95" i="18" a="1"/>
  <c r="AE44" i="18" a="1"/>
  <c r="X45" i="21" a="1"/>
  <c r="Q19" i="21" a="1"/>
  <c r="BN46" i="21" a="1"/>
  <c r="AS80" i="21" a="1"/>
  <c r="X72" i="21" a="1"/>
  <c r="BN25" i="18" a="1"/>
  <c r="AL83" i="18" a="1"/>
  <c r="C73" i="18" a="1"/>
  <c r="AS60" i="18" a="1"/>
  <c r="AL43" i="21" a="1"/>
  <c r="Q17" i="18" a="1"/>
  <c r="C22" i="18" a="1"/>
  <c r="X89" i="21" a="1"/>
  <c r="Q42" i="21" a="1"/>
  <c r="C48" i="18" a="1"/>
  <c r="BG98" i="18" a="1"/>
  <c r="Q97" i="18" a="1"/>
  <c r="C35" i="18" a="1"/>
  <c r="BG88" i="21" a="1"/>
  <c r="AE24" i="21" a="1"/>
  <c r="Q37" i="21" a="1"/>
  <c r="AE72" i="18" a="1"/>
  <c r="X85" i="18" a="1"/>
  <c r="Q21" i="18" a="1"/>
  <c r="AS88" i="21" a="1"/>
  <c r="C42" i="18" a="1"/>
  <c r="BG82" i="21" a="1"/>
  <c r="AL48" i="21" a="1"/>
  <c r="BN32" i="18" a="1"/>
  <c r="BN75" i="18" a="1"/>
  <c r="C11" i="21" a="1"/>
  <c r="J93" i="21" a="1"/>
  <c r="X7" i="18" a="1"/>
  <c r="X18" i="18" a="1"/>
  <c r="Q74" i="21" a="1"/>
  <c r="AL88" i="21" a="1"/>
  <c r="X91" i="18" a="1"/>
  <c r="Q51" i="21" a="1"/>
  <c r="AS51" i="21" a="1"/>
  <c r="Q44" i="21" a="1"/>
  <c r="BG46" i="21" a="1"/>
  <c r="AL38" i="18" a="1"/>
  <c r="X88" i="21" a="1"/>
  <c r="AZ67" i="21" a="1"/>
  <c r="C14" i="21" a="1"/>
  <c r="BG92" i="21" a="1"/>
  <c r="X63" i="21" a="1"/>
  <c r="AL5" i="18" a="1"/>
  <c r="AL17" i="18" a="1"/>
  <c r="AL59" i="18" a="1"/>
  <c r="BN51" i="21" a="1"/>
  <c r="C26" i="21" a="1"/>
  <c r="BN12" i="21" a="1"/>
  <c r="BN79" i="21" a="1"/>
  <c r="Q6" i="21" a="1"/>
  <c r="BG74" i="21" a="1"/>
  <c r="AS31" i="18" a="1"/>
  <c r="X30" i="21" a="1"/>
  <c r="AL62" i="18" a="1"/>
  <c r="BG32" i="21" a="1"/>
  <c r="BN54" i="18" a="1"/>
  <c r="AL69" i="18" a="1"/>
  <c r="X81" i="21" a="1"/>
  <c r="Q88" i="18" a="1"/>
  <c r="C16" i="21" a="1"/>
  <c r="Q15" i="21" a="1"/>
  <c r="BG57" i="18" a="1"/>
  <c r="J82" i="21" a="1"/>
  <c r="Q74" i="18" a="1"/>
  <c r="AE65" i="18" a="1"/>
  <c r="AE21" i="18" a="1"/>
  <c r="BN42" i="21" a="1"/>
  <c r="AS29" i="21" a="1"/>
  <c r="AE42" i="21" a="1"/>
  <c r="C35" i="21" a="1"/>
  <c r="AZ32" i="18" a="1"/>
  <c r="AE64" i="21" a="1"/>
  <c r="X24" i="21" a="1"/>
  <c r="AE86" i="18" a="1"/>
  <c r="AS27" i="18" a="1"/>
  <c r="AL14" i="18" a="1"/>
  <c r="AZ49" i="21" a="1"/>
  <c r="AL18" i="21" a="1"/>
  <c r="BG58" i="21" a="1"/>
  <c r="AL6" i="21" a="1"/>
  <c r="C7" i="18" a="1"/>
  <c r="AL44" i="18" a="1"/>
  <c r="J64" i="18" a="1"/>
  <c r="AZ95" i="18" a="1"/>
  <c r="AS79" i="18" a="1"/>
  <c r="J5" i="21" a="1"/>
  <c r="X8" i="18" a="1"/>
  <c r="AE70" i="21" a="1"/>
  <c r="C90" i="21" a="1"/>
  <c r="BN91" i="18" a="1"/>
  <c r="AE8" i="21" a="1"/>
  <c r="BN34" i="21" a="1"/>
  <c r="X57" i="18" a="1"/>
  <c r="BG6" i="18" a="1"/>
  <c r="AE87" i="21" a="1"/>
  <c r="BG88" i="18" a="1"/>
  <c r="C92" i="18" a="1"/>
  <c r="X11" i="21" a="1"/>
  <c r="C56" i="21" a="1"/>
  <c r="AE14" i="21" a="1"/>
  <c r="C83" i="18" a="1"/>
  <c r="Q46" i="18" a="1"/>
  <c r="J25" i="18" a="1"/>
  <c r="C91" i="18" a="1"/>
  <c r="Q95" i="21" a="1"/>
  <c r="Q92" i="18" a="1"/>
  <c r="AZ11" i="18" a="1"/>
  <c r="AL34" i="18" a="1"/>
  <c r="BN17" i="18" a="1"/>
  <c r="BN31" i="18" a="1"/>
  <c r="AE9" i="21" a="1"/>
  <c r="BG10" i="18" a="1"/>
  <c r="AS22" i="18" a="1"/>
  <c r="AE94" i="21" a="1"/>
  <c r="C15" i="21" a="1"/>
  <c r="BG84" i="21" a="1"/>
  <c r="J63" i="21" a="1"/>
  <c r="J78" i="21" a="1"/>
  <c r="AE50" i="21" a="1"/>
  <c r="X19" i="18" a="1"/>
  <c r="C42" i="21" a="1"/>
  <c r="Q69" i="18" a="1"/>
  <c r="AL9" i="21" a="1"/>
  <c r="Q85" i="21" a="1"/>
  <c r="BG75" i="21" a="1"/>
  <c r="AL84" i="21" a="1"/>
  <c r="Q23" i="21" a="1"/>
  <c r="J36" i="21" a="1"/>
  <c r="BN21" i="21" a="1"/>
  <c r="C58" i="21" a="1"/>
  <c r="AS85" i="21" a="1"/>
  <c r="BG53" i="18" a="1"/>
  <c r="J98" i="18" a="1"/>
  <c r="AE43" i="18" a="1"/>
  <c r="BN5" i="18" a="1"/>
  <c r="AS87" i="21" a="1"/>
  <c r="AZ85" i="21" a="1"/>
  <c r="Q63" i="21" a="1"/>
  <c r="J62" i="18" a="1"/>
  <c r="AL9" i="18" a="1"/>
  <c r="Q35" i="18" a="1"/>
  <c r="BG13" i="18" a="1"/>
  <c r="BG73" i="21" a="1"/>
  <c r="AS21" i="18" a="1"/>
  <c r="AL54" i="21" a="1"/>
  <c r="AS64" i="18" a="1"/>
  <c r="J47" i="21" a="1"/>
  <c r="BG83" i="21" a="1"/>
  <c r="C85" i="21" a="1"/>
  <c r="AS54" i="21" a="1"/>
  <c r="X7" i="21" a="1"/>
  <c r="Q5" i="21" a="1"/>
  <c r="BN44" i="21" a="1"/>
  <c r="C50" i="18" a="1"/>
  <c r="AE41" i="21" a="1"/>
  <c r="BN81" i="21" a="1"/>
  <c r="C29" i="18" a="1"/>
  <c r="X61" i="18" a="1"/>
  <c r="AS90" i="18" a="1"/>
  <c r="Q23" i="18" a="1"/>
  <c r="C17" i="21" a="1"/>
  <c r="J65" i="21" a="1"/>
  <c r="BN30" i="18" a="1"/>
  <c r="X40" i="18" a="1"/>
  <c r="X97" i="18" a="1"/>
  <c r="AE63" i="18" a="1"/>
  <c r="AL75" i="21" a="1"/>
  <c r="X17" i="21" a="1"/>
  <c r="J84" i="18" a="1"/>
  <c r="X60" i="21" a="1"/>
  <c r="AL90" i="18" a="1"/>
  <c r="AS75" i="18" a="1"/>
  <c r="AS7" i="18" a="1"/>
  <c r="BG95" i="21" a="1"/>
  <c r="J95" i="18" a="1"/>
  <c r="J31" i="21" a="1"/>
  <c r="X42" i="21" a="1"/>
  <c r="AZ40" i="21" a="1"/>
  <c r="AS19" i="21" a="1"/>
  <c r="BG59" i="18" a="1"/>
  <c r="Q5" i="18" a="1"/>
  <c r="AE26" i="21" a="1"/>
  <c r="C94" i="18" a="1"/>
  <c r="C60" i="18" a="1"/>
  <c r="C89" i="21" a="1"/>
  <c r="AS66" i="21" a="1"/>
  <c r="X48" i="21" a="1"/>
  <c r="C46" i="21" a="1"/>
  <c r="AE84" i="21" a="1"/>
  <c r="BG47" i="21" a="1"/>
  <c r="X35" i="21" a="1"/>
  <c r="X62" i="18" a="1"/>
  <c r="BG56" i="18" a="1"/>
  <c r="AS86" i="21" a="1"/>
  <c r="AL55" i="21" a="1"/>
  <c r="C41" i="21" a="1"/>
  <c r="X65" i="18" a="1"/>
  <c r="G25" i="29" a="1"/>
  <c r="C79" i="21" a="1"/>
  <c r="AL70" i="21" a="1"/>
  <c r="BG8" i="21" a="1"/>
  <c r="AL87" i="21" a="1"/>
  <c r="C81" i="21" a="1"/>
  <c r="C82" i="21" a="1"/>
  <c r="AE8" i="18" a="1"/>
  <c r="AL50" i="21" a="1"/>
  <c r="J67" i="21" a="1"/>
  <c r="X76" i="21" a="1"/>
  <c r="C18" i="18" a="1"/>
  <c r="BG72" i="18" a="1"/>
  <c r="BG9" i="18" a="1"/>
  <c r="C92" i="21" a="1"/>
  <c r="AE47" i="18" a="1"/>
  <c r="Q27" i="21" a="1"/>
  <c r="C20" i="21" a="1"/>
  <c r="X68" i="18" a="1"/>
  <c r="X14" i="21" a="1"/>
  <c r="BG33" i="18" a="1"/>
  <c r="J88" i="18" a="1"/>
  <c r="C23" i="18" a="1"/>
  <c r="Q6" i="18" a="1"/>
  <c r="BN40" i="18" a="1"/>
  <c r="X93" i="18" a="1"/>
  <c r="AS50" i="21" a="1"/>
  <c r="J28" i="18" a="1"/>
  <c r="AZ48" i="18" a="1"/>
  <c r="BN13" i="18" a="1"/>
  <c r="BN30" i="21" a="1"/>
  <c r="Q22" i="18" a="1"/>
  <c r="J33" i="18" a="1"/>
  <c r="BG54" i="18" a="1"/>
  <c r="BG90" i="21" a="1"/>
  <c r="J34" i="21" a="1"/>
  <c r="AL15" i="21" a="1"/>
  <c r="BN55" i="18" a="1"/>
  <c r="AS74" i="18" a="1"/>
  <c r="AE20" i="18" a="1"/>
  <c r="AL49" i="21" a="1"/>
  <c r="AZ93" i="18" a="1"/>
  <c r="BG5" i="18" a="1"/>
  <c r="X86" i="21" a="1"/>
  <c r="BN63" i="18" a="1"/>
  <c r="AL47" i="21" a="1"/>
  <c r="BG49" i="21" a="1"/>
  <c r="BG93" i="18" a="1"/>
  <c r="BN68" i="21" a="1"/>
  <c r="Q62" i="21" a="1"/>
  <c r="C53" i="21" a="1"/>
  <c r="AZ40" i="18" a="1"/>
  <c r="Q83" i="18" a="1"/>
  <c r="Q45" i="21" a="1"/>
  <c r="AE12" i="21" a="1"/>
  <c r="AE44" i="21" a="1"/>
  <c r="C81" i="18" a="1"/>
  <c r="BG80" i="21" a="1"/>
  <c r="AL12" i="18" a="1"/>
  <c r="BN78" i="18" a="1"/>
  <c r="X50" i="21" a="1"/>
  <c r="J89" i="21" a="1"/>
  <c r="AZ75" i="21" a="1"/>
  <c r="BN68" i="18" a="1"/>
  <c r="Q43" i="18" a="1"/>
  <c r="AE82" i="21" a="1"/>
  <c r="BN67" i="21" a="1"/>
  <c r="Q54" i="18" a="1"/>
  <c r="X23" i="21" a="1"/>
  <c r="AL81" i="18" a="1"/>
  <c r="C34" i="18" a="1"/>
  <c r="J7" i="18" a="1"/>
  <c r="J73" i="21" a="1"/>
  <c r="AS53" i="21" a="1"/>
  <c r="AE38" i="18" a="1"/>
  <c r="BG90" i="18" a="1"/>
  <c r="AZ79" i="21" a="1"/>
  <c r="AE83" i="21" a="1"/>
  <c r="AS69" i="21" a="1"/>
  <c r="Q93" i="18" a="1"/>
  <c r="AL88" i="18" a="1"/>
  <c r="AS51" i="18" a="1"/>
  <c r="BG78" i="21" a="1"/>
  <c r="J74" i="21" a="1"/>
  <c r="AE96" i="18" a="1"/>
  <c r="Q65" i="21" a="1"/>
  <c r="C40" i="18" a="1"/>
  <c r="AE6" i="21" a="1"/>
  <c r="AL42" i="21" a="1"/>
  <c r="AL58" i="18" a="1"/>
  <c r="AL12" i="21" a="1"/>
  <c r="AE18" i="18" a="1"/>
  <c r="Q57" i="18" a="1"/>
  <c r="AZ92" i="21" a="1"/>
  <c r="J52" i="21" a="1"/>
  <c r="X56" i="18" a="1"/>
  <c r="AE51" i="21" a="1"/>
  <c r="AS83" i="18" a="1"/>
  <c r="AL27" i="21" a="1"/>
  <c r="X98" i="18" a="1"/>
  <c r="AE67" i="21" a="1"/>
  <c r="AS41" i="21" a="1"/>
  <c r="C59" i="21" a="1"/>
  <c r="C25" i="21" a="1"/>
  <c r="BG96" i="18" a="1"/>
  <c r="J22" i="18" a="1"/>
  <c r="X40" i="21" a="1"/>
  <c r="AE29" i="18" a="1"/>
  <c r="BN36" i="21" a="1"/>
  <c r="J42" i="21" a="1"/>
  <c r="AS11" i="21" a="1"/>
  <c r="BN22" i="18" a="1"/>
  <c r="C75" i="21" a="1"/>
  <c r="BN14" i="18" a="1"/>
  <c r="BN46" i="18" a="1"/>
  <c r="BN35" i="18" a="1"/>
  <c r="BN96" i="18" a="1"/>
  <c r="X20" i="21" a="1"/>
  <c r="J94" i="21" a="1"/>
  <c r="BN15" i="18" a="1"/>
  <c r="J44" i="18" a="1"/>
  <c r="AL10" i="21" a="1"/>
  <c r="J92" i="21" a="1"/>
  <c r="BG16" i="21" a="1"/>
  <c r="J27" i="21" a="1"/>
  <c r="AZ86" i="21" a="1"/>
  <c r="AE43" i="21" a="1"/>
  <c r="J93" i="18" a="1"/>
  <c r="AL20" i="18" a="1"/>
  <c r="BG19" i="21" a="1"/>
  <c r="AL56" i="21" a="1"/>
  <c r="X30" i="18" a="1"/>
  <c r="C44" i="18" a="1"/>
  <c r="X20" i="18" a="1"/>
  <c r="Q54" i="21" a="1"/>
  <c r="BN63" i="21" a="1"/>
  <c r="AE60" i="21" a="1"/>
  <c r="BG74" i="18" a="1"/>
  <c r="X29" i="21" a="1"/>
  <c r="F25" i="29" a="1"/>
  <c r="BG11" i="18" a="1"/>
  <c r="BG84" i="18" a="1"/>
  <c r="BG28" i="18" a="1"/>
  <c r="AE34" i="18" a="1"/>
  <c r="AE42" i="18" a="1"/>
  <c r="AE60" i="18" a="1"/>
  <c r="BG55" i="18" a="1"/>
  <c r="X51" i="21" a="1"/>
  <c r="BG63" i="18" a="1"/>
  <c r="X79" i="21" a="1"/>
  <c r="AL87" i="18" a="1"/>
  <c r="AL74" i="21" a="1"/>
  <c r="AZ51" i="21" a="1"/>
  <c r="C78" i="21" a="1"/>
  <c r="AS82" i="21" a="1"/>
  <c r="BG76" i="18" a="1"/>
  <c r="X82" i="18" a="1"/>
  <c r="AZ29" i="21" a="1"/>
  <c r="AZ26" i="21" a="1"/>
  <c r="BG30" i="21" a="1"/>
  <c r="BN45" i="18" a="1"/>
  <c r="AL91" i="21" a="1"/>
  <c r="AS16" i="18" a="1"/>
  <c r="AL51" i="21" a="1"/>
  <c r="AE91" i="18" a="1"/>
  <c r="BG6" i="21" a="1"/>
  <c r="J43" i="21" a="1"/>
  <c r="AE10" i="18" a="1"/>
  <c r="AE59" i="21" a="1"/>
  <c r="BG51" i="21" a="1"/>
  <c r="C45" i="18" a="1"/>
  <c r="AZ51" i="18" a="1"/>
  <c r="X75" i="18" a="1"/>
  <c r="BN81" i="18" a="1"/>
  <c r="AL57" i="21" a="1"/>
  <c r="AL81" i="21" a="1"/>
  <c r="X31" i="21" a="1"/>
  <c r="C70" i="21" a="1"/>
  <c r="X8" i="21" a="1"/>
  <c r="C83" i="21" a="1"/>
  <c r="Q81" i="18" a="1"/>
  <c r="AS64" i="21" a="1"/>
  <c r="AE38" i="21" a="1"/>
  <c r="AL40" i="18" a="1"/>
  <c r="AL66" i="18" a="1"/>
  <c r="J40" i="21" a="1"/>
  <c r="C74" i="18" a="1"/>
  <c r="AS23" i="18" a="1"/>
  <c r="AE17" i="18" a="1"/>
  <c r="J6" i="18" a="1"/>
  <c r="C91" i="21" a="1"/>
  <c r="C71" i="21" a="1"/>
  <c r="D25" i="29" a="1"/>
  <c r="AS83" i="21" a="1"/>
  <c r="Q98" i="18" l="1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AL98" i="18"/>
  <c r="AR98" i="18" s="1"/>
  <c r="CA98" i="18" s="1"/>
  <c r="AZ81" i="18"/>
  <c r="BF81" i="18" s="1"/>
  <c r="CC81" i="18" s="1"/>
  <c r="AZ81" i="21"/>
  <c r="AZ57" i="18"/>
  <c r="BF57" i="18" s="1"/>
  <c r="CC57" i="18" s="1"/>
  <c r="AZ57" i="21"/>
  <c r="AZ51" i="18"/>
  <c r="BF51" i="18" s="1"/>
  <c r="CC51" i="18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CO85" i="18" s="1"/>
  <c r="T85" i="23" s="1"/>
  <c r="AZ85" i="21"/>
  <c r="J98" i="18"/>
  <c r="P98" i="18" s="1"/>
  <c r="BW98" i="18" s="1"/>
  <c r="BG98" i="18"/>
  <c r="BM98" i="18" s="1"/>
  <c r="CD98" i="18" s="1"/>
  <c r="AZ91" i="21"/>
  <c r="AZ91" i="18"/>
  <c r="BF91" i="18" s="1"/>
  <c r="CC91" i="18" s="1"/>
  <c r="AZ83" i="18"/>
  <c r="BF83" i="18" s="1"/>
  <c r="CC83" i="18" s="1"/>
  <c r="AZ83" i="21"/>
  <c r="X98" i="18"/>
  <c r="AD98" i="18" s="1"/>
  <c r="BY98" i="18" s="1"/>
  <c r="AZ63" i="21"/>
  <c r="AZ63" i="18"/>
  <c r="BF63" i="18" s="1"/>
  <c r="CC63" i="18" s="1"/>
  <c r="AZ88" i="21"/>
  <c r="AZ88" i="18"/>
  <c r="BF88" i="18" s="1"/>
  <c r="CC88" i="18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AZ69" i="21"/>
  <c r="AZ45" i="18"/>
  <c r="BF45" i="18" s="1"/>
  <c r="CC45" i="18" s="1"/>
  <c r="AZ45" i="21"/>
  <c r="AZ15" i="18"/>
  <c r="BF15" i="18" s="1"/>
  <c r="CC15" i="18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AZ79" i="18"/>
  <c r="BF79" i="18" s="1"/>
  <c r="CC79" i="18" s="1"/>
  <c r="AZ79" i="21"/>
  <c r="AZ98" i="18"/>
  <c r="BF98" i="18" s="1"/>
  <c r="CC98" i="18" s="1"/>
  <c r="AZ5" i="18"/>
  <c r="BF5" i="18" s="1"/>
  <c r="CC5" i="18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AZ60" i="21"/>
  <c r="AZ36" i="18"/>
  <c r="BF36" i="18" s="1"/>
  <c r="CC36" i="18" s="1"/>
  <c r="AZ36" i="21"/>
  <c r="AZ56" i="21"/>
  <c r="AZ56" i="18"/>
  <c r="BF56" i="18" s="1"/>
  <c r="CC56" i="18" s="1"/>
  <c r="C98" i="18"/>
  <c r="I98" i="18" s="1"/>
  <c r="BV98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AZ62" i="21"/>
  <c r="AZ62" i="18"/>
  <c r="BF62" i="18" s="1"/>
  <c r="CC62" i="18" s="1"/>
  <c r="DA62" i="18" s="1"/>
  <c r="BA62" i="23" s="1"/>
  <c r="AE98" i="18"/>
  <c r="AK98" i="18" s="1"/>
  <c r="BZ98" i="18" s="1"/>
  <c r="AZ23" i="21"/>
  <c r="AZ23" i="18"/>
  <c r="BF23" i="18" s="1"/>
  <c r="CC23" i="18" s="1"/>
  <c r="AZ17" i="18"/>
  <c r="BF17" i="18" s="1"/>
  <c r="CC17" i="18" s="1"/>
  <c r="AZ17" i="21"/>
  <c r="AZ93" i="21"/>
  <c r="AZ93" i="18"/>
  <c r="BF93" i="18" s="1"/>
  <c r="CC93" i="18" s="1"/>
  <c r="CO94" i="18" s="1"/>
  <c r="T94" i="23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V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AD122" i="4"/>
  <c r="I94" i="20" s="1"/>
  <c r="Q84" i="4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R68" i="4" s="1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H49" i="20"/>
  <c r="J49" i="20"/>
  <c r="J76" i="20"/>
  <c r="H76" i="20"/>
  <c r="J40" i="20"/>
  <c r="H40" i="20"/>
  <c r="J20" i="20"/>
  <c r="H20" i="20"/>
  <c r="J72" i="20"/>
  <c r="H72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K41" i="22" s="1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H25" i="29"/>
  <c r="AE11" i="33" s="1"/>
  <c r="AE8" i="33"/>
  <c r="G25" i="29"/>
  <c r="AE10" i="33" s="1"/>
  <c r="F25" i="29"/>
  <c r="AE9" i="33" s="1"/>
  <c r="D25" i="29"/>
  <c r="AE7" i="33" s="1"/>
  <c r="Q83" i="4"/>
  <c r="I55" i="19" s="1"/>
  <c r="AE6" i="33"/>
  <c r="AD6" i="33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CO98" i="18" s="1"/>
  <c r="T98" i="23" s="1"/>
  <c r="BN97" i="18"/>
  <c r="C97" i="18"/>
  <c r="I97" i="18" s="1"/>
  <c r="BV97" i="18" s="1"/>
  <c r="Q97" i="18"/>
  <c r="W97" i="18" s="1"/>
  <c r="BX97" i="18" s="1"/>
  <c r="CJ98" i="18" s="1"/>
  <c r="O98" i="23" s="1"/>
  <c r="AL97" i="18"/>
  <c r="AR97" i="18" s="1"/>
  <c r="CA97" i="18" s="1"/>
  <c r="X97" i="18"/>
  <c r="AD97" i="18" s="1"/>
  <c r="BY97" i="18" s="1"/>
  <c r="CK98" i="18" s="1"/>
  <c r="P98" i="23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K10" i="22" s="1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O123" i="4" a="1"/>
  <c r="O123" i="4" s="1"/>
  <c r="B96" i="26" s="1"/>
  <c r="O124" i="4" a="1"/>
  <c r="O124" i="4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CQ73" i="18" s="1"/>
  <c r="V73" i="23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T64" i="18" s="1"/>
  <c r="AT64" i="23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CZ98" i="18" s="1"/>
  <c r="AZ98" i="23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K73" i="22" s="1"/>
  <c r="AD100" i="4"/>
  <c r="AR100" i="4" s="1"/>
  <c r="Q100" i="4"/>
  <c r="AQ100" i="4" s="1"/>
  <c r="Q117" i="4"/>
  <c r="AQ117" i="4" s="1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T96" i="18" s="1"/>
  <c r="D95" i="20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H52" i="18" s="1"/>
  <c r="M52" i="23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Q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H96" i="18" s="1"/>
  <c r="D95" i="19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DA96" i="18" s="1"/>
  <c r="BA96" i="23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T98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DC96" i="18" s="1"/>
  <c r="E95" i="20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2" i="32"/>
  <c r="AJ103" i="32"/>
  <c r="AJ55" i="32"/>
  <c r="AJ24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K89" i="22" s="1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K74" i="22" s="1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CV98" i="18" s="1"/>
  <c r="AV98" i="23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K77" i="22" s="1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K9" i="22"/>
  <c r="I92" i="22"/>
  <c r="T93" i="26" s="1"/>
  <c r="W94" i="33" s="1"/>
  <c r="AE56" i="4"/>
  <c r="I73" i="22"/>
  <c r="T74" i="26" s="1"/>
  <c r="W75" i="33" s="1"/>
  <c r="I51" i="22"/>
  <c r="T52" i="26" s="1"/>
  <c r="W53" i="33" s="1"/>
  <c r="C79" i="22"/>
  <c r="I76" i="22"/>
  <c r="T77" i="26" s="1"/>
  <c r="W78" i="33" s="1"/>
  <c r="AE68" i="4"/>
  <c r="C11" i="22"/>
  <c r="AD46" i="4"/>
  <c r="I18" i="20" s="1"/>
  <c r="S88" i="22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DA35" i="18"/>
  <c r="BA35" i="23" s="1"/>
  <c r="R73" i="4"/>
  <c r="R72" i="4"/>
  <c r="AF55" i="4"/>
  <c r="DA36" i="18"/>
  <c r="BA36" i="23" s="1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DA71" i="18"/>
  <c r="BA71" i="23" s="1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CI10" i="18" s="1"/>
  <c r="N10" i="23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CO6" i="18"/>
  <c r="T6" i="23" s="1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C89" i="18"/>
  <c r="BC89" i="23" s="1"/>
  <c r="DA91" i="18"/>
  <c r="BA91" i="23" s="1"/>
  <c r="DA18" i="18"/>
  <c r="BA18" i="23" s="1"/>
  <c r="CO80" i="18"/>
  <c r="T80" i="23" s="1"/>
  <c r="DA21" i="18"/>
  <c r="BA21" i="23" s="1"/>
  <c r="CO60" i="18"/>
  <c r="T60" i="23" s="1"/>
  <c r="DA83" i="18"/>
  <c r="BA83" i="23" s="1"/>
  <c r="DA30" i="18"/>
  <c r="BA30" i="23" s="1"/>
  <c r="DA34" i="18"/>
  <c r="BA34" i="23" s="1"/>
  <c r="CO89" i="18"/>
  <c r="T89" i="23" s="1"/>
  <c r="DA47" i="18"/>
  <c r="BA47" i="23" s="1"/>
  <c r="CO74" i="18"/>
  <c r="T74" i="23" s="1"/>
  <c r="DA74" i="18"/>
  <c r="BA74" i="23" s="1"/>
  <c r="CQ74" i="18"/>
  <c r="CO25" i="18"/>
  <c r="T25" i="23" s="1"/>
  <c r="DA25" i="18"/>
  <c r="BA25" i="23" s="1"/>
  <c r="DA81" i="18"/>
  <c r="BA81" i="23" s="1"/>
  <c r="CO46" i="18"/>
  <c r="T46" i="23" s="1"/>
  <c r="CO70" i="18"/>
  <c r="T70" i="23" s="1"/>
  <c r="DA70" i="18"/>
  <c r="BA70" i="23" s="1"/>
  <c r="CO90" i="18"/>
  <c r="T90" i="23" s="1"/>
  <c r="DA73" i="18"/>
  <c r="BA73" i="23" s="1"/>
  <c r="DA31" i="18"/>
  <c r="BA31" i="23" s="1"/>
  <c r="DA56" i="18"/>
  <c r="BA56" i="23" s="1"/>
  <c r="DA59" i="18"/>
  <c r="BA59" i="23" s="1"/>
  <c r="X48" i="4"/>
  <c r="AK59" i="4"/>
  <c r="J9" i="19"/>
  <c r="J72" i="19"/>
  <c r="I92" i="19"/>
  <c r="J83" i="19"/>
  <c r="P27" i="19"/>
  <c r="AO27" i="19" s="1"/>
  <c r="P65" i="19"/>
  <c r="AO65" i="19" s="1"/>
  <c r="J73" i="19"/>
  <c r="P34" i="19"/>
  <c r="AO34" i="19" s="1"/>
  <c r="I56" i="19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36" i="18"/>
  <c r="T36" i="23" s="1"/>
  <c r="CO51" i="18"/>
  <c r="T51" i="23" s="1"/>
  <c r="CO22" i="18"/>
  <c r="T22" i="23" s="1"/>
  <c r="CO47" i="18"/>
  <c r="T47" i="23" s="1"/>
  <c r="CO15" i="18"/>
  <c r="T15" i="23" s="1"/>
  <c r="CO62" i="18"/>
  <c r="T62" i="23" s="1"/>
  <c r="CO61" i="18"/>
  <c r="T61" i="23" s="1"/>
  <c r="CO30" i="18"/>
  <c r="T30" i="23" s="1"/>
  <c r="CO24" i="18"/>
  <c r="T24" i="23" s="1"/>
  <c r="CO81" i="18"/>
  <c r="T81" i="23" s="1"/>
  <c r="CQ10" i="18"/>
  <c r="V10" i="23" s="1"/>
  <c r="CO19" i="18"/>
  <c r="T19" i="23" s="1"/>
  <c r="CO23" i="18"/>
  <c r="T23" i="23" s="1"/>
  <c r="CO88" i="18"/>
  <c r="T88" i="23" s="1"/>
  <c r="CO71" i="18"/>
  <c r="T71" i="23" s="1"/>
  <c r="CO84" i="18"/>
  <c r="T84" i="23" s="1"/>
  <c r="CO45" i="18"/>
  <c r="T45" i="23" s="1"/>
  <c r="CO91" i="18"/>
  <c r="T91" i="23" s="1"/>
  <c r="CO37" i="18"/>
  <c r="T37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DA79" i="18" s="1"/>
  <c r="BA79" i="23" s="1"/>
  <c r="AZ48" i="18"/>
  <c r="BF48" i="18" s="1"/>
  <c r="CC48" i="18" s="1"/>
  <c r="AZ78" i="18"/>
  <c r="BF78" i="18" s="1"/>
  <c r="CC78" i="18" s="1"/>
  <c r="AZ86" i="18"/>
  <c r="BF86" i="18" s="1"/>
  <c r="CC86" i="18" s="1"/>
  <c r="DA98" i="18" s="1"/>
  <c r="BA98" i="23" s="1"/>
  <c r="AZ92" i="18"/>
  <c r="BF92" i="18" s="1"/>
  <c r="CC92" i="18" s="1"/>
  <c r="AZ68" i="18"/>
  <c r="BF68" i="18" s="1"/>
  <c r="CC68" i="18" s="1"/>
  <c r="DA68" i="18" s="1"/>
  <c r="BA68" i="23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CY96" i="18" s="1"/>
  <c r="AY96" i="23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CM96" i="18" s="1"/>
  <c r="R96" i="23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DA76" i="18" s="1"/>
  <c r="BA76" i="23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CX98" i="18" s="1"/>
  <c r="AX98" i="23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CY98" i="18" s="1"/>
  <c r="AY98" i="23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CW98" i="18" s="1"/>
  <c r="AW98" i="23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CU79" i="18" s="1"/>
  <c r="AU79" i="23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O32" i="4" a="1"/>
  <c r="O32" i="4" s="1"/>
  <c r="O96" i="4" a="1"/>
  <c r="O96" i="4" s="1"/>
  <c r="B69" i="26" s="1"/>
  <c r="O72" i="4" a="1"/>
  <c r="O72" i="4" s="1"/>
  <c r="B45" i="26" s="1"/>
  <c r="O42" i="4" a="1"/>
  <c r="O42" i="4" s="1"/>
  <c r="B15" i="26" s="1"/>
  <c r="O37" i="4" a="1"/>
  <c r="O37" i="4" s="1"/>
  <c r="B10" i="26" s="1"/>
  <c r="O98" i="4" a="1"/>
  <c r="O98" i="4" s="1"/>
  <c r="B71" i="26" s="1"/>
  <c r="O76" i="4" a="1"/>
  <c r="O76" i="4" s="1"/>
  <c r="B49" i="26" s="1"/>
  <c r="O57" i="4" a="1"/>
  <c r="O57" i="4" s="1"/>
  <c r="B30" i="26" s="1"/>
  <c r="O68" i="4" a="1"/>
  <c r="O68" i="4" s="1"/>
  <c r="B41" i="26" s="1"/>
  <c r="O71" i="4" a="1"/>
  <c r="O71" i="4" s="1"/>
  <c r="B44" i="26" s="1"/>
  <c r="O73" i="4" a="1"/>
  <c r="O73" i="4" s="1"/>
  <c r="B46" i="26" s="1"/>
  <c r="O77" i="4" a="1"/>
  <c r="O77" i="4" s="1"/>
  <c r="B50" i="26" s="1"/>
  <c r="O118" i="4" a="1"/>
  <c r="O118" i="4" s="1"/>
  <c r="B91" i="26" s="1"/>
  <c r="O60" i="4" a="1"/>
  <c r="O60" i="4" s="1"/>
  <c r="B33" i="26" s="1"/>
  <c r="O107" i="4" a="1"/>
  <c r="O107" i="4" s="1"/>
  <c r="B80" i="26" s="1"/>
  <c r="O39" i="4" a="1"/>
  <c r="O39" i="4" s="1"/>
  <c r="B12" i="26" s="1"/>
  <c r="O106" i="4" a="1"/>
  <c r="O106" i="4" s="1"/>
  <c r="B79" i="26" s="1"/>
  <c r="O78" i="4" a="1"/>
  <c r="O78" i="4" s="1"/>
  <c r="B51" i="26" s="1"/>
  <c r="O75" i="4" a="1"/>
  <c r="O75" i="4" s="1"/>
  <c r="B48" i="26" s="1"/>
  <c r="O115" i="4" a="1"/>
  <c r="O115" i="4" s="1"/>
  <c r="B88" i="26" s="1"/>
  <c r="O41" i="4" a="1"/>
  <c r="O41" i="4" s="1"/>
  <c r="B14" i="26" s="1"/>
  <c r="O45" i="4" a="1"/>
  <c r="O45" i="4" s="1"/>
  <c r="B18" i="26" s="1"/>
  <c r="O65" i="4" a="1"/>
  <c r="O65" i="4" s="1"/>
  <c r="B38" i="26" s="1"/>
  <c r="O91" i="4" a="1"/>
  <c r="O91" i="4" s="1"/>
  <c r="B64" i="26" s="1"/>
  <c r="O84" i="4" a="1"/>
  <c r="O84" i="4" s="1"/>
  <c r="B57" i="26" s="1"/>
  <c r="O40" i="4" a="1"/>
  <c r="O40" i="4" s="1"/>
  <c r="B13" i="26" s="1"/>
  <c r="O112" i="4" a="1"/>
  <c r="O112" i="4" s="1"/>
  <c r="O121" i="4" a="1"/>
  <c r="O121" i="4" s="1"/>
  <c r="B94" i="26" s="1"/>
  <c r="O92" i="4" a="1"/>
  <c r="O92" i="4" s="1"/>
  <c r="B65" i="26" s="1"/>
  <c r="O47" i="4" a="1"/>
  <c r="O47" i="4" s="1"/>
  <c r="B20" i="26" s="1"/>
  <c r="O109" i="4" a="1"/>
  <c r="O109" i="4" s="1"/>
  <c r="B82" i="26" s="1"/>
  <c r="O62" i="4" a="1"/>
  <c r="O62" i="4" s="1"/>
  <c r="B35" i="26" s="1"/>
  <c r="O74" i="4" a="1"/>
  <c r="O74" i="4" s="1"/>
  <c r="B47" i="26" s="1"/>
  <c r="O101" i="4" a="1"/>
  <c r="O101" i="4" s="1"/>
  <c r="B74" i="26" s="1"/>
  <c r="O66" i="4" a="1"/>
  <c r="O66" i="4" s="1"/>
  <c r="B39" i="26" s="1"/>
  <c r="O86" i="4" a="1"/>
  <c r="O86" i="4" s="1"/>
  <c r="B59" i="26" s="1"/>
  <c r="O117" i="4" a="1"/>
  <c r="O117" i="4" s="1"/>
  <c r="B90" i="26" s="1"/>
  <c r="O105" i="4" a="1"/>
  <c r="O105" i="4" s="1"/>
  <c r="B78" i="26" s="1"/>
  <c r="O36" i="4" a="1"/>
  <c r="O36" i="4" s="1"/>
  <c r="B9" i="26" s="1"/>
  <c r="O93" i="4" a="1"/>
  <c r="O93" i="4" s="1"/>
  <c r="B66" i="26" s="1"/>
  <c r="O82" i="4" a="1"/>
  <c r="O82" i="4" s="1"/>
  <c r="B55" i="26" s="1"/>
  <c r="J98" i="26" s="1"/>
  <c r="O53" i="4" a="1"/>
  <c r="O53" i="4" s="1"/>
  <c r="B26" i="26" s="1"/>
  <c r="O110" i="4" a="1"/>
  <c r="O110" i="4" s="1"/>
  <c r="B83" i="26" s="1"/>
  <c r="O52" i="4" a="1"/>
  <c r="O52" i="4" s="1"/>
  <c r="B25" i="26" s="1"/>
  <c r="O80" i="4" a="1"/>
  <c r="O80" i="4" s="1"/>
  <c r="B53" i="26" s="1"/>
  <c r="O63" i="4" a="1"/>
  <c r="O63" i="4" s="1"/>
  <c r="B36" i="26" s="1"/>
  <c r="O44" i="4" a="1"/>
  <c r="O44" i="4" s="1"/>
  <c r="B17" i="26" s="1"/>
  <c r="O56" i="4" a="1"/>
  <c r="O56" i="4" s="1"/>
  <c r="B29" i="26" s="1"/>
  <c r="O35" i="4" a="1"/>
  <c r="O35" i="4" s="1"/>
  <c r="B8" i="26" s="1"/>
  <c r="O49" i="4" a="1"/>
  <c r="O49" i="4" s="1"/>
  <c r="B22" i="26" s="1"/>
  <c r="O88" i="4" a="1"/>
  <c r="O88" i="4" s="1"/>
  <c r="B61" i="26" s="1"/>
  <c r="O95" i="4" a="1"/>
  <c r="O95" i="4" s="1"/>
  <c r="B68" i="26" s="1"/>
  <c r="O83" i="4" a="1"/>
  <c r="O83" i="4" s="1"/>
  <c r="B56" i="26" s="1"/>
  <c r="O89" i="4" a="1"/>
  <c r="O89" i="4" s="1"/>
  <c r="B62" i="26" s="1"/>
  <c r="O48" i="4" a="1"/>
  <c r="O48" i="4" s="1"/>
  <c r="B21" i="26" s="1"/>
  <c r="O104" i="4" a="1"/>
  <c r="O104" i="4" s="1"/>
  <c r="B77" i="26" s="1"/>
  <c r="O100" i="4" a="1"/>
  <c r="O100" i="4" s="1"/>
  <c r="B73" i="26" s="1"/>
  <c r="O54" i="4" a="1"/>
  <c r="O54" i="4" s="1"/>
  <c r="B27" i="26" s="1"/>
  <c r="O64" i="4" a="1"/>
  <c r="O64" i="4" s="1"/>
  <c r="B37" i="26" s="1"/>
  <c r="O67" i="4" a="1"/>
  <c r="O67" i="4" s="1"/>
  <c r="B40" i="26" s="1"/>
  <c r="O114" i="4" a="1"/>
  <c r="O114" i="4" s="1"/>
  <c r="B87" i="26" s="1"/>
  <c r="O61" i="4" a="1"/>
  <c r="O61" i="4" s="1"/>
  <c r="B34" i="26" s="1"/>
  <c r="O51" i="4" a="1"/>
  <c r="O51" i="4" s="1"/>
  <c r="B24" i="26" s="1"/>
  <c r="O81" i="4" a="1"/>
  <c r="O81" i="4" s="1"/>
  <c r="B54" i="26" s="1"/>
  <c r="O55" i="4" a="1"/>
  <c r="O55" i="4" s="1"/>
  <c r="B28" i="26" s="1"/>
  <c r="O69" i="4" a="1"/>
  <c r="O69" i="4" s="1"/>
  <c r="B42" i="26" s="1"/>
  <c r="O103" i="4" a="1"/>
  <c r="O103" i="4" s="1"/>
  <c r="B76" i="26" s="1"/>
  <c r="O79" i="4" a="1"/>
  <c r="O79" i="4" s="1"/>
  <c r="B52" i="26" s="1"/>
  <c r="O116" i="4" a="1"/>
  <c r="O116" i="4" s="1"/>
  <c r="B89" i="26" s="1"/>
  <c r="O94" i="4" a="1"/>
  <c r="O94" i="4" s="1"/>
  <c r="B67" i="26" s="1"/>
  <c r="O97" i="4" a="1"/>
  <c r="O97" i="4" s="1"/>
  <c r="B70" i="26" s="1"/>
  <c r="O70" i="4" a="1"/>
  <c r="O70" i="4" s="1"/>
  <c r="B43" i="26" s="1"/>
  <c r="O120" i="4" a="1"/>
  <c r="O120" i="4" s="1"/>
  <c r="B93" i="26" s="1"/>
  <c r="O108" i="4" a="1"/>
  <c r="O108" i="4" s="1"/>
  <c r="B81" i="26" s="1"/>
  <c r="O58" i="4" a="1"/>
  <c r="O58" i="4" s="1"/>
  <c r="B31" i="26" s="1"/>
  <c r="O111" i="4" a="1"/>
  <c r="O111" i="4" s="1"/>
  <c r="O43" i="4" a="1"/>
  <c r="O43" i="4" s="1"/>
  <c r="B16" i="26" s="1"/>
  <c r="O113" i="4" a="1"/>
  <c r="O113" i="4" s="1"/>
  <c r="O102" i="4" a="1"/>
  <c r="O102" i="4" s="1"/>
  <c r="B75" i="26" s="1"/>
  <c r="O46" i="4" a="1"/>
  <c r="O46" i="4" s="1"/>
  <c r="B19" i="26" s="1"/>
  <c r="O87" i="4" a="1"/>
  <c r="O87" i="4" s="1"/>
  <c r="B60" i="26" s="1"/>
  <c r="O122" i="4" a="1"/>
  <c r="O122" i="4" s="1"/>
  <c r="O99" i="4" a="1"/>
  <c r="O99" i="4" s="1"/>
  <c r="B72" i="26" s="1"/>
  <c r="O85" i="4" a="1"/>
  <c r="O85" i="4" s="1"/>
  <c r="B58" i="26" s="1"/>
  <c r="O90" i="4" a="1"/>
  <c r="O90" i="4" s="1"/>
  <c r="B63" i="26" s="1"/>
  <c r="O50" i="4" a="1"/>
  <c r="O50" i="4" s="1"/>
  <c r="B23" i="26" s="1"/>
  <c r="O34" i="4" a="1"/>
  <c r="O34" i="4" s="1"/>
  <c r="B7" i="26" s="1"/>
  <c r="O119" i="4" a="1"/>
  <c r="O119" i="4" s="1"/>
  <c r="B92" i="26" s="1"/>
  <c r="O38" i="4" a="1"/>
  <c r="O38" i="4" s="1"/>
  <c r="B11" i="26" s="1"/>
  <c r="O33" i="4" a="1"/>
  <c r="O33" i="4" s="1"/>
  <c r="B6" i="26" s="1"/>
  <c r="O59" i="4" a="1"/>
  <c r="O59" i="4" s="1"/>
  <c r="B32" i="26" s="1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CL98" i="18" l="1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D97" i="20"/>
  <c r="AT98" i="23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AY95" i="20"/>
  <c r="CT25" i="18"/>
  <c r="AT25" i="23" s="1"/>
  <c r="BC96" i="23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F95" i="20"/>
  <c r="AM95" i="20" s="1"/>
  <c r="AH110" i="32" s="1"/>
  <c r="G97" i="33" s="1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R6" i="33" s="1" a="1"/>
  <c r="R6" i="33" s="1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J5" i="32"/>
  <c r="M28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AR85" i="32" s="1"/>
  <c r="K72" i="33" s="1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E88" i="20"/>
  <c r="D63" i="20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E84" i="19"/>
  <c r="V85" i="23"/>
  <c r="E73" i="19"/>
  <c r="V74" i="23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92" i="20"/>
  <c r="AN92" i="20" s="1"/>
  <c r="AV92" i="20" s="1"/>
  <c r="K49" i="20"/>
  <c r="AN49" i="20" s="1"/>
  <c r="AV49" i="20" s="1"/>
  <c r="AZ49" i="20"/>
  <c r="K76" i="20"/>
  <c r="AN76" i="20" s="1"/>
  <c r="AV76" i="20" s="1"/>
  <c r="AZ76" i="20"/>
  <c r="K67" i="20"/>
  <c r="AN67" i="20" s="1"/>
  <c r="AV67" i="20" s="1"/>
  <c r="AZ16" i="20"/>
  <c r="CX94" i="18"/>
  <c r="AX94" i="23" s="1"/>
  <c r="K44" i="20"/>
  <c r="AN44" i="20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E9" i="19"/>
  <c r="AQ97" i="4"/>
  <c r="E72" i="19"/>
  <c r="P5" i="19"/>
  <c r="AO5" i="19" s="1"/>
  <c r="AQ107" i="4"/>
  <c r="D51" i="19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DD98" i="18" s="1"/>
  <c r="C97" i="20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E97" i="20" l="1"/>
  <c r="F97" i="20" s="1"/>
  <c r="AM97" i="20" s="1"/>
  <c r="AH112" i="32" s="1"/>
  <c r="G99" i="33" s="1"/>
  <c r="M98" i="23"/>
  <c r="AR112" i="32"/>
  <c r="K99" i="33" s="1"/>
  <c r="J7" i="32"/>
  <c r="O49" i="32" s="1"/>
  <c r="M112" i="32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W98" i="23" s="1"/>
  <c r="I98" i="23"/>
  <c r="H98" i="23"/>
  <c r="AP98" i="23"/>
  <c r="AO98" i="23"/>
  <c r="BE98" i="23"/>
  <c r="BD98" i="23"/>
  <c r="K37" i="20"/>
  <c r="AN37" i="20" s="1"/>
  <c r="AV37" i="20" s="1"/>
  <c r="BB97" i="19"/>
  <c r="K97" i="20"/>
  <c r="AN97" i="20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Y88" i="20" s="1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O111" i="32"/>
  <c r="M111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M51" i="32"/>
  <c r="Q52" i="22"/>
  <c r="AB67" i="32" s="1"/>
  <c r="Y52" i="22"/>
  <c r="AE67" i="32" s="1"/>
  <c r="AJ67" i="32"/>
  <c r="M67" i="32"/>
  <c r="M106" i="32"/>
  <c r="AJ95" i="32"/>
  <c r="L20" i="32"/>
  <c r="J6" i="32"/>
  <c r="N56" i="32" s="1"/>
  <c r="M76" i="32"/>
  <c r="M63" i="32"/>
  <c r="M37" i="32"/>
  <c r="M38" i="32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O66" i="32"/>
  <c r="L31" i="32"/>
  <c r="L77" i="32"/>
  <c r="M36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F72" i="19" s="1"/>
  <c r="AM72" i="19" s="1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F73" i="19" s="1"/>
  <c r="AM73" i="19" s="1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F9" i="19" s="1"/>
  <c r="AM9" i="19" s="1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X96" i="23"/>
  <c r="DB26" i="21"/>
  <c r="AR49" i="32"/>
  <c r="K36" i="33" s="1"/>
  <c r="M46" i="32"/>
  <c r="M43" i="32"/>
  <c r="L73" i="32"/>
  <c r="L44" i="32"/>
  <c r="L107" i="32"/>
  <c r="AR105" i="32"/>
  <c r="K92" i="33" s="1"/>
  <c r="M22" i="32"/>
  <c r="M27" i="32"/>
  <c r="L97" i="32"/>
  <c r="L40" i="32"/>
  <c r="L90" i="32"/>
  <c r="AR90" i="32"/>
  <c r="K77" i="33" s="1"/>
  <c r="AR34" i="32"/>
  <c r="K21" i="33" s="1"/>
  <c r="M34" i="32"/>
  <c r="M59" i="32"/>
  <c r="L78" i="32"/>
  <c r="L32" i="32"/>
  <c r="L28" i="32"/>
  <c r="D50" i="20"/>
  <c r="AR97" i="32"/>
  <c r="K84" i="33" s="1"/>
  <c r="M80" i="32"/>
  <c r="M75" i="32"/>
  <c r="L52" i="32"/>
  <c r="L41" i="32"/>
  <c r="M99" i="32"/>
  <c r="M47" i="32"/>
  <c r="L21" i="32"/>
  <c r="L86" i="32"/>
  <c r="CL30" i="21"/>
  <c r="CO27" i="21"/>
  <c r="L46" i="32"/>
  <c r="L103" i="32"/>
  <c r="AR24" i="32"/>
  <c r="K11" i="33" s="1"/>
  <c r="M39" i="32"/>
  <c r="L66" i="32"/>
  <c r="L22" i="32"/>
  <c r="L84" i="32"/>
  <c r="CJ73" i="21"/>
  <c r="CW72" i="21"/>
  <c r="CL31" i="21"/>
  <c r="CW84" i="21"/>
  <c r="M70" i="32"/>
  <c r="L109" i="32"/>
  <c r="L82" i="32"/>
  <c r="L87" i="32"/>
  <c r="M104" i="32"/>
  <c r="L69" i="32"/>
  <c r="L72" i="32"/>
  <c r="L83" i="32"/>
  <c r="CI47" i="21"/>
  <c r="M54" i="32"/>
  <c r="L100" i="32"/>
  <c r="L68" i="32"/>
  <c r="L106" i="32"/>
  <c r="AR35" i="32"/>
  <c r="K22" i="33" s="1"/>
  <c r="AR36" i="32"/>
  <c r="K23" i="33" s="1"/>
  <c r="AR58" i="32"/>
  <c r="K45" i="33" s="1"/>
  <c r="BE96" i="23"/>
  <c r="AR37" i="32"/>
  <c r="K24" i="33" s="1"/>
  <c r="AR32" i="32"/>
  <c r="K19" i="33" s="1"/>
  <c r="M100" i="32"/>
  <c r="M83" i="32"/>
  <c r="M71" i="32"/>
  <c r="L37" i="32"/>
  <c r="L79" i="32"/>
  <c r="L70" i="32"/>
  <c r="L102" i="32"/>
  <c r="D64" i="20"/>
  <c r="AR93" i="32"/>
  <c r="K80" i="33" s="1"/>
  <c r="M62" i="32"/>
  <c r="M73" i="32"/>
  <c r="M48" i="32"/>
  <c r="L80" i="32"/>
  <c r="L34" i="32"/>
  <c r="L64" i="32"/>
  <c r="L108" i="32"/>
  <c r="L91" i="32"/>
  <c r="O110" i="32"/>
  <c r="M85" i="32"/>
  <c r="M68" i="32"/>
  <c r="M65" i="32"/>
  <c r="M31" i="32"/>
  <c r="M25" i="32"/>
  <c r="M56" i="32"/>
  <c r="M105" i="32"/>
  <c r="M79" i="32"/>
  <c r="L74" i="32"/>
  <c r="L62" i="32"/>
  <c r="L45" i="32"/>
  <c r="L51" i="32"/>
  <c r="M102" i="32"/>
  <c r="M78" i="32"/>
  <c r="M109" i="32"/>
  <c r="M94" i="32"/>
  <c r="M49" i="32"/>
  <c r="L39" i="32"/>
  <c r="L23" i="32"/>
  <c r="L105" i="32"/>
  <c r="L26" i="32"/>
  <c r="M21" i="32"/>
  <c r="M84" i="32"/>
  <c r="M53" i="32"/>
  <c r="L36" i="32"/>
  <c r="L98" i="32"/>
  <c r="L57" i="32"/>
  <c r="L27" i="32"/>
  <c r="M69" i="32"/>
  <c r="M77" i="32"/>
  <c r="M60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BD96" i="23"/>
  <c r="CI28" i="21"/>
  <c r="CL18" i="21"/>
  <c r="AR22" i="32"/>
  <c r="K9" i="33" s="1"/>
  <c r="AZ95" i="20"/>
  <c r="K95" i="20"/>
  <c r="AN95" i="20" s="1"/>
  <c r="CQ69" i="21"/>
  <c r="O67" i="32"/>
  <c r="M57" i="32"/>
  <c r="M95" i="32"/>
  <c r="M64" i="32"/>
  <c r="M96" i="32"/>
  <c r="CU74" i="21"/>
  <c r="O100" i="32"/>
  <c r="M74" i="32"/>
  <c r="M30" i="32"/>
  <c r="M26" i="32"/>
  <c r="M41" i="32"/>
  <c r="M55" i="32"/>
  <c r="M110" i="32"/>
  <c r="O58" i="32"/>
  <c r="CL85" i="21"/>
  <c r="AR64" i="32"/>
  <c r="K51" i="33" s="1"/>
  <c r="CI27" i="21"/>
  <c r="CL9" i="21"/>
  <c r="M45" i="32"/>
  <c r="M32" i="32"/>
  <c r="M23" i="32"/>
  <c r="CV39" i="21"/>
  <c r="CL19" i="21"/>
  <c r="M103" i="32"/>
  <c r="M81" i="32"/>
  <c r="M98" i="32"/>
  <c r="CH63" i="21"/>
  <c r="AR88" i="32"/>
  <c r="K75" i="33" s="1"/>
  <c r="M101" i="32"/>
  <c r="CU53" i="21"/>
  <c r="CH41" i="21"/>
  <c r="M66" i="32"/>
  <c r="M58" i="32"/>
  <c r="M24" i="32"/>
  <c r="M82" i="32"/>
  <c r="M44" i="32"/>
  <c r="M20" i="32"/>
  <c r="M42" i="32"/>
  <c r="M19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52" i="32"/>
  <c r="M86" i="32"/>
  <c r="M87" i="32"/>
  <c r="M33" i="32"/>
  <c r="M93" i="32"/>
  <c r="CL17" i="21"/>
  <c r="AR98" i="32"/>
  <c r="K85" i="33" s="1"/>
  <c r="AR59" i="32"/>
  <c r="K46" i="33" s="1"/>
  <c r="M89" i="32"/>
  <c r="M88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L81" i="32"/>
  <c r="R85" i="32"/>
  <c r="L54" i="32"/>
  <c r="L94" i="32"/>
  <c r="L55" i="32"/>
  <c r="L50" i="32"/>
  <c r="O22" i="32"/>
  <c r="O81" i="32"/>
  <c r="M50" i="32"/>
  <c r="O105" i="32"/>
  <c r="O85" i="32"/>
  <c r="O33" i="32"/>
  <c r="O89" i="32"/>
  <c r="L30" i="32"/>
  <c r="O54" i="32"/>
  <c r="O84" i="32"/>
  <c r="O24" i="32"/>
  <c r="L88" i="32"/>
  <c r="O26" i="32"/>
  <c r="L53" i="32"/>
  <c r="O107" i="32"/>
  <c r="L60" i="32"/>
  <c r="O23" i="32"/>
  <c r="L71" i="32"/>
  <c r="O38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O88" i="32"/>
  <c r="O39" i="32"/>
  <c r="O72" i="32"/>
  <c r="O94" i="32"/>
  <c r="O27" i="32"/>
  <c r="O71" i="32"/>
  <c r="J8" i="32"/>
  <c r="P89" i="32" s="1"/>
  <c r="J9" i="32"/>
  <c r="Q85" i="32" s="1"/>
  <c r="O50" i="32"/>
  <c r="O36" i="32"/>
  <c r="O64" i="32"/>
  <c r="O31" i="32"/>
  <c r="O48" i="32"/>
  <c r="O35" i="32"/>
  <c r="J11" i="32"/>
  <c r="S77" i="32" s="1"/>
  <c r="O29" i="32"/>
  <c r="O63" i="32"/>
  <c r="O101" i="32"/>
  <c r="O102" i="32"/>
  <c r="O78" i="32"/>
  <c r="O70" i="32"/>
  <c r="E85" i="20"/>
  <c r="O34" i="32"/>
  <c r="O37" i="32"/>
  <c r="O40" i="32"/>
  <c r="O103" i="32"/>
  <c r="O96" i="32"/>
  <c r="O25" i="32"/>
  <c r="O80" i="32"/>
  <c r="O57" i="32"/>
  <c r="O65" i="32"/>
  <c r="O108" i="32"/>
  <c r="O104" i="32"/>
  <c r="O52" i="32"/>
  <c r="O41" i="32"/>
  <c r="O91" i="32"/>
  <c r="O20" i="32"/>
  <c r="O98" i="32"/>
  <c r="O56" i="32"/>
  <c r="O19" i="32"/>
  <c r="O32" i="32"/>
  <c r="O77" i="32"/>
  <c r="O79" i="32"/>
  <c r="J12" i="32"/>
  <c r="T65" i="32" s="1"/>
  <c r="R97" i="32"/>
  <c r="O99" i="32"/>
  <c r="O93" i="32"/>
  <c r="O92" i="32"/>
  <c r="O87" i="32"/>
  <c r="O61" i="32"/>
  <c r="L49" i="32"/>
  <c r="L29" i="32"/>
  <c r="O28" i="32"/>
  <c r="O76" i="32"/>
  <c r="O53" i="32"/>
  <c r="O60" i="32"/>
  <c r="O83" i="32"/>
  <c r="O82" i="32"/>
  <c r="M107" i="32"/>
  <c r="L19" i="32"/>
  <c r="L47" i="32"/>
  <c r="O73" i="32"/>
  <c r="O109" i="32"/>
  <c r="O55" i="32"/>
  <c r="O75" i="32"/>
  <c r="O51" i="32"/>
  <c r="O68" i="32"/>
  <c r="M90" i="32"/>
  <c r="L92" i="32"/>
  <c r="L35" i="32"/>
  <c r="O97" i="32"/>
  <c r="O21" i="32"/>
  <c r="O90" i="32"/>
  <c r="O47" i="32"/>
  <c r="O106" i="32"/>
  <c r="O42" i="32"/>
  <c r="M97" i="32"/>
  <c r="M108" i="32"/>
  <c r="M61" i="32"/>
  <c r="M72" i="32"/>
  <c r="L104" i="32"/>
  <c r="L38" i="32"/>
  <c r="L43" i="32"/>
  <c r="L93" i="32"/>
  <c r="O46" i="32"/>
  <c r="O74" i="32"/>
  <c r="O86" i="32"/>
  <c r="O45" i="32"/>
  <c r="O43" i="32"/>
  <c r="O44" i="32"/>
  <c r="O62" i="32"/>
  <c r="O69" i="32"/>
  <c r="O59" i="32"/>
  <c r="O30" i="32"/>
  <c r="O95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AY63" i="20" s="1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W85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85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AV45" i="20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AU67" i="20"/>
  <c r="BG32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F51" i="19" s="1"/>
  <c r="AM51" i="19" s="1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AY97" i="20" l="1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Y98" i="23" s="1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BF98" i="23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Z105" i="32" s="1"/>
  <c r="W91" i="26" s="1"/>
  <c r="Y92" i="33" s="1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Z101" i="32" s="1"/>
  <c r="W87" i="26" s="1"/>
  <c r="Y88" i="33" s="1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Z104" i="32" s="1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Z102" i="32" s="1"/>
  <c r="W88" i="26" s="1"/>
  <c r="Y89" i="33" s="1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BF96" i="23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85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X112" i="32" l="1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A103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A105" i="32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102" i="32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G95" i="32"/>
  <c r="H82" i="33" s="1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102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AA102" i="32"/>
  <c r="V51" i="32" a="1"/>
  <c r="V51" i="32" s="1"/>
  <c r="V58" i="32" a="1"/>
  <c r="V58" i="32" s="1"/>
  <c r="V35" i="32" a="1"/>
  <c r="V35" i="32" s="1"/>
  <c r="V46" i="32" a="1"/>
  <c r="V46" i="32" s="1"/>
  <c r="AK101" i="32"/>
  <c r="AD101" i="32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90" i="26"/>
  <c r="Y91" i="33" s="1"/>
  <c r="AD104" i="32"/>
  <c r="AK104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AD107" i="32" l="1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<sst xmlns="http://schemas.openxmlformats.org/spreadsheetml/2006/main" count="1546" uniqueCount="230">
  <si>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</si>
  <si>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</si>
  <si>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</si>
  <si>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</si>
  <si>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</si>
  <si>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</si>
  <si>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</si>
  <si>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</si>
  <si>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</si>
  <si>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</si>
  <si>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</si>
  <si>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</si>
  <si>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</si>
  <si>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</si>
  <si>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</si>
  <si>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</si>
  <si>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</si>
  <si>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</si>
  <si>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</si>
  <si>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</si>
  <si>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</si>
  <si>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</si>
  <si>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</si>
  <si>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</si>
  <si>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</si>
  <si>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</si>
  <si>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</si>
  <si>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</si>
  <si>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</si>
  <si>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</si>
  <si>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</si>
  <si>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</si>
  <si>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</si>
  <si>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</si>
  <si>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</si>
  <si>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</si>
  <si>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</si>
  <si>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</si>
  <si>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</si>
  <si>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</si>
  <si>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</si>
  <si>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</si>
  <si>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</si>
  <si>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</si>
  <si>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</si>
  <si>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</si>
  <si>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</si>
  <si>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</si>
  <si>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</si>
  <si>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</si>
  <si>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</si>
  <si>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</si>
  <si>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</si>
  <si>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</si>
  <si>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</si>
  <si>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</si>
  <si>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</si>
  <si>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</si>
  <si>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</si>
  <si>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</si>
  <si>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</si>
  <si>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</si>
  <si>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</si>
  <si>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</si>
  <si>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</si>
  <si>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</si>
  <si>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</si>
  <si>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</si>
  <si>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</si>
  <si>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</si>
  <si>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</si>
  <si>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</si>
  <si>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</si>
  <si>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</si>
  <si>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</si>
  <si>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</si>
  <si>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</si>
  <si>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</si>
  <si>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</si>
  <si>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</si>
  <si>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</si>
  <si>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</si>
  <si>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</si>
  <si>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</si>
  <si>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</si>
  <si>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</si>
  <si>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</si>
  <si>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</si>
  <si>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</si>
  <si>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</si>
  <si>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</si>
  <si>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</si>
  <si>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</si>
  <si>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</si>
  <si>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</si>
  <si>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</si>
  <si>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</si>
  <si>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</si>
  <si>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</si>
  <si>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</si>
  <si>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</si>
  <si>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</si>
  <si>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</si>
  <si>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</si>
  <si>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</si>
  <si>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</si>
  <si>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</si>
  <si>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</si>
  <si>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</si>
  <si>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</si>
  <si>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</si>
  <si>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</si>
  <si>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</si>
  <si>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</si>
  <si>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</si>
  <si>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</si>
  <si>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</si>
  <si>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</si>
  <si>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</si>
  <si>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</si>
  <si>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</si>
  <si>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</si>
  <si>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</si>
  <si>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</si>
  <si>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</si>
  <si>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</si>
  <si>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</si>
  <si>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</si>
  <si>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</si>
  <si>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Acumulado dic16-jun24</t>
  </si>
  <si>
    <t>dic16-jun24</t>
  </si>
  <si>
    <t>Acumulado feb21-jun24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</si>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</sst>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2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0" fontId="6" fillId="0" borderId="1" xfId="0" applyNumberFormat="1" applyFont="1" applyBorder="1" applyAlignment="1">
      <alignment horizontal="center"/>
    </xf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worksheet" Target="worksheets/sheet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5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chartsheet" Target="chartsheets/sheet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3.7163515301583017E-2</c:v>
                </c:pt>
                <c:pt idx="38">
                  <c:v>2.7493312796353697E-2</c:v>
                </c:pt>
                <c:pt idx="39">
                  <c:v>2.5773247729802273E-2</c:v>
                </c:pt>
                <c:pt idx="40">
                  <c:v>2.1636451798899392E-2</c:v>
                </c:pt>
                <c:pt idx="41">
                  <c:v>2.5409286062487046E-2</c:v>
                </c:pt>
                <c:pt idx="42">
                  <c:v>2.8423820024944702E-2</c:v>
                </c:pt>
                <c:pt idx="43">
                  <c:v>2.5202307507687927E-2</c:v>
                </c:pt>
                <c:pt idx="44">
                  <c:v>2.8487881388671754E-2</c:v>
                </c:pt>
                <c:pt idx="45">
                  <c:v>2.0783611155087423E-2</c:v>
                </c:pt>
                <c:pt idx="46">
                  <c:v>3.8056187309627232E-2</c:v>
                </c:pt>
                <c:pt idx="47">
                  <c:v>3.8177756690174203E-2</c:v>
                </c:pt>
                <c:pt idx="48">
                  <c:v>4.4637467800873853E-2</c:v>
                </c:pt>
                <c:pt idx="49">
                  <c:v>4.4154605080767295E-2</c:v>
                </c:pt>
                <c:pt idx="50">
                  <c:v>4.0207631238916131E-2</c:v>
                </c:pt>
                <c:pt idx="51">
                  <c:v>4.2639067019178523E-2</c:v>
                </c:pt>
                <c:pt idx="52">
                  <c:v>4.0264021246632087E-2</c:v>
                </c:pt>
                <c:pt idx="53">
                  <c:v>3.4392062753316299E-2</c:v>
                </c:pt>
                <c:pt idx="54">
                  <c:v>3.3392906197851069E-2</c:v>
                </c:pt>
                <c:pt idx="55">
                  <c:v>3.4541573066029674E-2</c:v>
                </c:pt>
                <c:pt idx="56">
                  <c:v>2.293930593765503E-2</c:v>
                </c:pt>
                <c:pt idx="57">
                  <c:v>2.8700032466174585E-2</c:v>
                </c:pt>
                <c:pt idx="58">
                  <c:v>3.2283221522999117E-2</c:v>
                </c:pt>
                <c:pt idx="59">
                  <c:v>3.2830177179093756E-2</c:v>
                </c:pt>
                <c:pt idx="60">
                  <c:v>4.8131080127516768E-2</c:v>
                </c:pt>
                <c:pt idx="61">
                  <c:v>4.6519546953524893E-2</c:v>
                </c:pt>
                <c:pt idx="62">
                  <c:v>5.483457572400452E-2</c:v>
                </c:pt>
                <c:pt idx="63">
                  <c:v>5.8073885772523592E-2</c:v>
                </c:pt>
                <c:pt idx="64">
                  <c:v>6.2750546769323234E-2</c:v>
                </c:pt>
                <c:pt idx="65">
                  <c:v>5.5623114744234758E-2</c:v>
                </c:pt>
                <c:pt idx="66">
                  <c:v>5.4334339092253492E-2</c:v>
                </c:pt>
                <c:pt idx="67">
                  <c:v>8.4674222975686497E-2</c:v>
                </c:pt>
                <c:pt idx="68">
                  <c:v>7.2742470205036547E-2</c:v>
                </c:pt>
                <c:pt idx="69">
                  <c:v>6.0475888937236322E-2</c:v>
                </c:pt>
                <c:pt idx="70">
                  <c:v>5.7809872421920705E-2</c:v>
                </c:pt>
                <c:pt idx="71">
                  <c:v>5.0435981381491413E-2</c:v>
                </c:pt>
                <c:pt idx="72">
                  <c:v>5.4453681559162304E-2</c:v>
                </c:pt>
                <c:pt idx="73">
                  <c:v>6.5184856571002481E-2</c:v>
                </c:pt>
                <c:pt idx="74">
                  <c:v>7.6336872235405195E-2</c:v>
                </c:pt>
                <c:pt idx="75">
                  <c:v>7.1084652616734356E-2</c:v>
                </c:pt>
                <c:pt idx="76">
                  <c:v>9.1328312018425839E-2</c:v>
                </c:pt>
                <c:pt idx="77">
                  <c:v>7.8669215882175569E-2</c:v>
                </c:pt>
                <c:pt idx="78">
                  <c:v>5.4370472239243517E-2</c:v>
                </c:pt>
                <c:pt idx="79">
                  <c:v>6.4814787778752159E-2</c:v>
                </c:pt>
                <c:pt idx="80">
                  <c:v>0.12839157500930409</c:v>
                </c:pt>
                <c:pt idx="81">
                  <c:v>0.13191632863404212</c:v>
                </c:pt>
                <c:pt idx="82">
                  <c:v>8.3850801522422636E-2</c:v>
                </c:pt>
                <c:pt idx="83">
                  <c:v>0.14082551038815327</c:v>
                </c:pt>
                <c:pt idx="84">
                  <c:v>0.26100875524582445</c:v>
                </c:pt>
                <c:pt idx="85">
                  <c:v>0.20792190079539519</c:v>
                </c:pt>
                <c:pt idx="86">
                  <c:v>0.11286116528096501</c:v>
                </c:pt>
                <c:pt idx="87">
                  <c:v>8.5933262284148437E-2</c:v>
                </c:pt>
                <c:pt idx="88">
                  <c:v>6.6546810889213992E-2</c:v>
                </c:pt>
                <c:pt idx="89">
                  <c:v>5.1981664297674035E-2</c:v>
                </c:pt>
                <c:pt idx="90">
                  <c:v>3.8534584651457537E-2</c:v>
                </c:pt>
                <c:pt idx="91">
                  <c:v>4.0476441305927535E-2</c:v>
                </c:pt>
                <c:pt idx="92">
                  <c:v>3.3998562674812272E-2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3.6832238946604257E-2</c:v>
                </c:pt>
                <c:pt idx="38">
                  <c:v>2.7042873103898746E-2</c:v>
                </c:pt>
                <c:pt idx="39">
                  <c:v>2.4156693581187438E-2</c:v>
                </c:pt>
                <c:pt idx="40">
                  <c:v>2.0796862242995928E-2</c:v>
                </c:pt>
                <c:pt idx="41">
                  <c:v>2.8611841086971568E-2</c:v>
                </c:pt>
                <c:pt idx="42">
                  <c:v>2.6457152599369094E-2</c:v>
                </c:pt>
                <c:pt idx="43">
                  <c:v>2.1530585144486469E-2</c:v>
                </c:pt>
                <c:pt idx="44">
                  <c:v>2.9491566286892201E-2</c:v>
                </c:pt>
                <c:pt idx="45">
                  <c:v>1.9957587489345396E-2</c:v>
                </c:pt>
                <c:pt idx="46">
                  <c:v>3.6331860449699827E-2</c:v>
                </c:pt>
                <c:pt idx="47">
                  <c:v>3.8219544071748546E-2</c:v>
                </c:pt>
                <c:pt idx="48">
                  <c:v>3.9848642947601709E-2</c:v>
                </c:pt>
                <c:pt idx="49">
                  <c:v>3.9246090957343327E-2</c:v>
                </c:pt>
                <c:pt idx="50">
                  <c:v>4.4247060813811245E-2</c:v>
                </c:pt>
                <c:pt idx="51">
                  <c:v>4.5466199811318164E-2</c:v>
                </c:pt>
                <c:pt idx="52">
                  <c:v>4.1494571964002303E-2</c:v>
                </c:pt>
                <c:pt idx="53">
                  <c:v>3.3831821286073316E-2</c:v>
                </c:pt>
                <c:pt idx="54">
                  <c:v>3.2438982776926251E-2</c:v>
                </c:pt>
                <c:pt idx="55">
                  <c:v>3.6229342464470404E-2</c:v>
                </c:pt>
                <c:pt idx="56">
                  <c:v>2.1681622760253205E-2</c:v>
                </c:pt>
                <c:pt idx="57">
                  <c:v>2.9425495021345061E-2</c:v>
                </c:pt>
                <c:pt idx="58">
                  <c:v>3.4000597792745335E-2</c:v>
                </c:pt>
                <c:pt idx="59">
                  <c:v>3.4209097667741384E-2</c:v>
                </c:pt>
                <c:pt idx="60">
                  <c:v>5.0233344995114448E-2</c:v>
                </c:pt>
                <c:pt idx="61">
                  <c:v>4.9898663888714001E-2</c:v>
                </c:pt>
                <c:pt idx="62">
                  <c:v>5.8122297216461227E-2</c:v>
                </c:pt>
                <c:pt idx="63">
                  <c:v>5.331964811285328E-2</c:v>
                </c:pt>
                <c:pt idx="64">
                  <c:v>6.4386604122861346E-2</c:v>
                </c:pt>
                <c:pt idx="65">
                  <c:v>5.511794846284146E-2</c:v>
                </c:pt>
                <c:pt idx="66">
                  <c:v>5.671664039175317E-2</c:v>
                </c:pt>
                <c:pt idx="67">
                  <c:v>8.5458112028732325E-2</c:v>
                </c:pt>
                <c:pt idx="68">
                  <c:v>6.9811087261237859E-2</c:v>
                </c:pt>
                <c:pt idx="69">
                  <c:v>5.7502194183642885E-2</c:v>
                </c:pt>
                <c:pt idx="70">
                  <c:v>5.917779734574391E-2</c:v>
                </c:pt>
                <c:pt idx="71">
                  <c:v>5.160554585629229E-2</c:v>
                </c:pt>
                <c:pt idx="72">
                  <c:v>5.995136213882013E-2</c:v>
                </c:pt>
                <c:pt idx="73">
                  <c:v>6.4761504487083066E-2</c:v>
                </c:pt>
                <c:pt idx="74">
                  <c:v>8.0285027938416409E-2</c:v>
                </c:pt>
                <c:pt idx="75">
                  <c:v>6.9374316564029037E-2</c:v>
                </c:pt>
                <c:pt idx="76">
                  <c:v>9.1686449618905375E-2</c:v>
                </c:pt>
                <c:pt idx="77">
                  <c:v>8.201567515151309E-2</c:v>
                </c:pt>
                <c:pt idx="78">
                  <c:v>5.1601353839047182E-2</c:v>
                </c:pt>
                <c:pt idx="79">
                  <c:v>6.4324854637990425E-2</c:v>
                </c:pt>
                <c:pt idx="80">
                  <c:v>0.12364036056691941</c:v>
                </c:pt>
                <c:pt idx="81">
                  <c:v>0.12691890605230105</c:v>
                </c:pt>
                <c:pt idx="82">
                  <c:v>8.8497962993015156E-2</c:v>
                </c:pt>
                <c:pt idx="83">
                  <c:v>0.14573699296229914</c:v>
                </c:pt>
                <c:pt idx="84">
                  <c:v>0.26662080123115484</c:v>
                </c:pt>
                <c:pt idx="85">
                  <c:v>0.19951866219444359</c:v>
                </c:pt>
                <c:pt idx="86">
                  <c:v>0.11739253273809935</c:v>
                </c:pt>
                <c:pt idx="87">
                  <c:v>8.775089949197401E-2</c:v>
                </c:pt>
                <c:pt idx="88">
                  <c:v>6.6711088091766513E-2</c:v>
                </c:pt>
                <c:pt idx="89">
                  <c:v>5.5832385659779771E-2</c:v>
                </c:pt>
                <c:pt idx="90">
                  <c:v>3.546627254561785E-2</c:v>
                </c:pt>
                <c:pt idx="91">
                  <c:v>4.1663829467732727E-2</c:v>
                </c:pt>
                <c:pt idx="92">
                  <c:v>3.0066254902507694E-2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3.7172609087156028E-2</c:v>
                </c:pt>
                <c:pt idx="38">
                  <c:v>2.788737996509405E-2</c:v>
                </c:pt>
                <c:pt idx="39">
                  <c:v>2.5660879613232934E-2</c:v>
                </c:pt>
                <c:pt idx="40">
                  <c:v>2.1502230304572434E-2</c:v>
                </c:pt>
                <c:pt idx="41">
                  <c:v>2.2368261473649786E-2</c:v>
                </c:pt>
                <c:pt idx="42">
                  <c:v>3.1108466815461533E-2</c:v>
                </c:pt>
                <c:pt idx="43">
                  <c:v>2.8551368846967184E-2</c:v>
                </c:pt>
                <c:pt idx="44">
                  <c:v>2.9659107581462063E-2</c:v>
                </c:pt>
                <c:pt idx="45">
                  <c:v>2.0811615852477594E-2</c:v>
                </c:pt>
                <c:pt idx="46">
                  <c:v>4.0338361634961295E-2</c:v>
                </c:pt>
                <c:pt idx="47">
                  <c:v>3.8673179643440525E-2</c:v>
                </c:pt>
                <c:pt idx="48">
                  <c:v>4.769503194579916E-2</c:v>
                </c:pt>
                <c:pt idx="49">
                  <c:v>4.8458763730909071E-2</c:v>
                </c:pt>
                <c:pt idx="50">
                  <c:v>3.6097677696089958E-2</c:v>
                </c:pt>
                <c:pt idx="51">
                  <c:v>4.3944269972376881E-2</c:v>
                </c:pt>
                <c:pt idx="52">
                  <c:v>3.7686984523553901E-2</c:v>
                </c:pt>
                <c:pt idx="53">
                  <c:v>3.3876813232234237E-2</c:v>
                </c:pt>
                <c:pt idx="54">
                  <c:v>3.4227963860067989E-2</c:v>
                </c:pt>
                <c:pt idx="55">
                  <c:v>3.2484921581868109E-2</c:v>
                </c:pt>
                <c:pt idx="56">
                  <c:v>2.4615224082335185E-2</c:v>
                </c:pt>
                <c:pt idx="57">
                  <c:v>2.8858192268541139E-2</c:v>
                </c:pt>
                <c:pt idx="58">
                  <c:v>3.1922304886264241E-2</c:v>
                </c:pt>
                <c:pt idx="59">
                  <c:v>3.2733622158252151E-2</c:v>
                </c:pt>
                <c:pt idx="60">
                  <c:v>4.5227818958084143E-2</c:v>
                </c:pt>
                <c:pt idx="61">
                  <c:v>4.3480438529204246E-2</c:v>
                </c:pt>
                <c:pt idx="62">
                  <c:v>5.0589056739536176E-2</c:v>
                </c:pt>
                <c:pt idx="63">
                  <c:v>6.0283668829173243E-2</c:v>
                </c:pt>
                <c:pt idx="64">
                  <c:v>5.9872829904729086E-2</c:v>
                </c:pt>
                <c:pt idx="65">
                  <c:v>5.5473507457026949E-2</c:v>
                </c:pt>
                <c:pt idx="66">
                  <c:v>5.262113557388548E-2</c:v>
                </c:pt>
                <c:pt idx="67">
                  <c:v>8.5918958512267274E-2</c:v>
                </c:pt>
                <c:pt idx="68">
                  <c:v>7.5952473536659681E-2</c:v>
                </c:pt>
                <c:pt idx="69">
                  <c:v>6.3600709510534648E-2</c:v>
                </c:pt>
                <c:pt idx="70">
                  <c:v>5.5901954056316372E-2</c:v>
                </c:pt>
                <c:pt idx="71">
                  <c:v>4.9899239382328542E-2</c:v>
                </c:pt>
                <c:pt idx="72">
                  <c:v>5.1826049311029854E-2</c:v>
                </c:pt>
                <c:pt idx="73">
                  <c:v>6.4391747208195182E-2</c:v>
                </c:pt>
                <c:pt idx="74">
                  <c:v>6.9863712168939385E-2</c:v>
                </c:pt>
                <c:pt idx="75">
                  <c:v>7.4512026602991277E-2</c:v>
                </c:pt>
                <c:pt idx="76">
                  <c:v>9.4730852479855132E-2</c:v>
                </c:pt>
                <c:pt idx="77">
                  <c:v>7.4697820157126893E-2</c:v>
                </c:pt>
                <c:pt idx="78">
                  <c:v>5.6476996645251187E-2</c:v>
                </c:pt>
                <c:pt idx="79">
                  <c:v>6.6354803766966119E-2</c:v>
                </c:pt>
                <c:pt idx="80">
                  <c:v>0.12870166979596309</c:v>
                </c:pt>
                <c:pt idx="81">
                  <c:v>0.13520378087853735</c:v>
                </c:pt>
                <c:pt idx="82">
                  <c:v>8.1297861576758335E-2</c:v>
                </c:pt>
                <c:pt idx="83">
                  <c:v>0.14029771937578461</c:v>
                </c:pt>
                <c:pt idx="84">
                  <c:v>0.25518406877392619</c:v>
                </c:pt>
                <c:pt idx="85">
                  <c:v>0.2128610173558998</c:v>
                </c:pt>
                <c:pt idx="86">
                  <c:v>0.11063013872884131</c:v>
                </c:pt>
                <c:pt idx="87">
                  <c:v>8.896328454271818E-2</c:v>
                </c:pt>
                <c:pt idx="88">
                  <c:v>6.6331838658099107E-2</c:v>
                </c:pt>
                <c:pt idx="89">
                  <c:v>5.0352008400128323E-2</c:v>
                </c:pt>
                <c:pt idx="90">
                  <c:v>4.3134997173745804E-2</c:v>
                </c:pt>
                <c:pt idx="91">
                  <c:v>4.0544632562857563E-2</c:v>
                </c:pt>
                <c:pt idx="92">
                  <c:v>3.5581607637385826E-2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3.4217358160321565E-2</c:v>
                </c:pt>
                <c:pt idx="38">
                  <c:v>2.8827377763893214E-2</c:v>
                </c:pt>
                <c:pt idx="39">
                  <c:v>3.5151288677438997E-2</c:v>
                </c:pt>
                <c:pt idx="40">
                  <c:v>3.2093223686660011E-2</c:v>
                </c:pt>
                <c:pt idx="41">
                  <c:v>2.5091602366035692E-2</c:v>
                </c:pt>
                <c:pt idx="42">
                  <c:v>2.7996406772760496E-2</c:v>
                </c:pt>
                <c:pt idx="43">
                  <c:v>2.4545286425532664E-2</c:v>
                </c:pt>
                <c:pt idx="44">
                  <c:v>2.3546162109099322E-2</c:v>
                </c:pt>
                <c:pt idx="45">
                  <c:v>1.9048740542371156E-2</c:v>
                </c:pt>
                <c:pt idx="46">
                  <c:v>4.3677701673269675E-2</c:v>
                </c:pt>
                <c:pt idx="47">
                  <c:v>3.6938836757186566E-2</c:v>
                </c:pt>
                <c:pt idx="48">
                  <c:v>5.0832967127449002E-2</c:v>
                </c:pt>
                <c:pt idx="49">
                  <c:v>5.1483350651515103E-2</c:v>
                </c:pt>
                <c:pt idx="50">
                  <c:v>3.6453063750012227E-2</c:v>
                </c:pt>
                <c:pt idx="51">
                  <c:v>3.3691632105337987E-2</c:v>
                </c:pt>
                <c:pt idx="52">
                  <c:v>3.8582560956493372E-2</c:v>
                </c:pt>
                <c:pt idx="53">
                  <c:v>3.6282789244632019E-2</c:v>
                </c:pt>
                <c:pt idx="54">
                  <c:v>3.2198143939514923E-2</c:v>
                </c:pt>
                <c:pt idx="55">
                  <c:v>3.2919438988675331E-2</c:v>
                </c:pt>
                <c:pt idx="56">
                  <c:v>2.2170998702400802E-2</c:v>
                </c:pt>
                <c:pt idx="57">
                  <c:v>2.9362214392073316E-2</c:v>
                </c:pt>
                <c:pt idx="58">
                  <c:v>3.2185601572155331E-2</c:v>
                </c:pt>
                <c:pt idx="59">
                  <c:v>3.2237317981569591E-2</c:v>
                </c:pt>
                <c:pt idx="60">
                  <c:v>5.0443663710168174E-2</c:v>
                </c:pt>
                <c:pt idx="61">
                  <c:v>4.6455171394874206E-2</c:v>
                </c:pt>
                <c:pt idx="62">
                  <c:v>5.4221018315119274E-2</c:v>
                </c:pt>
                <c:pt idx="63">
                  <c:v>6.205654572715269E-2</c:v>
                </c:pt>
                <c:pt idx="64">
                  <c:v>6.6739883443126091E-2</c:v>
                </c:pt>
                <c:pt idx="65">
                  <c:v>5.7294850454466584E-2</c:v>
                </c:pt>
                <c:pt idx="66">
                  <c:v>5.1631094711716674E-2</c:v>
                </c:pt>
                <c:pt idx="67">
                  <c:v>7.6762396216747186E-2</c:v>
                </c:pt>
                <c:pt idx="68">
                  <c:v>7.7489257452518334E-2</c:v>
                </c:pt>
                <c:pt idx="69">
                  <c:v>5.9330421997241256E-2</c:v>
                </c:pt>
                <c:pt idx="70">
                  <c:v>5.8052114715497538E-2</c:v>
                </c:pt>
                <c:pt idx="71">
                  <c:v>4.8489123203368623E-2</c:v>
                </c:pt>
                <c:pt idx="72">
                  <c:v>4.7890555467105189E-2</c:v>
                </c:pt>
                <c:pt idx="73">
                  <c:v>6.9020065250820384E-2</c:v>
                </c:pt>
                <c:pt idx="74">
                  <c:v>8.3891772943904819E-2</c:v>
                </c:pt>
                <c:pt idx="75">
                  <c:v>6.6453960540161949E-2</c:v>
                </c:pt>
                <c:pt idx="76">
                  <c:v>8.2358719838611094E-2</c:v>
                </c:pt>
                <c:pt idx="77">
                  <c:v>8.3523882711403097E-2</c:v>
                </c:pt>
                <c:pt idx="78">
                  <c:v>5.623773121089326E-2</c:v>
                </c:pt>
                <c:pt idx="79">
                  <c:v>6.1169925619227516E-2</c:v>
                </c:pt>
                <c:pt idx="80">
                  <c:v>0.14546372621657278</c:v>
                </c:pt>
                <c:pt idx="81">
                  <c:v>0.13067686195089423</c:v>
                </c:pt>
                <c:pt idx="82">
                  <c:v>7.9636676704641474E-2</c:v>
                </c:pt>
                <c:pt idx="83">
                  <c:v>0.12590455699541847</c:v>
                </c:pt>
                <c:pt idx="84">
                  <c:v>0.25406276051219145</c:v>
                </c:pt>
                <c:pt idx="85">
                  <c:v>0.2145371844645112</c:v>
                </c:pt>
                <c:pt idx="86">
                  <c:v>0.10114378268346713</c:v>
                </c:pt>
                <c:pt idx="87">
                  <c:v>6.8185274570108145E-2</c:v>
                </c:pt>
                <c:pt idx="88">
                  <c:v>7.5838138038809566E-2</c:v>
                </c:pt>
                <c:pt idx="89">
                  <c:v>4.8855883063357197E-2</c:v>
                </c:pt>
                <c:pt idx="90">
                  <c:v>3.6046385055287455E-2</c:v>
                </c:pt>
                <c:pt idx="91">
                  <c:v>3.6336376150993166E-2</c:v>
                </c:pt>
                <c:pt idx="92">
                  <c:v>3.8424318475895669E-2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4.6008245115013002E-2</c:v>
                </c:pt>
                <c:pt idx="38">
                  <c:v>2.6495205141620959E-2</c:v>
                </c:pt>
                <c:pt idx="39">
                  <c:v>3.0038309255278284E-2</c:v>
                </c:pt>
                <c:pt idx="40">
                  <c:v>2.9932827859690425E-2</c:v>
                </c:pt>
                <c:pt idx="41">
                  <c:v>2.2464157551332242E-2</c:v>
                </c:pt>
                <c:pt idx="42">
                  <c:v>3.2578181625725344E-2</c:v>
                </c:pt>
                <c:pt idx="43">
                  <c:v>2.6785662615945283E-2</c:v>
                </c:pt>
                <c:pt idx="44">
                  <c:v>1.9030331408020018E-2</c:v>
                </c:pt>
                <c:pt idx="45">
                  <c:v>2.9836108015406149E-2</c:v>
                </c:pt>
                <c:pt idx="46">
                  <c:v>3.5906340073453613E-2</c:v>
                </c:pt>
                <c:pt idx="47">
                  <c:v>4.1605507421911936E-2</c:v>
                </c:pt>
                <c:pt idx="48">
                  <c:v>6.4553424847029417E-2</c:v>
                </c:pt>
                <c:pt idx="49">
                  <c:v>4.6883297810690783E-2</c:v>
                </c:pt>
                <c:pt idx="50">
                  <c:v>3.8316077382855473E-2</c:v>
                </c:pt>
                <c:pt idx="51">
                  <c:v>2.9492818859141012E-2</c:v>
                </c:pt>
                <c:pt idx="52">
                  <c:v>4.0397462842166165E-2</c:v>
                </c:pt>
                <c:pt idx="53">
                  <c:v>3.5111326948422006E-2</c:v>
                </c:pt>
                <c:pt idx="54">
                  <c:v>3.1679796833654184E-2</c:v>
                </c:pt>
                <c:pt idx="55">
                  <c:v>3.3147362405248293E-2</c:v>
                </c:pt>
                <c:pt idx="56">
                  <c:v>2.3826273124631481E-2</c:v>
                </c:pt>
                <c:pt idx="57">
                  <c:v>2.0918095240536116E-2</c:v>
                </c:pt>
                <c:pt idx="58">
                  <c:v>3.2350042733942486E-2</c:v>
                </c:pt>
                <c:pt idx="59">
                  <c:v>3.2423087135967643E-2</c:v>
                </c:pt>
                <c:pt idx="60">
                  <c:v>5.1043538967215918E-2</c:v>
                </c:pt>
                <c:pt idx="61">
                  <c:v>4.06642506192747E-2</c:v>
                </c:pt>
                <c:pt idx="62">
                  <c:v>5.2770493394891371E-2</c:v>
                </c:pt>
                <c:pt idx="63">
                  <c:v>6.2201117410566109E-2</c:v>
                </c:pt>
                <c:pt idx="64">
                  <c:v>6.4802432340278049E-2</c:v>
                </c:pt>
                <c:pt idx="65">
                  <c:v>5.737858362790127E-2</c:v>
                </c:pt>
                <c:pt idx="66">
                  <c:v>5.2525698571344259E-2</c:v>
                </c:pt>
                <c:pt idx="67">
                  <c:v>8.267994278678259E-2</c:v>
                </c:pt>
                <c:pt idx="68">
                  <c:v>7.435153091651503E-2</c:v>
                </c:pt>
                <c:pt idx="69">
                  <c:v>6.346171517243171E-2</c:v>
                </c:pt>
                <c:pt idx="70">
                  <c:v>5.5197850888473621E-2</c:v>
                </c:pt>
                <c:pt idx="71">
                  <c:v>4.6200871538133681E-2</c:v>
                </c:pt>
                <c:pt idx="72">
                  <c:v>4.3894050157862186E-2</c:v>
                </c:pt>
                <c:pt idx="73">
                  <c:v>6.796032885147163E-2</c:v>
                </c:pt>
                <c:pt idx="74">
                  <c:v>8.3915634549182494E-2</c:v>
                </c:pt>
                <c:pt idx="75">
                  <c:v>6.2601228755879701E-2</c:v>
                </c:pt>
                <c:pt idx="76">
                  <c:v>9.3139644117414155E-2</c:v>
                </c:pt>
                <c:pt idx="77">
                  <c:v>7.3290434382361491E-2</c:v>
                </c:pt>
                <c:pt idx="78">
                  <c:v>6.1753594617742547E-2</c:v>
                </c:pt>
                <c:pt idx="79">
                  <c:v>6.0044803830073379E-2</c:v>
                </c:pt>
                <c:pt idx="80">
                  <c:v>0.14833782703583775</c:v>
                </c:pt>
                <c:pt idx="81">
                  <c:v>0.13248426444013872</c:v>
                </c:pt>
                <c:pt idx="82">
                  <c:v>7.1935777942143453E-2</c:v>
                </c:pt>
                <c:pt idx="83">
                  <c:v>0.13857419540857752</c:v>
                </c:pt>
                <c:pt idx="84">
                  <c:v>0.27901280623653912</c:v>
                </c:pt>
                <c:pt idx="85">
                  <c:v>0.19498567019617807</c:v>
                </c:pt>
                <c:pt idx="86">
                  <c:v>9.8996243856635413E-2</c:v>
                </c:pt>
                <c:pt idx="87">
                  <c:v>7.4159343866647465E-2</c:v>
                </c:pt>
                <c:pt idx="88">
                  <c:v>5.6147647096120856E-2</c:v>
                </c:pt>
                <c:pt idx="89">
                  <c:v>3.9249975917321045E-2</c:v>
                </c:pt>
                <c:pt idx="90">
                  <c:v>3.85923153749681E-2</c:v>
                </c:pt>
                <c:pt idx="91">
                  <c:v>3.2066605273213256E-2</c:v>
                </c:pt>
                <c:pt idx="92">
                  <c:v>4.0223620600937648E-2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3.6136900950028306E-2</c:v>
                </c:pt>
                <c:pt idx="38">
                  <c:v>2.9036974391601467E-2</c:v>
                </c:pt>
                <c:pt idx="39">
                  <c:v>2.8093272028791194E-2</c:v>
                </c:pt>
                <c:pt idx="40">
                  <c:v>2.1428042038537765E-2</c:v>
                </c:pt>
                <c:pt idx="41">
                  <c:v>2.0702863480265954E-2</c:v>
                </c:pt>
                <c:pt idx="42">
                  <c:v>3.0445074422278839E-2</c:v>
                </c:pt>
                <c:pt idx="43">
                  <c:v>2.5175765685003793E-2</c:v>
                </c:pt>
                <c:pt idx="44">
                  <c:v>2.6965197692178977E-2</c:v>
                </c:pt>
                <c:pt idx="45">
                  <c:v>2.8275979505661963E-2</c:v>
                </c:pt>
                <c:pt idx="46">
                  <c:v>3.603072359405135E-2</c:v>
                </c:pt>
                <c:pt idx="47">
                  <c:v>3.6749054380001978E-2</c:v>
                </c:pt>
                <c:pt idx="48">
                  <c:v>4.907381375491715E-2</c:v>
                </c:pt>
                <c:pt idx="49">
                  <c:v>4.8601107084423223E-2</c:v>
                </c:pt>
                <c:pt idx="50">
                  <c:v>3.6131853017824067E-2</c:v>
                </c:pt>
                <c:pt idx="51">
                  <c:v>3.8426047468290925E-2</c:v>
                </c:pt>
                <c:pt idx="52">
                  <c:v>4.1555647150649744E-2</c:v>
                </c:pt>
                <c:pt idx="53">
                  <c:v>3.7693698649640561E-2</c:v>
                </c:pt>
                <c:pt idx="54">
                  <c:v>3.8892708648190499E-2</c:v>
                </c:pt>
                <c:pt idx="55">
                  <c:v>3.4818571026057565E-2</c:v>
                </c:pt>
                <c:pt idx="56">
                  <c:v>1.8053031248600027E-2</c:v>
                </c:pt>
                <c:pt idx="57">
                  <c:v>2.3230825145004852E-2</c:v>
                </c:pt>
                <c:pt idx="58">
                  <c:v>2.643083676218061E-2</c:v>
                </c:pt>
                <c:pt idx="59">
                  <c:v>3.156924309938991E-2</c:v>
                </c:pt>
                <c:pt idx="60">
                  <c:v>5.1165647403881298E-2</c:v>
                </c:pt>
                <c:pt idx="61">
                  <c:v>4.6738875277149816E-2</c:v>
                </c:pt>
                <c:pt idx="62">
                  <c:v>5.6059438819448415E-2</c:v>
                </c:pt>
                <c:pt idx="63">
                  <c:v>6.4923630056600734E-2</c:v>
                </c:pt>
                <c:pt idx="64">
                  <c:v>5.9616227420411283E-2</c:v>
                </c:pt>
                <c:pt idx="65">
                  <c:v>5.826082243326125E-2</c:v>
                </c:pt>
                <c:pt idx="66">
                  <c:v>5.0438871307847633E-2</c:v>
                </c:pt>
                <c:pt idx="67">
                  <c:v>7.8721088114213744E-2</c:v>
                </c:pt>
                <c:pt idx="68">
                  <c:v>7.3994918716212776E-2</c:v>
                </c:pt>
                <c:pt idx="69">
                  <c:v>6.2559217294589686E-2</c:v>
                </c:pt>
                <c:pt idx="70">
                  <c:v>5.5931210895344918E-2</c:v>
                </c:pt>
                <c:pt idx="71">
                  <c:v>5.1509962079260729E-2</c:v>
                </c:pt>
                <c:pt idx="72">
                  <c:v>4.7440748695062984E-2</c:v>
                </c:pt>
                <c:pt idx="73">
                  <c:v>6.6276090055287673E-2</c:v>
                </c:pt>
                <c:pt idx="74">
                  <c:v>7.5472040244952687E-2</c:v>
                </c:pt>
                <c:pt idx="75">
                  <c:v>7.946098072497132E-2</c:v>
                </c:pt>
                <c:pt idx="76">
                  <c:v>7.9537441809851561E-2</c:v>
                </c:pt>
                <c:pt idx="77">
                  <c:v>7.4663900081619161E-2</c:v>
                </c:pt>
                <c:pt idx="78">
                  <c:v>4.8921921715621819E-2</c:v>
                </c:pt>
                <c:pt idx="79">
                  <c:v>6.1229342525207509E-2</c:v>
                </c:pt>
                <c:pt idx="80">
                  <c:v>0.13197331353260111</c:v>
                </c:pt>
                <c:pt idx="81">
                  <c:v>0.13944386170044365</c:v>
                </c:pt>
                <c:pt idx="82">
                  <c:v>8.1179404337887284E-2</c:v>
                </c:pt>
                <c:pt idx="83">
                  <c:v>0.13434629627655692</c:v>
                </c:pt>
                <c:pt idx="84">
                  <c:v>0.25413339286530223</c:v>
                </c:pt>
                <c:pt idx="85">
                  <c:v>0.21833317783114081</c:v>
                </c:pt>
                <c:pt idx="86">
                  <c:v>0.11944760256214204</c:v>
                </c:pt>
                <c:pt idx="87">
                  <c:v>8.0154938535692333E-2</c:v>
                </c:pt>
                <c:pt idx="88">
                  <c:v>6.5365043693289104E-2</c:v>
                </c:pt>
                <c:pt idx="89">
                  <c:v>4.5087889853577146E-2</c:v>
                </c:pt>
                <c:pt idx="90">
                  <c:v>3.6910963648437045E-2</c:v>
                </c:pt>
                <c:pt idx="91">
                  <c:v>4.320157910109601E-2</c:v>
                </c:pt>
                <c:pt idx="92">
                  <c:v>4.2737062535880277E-2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3.7197626952067075E-2</c:v>
                </c:pt>
                <c:pt idx="38">
                  <c:v>2.6153018727036015E-2</c:v>
                </c:pt>
                <c:pt idx="39">
                  <c:v>2.1341567793701666E-2</c:v>
                </c:pt>
                <c:pt idx="40">
                  <c:v>6.7236753516699554E-3</c:v>
                </c:pt>
                <c:pt idx="41">
                  <c:v>2.5876356205387641E-2</c:v>
                </c:pt>
                <c:pt idx="42">
                  <c:v>2.1586749445054565E-2</c:v>
                </c:pt>
                <c:pt idx="43">
                  <c:v>3.5744184701696158E-2</c:v>
                </c:pt>
                <c:pt idx="44">
                  <c:v>2.8844262009916966E-2</c:v>
                </c:pt>
                <c:pt idx="45">
                  <c:v>1.3381196339157908E-2</c:v>
                </c:pt>
                <c:pt idx="46">
                  <c:v>3.3520444987886977E-2</c:v>
                </c:pt>
                <c:pt idx="47">
                  <c:v>3.3989285072606457E-2</c:v>
                </c:pt>
                <c:pt idx="48">
                  <c:v>3.2879537786301372E-2</c:v>
                </c:pt>
                <c:pt idx="49">
                  <c:v>3.9603867621679889E-2</c:v>
                </c:pt>
                <c:pt idx="50">
                  <c:v>4.5329141989074895E-2</c:v>
                </c:pt>
                <c:pt idx="51">
                  <c:v>3.7509025723015732E-2</c:v>
                </c:pt>
                <c:pt idx="52">
                  <c:v>4.925762345783502E-2</c:v>
                </c:pt>
                <c:pt idx="53">
                  <c:v>3.6353784677444212E-2</c:v>
                </c:pt>
                <c:pt idx="54">
                  <c:v>3.3523028498303908E-2</c:v>
                </c:pt>
                <c:pt idx="55">
                  <c:v>3.7431163769494624E-2</c:v>
                </c:pt>
                <c:pt idx="56">
                  <c:v>2.8706331513393746E-2</c:v>
                </c:pt>
                <c:pt idx="57">
                  <c:v>3.3942587364718557E-2</c:v>
                </c:pt>
                <c:pt idx="58">
                  <c:v>2.5010697921514335E-2</c:v>
                </c:pt>
                <c:pt idx="59">
                  <c:v>2.2576622383807976E-2</c:v>
                </c:pt>
                <c:pt idx="60">
                  <c:v>3.9253733185227402E-2</c:v>
                </c:pt>
                <c:pt idx="61">
                  <c:v>4.2027170424977944E-2</c:v>
                </c:pt>
                <c:pt idx="62">
                  <c:v>5.6258910487359426E-2</c:v>
                </c:pt>
                <c:pt idx="63">
                  <c:v>7.0727007204979708E-2</c:v>
                </c:pt>
                <c:pt idx="64">
                  <c:v>6.38478254421595E-2</c:v>
                </c:pt>
                <c:pt idx="65">
                  <c:v>5.4214036359673479E-2</c:v>
                </c:pt>
                <c:pt idx="66">
                  <c:v>5.4380979596832635E-2</c:v>
                </c:pt>
                <c:pt idx="67">
                  <c:v>8.8966648151417083E-2</c:v>
                </c:pt>
                <c:pt idx="68">
                  <c:v>6.6957045842564344E-2</c:v>
                </c:pt>
                <c:pt idx="69">
                  <c:v>6.2561894478274649E-2</c:v>
                </c:pt>
                <c:pt idx="70">
                  <c:v>6.3511146001325791E-2</c:v>
                </c:pt>
                <c:pt idx="71">
                  <c:v>4.9023108339591559E-2</c:v>
                </c:pt>
                <c:pt idx="72">
                  <c:v>4.8983135666386568E-2</c:v>
                </c:pt>
                <c:pt idx="73">
                  <c:v>6.5439168580849083E-2</c:v>
                </c:pt>
                <c:pt idx="74">
                  <c:v>6.7431232666567809E-2</c:v>
                </c:pt>
                <c:pt idx="75">
                  <c:v>6.8400998976771321E-2</c:v>
                </c:pt>
                <c:pt idx="76">
                  <c:v>8.7772876542770994E-2</c:v>
                </c:pt>
                <c:pt idx="77">
                  <c:v>7.7985669837979055E-2</c:v>
                </c:pt>
                <c:pt idx="78">
                  <c:v>6.2500048488166371E-2</c:v>
                </c:pt>
                <c:pt idx="79">
                  <c:v>7.2976486448978584E-2</c:v>
                </c:pt>
                <c:pt idx="80">
                  <c:v>0.12265945803916134</c:v>
                </c:pt>
                <c:pt idx="81">
                  <c:v>0.15002073483604184</c:v>
                </c:pt>
                <c:pt idx="82">
                  <c:v>7.9148929215142827E-2</c:v>
                </c:pt>
                <c:pt idx="83">
                  <c:v>0.12872163683605176</c:v>
                </c:pt>
                <c:pt idx="84">
                  <c:v>0.24894740273244054</c:v>
                </c:pt>
                <c:pt idx="85">
                  <c:v>0.24804612763685085</c:v>
                </c:pt>
                <c:pt idx="86">
                  <c:v>0.10920550002561158</c:v>
                </c:pt>
                <c:pt idx="87">
                  <c:v>9.0474045511073742E-2</c:v>
                </c:pt>
                <c:pt idx="88">
                  <c:v>6.4357641003577104E-2</c:v>
                </c:pt>
                <c:pt idx="89">
                  <c:v>5.0989385012189636E-2</c:v>
                </c:pt>
                <c:pt idx="90">
                  <c:v>4.0115366791311891E-2</c:v>
                </c:pt>
                <c:pt idx="91">
                  <c:v>3.9363215231191129E-2</c:v>
                </c:pt>
                <c:pt idx="92">
                  <c:v>3.8844899670708921E-2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0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0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1961" cy="606640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1961" cy="606640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11606893" cy="757917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11606893" cy="757917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Cuadro1"/>
      <sheetName val="Figura1"/>
      <sheetName val="Cuadro2"/>
      <sheetName val="LinePlot"/>
      <sheetName val="Subyacente1y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278.46729413231293</v>
          </cell>
          <cell r="DF43">
            <v>278.57886894387752</v>
          </cell>
          <cell r="DG43">
            <v>277.78601254903492</v>
          </cell>
          <cell r="DH43">
            <v>281.81690658130429</v>
          </cell>
          <cell r="DI43">
            <v>283.21146176366193</v>
          </cell>
          <cell r="DJ43">
            <v>276.87447982016079</v>
          </cell>
          <cell r="DK43">
            <v>278.78259317814536</v>
          </cell>
        </row>
        <row r="44">
          <cell r="DE44">
            <v>285.99784983111914</v>
          </cell>
          <cell r="DF44">
            <v>286.34770371236158</v>
          </cell>
          <cell r="DG44">
            <v>285.79385487031152</v>
          </cell>
          <cell r="DH44">
            <v>289.28370333355298</v>
          </cell>
          <cell r="DI44">
            <v>291.43506572630139</v>
          </cell>
          <cell r="DJ44">
            <v>284.11558327593582</v>
          </cell>
          <cell r="DK44">
            <v>286.44725021457072</v>
          </cell>
        </row>
        <row r="45">
          <cell r="DE45">
            <v>292.90661225436793</v>
          </cell>
          <cell r="DF45">
            <v>293.69563766485015</v>
          </cell>
          <cell r="DG45">
            <v>295.83987716509597</v>
          </cell>
          <cell r="DH45">
            <v>297.97329667679844</v>
          </cell>
          <cell r="DI45">
            <v>299.62243030647903</v>
          </cell>
          <cell r="DJ45">
            <v>290.17905525766628</v>
          </cell>
          <cell r="DK45">
            <v>293.82992615587153</v>
          </cell>
        </row>
        <row r="46">
          <cell r="DE46">
            <v>298.99815071948461</v>
          </cell>
          <cell r="DF46">
            <v>300.01074890536802</v>
          </cell>
          <cell r="DG46">
            <v>305.33433251838943</v>
          </cell>
          <cell r="DH46">
            <v>306.89248007300949</v>
          </cell>
          <cell r="DI46">
            <v>306.04275233877513</v>
          </cell>
          <cell r="DJ46">
            <v>292.13012501907309</v>
          </cell>
          <cell r="DK46">
            <v>300.18736319021724</v>
          </cell>
        </row>
        <row r="47">
          <cell r="DE47">
            <v>307.55303829316887</v>
          </cell>
          <cell r="DF47">
            <v>306.72146778178876</v>
          </cell>
          <cell r="DG47">
            <v>312.99566017863975</v>
          </cell>
          <cell r="DH47">
            <v>313.78656109668867</v>
          </cell>
          <cell r="DI47">
            <v>312.37871365956966</v>
          </cell>
          <cell r="DJ47">
            <v>299.68938819239105</v>
          </cell>
          <cell r="DK47">
            <v>307.81490977386113</v>
          </cell>
        </row>
        <row r="48">
          <cell r="DE48">
            <v>315.69001595969081</v>
          </cell>
          <cell r="DF48">
            <v>316.26310238386816</v>
          </cell>
          <cell r="DG48">
            <v>321.75841399910968</v>
          </cell>
          <cell r="DH48">
            <v>324.00915667580836</v>
          </cell>
          <cell r="DI48">
            <v>321.88910684487098</v>
          </cell>
          <cell r="DJ48">
            <v>306.15870792664191</v>
          </cell>
          <cell r="DK48">
            <v>316.56418537026792</v>
          </cell>
        </row>
        <row r="49">
          <cell r="DE49">
            <v>322.48700672757519</v>
          </cell>
          <cell r="DF49">
            <v>325.29284687271615</v>
          </cell>
          <cell r="DG49">
            <v>329.65606643054298</v>
          </cell>
          <cell r="DH49">
            <v>332.68795663100349</v>
          </cell>
          <cell r="DI49">
            <v>329.99291157535259</v>
          </cell>
          <cell r="DJ49">
            <v>317.10210133080443</v>
          </cell>
          <cell r="DK49">
            <v>324.54233331589012</v>
          </cell>
        </row>
        <row r="50">
          <cell r="DE50">
            <v>331.9976536631429</v>
          </cell>
          <cell r="DF50">
            <v>334.94074241359408</v>
          </cell>
          <cell r="DG50">
            <v>337.41820161096456</v>
          </cell>
          <cell r="DH50">
            <v>339.0191187011485</v>
          </cell>
          <cell r="DI50">
            <v>338.8912356729997</v>
          </cell>
          <cell r="DJ50">
            <v>326.24867742548537</v>
          </cell>
          <cell r="DK50">
            <v>333.78785681299598</v>
          </cell>
        </row>
        <row r="51">
          <cell r="DE51">
            <v>338.62352588238247</v>
          </cell>
          <cell r="DF51">
            <v>341.91140047804947</v>
          </cell>
          <cell r="DG51">
            <v>343.84559338772527</v>
          </cell>
          <cell r="DH51">
            <v>349.13412974600379</v>
          </cell>
          <cell r="DI51">
            <v>348.47371730753792</v>
          </cell>
          <cell r="DJ51">
            <v>330.61427503350637</v>
          </cell>
          <cell r="DK51">
            <v>340.72517383728729</v>
          </cell>
        </row>
        <row r="52">
          <cell r="DE52">
            <v>350.92634856972649</v>
          </cell>
          <cell r="DF52">
            <v>355.70354619764908</v>
          </cell>
          <cell r="DG52">
            <v>358.86397863738273</v>
          </cell>
          <cell r="DH52">
            <v>361.67025853991311</v>
          </cell>
          <cell r="DI52">
            <v>361.02947749563742</v>
          </cell>
          <cell r="DJ52">
            <v>341.69661265197715</v>
          </cell>
          <cell r="DK52">
            <v>353.69187487394436</v>
          </cell>
        </row>
        <row r="53">
          <cell r="DE53">
            <v>364.3385936148249</v>
          </cell>
          <cell r="DF53">
            <v>369.45973333955959</v>
          </cell>
          <cell r="DG53">
            <v>372.11999656230347</v>
          </cell>
          <cell r="DH53">
            <v>376.7177331658803</v>
          </cell>
          <cell r="DI53">
            <v>374.29696939690831</v>
          </cell>
          <cell r="DJ53">
            <v>353.31063622774917</v>
          </cell>
          <cell r="DK53">
            <v>367.19503721617332</v>
          </cell>
        </row>
        <row r="54">
          <cell r="DE54">
            <v>378.85699214381344</v>
          </cell>
          <cell r="DF54">
            <v>387.08112712387629</v>
          </cell>
          <cell r="DG54">
            <v>391.03596011502151</v>
          </cell>
          <cell r="DH54">
            <v>401.03615304234722</v>
          </cell>
          <cell r="DI54">
            <v>392.66514916212213</v>
          </cell>
          <cell r="DJ54">
            <v>364.92732664190163</v>
          </cell>
          <cell r="DK54">
            <v>383.58569386655097</v>
          </cell>
        </row>
        <row r="55">
          <cell r="DE55">
            <v>393.72564811731507</v>
          </cell>
          <cell r="DF55">
            <v>405.83860000786621</v>
          </cell>
          <cell r="DG55">
            <v>411.16780156697502</v>
          </cell>
          <cell r="DH55">
            <v>419.83805043828539</v>
          </cell>
          <cell r="DI55">
            <v>411.74911012487149</v>
          </cell>
          <cell r="DJ55">
            <v>379.37986017776103</v>
          </cell>
          <cell r="DK55">
            <v>400.52276869386066</v>
          </cell>
        </row>
        <row r="56">
          <cell r="DE56">
            <v>411.14685081351917</v>
          </cell>
          <cell r="DF56">
            <v>420.48843098758255</v>
          </cell>
          <cell r="DG56">
            <v>426.15612764944831</v>
          </cell>
          <cell r="DH56">
            <v>435.92459766714592</v>
          </cell>
          <cell r="DI56">
            <v>426.62636845212319</v>
          </cell>
          <cell r="DJ56">
            <v>396.57682372755414</v>
          </cell>
          <cell r="DK56">
            <v>416.62684048029308</v>
          </cell>
        </row>
        <row r="57">
          <cell r="DE57">
            <v>429.84013568440082</v>
          </cell>
          <cell r="DF57">
            <v>438.96648811916208</v>
          </cell>
          <cell r="DG57">
            <v>440.51402312164902</v>
          </cell>
          <cell r="DH57">
            <v>448.78124286238693</v>
          </cell>
          <cell r="DI57">
            <v>443.01993353748907</v>
          </cell>
          <cell r="DJ57">
            <v>411.45203400990289</v>
          </cell>
          <cell r="DK57">
            <v>434.39142025352089</v>
          </cell>
        </row>
        <row r="58">
          <cell r="DE58">
            <v>447.6761681275737</v>
          </cell>
          <cell r="DF58">
            <v>455.50981136326777</v>
          </cell>
          <cell r="DG58">
            <v>457.51018227093022</v>
          </cell>
          <cell r="DH58">
            <v>466.9108664451814</v>
          </cell>
          <cell r="DI58">
            <v>461.42991357627722</v>
          </cell>
          <cell r="DJ58">
            <v>431.71918337212304</v>
          </cell>
          <cell r="DK58">
            <v>451.88176562796332</v>
          </cell>
        </row>
        <row r="59">
          <cell r="DE59">
            <v>462.82186824169986</v>
          </cell>
          <cell r="DF59">
            <v>470.94103216827142</v>
          </cell>
          <cell r="DG59">
            <v>474.10992779153958</v>
          </cell>
          <cell r="DH59">
            <v>483.30472653270914</v>
          </cell>
          <cell r="DI59">
            <v>478.82291368655109</v>
          </cell>
          <cell r="DJ59">
            <v>447.41380960555529</v>
          </cell>
          <cell r="DK59">
            <v>467.42291166851965</v>
          </cell>
        </row>
        <row r="60">
          <cell r="DE60">
            <v>477.8353388543772</v>
          </cell>
          <cell r="DF60">
            <v>487.06038479755017</v>
          </cell>
          <cell r="DG60">
            <v>489.37538748972457</v>
          </cell>
          <cell r="DH60">
            <v>498.61572207801015</v>
          </cell>
          <cell r="DI60">
            <v>497.44563376263977</v>
          </cell>
          <cell r="DJ60">
            <v>462.41247549549706</v>
          </cell>
          <cell r="DK60">
            <v>483.031521112593</v>
          </cell>
        </row>
        <row r="61">
          <cell r="DE61">
            <v>495.14699898735864</v>
          </cell>
          <cell r="DF61">
            <v>502.88250320333304</v>
          </cell>
          <cell r="DG61">
            <v>505.48535070075189</v>
          </cell>
          <cell r="DH61">
            <v>515.14351811868448</v>
          </cell>
          <cell r="DI61">
            <v>514.76597989340644</v>
          </cell>
          <cell r="DJ61">
            <v>479.72111259482642</v>
          </cell>
          <cell r="DK61">
            <v>499.71618969229911</v>
          </cell>
        </row>
        <row r="62">
          <cell r="DE62">
            <v>505.88258943027398</v>
          </cell>
          <cell r="DF62">
            <v>515.2610687067687</v>
          </cell>
          <cell r="DG62">
            <v>516.69246575522084</v>
          </cell>
          <cell r="DH62">
            <v>527.41746827976385</v>
          </cell>
          <cell r="DI62">
            <v>524.05906621413828</v>
          </cell>
          <cell r="DJ62">
            <v>493.49214588694758</v>
          </cell>
          <cell r="DK62">
            <v>511.17933224965003</v>
          </cell>
        </row>
        <row r="63">
          <cell r="DE63">
            <v>520.76843504693966</v>
          </cell>
          <cell r="DF63">
            <v>530.13057169600256</v>
          </cell>
          <cell r="DG63">
            <v>531.86370070949465</v>
          </cell>
          <cell r="DH63">
            <v>538.4500371127624</v>
          </cell>
          <cell r="DI63">
            <v>536.23339074701346</v>
          </cell>
          <cell r="DJ63">
            <v>510.24254616251773</v>
          </cell>
          <cell r="DK63">
            <v>525.85019568125244</v>
          </cell>
        </row>
        <row r="64">
          <cell r="DE64">
            <v>538.47487315012802</v>
          </cell>
          <cell r="DF64">
            <v>547.05356143521192</v>
          </cell>
          <cell r="DG64">
            <v>548.98205387122255</v>
          </cell>
          <cell r="DH64">
            <v>555.86891882345321</v>
          </cell>
          <cell r="DI64">
            <v>550.40648796427843</v>
          </cell>
          <cell r="DJ64">
            <v>523.00406835129274</v>
          </cell>
          <cell r="DK64">
            <v>542.8263340363427</v>
          </cell>
        </row>
        <row r="65">
          <cell r="DE65">
            <v>556.89561267734541</v>
          </cell>
          <cell r="DF65">
            <v>564.96060601555837</v>
          </cell>
          <cell r="DG65">
            <v>566.67976290804427</v>
          </cell>
          <cell r="DH65">
            <v>573.89190521464218</v>
          </cell>
          <cell r="DI65">
            <v>567.78240418630412</v>
          </cell>
          <cell r="DJ65">
            <v>534.81173370765521</v>
          </cell>
          <cell r="DK65">
            <v>560.64741876023379</v>
          </cell>
        </row>
        <row r="66">
          <cell r="DE66">
            <v>584.87034211523212</v>
          </cell>
          <cell r="DF66">
            <v>590.51254202287953</v>
          </cell>
          <cell r="DG66">
            <v>595.26516629953551</v>
          </cell>
          <cell r="DH66">
            <v>603.18537904143557</v>
          </cell>
          <cell r="DI66">
            <v>596.83335848102854</v>
          </cell>
          <cell r="DJ66">
            <v>555.80509080694435</v>
          </cell>
          <cell r="DK66">
            <v>587.63198459586806</v>
          </cell>
        </row>
        <row r="67">
          <cell r="DE67">
            <v>614.05459073491727</v>
          </cell>
          <cell r="DF67">
            <v>616.18828630702944</v>
          </cell>
          <cell r="DG67">
            <v>622.91831162537869</v>
          </cell>
          <cell r="DH67">
            <v>627.71346046465874</v>
          </cell>
          <cell r="DI67">
            <v>624.7286783843158</v>
          </cell>
          <cell r="DJ67">
            <v>579.16400608135814</v>
          </cell>
          <cell r="DK67">
            <v>614.96835829466852</v>
          </cell>
        </row>
        <row r="68">
          <cell r="DE68">
            <v>649.74485416474454</v>
          </cell>
          <cell r="DF68">
            <v>647.36067048525331</v>
          </cell>
          <cell r="DG68">
            <v>656.6935768088415</v>
          </cell>
          <cell r="DH68">
            <v>660.83820948399341</v>
          </cell>
          <cell r="DI68">
            <v>659.75061750895622</v>
          </cell>
          <cell r="DJ68">
            <v>611.74714205698979</v>
          </cell>
          <cell r="DK68">
            <v>648.68988730544424</v>
          </cell>
        </row>
        <row r="69">
          <cell r="DE69">
            <v>684.38902115194583</v>
          </cell>
          <cell r="DF69">
            <v>686.38594675781792</v>
          </cell>
          <cell r="DG69">
            <v>697.4457117868069</v>
          </cell>
          <cell r="DH69">
            <v>701.94308454149564</v>
          </cell>
          <cell r="DI69">
            <v>702.58402252972155</v>
          </cell>
          <cell r="DJ69">
            <v>655.01418658088028</v>
          </cell>
          <cell r="DK69">
            <v>686.36182972261179</v>
          </cell>
        </row>
        <row r="70">
          <cell r="DE70">
            <v>728.45450612288869</v>
          </cell>
          <cell r="DF70">
            <v>727.48181579704521</v>
          </cell>
          <cell r="DG70">
            <v>743.99315729936654</v>
          </cell>
          <cell r="DH70">
            <v>747.43070378422192</v>
          </cell>
          <cell r="DI70">
            <v>744.46943139880079</v>
          </cell>
          <cell r="DJ70">
            <v>696.83541802783441</v>
          </cell>
          <cell r="DK70">
            <v>729.43140981929878</v>
          </cell>
        </row>
        <row r="71">
          <cell r="DE71">
            <v>768.60542404889463</v>
          </cell>
          <cell r="DF71">
            <v>767.83778373051405</v>
          </cell>
          <cell r="DG71">
            <v>786.62013398598015</v>
          </cell>
          <cell r="DH71">
            <v>790.31721892736596</v>
          </cell>
          <cell r="DI71">
            <v>787.84283274851725</v>
          </cell>
          <cell r="DJ71">
            <v>734.61367871750372</v>
          </cell>
          <cell r="DK71">
            <v>770.00465682572656</v>
          </cell>
        </row>
        <row r="72">
          <cell r="DE72">
            <v>812.19814148782677</v>
          </cell>
          <cell r="DF72">
            <v>808.24227984694915</v>
          </cell>
          <cell r="DG72">
            <v>827.2341926259536</v>
          </cell>
          <cell r="DH72">
            <v>831.82918294448791</v>
          </cell>
          <cell r="DI72">
            <v>827.58073600032981</v>
          </cell>
          <cell r="DJ72">
            <v>774.56269019139438</v>
          </cell>
          <cell r="DK72">
            <v>811.84235095230986</v>
          </cell>
        </row>
        <row r="73">
          <cell r="DE73">
            <v>881.60706125262175</v>
          </cell>
          <cell r="DF73">
            <v>877.68561475697948</v>
          </cell>
          <cell r="DG73">
            <v>890.73467148434804</v>
          </cell>
          <cell r="DH73">
            <v>900.60477219871427</v>
          </cell>
          <cell r="DI73">
            <v>892.72879204063759</v>
          </cell>
          <cell r="DJ73">
            <v>843.47293652086717</v>
          </cell>
          <cell r="DK73">
            <v>880.5844711979513</v>
          </cell>
        </row>
        <row r="74">
          <cell r="DE74">
            <v>943.15300873585193</v>
          </cell>
          <cell r="DF74">
            <v>944.34800818531585</v>
          </cell>
          <cell r="DG74">
            <v>959.75703976488307</v>
          </cell>
          <cell r="DH74">
            <v>967.566115762408</v>
          </cell>
          <cell r="DI74">
            <v>958.78618644330732</v>
          </cell>
          <cell r="DJ74">
            <v>899.94939259845717</v>
          </cell>
          <cell r="DK74">
            <v>944.64036085708608</v>
          </cell>
        </row>
        <row r="75">
          <cell r="DE75">
            <v>997.38637618906796</v>
          </cell>
          <cell r="DF75">
            <v>1004.4092115307621</v>
          </cell>
          <cell r="DG75">
            <v>1016.6998299489567</v>
          </cell>
          <cell r="DH75">
            <v>1028.969521011418</v>
          </cell>
          <cell r="DI75">
            <v>1018.7670998200651</v>
          </cell>
          <cell r="DJ75">
            <v>956.25193153398914</v>
          </cell>
          <cell r="DK75">
            <v>1001.7683264059101</v>
          </cell>
        </row>
        <row r="76">
          <cell r="DE76">
            <v>1056.4095050345904</v>
          </cell>
          <cell r="DF76">
            <v>1060.5576491274958</v>
          </cell>
          <cell r="DG76">
            <v>1075.7214051083804</v>
          </cell>
          <cell r="DH76">
            <v>1085.7664272009904</v>
          </cell>
          <cell r="DI76">
            <v>1075.74797733334</v>
          </cell>
          <cell r="DJ76">
            <v>1016.9845875716942</v>
          </cell>
          <cell r="DK76">
            <v>1059.6804255517568</v>
          </cell>
        </row>
        <row r="77">
          <cell r="DE77">
            <v>1110.926094189676</v>
          </cell>
          <cell r="DF77">
            <v>1113.4786691400684</v>
          </cell>
          <cell r="DG77">
            <v>1127.8821928531816</v>
          </cell>
          <cell r="DH77">
            <v>1135.9297824245218</v>
          </cell>
          <cell r="DI77">
            <v>1131.1597148526218</v>
          </cell>
          <cell r="DJ77">
            <v>1066.8403331879163</v>
          </cell>
          <cell r="DK77">
            <v>1113.1264477652162</v>
          </cell>
        </row>
        <row r="78">
          <cell r="DE78">
            <v>1177.5276267719062</v>
          </cell>
          <cell r="DF78">
            <v>1171.1858695537014</v>
          </cell>
          <cell r="DG78">
            <v>1181.8970975703771</v>
          </cell>
          <cell r="DH78">
            <v>1185.7903412700732</v>
          </cell>
          <cell r="DI78">
            <v>1184.8227786189243</v>
          </cell>
          <cell r="DJ78">
            <v>1119.0975179628331</v>
          </cell>
          <cell r="DK78">
            <v>1173.7402808869049</v>
          </cell>
        </row>
        <row r="79">
          <cell r="DE79">
            <v>1253.7860874567593</v>
          </cell>
          <cell r="DF79">
            <v>1246.6005739998136</v>
          </cell>
          <cell r="DG79">
            <v>1263.4717123644398</v>
          </cell>
          <cell r="DH79">
            <v>1266.3770428116861</v>
          </cell>
          <cell r="DI79">
            <v>1263.3481997942283</v>
          </cell>
          <cell r="DJ79">
            <v>1192.3303290992128</v>
          </cell>
          <cell r="DK79">
            <v>1250.250372748126</v>
          </cell>
        </row>
        <row r="80">
          <cell r="DE80">
            <v>1354.4463385170229</v>
          </cell>
          <cell r="DF80">
            <v>1333.6927176913712</v>
          </cell>
          <cell r="DG80">
            <v>1369.466594379164</v>
          </cell>
          <cell r="DH80">
            <v>1372.645875937746</v>
          </cell>
          <cell r="DI80">
            <v>1358.6956659724869</v>
          </cell>
          <cell r="DJ80">
            <v>1272.7306329361072</v>
          </cell>
          <cell r="DK80">
            <v>1345.6905757148675</v>
          </cell>
        </row>
        <row r="81">
          <cell r="DE81">
            <v>1448.410127574293</v>
          </cell>
          <cell r="DF81">
            <v>1433.0688649522062</v>
          </cell>
          <cell r="DG81">
            <v>1460.473073403107</v>
          </cell>
          <cell r="DH81">
            <v>1458.5751944181397</v>
          </cell>
          <cell r="DI81">
            <v>1466.6589560974289</v>
          </cell>
          <cell r="DJ81">
            <v>1359.7866796572753</v>
          </cell>
          <cell r="DK81">
            <v>1441.3485228191721</v>
          </cell>
        </row>
        <row r="82">
          <cell r="DE82">
            <v>1581.2097097636456</v>
          </cell>
          <cell r="DF82">
            <v>1568.8247001914672</v>
          </cell>
          <cell r="DG82">
            <v>1580.7557660873488</v>
          </cell>
          <cell r="DH82">
            <v>1594.4263689447334</v>
          </cell>
          <cell r="DI82">
            <v>1583.3132574729257</v>
          </cell>
          <cell r="DJ82">
            <v>1479.1390680153379</v>
          </cell>
          <cell r="DK82">
            <v>1572.9844504384985</v>
          </cell>
        </row>
        <row r="83">
          <cell r="DE83">
            <v>1710.8936916660391</v>
          </cell>
          <cell r="DF83">
            <v>1686.012485504428</v>
          </cell>
          <cell r="DG83">
            <v>1712.7866252894028</v>
          </cell>
          <cell r="DH83">
            <v>1711.2825701153845</v>
          </cell>
          <cell r="DI83">
            <v>1701.5296003267872</v>
          </cell>
          <cell r="DJ83">
            <v>1594.4907190180381</v>
          </cell>
          <cell r="DK83">
            <v>1696.7299037493501</v>
          </cell>
        </row>
        <row r="84">
          <cell r="DE84">
            <v>1799.1781224306922</v>
          </cell>
          <cell r="DF84">
            <v>1781.233406992113</v>
          </cell>
          <cell r="DG84">
            <v>1809.1098591440411</v>
          </cell>
          <cell r="DH84">
            <v>1816.9604202266985</v>
          </cell>
          <cell r="DI84">
            <v>1784.7716982307875</v>
          </cell>
          <cell r="DJ84">
            <v>1694.1464662705966</v>
          </cell>
          <cell r="DK84">
            <v>1788.9819098786486</v>
          </cell>
        </row>
        <row r="85">
          <cell r="DE85">
            <v>1914.9099936238988</v>
          </cell>
          <cell r="DF85">
            <v>1899.4268001762391</v>
          </cell>
          <cell r="DG85">
            <v>1919.7729746648931</v>
          </cell>
          <cell r="DH85">
            <v>1926.0594522262184</v>
          </cell>
          <cell r="DI85">
            <v>1894.0520958710565</v>
          </cell>
          <cell r="DJ85">
            <v>1817.779322908978</v>
          </cell>
          <cell r="DK85">
            <v>1904.9343927074601</v>
          </cell>
        </row>
        <row r="86">
          <cell r="DE86">
            <v>2151.6701556887551</v>
          </cell>
          <cell r="DF86">
            <v>2143.8862010141243</v>
          </cell>
          <cell r="DG86">
            <v>2199.0303050495227</v>
          </cell>
          <cell r="DH86">
            <v>2211.7669261112915</v>
          </cell>
          <cell r="DI86">
            <v>2144.0164269665279</v>
          </cell>
          <cell r="DJ86">
            <v>2040.7471494917868</v>
          </cell>
          <cell r="DK86">
            <v>2149.5119196765631</v>
          </cell>
        </row>
        <row r="87">
          <cell r="DE87">
            <v>2424.7577780341562</v>
          </cell>
          <cell r="DF87">
            <v>2433.7477211645578</v>
          </cell>
          <cell r="DG87">
            <v>2486.3926846483118</v>
          </cell>
          <cell r="DH87">
            <v>2504.7912404301724</v>
          </cell>
          <cell r="DI87">
            <v>2442.9863570919279</v>
          </cell>
          <cell r="DJ87">
            <v>2346.9015364731022</v>
          </cell>
          <cell r="DK87">
            <v>2433.0676404754072</v>
          </cell>
        </row>
        <row r="88">
          <cell r="DE88">
            <v>2639.3439021416489</v>
          </cell>
          <cell r="DF88">
            <v>2631.6062065125452</v>
          </cell>
          <cell r="DG88">
            <v>2684.400735036435</v>
          </cell>
          <cell r="DH88">
            <v>2684.9753468931831</v>
          </cell>
          <cell r="DI88">
            <v>2641.3065343662356</v>
          </cell>
          <cell r="DJ88">
            <v>2532.6562800583215</v>
          </cell>
          <cell r="DK88">
            <v>2637.0823122875395</v>
          </cell>
        </row>
        <row r="89">
          <cell r="DE89">
            <v>3023.9939458331532</v>
          </cell>
          <cell r="DF89">
            <v>3000.8145555814153</v>
          </cell>
          <cell r="DG89">
            <v>3022.3790203793733</v>
          </cell>
          <cell r="DH89">
            <v>3057.0436452807721</v>
          </cell>
          <cell r="DI89">
            <v>2996.1562845894077</v>
          </cell>
          <cell r="DJ89">
            <v>2858.6639419705348</v>
          </cell>
          <cell r="DK89">
            <v>3008.4507748510036</v>
          </cell>
        </row>
        <row r="90">
          <cell r="DE90">
            <v>3830.25363458935</v>
          </cell>
          <cell r="DF90">
            <v>3766.5746235107017</v>
          </cell>
          <cell r="DG90">
            <v>3790.25297761109</v>
          </cell>
          <cell r="DH90">
            <v>3909.9979715381396</v>
          </cell>
          <cell r="DI90">
            <v>3757.5796467468122</v>
          </cell>
          <cell r="DJ90">
            <v>3570.3209056089795</v>
          </cell>
          <cell r="DK90">
            <v>3793.6827668132</v>
          </cell>
        </row>
        <row r="91">
          <cell r="DE91">
            <v>4594.4607156280226</v>
          </cell>
          <cell r="DF91">
            <v>4568.3315298181051</v>
          </cell>
          <cell r="DG91">
            <v>4603.4031798360029</v>
          </cell>
          <cell r="DH91">
            <v>4672.3915464842003</v>
          </cell>
          <cell r="DI91">
            <v>4577.9839519746592</v>
          </cell>
          <cell r="DJ91">
            <v>4455.9251806661814</v>
          </cell>
          <cell r="DK91">
            <v>4582.4724987037343</v>
          </cell>
        </row>
        <row r="92">
          <cell r="DE92">
            <v>5133.8160956012971</v>
          </cell>
          <cell r="DF92">
            <v>5073.7266807212218</v>
          </cell>
          <cell r="DG92">
            <v>5069.0087906617173</v>
          </cell>
          <cell r="DH92">
            <v>5134.9407594136319</v>
          </cell>
          <cell r="DI92">
            <v>5124.813159605993</v>
          </cell>
          <cell r="DJ92">
            <v>4942.5367180975454</v>
          </cell>
          <cell r="DK92">
            <v>5099.6556847754136</v>
          </cell>
        </row>
        <row r="93">
          <cell r="DE93">
            <v>5584.3130758166853</v>
          </cell>
          <cell r="DF93">
            <v>5525.1020711102046</v>
          </cell>
          <cell r="DG93">
            <v>5414.6405468512785</v>
          </cell>
          <cell r="DH93">
            <v>5515.7445969258515</v>
          </cell>
          <cell r="DI93">
            <v>5535.5922434211188</v>
          </cell>
          <cell r="DJ93">
            <v>5389.7080100708563</v>
          </cell>
          <cell r="DK93">
            <v>5537.8857342940673</v>
          </cell>
        </row>
        <row r="94">
          <cell r="DE94">
            <v>5956.848677349496</v>
          </cell>
          <cell r="DF94">
            <v>5891.5922502606154</v>
          </cell>
          <cell r="DG94">
            <v>5825.2768040739211</v>
          </cell>
          <cell r="DH94">
            <v>5825.4406780263798</v>
          </cell>
          <cell r="DI94">
            <v>5897.4264722805719</v>
          </cell>
          <cell r="DJ94">
            <v>5736.5769032971002</v>
          </cell>
          <cell r="DK94">
            <v>5906.4143689802104</v>
          </cell>
        </row>
        <row r="95">
          <cell r="DE95">
            <v>6289.4337500202228</v>
          </cell>
          <cell r="DF95">
            <v>6188.2457527358683</v>
          </cell>
          <cell r="DG95">
            <v>6109.8758464254433</v>
          </cell>
          <cell r="DH95">
            <v>6054.0890843466977</v>
          </cell>
          <cell r="DI95">
            <v>6163.3289874823286</v>
          </cell>
          <cell r="DJ95">
            <v>6029.0814316713504</v>
          </cell>
          <cell r="DK95">
            <v>6213.4396179114983</v>
          </cell>
        </row>
        <row r="96">
          <cell r="DE96">
            <v>6512.4965215560469</v>
          </cell>
          <cell r="DF96">
            <v>6455.175715790574</v>
          </cell>
          <cell r="DG96">
            <v>6330.1147838256948</v>
          </cell>
          <cell r="DH96">
            <v>6287.7303995979573</v>
          </cell>
          <cell r="DI96">
            <v>6390.8233996926474</v>
          </cell>
          <cell r="DJ96">
            <v>6270.9402447175344</v>
          </cell>
          <cell r="DK96">
            <v>6452.8719328446296</v>
          </cell>
        </row>
        <row r="97">
          <cell r="DE97">
            <v>6783.8320660393601</v>
          </cell>
          <cell r="DF97">
            <v>6716.898443315984</v>
          </cell>
          <cell r="DG97">
            <v>6560.1282156897478</v>
          </cell>
          <cell r="DH97">
            <v>6489.356568386248</v>
          </cell>
          <cell r="DI97">
            <v>6666.9170623156051</v>
          </cell>
          <cell r="DJ97">
            <v>6517.7846152722886</v>
          </cell>
          <cell r="DK97">
            <v>6714.061224889083</v>
          </cell>
        </row>
        <row r="98">
          <cell r="DE98">
            <v>6987.7964901527057</v>
          </cell>
          <cell r="DF98">
            <v>6955.8964882662203</v>
          </cell>
          <cell r="DG98">
            <v>6812.19667149212</v>
          </cell>
          <cell r="DH98">
            <v>6750.3819849372185</v>
          </cell>
          <cell r="DI98">
            <v>6951.841513729315</v>
          </cell>
          <cell r="DJ98">
            <v>6770.9673047278311</v>
          </cell>
          <cell r="DK98">
            <v>6942.3296562460009</v>
          </cell>
        </row>
        <row r="99">
          <cell r="DE99">
            <v>7146.1846967702168</v>
          </cell>
          <cell r="DF99">
            <v>7115.4904478208064</v>
          </cell>
          <cell r="DG99">
            <v>6967.4775962695312</v>
          </cell>
          <cell r="DH99">
            <v>6896.9019939452983</v>
          </cell>
          <cell r="DI99">
            <v>7091.3873842569064</v>
          </cell>
          <cell r="DJ99">
            <v>6936.8183519798622</v>
          </cell>
          <cell r="DK99">
            <v>7099.746091897453</v>
          </cell>
        </row>
      </sheetData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1"/>
  <sheetViews>
    <sheetView zoomScale="62" workbookViewId="0">
      <pane xSplit="1" ySplit="4" topLeftCell="AG64" activePane="bottomRight" state="frozen"/>
      <selection pane="topRight" activeCell="B1" sqref="B1"/>
      <selection pane="bottomLeft" activeCell="A4" sqref="A4"/>
      <selection pane="bottomRight" activeCell="AT98" sqref="AT98"/>
    </sheetView>
  </sheetViews>
  <sheetFormatPr baseColWidth="10" defaultColWidth="11.44140625" defaultRowHeight="14.4" x14ac:dyDescent="0.3"/>
  <cols>
    <col min="1" max="1" width="11.44140625" style="25"/>
    <col min="2" max="2" width="11.44140625" style="9"/>
    <col min="3" max="3" width="11.44140625" style="6"/>
    <col min="14" max="14" width="11.44140625" style="7"/>
    <col min="15" max="15" width="11.44140625" style="6"/>
    <col min="17" max="17" width="11.44140625" style="7"/>
    <col min="18" max="18" width="11.44140625" style="6"/>
    <col min="23" max="23" width="11.44140625" style="7"/>
    <col min="24" max="24" width="1.109375" style="21" customWidth="1"/>
    <col min="47" max="47" width="1.88671875" style="21" customWidth="1"/>
    <col min="72" max="74" width="15.109375" customWidth="1"/>
  </cols>
  <sheetData>
    <row r="1" spans="1:74" x14ac:dyDescent="0.3"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</row>
    <row r="2" spans="1:74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41.4" x14ac:dyDescent="0.3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5"/>
      <c r="BU4" s="185"/>
      <c r="BV4" s="185"/>
    </row>
    <row r="5" spans="1:74" x14ac:dyDescent="0.3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3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3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3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3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3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3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3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3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3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3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3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3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3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3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3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3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3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3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3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3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3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3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3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3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3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3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3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3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3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3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3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3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3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3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3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3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3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3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3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3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3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3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3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3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3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3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3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3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3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3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3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3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3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3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3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3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3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3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3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3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3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3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3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3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3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98" si="58">+($C$3*$C70+$D$3*$D70+$E$3*$E70+$G$3*$G70+$K$3*$K70+$M$3*$M70+$N$3*$N70)/SUM($C$3:$E$3,$G$3,$K$3,$M$3:$N$3)</f>
        <v>769.36427584787111</v>
      </c>
      <c r="T70" s="19">
        <f t="shared" ref="T70:T98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3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3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3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3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3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3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3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3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3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3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3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3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3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3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3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3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3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3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3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3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3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3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3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3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3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3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3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3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3">
      <c r="A99" s="31"/>
    </row>
    <row r="100" spans="1:69" x14ac:dyDescent="0.3">
      <c r="A100" s="31"/>
    </row>
    <row r="101" spans="1:69" x14ac:dyDescent="0.3">
      <c r="A101" s="31"/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1"/>
  <sheetViews>
    <sheetView zoomScale="85" workbookViewId="0">
      <pane xSplit="1" ySplit="4" topLeftCell="B67" activePane="bottomRight" state="frozen"/>
      <selection pane="topRight" activeCell="B1" sqref="B1"/>
      <selection pane="bottomLeft" activeCell="A5" sqref="A5"/>
      <selection pane="bottomRight" activeCell="A98" sqref="A98:XFD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1.88671875" customWidth="1"/>
    <col min="71" max="71" width="11.44140625" customWidth="1"/>
    <col min="85" max="85" width="1.8867187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3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3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3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3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3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3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3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3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3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3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3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3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3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3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3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3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3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3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3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3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3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3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3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3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3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3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3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3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3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3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3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3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3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3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3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3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3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3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3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3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3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3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3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3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3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3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3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3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3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3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3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3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3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3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3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3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3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3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3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3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3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3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3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3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98" si="65">+($C$3*$C70+$D$3*$D70+$E$3*$E70+$G$3*$G70+$K$3*$K70+$M$3*$M70+$N$3*$N70)/SUM($C$3:$E$3,$G$3,$K$3,$M$3:$N$3)</f>
        <v>766.15179230890715</v>
      </c>
      <c r="T70" s="19">
        <f t="shared" ref="T70:T98" si="66">+($E$3*$E70+$G$3*$G70+$K$3*$K70+$M$3*$M70+$N$3*$N70)/SUM($E$3,$G$3,$K$3,$M$3:$N$3)</f>
        <v>760.80854110898667</v>
      </c>
      <c r="U70" s="19">
        <f t="shared" ref="U70:U98" si="67">+($E$3*$E70+$G$3*$G70+$K$3*$K70+$N$3*$N70)/SUM($E$3,$G$3,$K$3,$N$3)</f>
        <v>762.33549670159096</v>
      </c>
      <c r="V70" s="19"/>
      <c r="W70" s="20">
        <f t="shared" ref="W70:W98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3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3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3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3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3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3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3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3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3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3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3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3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3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3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3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3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3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3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3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3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3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3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3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3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3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3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3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3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3">
      <c r="A99" s="35"/>
    </row>
    <row r="100" spans="1:85" x14ac:dyDescent="0.3">
      <c r="A100" s="35"/>
    </row>
    <row r="101" spans="1:85" x14ac:dyDescent="0.3">
      <c r="A101" s="35"/>
      <c r="C101" s="24">
        <f>+C3/$S$2</f>
        <v>0.37018319646241321</v>
      </c>
      <c r="D101" s="24">
        <f t="shared" ref="D101:N101" si="265">+D3/$S$2</f>
        <v>5.1642451042324712E-2</v>
      </c>
      <c r="E101" s="24">
        <f t="shared" si="265"/>
        <v>0.13408085912823756</v>
      </c>
      <c r="F101" s="24"/>
      <c r="G101" s="24">
        <f t="shared" si="265"/>
        <v>9.9020846493998768E-2</v>
      </c>
      <c r="H101" s="24"/>
      <c r="I101" s="24"/>
      <c r="J101" s="24"/>
      <c r="K101" s="24">
        <f t="shared" si="265"/>
        <v>0.11781427668982947</v>
      </c>
      <c r="L101" s="24"/>
      <c r="M101" s="24">
        <f t="shared" si="265"/>
        <v>0.1711939355653822</v>
      </c>
      <c r="N101" s="24">
        <f t="shared" si="265"/>
        <v>5.6064434617814282E-2</v>
      </c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1"/>
  <sheetViews>
    <sheetView zoomScale="85" workbookViewId="0">
      <pane xSplit="1" ySplit="4" topLeftCell="B86" activePane="bottomRight" state="frozen"/>
      <selection pane="topRight" activeCell="B1" sqref="B1"/>
      <selection pane="bottomLeft" activeCell="A5" sqref="A5"/>
      <selection pane="bottomRight" activeCell="A98" sqref="A98:XFD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  <col min="71" max="71" width="11.4414062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3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3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3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3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3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3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3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3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3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3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3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3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3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3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3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3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3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3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3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3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3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3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3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3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3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3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3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3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3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3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3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3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3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3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3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3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3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3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3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3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3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3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3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3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3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3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3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3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3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3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3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3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3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3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3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3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3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3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3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3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3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3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3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3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98" si="35">+($C$3*$C70+$D$3*$D70+$E$3*$E70+$G$3*$G70+$K$3*$K70+$M$3*$M70+$N$3*$N70)/SUM($C$3:$E$3,$G$3,$K$3,$M$3:$N$3)</f>
        <v>769.28364372528927</v>
      </c>
      <c r="T70" s="19">
        <f t="shared" ref="T70:T98" si="36">+($E$3*$E70+$G$3*$G70+$K$3*$K70+$M$3*$M70+$N$3*$N70)/SUM($E$3,$G$3,$K$3,$M$3:$N$3)</f>
        <v>744.33250167410711</v>
      </c>
      <c r="U70" s="19">
        <f t="shared" ref="U70:U98" si="37">+($E$3*$E70+$G$3*$G70+$K$3*$K70+$N$3*$N70)/SUM($E$3,$G$3,$K$3,$N$3)</f>
        <v>743.77236409516945</v>
      </c>
      <c r="V70" s="19"/>
      <c r="W70" s="20">
        <f t="shared" ref="W70:W98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3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3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3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3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3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3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3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3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3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3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3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3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3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3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3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3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3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3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3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3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3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3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3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3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3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3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3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3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1"/>
  <sheetViews>
    <sheetView zoomScale="80" workbookViewId="0">
      <pane xSplit="1" ySplit="4" topLeftCell="B68" activePane="bottomRight" state="frozen"/>
      <selection pane="topRight" activeCell="B1" sqref="B1"/>
      <selection pane="bottomLeft" activeCell="A5" sqref="A5"/>
      <selection pane="bottomRight" activeCell="A98" sqref="A98:XFD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3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3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3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3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3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3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3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3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3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3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3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3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3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3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3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3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3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3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3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3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3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3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3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3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3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3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3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3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3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3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3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3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3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3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3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3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3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3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3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3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3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3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3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3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3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3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3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3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3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3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3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3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3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3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3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3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3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3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3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3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3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3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3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3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98" si="35">+($C$3*$C70+$D$3*$D70+$E$3*$E70+$G$3*$G70+$K$3*$K70+$M$3*$M70+$N$3*$N70)/SUM($C$3:$E$3,$G$3,$K$3,$M$3:$N$3)</f>
        <v>786.98395170446827</v>
      </c>
      <c r="T70" s="19">
        <f t="shared" ref="T70:T98" si="36">+($E$3*$E70+$G$3*$G70+$K$3*$K70+$M$3*$M70+$N$3*$N70)/SUM($E$3,$G$3,$K$3,$M$3:$N$3)</f>
        <v>752.81071241975974</v>
      </c>
      <c r="U70" s="19">
        <f t="shared" ref="U70:U98" si="37">+($E$3*$E70+$G$3*$G70+$K$3*$K70+$N$3*$N70)/SUM($E$3,$G$3,$K$3,$N$3)</f>
        <v>740.3383374640805</v>
      </c>
      <c r="V70" s="19"/>
      <c r="W70" s="20">
        <f t="shared" ref="W70:W98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3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3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3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3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3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3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3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3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3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3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3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3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3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3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3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3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3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3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3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3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3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3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3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3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3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3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3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3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1"/>
  <sheetViews>
    <sheetView zoomScale="85" workbookViewId="0">
      <pane xSplit="1" ySplit="4" topLeftCell="B97" activePane="bottomRight" state="frozen"/>
      <selection pane="topRight" activeCell="B1" sqref="B1"/>
      <selection pane="bottomLeft" activeCell="A5" sqref="A5"/>
      <selection pane="bottomRight" activeCell="A98" sqref="A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3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3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3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3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3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3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3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3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3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3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3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3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3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3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3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3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3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3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3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3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3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3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3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3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3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3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3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3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3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3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3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3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3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3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3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3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3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3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3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3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3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3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3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3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3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3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3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3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3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3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3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3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3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3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3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3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3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3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3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3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3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3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3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3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98" si="35">+($C$3*$C70+$D$3*$D70+$E$3*$E70+$G$3*$G70+$K$3*$K70+$M$3*$M70+$N$3*$N70)/SUM($C$3:$E$3,$G$3,$K$3,$M$3:$N$3)</f>
        <v>787.90876230431195</v>
      </c>
      <c r="T70" s="19">
        <f t="shared" ref="T70:T98" si="36">+($E$3*$E70+$G$3*$G70+$K$3*$K70+$M$3*$M70+$N$3*$N70)/SUM($E$3,$G$3,$K$3,$M$3:$N$3)</f>
        <v>725.43610693829351</v>
      </c>
      <c r="U70" s="19">
        <f t="shared" ref="U70:U98" si="37">+($E$3*$E70+$G$3*$G70+$K$3*$K70+$N$3*$N70)/SUM($E$3,$G$3,$K$3,$N$3)</f>
        <v>716.16076320885202</v>
      </c>
      <c r="V70" s="19"/>
      <c r="W70" s="20">
        <f t="shared" ref="W70:W98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3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3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3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3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3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3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3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3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3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3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3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3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3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3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3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3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3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3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3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3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3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3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3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3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3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3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3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3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1"/>
  <sheetViews>
    <sheetView zoomScale="85" workbookViewId="0">
      <pane xSplit="1" ySplit="4" topLeftCell="B77" activePane="bottomRight" state="frozen"/>
      <selection pane="topRight" activeCell="B1" sqref="B1"/>
      <selection pane="bottomLeft" activeCell="A5" sqref="A5"/>
      <selection pane="bottomRight" activeCell="A98" sqref="A98:XFD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3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3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3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3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3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3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3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3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3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3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3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3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3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3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3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3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3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3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3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3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3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3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3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3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3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3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3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3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3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3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3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3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3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3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3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3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3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3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3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3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3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3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3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3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3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3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3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3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3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3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3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3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3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3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3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3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3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3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3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3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3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3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3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3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98" si="35">+($C$3*$C70+$D$3*$D70+$E$3*$E70+$G$3*$G70+$K$3*$K70+$M$3*$M70+$N$3*$N70)/SUM($C$3:$E$3,$G$3,$K$3,$M$3:$N$3)</f>
        <v>787.2274156469706</v>
      </c>
      <c r="T70" s="19">
        <f t="shared" ref="T70:T98" si="36">+($E$3*$E70+$G$3*$G70+$K$3*$K70+$M$3*$M70+$N$3*$N70)/SUM($E$3,$G$3,$K$3,$M$3:$N$3)</f>
        <v>754.21027839931162</v>
      </c>
      <c r="U70" s="19">
        <f t="shared" ref="U70:U98" si="37">+($E$3*$E70+$G$3*$G70+$K$3*$K70+$N$3*$N70)/SUM($E$3,$G$3,$K$3,$N$3)</f>
        <v>733.53180810424863</v>
      </c>
      <c r="V70" s="19"/>
      <c r="W70" s="20">
        <f t="shared" ref="W70:W98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3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3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3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3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3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3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3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3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3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3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3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3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3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3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3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3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3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3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3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3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3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3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3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3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3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3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3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3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1"/>
  <sheetViews>
    <sheetView zoomScale="85" workbookViewId="0">
      <pane xSplit="1" ySplit="4" topLeftCell="B90" activePane="bottomRight" state="frozen"/>
      <selection pane="topRight" activeCell="B1" sqref="B1"/>
      <selection pane="bottomLeft" activeCell="A5" sqref="A5"/>
      <selection pane="bottomRight" activeCell="A98" sqref="A98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03" t="s">
        <v>23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5"/>
      <c r="X1" s="21"/>
      <c r="Y1" s="203" t="s">
        <v>24</v>
      </c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5"/>
      <c r="AU1" s="21"/>
      <c r="AV1" s="203" t="s">
        <v>25</v>
      </c>
      <c r="AW1" s="204"/>
      <c r="AX1" s="204"/>
      <c r="AY1" s="204"/>
      <c r="AZ1" s="204"/>
      <c r="BA1" s="204"/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/>
      <c r="BM1" s="204"/>
      <c r="BN1" s="204"/>
      <c r="BO1" s="204"/>
      <c r="BP1" s="204"/>
      <c r="BQ1" s="205"/>
      <c r="BR1" s="21"/>
      <c r="BS1" s="203" t="s">
        <v>121</v>
      </c>
      <c r="BT1" s="204"/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1"/>
      <c r="CH1" s="203" t="s">
        <v>122</v>
      </c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4"/>
      <c r="CU1" s="204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3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3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3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3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3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3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3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3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3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3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3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3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3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3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3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3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3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3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3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3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3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3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3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3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3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3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3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3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3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3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3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3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3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3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3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3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3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3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3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3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3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3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3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3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3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3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3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3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3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3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3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3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3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3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3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3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3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3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3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3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3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3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3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3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98" si="35">+($C$3*$C70+$D$3*$D70+$E$3*$E70+$G$3*$G70+$K$3*$K70+$M$3*$M70+$N$3*$N70)/SUM($C$3:$E$3,$G$3,$K$3,$M$3:$N$3)</f>
        <v>731.05197866948265</v>
      </c>
      <c r="T70" s="19">
        <f t="shared" ref="T70:T98" si="36">+($E$3*$E70+$G$3*$G70+$K$3*$K70+$M$3*$M70+$N$3*$N70)/SUM($E$3,$G$3,$K$3,$M$3:$N$3)</f>
        <v>716.88316357466067</v>
      </c>
      <c r="U70" s="19">
        <f t="shared" ref="U70:U98" si="37">+($E$3*$E70+$G$3*$G70+$K$3*$K70+$N$3*$N70)/SUM($E$3,$G$3,$K$3,$N$3)</f>
        <v>721.66021968295911</v>
      </c>
      <c r="V70" s="19"/>
      <c r="W70" s="20">
        <f t="shared" ref="W70:W98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3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3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3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3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3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3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3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3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3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3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3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3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3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3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3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3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3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3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3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3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3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3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3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3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3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3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3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3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3">
      <c r="A99" s="35"/>
    </row>
    <row r="100" spans="1:84" x14ac:dyDescent="0.3">
      <c r="A100" s="35"/>
    </row>
    <row r="101" spans="1:84" x14ac:dyDescent="0.3">
      <c r="A101" s="35"/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99"/>
  <sheetViews>
    <sheetView zoomScale="62" workbookViewId="0">
      <pane xSplit="1" ySplit="3" topLeftCell="B84" activePane="bottomRight" state="frozen"/>
      <selection pane="topRight" activeCell="B1" sqref="B1"/>
      <selection pane="bottomLeft" activeCell="A4" sqref="A4"/>
      <selection pane="bottomRight" activeCell="G97" sqref="G97"/>
    </sheetView>
  </sheetViews>
  <sheetFormatPr baseColWidth="10" defaultRowHeight="14.4" x14ac:dyDescent="0.3"/>
  <cols>
    <col min="2" max="4" width="14.6640625" style="36" customWidth="1"/>
    <col min="5" max="22" width="14.6640625" customWidth="1"/>
    <col min="23" max="23" width="3" customWidth="1"/>
    <col min="24" max="44" width="14.109375" customWidth="1"/>
  </cols>
  <sheetData>
    <row r="1" spans="1:66" ht="15" thickBot="1" x14ac:dyDescent="0.35">
      <c r="B1" s="206" t="s">
        <v>23</v>
      </c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X1" s="206" t="s">
        <v>213</v>
      </c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T1" s="206" t="s">
        <v>214</v>
      </c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/>
      <c r="BK1" s="206"/>
      <c r="BL1" s="206"/>
      <c r="BM1" s="206"/>
      <c r="BN1" s="206"/>
    </row>
    <row r="2" spans="1:66" ht="15" thickBot="1" x14ac:dyDescent="0.35">
      <c r="B2" s="184" t="s">
        <v>23</v>
      </c>
      <c r="C2" s="199" t="s">
        <v>99</v>
      </c>
      <c r="D2" s="199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9" t="s">
        <v>99</v>
      </c>
      <c r="Y2" s="199" t="s">
        <v>99</v>
      </c>
      <c r="Z2" s="199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07" t="s">
        <v>99</v>
      </c>
      <c r="AU2" s="207"/>
      <c r="AV2" s="208"/>
      <c r="AW2" s="209" t="s">
        <v>82</v>
      </c>
      <c r="AX2" s="209"/>
      <c r="AY2" s="209"/>
      <c r="AZ2" s="209" t="s">
        <v>61</v>
      </c>
      <c r="BA2" s="209"/>
      <c r="BB2" s="209"/>
      <c r="BC2" s="209" t="s">
        <v>84</v>
      </c>
      <c r="BD2" s="209"/>
      <c r="BE2" s="209"/>
      <c r="BF2" s="209" t="s">
        <v>85</v>
      </c>
      <c r="BG2" s="209"/>
      <c r="BH2" s="209"/>
      <c r="BI2" s="209" t="s">
        <v>78</v>
      </c>
      <c r="BJ2" s="209"/>
      <c r="BK2" s="209"/>
      <c r="BL2" s="209" t="s">
        <v>79</v>
      </c>
      <c r="BM2" s="209"/>
      <c r="BN2" s="209"/>
    </row>
    <row r="3" spans="1:66" s="186" customFormat="1" ht="15" thickBot="1" x14ac:dyDescent="0.35">
      <c r="A3" s="59"/>
      <c r="B3" s="184" t="s">
        <v>211</v>
      </c>
      <c r="C3" s="184" t="s">
        <v>212</v>
      </c>
      <c r="D3" s="188" t="s">
        <v>210</v>
      </c>
      <c r="E3" s="184" t="str">
        <f>+B3</f>
        <v>Núcleo INDEC</v>
      </c>
      <c r="F3" s="184" t="str">
        <f t="shared" ref="F3:V3" si="0">+C3</f>
        <v>Subyacente CE</v>
      </c>
      <c r="G3" s="184" t="str">
        <f t="shared" si="0"/>
        <v>Subyacente SE</v>
      </c>
      <c r="H3" s="184" t="str">
        <f t="shared" si="0"/>
        <v>Núcleo INDEC</v>
      </c>
      <c r="I3" s="184" t="str">
        <f t="shared" si="0"/>
        <v>Subyacente CE</v>
      </c>
      <c r="J3" s="184" t="str">
        <f t="shared" si="0"/>
        <v>Subyacente SE</v>
      </c>
      <c r="K3" s="184" t="str">
        <f t="shared" si="0"/>
        <v>Núcleo INDEC</v>
      </c>
      <c r="L3" s="184" t="str">
        <f t="shared" si="0"/>
        <v>Subyacente CE</v>
      </c>
      <c r="M3" s="184" t="str">
        <f t="shared" si="0"/>
        <v>Subyacente SE</v>
      </c>
      <c r="N3" s="184" t="str">
        <f t="shared" si="0"/>
        <v>Núcleo INDEC</v>
      </c>
      <c r="O3" s="184" t="str">
        <f t="shared" si="0"/>
        <v>Subyacente CE</v>
      </c>
      <c r="P3" s="184" t="str">
        <f t="shared" si="0"/>
        <v>Subyacente SE</v>
      </c>
      <c r="Q3" s="184" t="str">
        <f t="shared" si="0"/>
        <v>Núcleo INDEC</v>
      </c>
      <c r="R3" s="184" t="str">
        <f t="shared" si="0"/>
        <v>Subyacente CE</v>
      </c>
      <c r="S3" s="184" t="str">
        <f t="shared" si="0"/>
        <v>Subyacente SE</v>
      </c>
      <c r="T3" s="184" t="str">
        <f t="shared" si="0"/>
        <v>Núcleo INDEC</v>
      </c>
      <c r="U3" s="184" t="str">
        <f t="shared" si="0"/>
        <v>Subyacente CE</v>
      </c>
      <c r="V3" s="184" t="str">
        <f t="shared" si="0"/>
        <v>Subyacente SE</v>
      </c>
      <c r="X3" s="184" t="s">
        <v>211</v>
      </c>
      <c r="Y3" s="184" t="s">
        <v>212</v>
      </c>
      <c r="Z3" s="188" t="s">
        <v>210</v>
      </c>
      <c r="AA3" s="184" t="str">
        <f>+X3</f>
        <v>Núcleo INDEC</v>
      </c>
      <c r="AB3" s="184" t="str">
        <f t="shared" ref="AB3" si="1">+Y3</f>
        <v>Subyacente CE</v>
      </c>
      <c r="AC3" s="184" t="str">
        <f t="shared" ref="AC3" si="2">+Z3</f>
        <v>Subyacente SE</v>
      </c>
      <c r="AD3" s="184" t="str">
        <f t="shared" ref="AD3" si="3">+AA3</f>
        <v>Núcleo INDEC</v>
      </c>
      <c r="AE3" s="184" t="str">
        <f t="shared" ref="AE3" si="4">+AB3</f>
        <v>Subyacente CE</v>
      </c>
      <c r="AF3" s="184" t="str">
        <f t="shared" ref="AF3" si="5">+AC3</f>
        <v>Subyacente SE</v>
      </c>
      <c r="AG3" s="184" t="str">
        <f t="shared" ref="AG3" si="6">+AD3</f>
        <v>Núcleo INDEC</v>
      </c>
      <c r="AH3" s="184" t="str">
        <f t="shared" ref="AH3" si="7">+AE3</f>
        <v>Subyacente CE</v>
      </c>
      <c r="AI3" s="184" t="str">
        <f t="shared" ref="AI3" si="8">+AF3</f>
        <v>Subyacente SE</v>
      </c>
      <c r="AJ3" s="184" t="str">
        <f t="shared" ref="AJ3" si="9">+AG3</f>
        <v>Núcleo INDEC</v>
      </c>
      <c r="AK3" s="184" t="str">
        <f t="shared" ref="AK3" si="10">+AH3</f>
        <v>Subyacente CE</v>
      </c>
      <c r="AL3" s="184" t="str">
        <f t="shared" ref="AL3" si="11">+AI3</f>
        <v>Subyacente SE</v>
      </c>
      <c r="AM3" s="184" t="str">
        <f t="shared" ref="AM3" si="12">+AJ3</f>
        <v>Núcleo INDEC</v>
      </c>
      <c r="AN3" s="184" t="str">
        <f t="shared" ref="AN3" si="13">+AK3</f>
        <v>Subyacente CE</v>
      </c>
      <c r="AO3" s="184" t="str">
        <f t="shared" ref="AO3" si="14">+AL3</f>
        <v>Subyacente SE</v>
      </c>
      <c r="AP3" s="184" t="str">
        <f t="shared" ref="AP3" si="15">+AM3</f>
        <v>Núcleo INDEC</v>
      </c>
      <c r="AQ3" s="184" t="str">
        <f t="shared" ref="AQ3" si="16">+AN3</f>
        <v>Subyacente CE</v>
      </c>
      <c r="AR3" s="184" t="str">
        <f t="shared" ref="AR3" si="17">+AO3</f>
        <v>Subyacente SE</v>
      </c>
      <c r="AT3" s="184" t="s">
        <v>112</v>
      </c>
      <c r="AU3" s="184" t="s">
        <v>113</v>
      </c>
      <c r="AV3" s="188" t="s">
        <v>114</v>
      </c>
      <c r="AW3" s="184" t="str">
        <f>+AT3</f>
        <v>Max</v>
      </c>
      <c r="AX3" s="184" t="str">
        <f t="shared" ref="AX3" si="18">+AU3</f>
        <v>Min</v>
      </c>
      <c r="AY3" s="184" t="str">
        <f t="shared" ref="AY3" si="19">+AV3</f>
        <v>Dif</v>
      </c>
      <c r="AZ3" s="184" t="str">
        <f t="shared" ref="AZ3" si="20">+AW3</f>
        <v>Max</v>
      </c>
      <c r="BA3" s="184" t="str">
        <f t="shared" ref="BA3" si="21">+AX3</f>
        <v>Min</v>
      </c>
      <c r="BB3" s="184" t="str">
        <f t="shared" ref="BB3" si="22">+AY3</f>
        <v>Dif</v>
      </c>
      <c r="BC3" s="184" t="str">
        <f t="shared" ref="BC3" si="23">+AZ3</f>
        <v>Max</v>
      </c>
      <c r="BD3" s="184" t="str">
        <f t="shared" ref="BD3" si="24">+BA3</f>
        <v>Min</v>
      </c>
      <c r="BE3" s="184" t="str">
        <f t="shared" ref="BE3" si="25">+BB3</f>
        <v>Dif</v>
      </c>
      <c r="BF3" s="184" t="str">
        <f t="shared" ref="BF3" si="26">+BC3</f>
        <v>Max</v>
      </c>
      <c r="BG3" s="184" t="str">
        <f t="shared" ref="BG3" si="27">+BD3</f>
        <v>Min</v>
      </c>
      <c r="BH3" s="184" t="str">
        <f t="shared" ref="BH3" si="28">+BE3</f>
        <v>Dif</v>
      </c>
      <c r="BI3" s="184" t="str">
        <f t="shared" ref="BI3" si="29">+BF3</f>
        <v>Max</v>
      </c>
      <c r="BJ3" s="184" t="str">
        <f t="shared" ref="BJ3" si="30">+BG3</f>
        <v>Min</v>
      </c>
      <c r="BK3" s="184" t="str">
        <f t="shared" ref="BK3" si="31">+BH3</f>
        <v>Dif</v>
      </c>
      <c r="BL3" s="184" t="str">
        <f t="shared" ref="BL3" si="32">+BI3</f>
        <v>Max</v>
      </c>
      <c r="BM3" s="184" t="str">
        <f t="shared" ref="BM3" si="33">+BJ3</f>
        <v>Min</v>
      </c>
      <c r="BN3" s="184" t="str">
        <f t="shared" ref="BN3" si="34">+BK3</f>
        <v>Dif</v>
      </c>
    </row>
    <row r="4" spans="1:66" x14ac:dyDescent="0.3">
      <c r="A4" s="35">
        <f>+NAC!A5</f>
        <v>42705</v>
      </c>
      <c r="B4" s="73">
        <f>+NAC!$P5</f>
        <v>100</v>
      </c>
      <c r="C4" s="73">
        <f>+NAC!$S5</f>
        <v>100</v>
      </c>
      <c r="D4" s="187">
        <f>+[1]IPCse!$DK6</f>
        <v>99.977362021663282</v>
      </c>
      <c r="E4" s="73">
        <f>+GBA!$P5</f>
        <v>100</v>
      </c>
      <c r="F4" s="73">
        <f>+GBA!$S5</f>
        <v>100.00000000000003</v>
      </c>
      <c r="G4" s="187">
        <f>+[1]IPCse!$DE6</f>
        <v>99.964361044511705</v>
      </c>
      <c r="H4" s="73">
        <f>+PAM!$P5</f>
        <v>100</v>
      </c>
      <c r="I4" s="73">
        <f>+PAM!$S5</f>
        <v>100.00000000000001</v>
      </c>
      <c r="J4" s="187">
        <f>+[1]IPCse!$DF6</f>
        <v>100.05224715459087</v>
      </c>
      <c r="K4" s="73">
        <f>+NOA!$P5</f>
        <v>100</v>
      </c>
      <c r="L4" s="73">
        <f>+NOA!$S5</f>
        <v>99.999999999999986</v>
      </c>
      <c r="M4" s="187">
        <f>+[1]IPCse!$DG6</f>
        <v>100.02697913814032</v>
      </c>
      <c r="N4" s="73">
        <f>+NEA!$P5</f>
        <v>100</v>
      </c>
      <c r="O4" s="73">
        <f>+NEA!$S5</f>
        <v>100</v>
      </c>
      <c r="P4" s="187">
        <f>+[1]IPCse!$DH6</f>
        <v>99.490584028508522</v>
      </c>
      <c r="Q4" s="73">
        <f>+CUY!$P5</f>
        <v>100</v>
      </c>
      <c r="R4" s="73">
        <f>+CUY!$S5</f>
        <v>100</v>
      </c>
      <c r="S4" s="187">
        <f>+[1]IPCse!$DI6</f>
        <v>100.21806299033547</v>
      </c>
      <c r="T4" s="73">
        <f>+PAT!$P5</f>
        <v>100</v>
      </c>
      <c r="U4" s="73">
        <f>+PAT!$S5</f>
        <v>100</v>
      </c>
      <c r="V4" s="187">
        <f>+[1]IPCse!$DJ6</f>
        <v>99.677056315889075</v>
      </c>
      <c r="X4" s="169"/>
      <c r="Y4" s="169"/>
      <c r="Z4" s="189"/>
      <c r="AA4" s="169"/>
      <c r="AB4" s="169"/>
      <c r="AC4" s="189"/>
      <c r="AD4" s="169"/>
      <c r="AE4" s="169"/>
      <c r="AF4" s="189"/>
      <c r="AG4" s="169"/>
      <c r="AH4" s="169"/>
      <c r="AI4" s="189"/>
      <c r="AJ4" s="169"/>
      <c r="AK4" s="169"/>
      <c r="AL4" s="189"/>
      <c r="AM4" s="169"/>
      <c r="AN4" s="169"/>
      <c r="AO4" s="189"/>
      <c r="AP4" s="169"/>
      <c r="AQ4" s="169"/>
      <c r="AR4" s="189"/>
    </row>
    <row r="5" spans="1:66" x14ac:dyDescent="0.3">
      <c r="A5" s="35">
        <f>+NAC!A6</f>
        <v>42736</v>
      </c>
      <c r="B5" s="73">
        <f>+NAC!P6</f>
        <v>101.5039</v>
      </c>
      <c r="C5" s="73">
        <f>+NAC!S6</f>
        <v>101.38044496894182</v>
      </c>
      <c r="D5" s="187">
        <f>+[1]IPCse!$DK7</f>
        <v>101.58411071992555</v>
      </c>
      <c r="E5" s="73">
        <f>+GBA!$P6</f>
        <v>101.3389</v>
      </c>
      <c r="F5" s="73">
        <f>+GBA!$S6</f>
        <v>101.37342075173721</v>
      </c>
      <c r="G5" s="187">
        <f>+[1]IPCse!$DE7</f>
        <v>101.53900747032412</v>
      </c>
      <c r="H5" s="73">
        <f>+PAM!$P6</f>
        <v>101.6093</v>
      </c>
      <c r="I5" s="73">
        <f>+PAM!$S6</f>
        <v>101.49104715185243</v>
      </c>
      <c r="J5" s="187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7">
        <f>+[1]IPCse!$DG7</f>
        <v>101.50337666541775</v>
      </c>
      <c r="N5" s="73">
        <f>+NEA!$P6</f>
        <v>101.8639</v>
      </c>
      <c r="O5" s="73">
        <f>+NEA!$S6</f>
        <v>101.77160070035704</v>
      </c>
      <c r="P5" s="187">
        <f>+[1]IPCse!$DH7</f>
        <v>101.47448019890835</v>
      </c>
      <c r="Q5" s="73">
        <f>+CUY!$P6</f>
        <v>101.7235</v>
      </c>
      <c r="R5" s="73">
        <f>+CUY!$S6</f>
        <v>101.23527726252802</v>
      </c>
      <c r="S5" s="187">
        <f>+[1]IPCse!$DI7</f>
        <v>101.67600519041102</v>
      </c>
      <c r="T5" s="73">
        <f>+PAT!$P6</f>
        <v>101.8374</v>
      </c>
      <c r="U5" s="73">
        <f>+PAT!$S6</f>
        <v>101.14063898023835</v>
      </c>
      <c r="V5" s="187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9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9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9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9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9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9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9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3">
      <c r="A6" s="35">
        <f>+NAC!A7</f>
        <v>42767</v>
      </c>
      <c r="B6" s="73">
        <f>+NAC!P7</f>
        <v>103.2105</v>
      </c>
      <c r="C6" s="73">
        <f>+NAC!S7</f>
        <v>102.78661387387673</v>
      </c>
      <c r="D6" s="187">
        <f>+[1]IPCse!$DK8</f>
        <v>103.26909952997703</v>
      </c>
      <c r="E6" s="73">
        <f>+GBA!$P7</f>
        <v>103.2097</v>
      </c>
      <c r="F6" s="73">
        <f>+GBA!$S7</f>
        <v>102.7314721572963</v>
      </c>
      <c r="G6" s="187">
        <f>+[1]IPCse!$DE8</f>
        <v>103.3383592796561</v>
      </c>
      <c r="H6" s="73">
        <f>+PAM!$P7</f>
        <v>103.1957</v>
      </c>
      <c r="I6" s="73">
        <f>+PAM!$S7</f>
        <v>102.92561568311613</v>
      </c>
      <c r="J6" s="187">
        <f>+[1]IPCse!$DF8</f>
        <v>103.28819931615777</v>
      </c>
      <c r="K6" s="73">
        <f>+NOA!$P7</f>
        <v>102.9705</v>
      </c>
      <c r="L6" s="73">
        <f>+NOA!$S7</f>
        <v>102.99430674996603</v>
      </c>
      <c r="M6" s="187">
        <f>+[1]IPCse!$DG8</f>
        <v>103.24292081326635</v>
      </c>
      <c r="N6" s="73">
        <f>+NEA!$P7</f>
        <v>103.4466</v>
      </c>
      <c r="O6" s="73">
        <f>+NEA!$S7</f>
        <v>103.30469703378192</v>
      </c>
      <c r="P6" s="187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7">
        <f>+[1]IPCse!$DI8</f>
        <v>102.4711889786179</v>
      </c>
      <c r="T6" s="73">
        <f>+PAT!$P7</f>
        <v>103.524</v>
      </c>
      <c r="U6" s="73">
        <f>+PAT!$S7</f>
        <v>102.73374667370643</v>
      </c>
      <c r="V6" s="187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9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9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9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9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9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9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9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3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7">
        <f>+[1]IPCse!$DK9</f>
        <v>104.86013681750936</v>
      </c>
      <c r="E7" s="73">
        <f>+GBA!$P8</f>
        <v>105.0891</v>
      </c>
      <c r="F7" s="73">
        <f>+GBA!$S8</f>
        <v>105.30612485786483</v>
      </c>
      <c r="G7" s="187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7">
        <f>+[1]IPCse!$DF9</f>
        <v>104.64051584713003</v>
      </c>
      <c r="K7" s="73">
        <f>+NOA!$P8</f>
        <v>105.264</v>
      </c>
      <c r="L7" s="73">
        <f>+NOA!$S8</f>
        <v>104.8927584408529</v>
      </c>
      <c r="M7" s="187">
        <f>+[1]IPCse!$DG9</f>
        <v>104.67940293443293</v>
      </c>
      <c r="N7" s="73">
        <f>+NEA!$P8</f>
        <v>105.4076</v>
      </c>
      <c r="O7" s="73">
        <f>+NEA!$S8</f>
        <v>105.01772103817632</v>
      </c>
      <c r="P7" s="187">
        <f>+[1]IPCse!$DH9</f>
        <v>104.6680120395265</v>
      </c>
      <c r="Q7" s="73">
        <f>+CUY!$P8</f>
        <v>105.2127</v>
      </c>
      <c r="R7" s="73">
        <f>+CUY!$S8</f>
        <v>104.31227679880327</v>
      </c>
      <c r="S7" s="187">
        <f>+[1]IPCse!$DI9</f>
        <v>104.00292226357256</v>
      </c>
      <c r="T7" s="73">
        <f>+PAT!$P8</f>
        <v>105.2611</v>
      </c>
      <c r="U7" s="73">
        <f>+PAT!$S8</f>
        <v>104.45677298235029</v>
      </c>
      <c r="V7" s="187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9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9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9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9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9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9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9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3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7">
        <f>+[1]IPCse!$DK10</f>
        <v>107.32609975754247</v>
      </c>
      <c r="E8" s="73">
        <f>+GBA!$P9</f>
        <v>107.4973</v>
      </c>
      <c r="F8" s="73">
        <f>+GBA!$S9</f>
        <v>108.02975426405561</v>
      </c>
      <c r="G8" s="187">
        <f>+[1]IPCse!$DE10</f>
        <v>107.93048109309551</v>
      </c>
      <c r="H8" s="73">
        <f>+PAM!$P9</f>
        <v>107.3262</v>
      </c>
      <c r="I8" s="73">
        <f>+PAM!$S9</f>
        <v>107.42313534924587</v>
      </c>
      <c r="J8" s="187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7">
        <f>+[1]IPCse!$DG10</f>
        <v>106.82878076810815</v>
      </c>
      <c r="N8" s="73">
        <f>+NEA!$P9</f>
        <v>107.5916</v>
      </c>
      <c r="O8" s="73">
        <f>+NEA!$S9</f>
        <v>107.23933584180169</v>
      </c>
      <c r="P8" s="187">
        <f>+[1]IPCse!$DH10</f>
        <v>107.19976868258821</v>
      </c>
      <c r="Q8" s="73">
        <f>+CUY!$P9</f>
        <v>107.6553</v>
      </c>
      <c r="R8" s="73">
        <f>+CUY!$S9</f>
        <v>107.05802089753178</v>
      </c>
      <c r="S8" s="187">
        <f>+[1]IPCse!$DI10</f>
        <v>106.629733901872</v>
      </c>
      <c r="T8" s="73">
        <f>+PAT!$P9</f>
        <v>107.0217</v>
      </c>
      <c r="U8" s="73">
        <f>+PAT!$S9</f>
        <v>106.30945492532813</v>
      </c>
      <c r="V8" s="187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9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9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9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9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9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9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9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3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7">
        <f>+[1]IPCse!$DK11</f>
        <v>109.3645133891221</v>
      </c>
      <c r="E9" s="73">
        <f>+GBA!$P10</f>
        <v>109.2199</v>
      </c>
      <c r="F9" s="73">
        <f>+GBA!$S10</f>
        <v>109.35014273531273</v>
      </c>
      <c r="G9" s="187">
        <f>+[1]IPCse!$DE11</f>
        <v>109.8308662246244</v>
      </c>
      <c r="H9" s="73">
        <f>+PAM!$P10</f>
        <v>109.0797</v>
      </c>
      <c r="I9" s="73">
        <f>+PAM!$S10</f>
        <v>109.18984277346611</v>
      </c>
      <c r="J9" s="187">
        <f>+[1]IPCse!$DF11</f>
        <v>108.91785270798492</v>
      </c>
      <c r="K9" s="73">
        <f>+NOA!$P10</f>
        <v>109.0912</v>
      </c>
      <c r="L9" s="73">
        <f>+NOA!$S10</f>
        <v>108.88714165421702</v>
      </c>
      <c r="M9" s="187">
        <f>+[1]IPCse!$DG11</f>
        <v>108.86824579070294</v>
      </c>
      <c r="N9" s="73">
        <f>+NEA!$P10</f>
        <v>109.8413</v>
      </c>
      <c r="O9" s="73">
        <f>+NEA!$S10</f>
        <v>109.52138655589121</v>
      </c>
      <c r="P9" s="187">
        <f>+[1]IPCse!$DH11</f>
        <v>109.80438151405208</v>
      </c>
      <c r="Q9" s="73">
        <f>+CUY!$P10</f>
        <v>109.5453</v>
      </c>
      <c r="R9" s="73">
        <f>+CUY!$S10</f>
        <v>109.02320626776365</v>
      </c>
      <c r="S9" s="187">
        <f>+[1]IPCse!$DI11</f>
        <v>109.16347890042802</v>
      </c>
      <c r="T9" s="73">
        <f>+PAT!$P10</f>
        <v>109.1808</v>
      </c>
      <c r="U9" s="73">
        <f>+PAT!$S10</f>
        <v>108.23838081158546</v>
      </c>
      <c r="V9" s="187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9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9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9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9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9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9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9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3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7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7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7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7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7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7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7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9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9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9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9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9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9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9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3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7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7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7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7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7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7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7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9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9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9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9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9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9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9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3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7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7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7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7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7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7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7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9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9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9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9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9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9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9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3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7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7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7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7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7">
        <f>+[1]IPCse!$DH15</f>
        <v>114.41065689318</v>
      </c>
      <c r="Q13" s="73">
        <f>+CUY!$P14</f>
        <v>116.1101</v>
      </c>
      <c r="R13" s="73">
        <f>+CUY!$S14</f>
        <v>114.89325901271501</v>
      </c>
      <c r="S13" s="187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7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9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9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9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9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9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9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9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3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7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7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7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7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7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7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7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9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9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9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9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9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9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9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3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7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7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7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7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7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7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7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9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9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9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9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9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9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9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3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7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7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7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7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7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7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7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9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9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9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9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9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9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9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3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7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7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7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7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7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7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7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9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9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9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9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9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9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9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3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7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7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7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7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7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7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7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9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9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9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9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9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9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9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3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7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7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7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7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7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7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7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9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9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9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9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9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9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9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3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7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7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7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7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7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7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7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9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9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9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9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9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9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9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3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7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7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7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7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7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7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7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9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9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9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9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9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9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9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3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7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7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7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7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7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7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7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9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9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9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9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9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9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9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3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7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7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7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7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7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7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7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9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9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9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9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9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9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9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3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7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7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7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7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7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7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7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9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9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9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9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9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9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9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3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7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7">
        <f>+[1]IPCse!$DE27</f>
        <v>157.6585103103703</v>
      </c>
      <c r="H25" s="73">
        <f>+PAM!$P26</f>
        <v>161.446</v>
      </c>
      <c r="I25" s="73">
        <f>+PAM!$S26</f>
        <v>157.70935416605653</v>
      </c>
      <c r="J25" s="187">
        <f>+[1]IPCse!$DF27</f>
        <v>157.66947286129337</v>
      </c>
      <c r="K25" s="73">
        <f>+NOA!$P26</f>
        <v>159.29</v>
      </c>
      <c r="L25" s="73">
        <f>+NOA!$S26</f>
        <v>156.92345378242561</v>
      </c>
      <c r="M25" s="187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7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7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7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9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9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9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9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9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9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9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3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7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7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7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7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7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7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7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9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9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9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9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9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9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9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3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7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7">
        <f>+[1]IPCse!$DE29</f>
        <v>170.10282447717506</v>
      </c>
      <c r="H27" s="73">
        <f>+PAM!$P28</f>
        <v>174.34</v>
      </c>
      <c r="I27" s="73">
        <f>+PAM!$S28</f>
        <v>170.56216185385856</v>
      </c>
      <c r="J27" s="187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7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7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7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7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9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9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9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9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9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9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9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3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7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7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7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7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7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7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7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9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9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9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9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9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9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9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3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7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7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7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7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7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7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7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9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9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9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9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9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9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9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3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7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7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7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7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7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7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7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9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9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9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9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9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9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9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3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7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7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7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7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7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7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7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9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9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9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9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9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9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9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3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7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7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7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7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7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7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7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9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9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9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9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9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9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9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3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7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7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7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7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7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7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7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9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9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9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9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9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9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9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3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7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7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7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7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7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7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7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9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9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9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9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9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9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9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3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7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7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7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7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7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7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7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9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9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9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9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9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9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9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3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7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7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7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7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7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7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7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9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9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9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9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9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9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9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3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7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7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7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7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7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7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7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9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9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9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9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9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9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9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3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7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7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7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7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7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7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7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9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9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9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9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9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9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9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3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7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7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7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7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7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7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7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9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9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9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9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9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9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9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3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7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7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7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7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7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7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7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9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9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9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9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9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9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9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3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7">
        <f>+[1]IPCse!$DK43</f>
        <v>278.78259317814536</v>
      </c>
      <c r="E41" s="73">
        <f>+GBA!$P42</f>
        <v>283.84230000000002</v>
      </c>
      <c r="F41" s="73">
        <f>+GBA!$S42</f>
        <v>277.82059148768172</v>
      </c>
      <c r="G41" s="187">
        <f>+[1]IPCse!$DE43</f>
        <v>278.46729413231293</v>
      </c>
      <c r="H41" s="73">
        <f>+PAM!$P42</f>
        <v>288.94310000000002</v>
      </c>
      <c r="I41" s="73">
        <f>+PAM!$S42</f>
        <v>277.98883410455414</v>
      </c>
      <c r="J41" s="187">
        <f>+[1]IPCse!$DF43</f>
        <v>278.57886894387752</v>
      </c>
      <c r="K41" s="73">
        <f>+NOA!$P42</f>
        <v>286.72430000000003</v>
      </c>
      <c r="L41" s="73">
        <f>+NOA!$S42</f>
        <v>277.18317803884287</v>
      </c>
      <c r="M41" s="187">
        <f>+[1]IPCse!$DG43</f>
        <v>277.78601254903492</v>
      </c>
      <c r="N41" s="73">
        <f>+NEA!$P42</f>
        <v>293.78960000000001</v>
      </c>
      <c r="O41" s="73">
        <f>+NEA!$S42</f>
        <v>282.33250318593787</v>
      </c>
      <c r="P41" s="187">
        <f>+[1]IPCse!$DH43</f>
        <v>281.81690658130429</v>
      </c>
      <c r="Q41" s="73">
        <f>+CUY!$P42</f>
        <v>297.34739999999999</v>
      </c>
      <c r="R41" s="73">
        <f>+CUY!$S42</f>
        <v>281.98808563949132</v>
      </c>
      <c r="S41" s="187">
        <f>+[1]IPCse!$DI43</f>
        <v>283.21146176366193</v>
      </c>
      <c r="T41" s="73">
        <f>+PAT!$P42</f>
        <v>288.79849999999999</v>
      </c>
      <c r="U41" s="73">
        <f>+PAT!$S42</f>
        <v>276.27423560114647</v>
      </c>
      <c r="V41" s="187">
        <f>+[1]IPCse!$DJ43</f>
        <v>276.87447982016079</v>
      </c>
      <c r="X41" s="169">
        <f t="shared" si="50"/>
        <v>2.440934291841157E-2</v>
      </c>
      <c r="Y41" s="169">
        <f t="shared" si="51"/>
        <v>3.4545551144651743E-2</v>
      </c>
      <c r="Z41" s="189">
        <f t="shared" si="52"/>
        <v>3.7163515301583017E-2</v>
      </c>
      <c r="AA41" s="169">
        <f t="shared" si="53"/>
        <v>2.0649428963785521E-2</v>
      </c>
      <c r="AB41" s="169">
        <f t="shared" si="54"/>
        <v>3.4095521625793879E-2</v>
      </c>
      <c r="AC41" s="189">
        <f t="shared" si="55"/>
        <v>3.6832238946604257E-2</v>
      </c>
      <c r="AD41" s="169">
        <f t="shared" si="56"/>
        <v>2.6042099446964562E-2</v>
      </c>
      <c r="AE41" s="169">
        <f t="shared" si="57"/>
        <v>3.5556613114958058E-2</v>
      </c>
      <c r="AF41" s="189">
        <f t="shared" si="58"/>
        <v>3.7172609087156028E-2</v>
      </c>
      <c r="AG41" s="169">
        <f t="shared" si="59"/>
        <v>2.5569461151309092E-2</v>
      </c>
      <c r="AH41" s="169">
        <f t="shared" si="60"/>
        <v>3.2762866980223571E-2</v>
      </c>
      <c r="AI41" s="189">
        <f t="shared" si="61"/>
        <v>3.4217358160321565E-2</v>
      </c>
      <c r="AJ41" s="169">
        <f t="shared" si="62"/>
        <v>3.468063758024087E-2</v>
      </c>
      <c r="AK41" s="169">
        <f t="shared" si="63"/>
        <v>4.1870168035309074E-2</v>
      </c>
      <c r="AL41" s="189">
        <f t="shared" si="64"/>
        <v>4.6008245115013002E-2</v>
      </c>
      <c r="AM41" s="169">
        <f t="shared" si="65"/>
        <v>3.073728084725369E-2</v>
      </c>
      <c r="AN41" s="169">
        <f t="shared" si="66"/>
        <v>3.3836936795939021E-2</v>
      </c>
      <c r="AO41" s="189">
        <f t="shared" si="67"/>
        <v>3.6136900950028306E-2</v>
      </c>
      <c r="AP41" s="169">
        <f t="shared" si="68"/>
        <v>2.9306152096455929E-2</v>
      </c>
      <c r="AQ41" s="169">
        <f t="shared" si="69"/>
        <v>3.1440274189445061E-2</v>
      </c>
      <c r="AR41" s="189">
        <f t="shared" si="70"/>
        <v>3.7197626952067075E-2</v>
      </c>
      <c r="AT41" s="24">
        <f t="shared" si="78"/>
        <v>3.7163515301583017E-2</v>
      </c>
      <c r="AU41" s="24">
        <f t="shared" si="79"/>
        <v>2.440934291841157E-2</v>
      </c>
      <c r="AV41" s="24">
        <f t="shared" si="71"/>
        <v>1.2754172383171447E-2</v>
      </c>
      <c r="AW41" s="24">
        <f t="shared" si="80"/>
        <v>3.6832238946604257E-2</v>
      </c>
      <c r="AX41" s="24">
        <f t="shared" si="81"/>
        <v>2.0649428963785521E-2</v>
      </c>
      <c r="AY41" s="24">
        <f t="shared" si="72"/>
        <v>1.6182809982818736E-2</v>
      </c>
      <c r="AZ41" s="24">
        <f t="shared" si="82"/>
        <v>3.7172609087156028E-2</v>
      </c>
      <c r="BA41" s="24">
        <f t="shared" si="83"/>
        <v>2.6042099446964562E-2</v>
      </c>
      <c r="BB41" s="24">
        <f t="shared" si="73"/>
        <v>1.1130509640191466E-2</v>
      </c>
      <c r="BC41" s="24">
        <f t="shared" si="84"/>
        <v>3.4217358160321565E-2</v>
      </c>
      <c r="BD41" s="24">
        <f t="shared" si="85"/>
        <v>2.5569461151309092E-2</v>
      </c>
      <c r="BE41" s="24">
        <f t="shared" si="74"/>
        <v>8.6478970090124729E-3</v>
      </c>
      <c r="BF41" s="24">
        <f t="shared" si="86"/>
        <v>4.6008245115013002E-2</v>
      </c>
      <c r="BG41" s="24">
        <f t="shared" si="87"/>
        <v>3.468063758024087E-2</v>
      </c>
      <c r="BH41" s="24">
        <f t="shared" si="75"/>
        <v>1.1327607534772133E-2</v>
      </c>
      <c r="BI41" s="24">
        <f t="shared" si="88"/>
        <v>3.6136900950028306E-2</v>
      </c>
      <c r="BJ41" s="24">
        <f t="shared" si="89"/>
        <v>3.073728084725369E-2</v>
      </c>
      <c r="BK41" s="24">
        <f t="shared" si="76"/>
        <v>5.399620102774616E-3</v>
      </c>
      <c r="BL41" s="24">
        <f t="shared" si="90"/>
        <v>3.7197626952067075E-2</v>
      </c>
      <c r="BM41" s="24">
        <f t="shared" si="91"/>
        <v>2.9306152096455929E-2</v>
      </c>
      <c r="BN41" s="24">
        <f t="shared" si="77"/>
        <v>7.8914748556111469E-3</v>
      </c>
    </row>
    <row r="42" spans="1:66" x14ac:dyDescent="0.3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7">
        <f>+[1]IPCse!$DK44</f>
        <v>286.44725021457072</v>
      </c>
      <c r="E42" s="73">
        <f>+GBA!$P43</f>
        <v>289.8974</v>
      </c>
      <c r="F42" s="73">
        <f>+GBA!$S43</f>
        <v>284.20739723626036</v>
      </c>
      <c r="G42" s="187">
        <f>+[1]IPCse!$DE44</f>
        <v>285.99784983111914</v>
      </c>
      <c r="H42" s="73">
        <f>+PAM!$P43</f>
        <v>296.52159999999998</v>
      </c>
      <c r="I42" s="73">
        <f>+PAM!$S43</f>
        <v>285.46417118172502</v>
      </c>
      <c r="J42" s="187">
        <f>+[1]IPCse!$DF44</f>
        <v>286.34770371236158</v>
      </c>
      <c r="K42" s="73">
        <f>+NOA!$P43</f>
        <v>294.19220000000001</v>
      </c>
      <c r="L42" s="73">
        <f>+NOA!$S43</f>
        <v>285.12862178459869</v>
      </c>
      <c r="M42" s="187">
        <f>+[1]IPCse!$DG44</f>
        <v>285.79385487031152</v>
      </c>
      <c r="N42" s="73">
        <f>+NEA!$P43</f>
        <v>301.25209999999998</v>
      </c>
      <c r="O42" s="73">
        <f>+NEA!$S43</f>
        <v>289.52221728920625</v>
      </c>
      <c r="P42" s="187">
        <f>+[1]IPCse!$DH44</f>
        <v>289.28370333355298</v>
      </c>
      <c r="Q42" s="73">
        <f>+CUY!$P43</f>
        <v>305.13909999999998</v>
      </c>
      <c r="R42" s="73">
        <f>+CUY!$S43</f>
        <v>290.67918837696334</v>
      </c>
      <c r="S42" s="187">
        <f>+[1]IPCse!$DI44</f>
        <v>291.43506572630139</v>
      </c>
      <c r="T42" s="73">
        <f>+PAT!$P43</f>
        <v>295.18549999999999</v>
      </c>
      <c r="U42" s="73">
        <f>+PAT!$S43</f>
        <v>282.43289393573696</v>
      </c>
      <c r="V42" s="187">
        <f>+[1]IPCse!$DJ44</f>
        <v>284.11558327593582</v>
      </c>
      <c r="X42" s="169">
        <f t="shared" si="50"/>
        <v>2.3817624687057171E-2</v>
      </c>
      <c r="Y42" s="169">
        <f t="shared" si="51"/>
        <v>2.4987366612627016E-2</v>
      </c>
      <c r="Z42" s="189">
        <f t="shared" si="52"/>
        <v>2.7493312796353697E-2</v>
      </c>
      <c r="AA42" s="169">
        <f t="shared" si="53"/>
        <v>2.13326202613211E-2</v>
      </c>
      <c r="AB42" s="169">
        <f t="shared" si="54"/>
        <v>2.2988957421688605E-2</v>
      </c>
      <c r="AC42" s="189">
        <f t="shared" si="55"/>
        <v>2.7042873103898746E-2</v>
      </c>
      <c r="AD42" s="169">
        <f t="shared" si="56"/>
        <v>2.6228347380504946E-2</v>
      </c>
      <c r="AE42" s="169">
        <f t="shared" si="57"/>
        <v>2.6890781787153761E-2</v>
      </c>
      <c r="AF42" s="189">
        <f t="shared" si="58"/>
        <v>2.788737996509405E-2</v>
      </c>
      <c r="AG42" s="169">
        <f t="shared" si="59"/>
        <v>2.6045577580972257E-2</v>
      </c>
      <c r="AH42" s="169">
        <f t="shared" si="60"/>
        <v>2.866495651710288E-2</v>
      </c>
      <c r="AI42" s="189">
        <f t="shared" si="61"/>
        <v>2.8827377763893214E-2</v>
      </c>
      <c r="AJ42" s="169">
        <f t="shared" si="62"/>
        <v>2.5400831070943264E-2</v>
      </c>
      <c r="AK42" s="169">
        <f t="shared" si="63"/>
        <v>2.5465414084943072E-2</v>
      </c>
      <c r="AL42" s="189">
        <f t="shared" si="64"/>
        <v>2.6495205141620959E-2</v>
      </c>
      <c r="AM42" s="169">
        <f t="shared" si="65"/>
        <v>2.6204029360942682E-2</v>
      </c>
      <c r="AN42" s="169">
        <f t="shared" si="66"/>
        <v>3.0820815417652803E-2</v>
      </c>
      <c r="AO42" s="189">
        <f t="shared" si="67"/>
        <v>2.9036974391601467E-2</v>
      </c>
      <c r="AP42" s="169">
        <f t="shared" si="68"/>
        <v>2.2115765836733914E-2</v>
      </c>
      <c r="AQ42" s="169">
        <f t="shared" si="69"/>
        <v>2.2291830149090197E-2</v>
      </c>
      <c r="AR42" s="189">
        <f t="shared" si="70"/>
        <v>2.6153018727036015E-2</v>
      </c>
      <c r="AT42" s="24">
        <f t="shared" si="78"/>
        <v>2.7493312796353697E-2</v>
      </c>
      <c r="AU42" s="24">
        <f t="shared" si="79"/>
        <v>2.3817624687057171E-2</v>
      </c>
      <c r="AV42" s="24">
        <f t="shared" si="71"/>
        <v>3.6756881092965266E-3</v>
      </c>
      <c r="AW42" s="24">
        <f t="shared" si="80"/>
        <v>2.7042873103898746E-2</v>
      </c>
      <c r="AX42" s="24">
        <f t="shared" si="81"/>
        <v>2.13326202613211E-2</v>
      </c>
      <c r="AY42" s="24">
        <f t="shared" si="72"/>
        <v>5.7102528425776455E-3</v>
      </c>
      <c r="AZ42" s="24">
        <f t="shared" si="82"/>
        <v>2.788737996509405E-2</v>
      </c>
      <c r="BA42" s="24">
        <f t="shared" si="83"/>
        <v>2.6228347380504946E-2</v>
      </c>
      <c r="BB42" s="24">
        <f t="shared" si="73"/>
        <v>1.6590325845891041E-3</v>
      </c>
      <c r="BC42" s="24">
        <f t="shared" si="84"/>
        <v>2.8827377763893214E-2</v>
      </c>
      <c r="BD42" s="24">
        <f t="shared" si="85"/>
        <v>2.6045577580972257E-2</v>
      </c>
      <c r="BE42" s="24">
        <f t="shared" si="74"/>
        <v>2.7818001829209571E-3</v>
      </c>
      <c r="BF42" s="24">
        <f t="shared" si="86"/>
        <v>2.6495205141620959E-2</v>
      </c>
      <c r="BG42" s="24">
        <f t="shared" si="87"/>
        <v>2.5400831070943264E-2</v>
      </c>
      <c r="BH42" s="24">
        <f t="shared" si="75"/>
        <v>1.094374070677695E-3</v>
      </c>
      <c r="BI42" s="24">
        <f t="shared" si="88"/>
        <v>3.0820815417652803E-2</v>
      </c>
      <c r="BJ42" s="24">
        <f t="shared" si="89"/>
        <v>2.6204029360942682E-2</v>
      </c>
      <c r="BK42" s="24">
        <f t="shared" si="76"/>
        <v>4.6167860567101204E-3</v>
      </c>
      <c r="BL42" s="24">
        <f t="shared" si="90"/>
        <v>2.6153018727036015E-2</v>
      </c>
      <c r="BM42" s="24">
        <f t="shared" si="91"/>
        <v>2.2115765836733914E-2</v>
      </c>
      <c r="BN42" s="24">
        <f t="shared" si="77"/>
        <v>4.037252890302101E-3</v>
      </c>
    </row>
    <row r="43" spans="1:66" x14ac:dyDescent="0.3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7">
        <f>+[1]IPCse!$DK45</f>
        <v>293.82992615587153</v>
      </c>
      <c r="E43" s="73">
        <f>+GBA!$P44</f>
        <v>299.34629999999999</v>
      </c>
      <c r="F43" s="73">
        <f>+GBA!$S44</f>
        <v>293.48888204358815</v>
      </c>
      <c r="G43" s="187">
        <f>+[1]IPCse!$DE45</f>
        <v>292.90661225436793</v>
      </c>
      <c r="H43" s="73">
        <f>+PAM!$P44</f>
        <v>305.31619999999998</v>
      </c>
      <c r="I43" s="73">
        <f>+PAM!$S44</f>
        <v>294.90720859569495</v>
      </c>
      <c r="J43" s="187">
        <f>+[1]IPCse!$DF45</f>
        <v>293.69563766485015</v>
      </c>
      <c r="K43" s="73">
        <f>+NOA!$P44</f>
        <v>304.63830000000002</v>
      </c>
      <c r="L43" s="73">
        <f>+NOA!$S44</f>
        <v>296.81577338041558</v>
      </c>
      <c r="M43" s="187">
        <f>+[1]IPCse!$DG45</f>
        <v>295.83987716509597</v>
      </c>
      <c r="N43" s="73">
        <f>+NEA!$P44</f>
        <v>309.59219999999999</v>
      </c>
      <c r="O43" s="73">
        <f>+NEA!$S44</f>
        <v>298.86187500686628</v>
      </c>
      <c r="P43" s="187">
        <f>+[1]IPCse!$DH45</f>
        <v>297.97329667679844</v>
      </c>
      <c r="Q43" s="73">
        <f>+CUY!$P44</f>
        <v>313.92570000000001</v>
      </c>
      <c r="R43" s="73">
        <f>+CUY!$S44</f>
        <v>300.63896890052354</v>
      </c>
      <c r="S43" s="187">
        <f>+[1]IPCse!$DI45</f>
        <v>299.62243030647903</v>
      </c>
      <c r="T43" s="73">
        <f>+PAT!$P44</f>
        <v>303.8528</v>
      </c>
      <c r="U43" s="73">
        <f>+PAT!$S44</f>
        <v>289.67887117212251</v>
      </c>
      <c r="V43" s="187">
        <f>+[1]IPCse!$DJ45</f>
        <v>290.17905525766628</v>
      </c>
      <c r="X43" s="169">
        <f t="shared" si="50"/>
        <v>3.120592995324345E-2</v>
      </c>
      <c r="Y43" s="169">
        <f t="shared" si="51"/>
        <v>3.3234241405470044E-2</v>
      </c>
      <c r="Z43" s="189">
        <f t="shared" si="52"/>
        <v>2.5773247729802273E-2</v>
      </c>
      <c r="AA43" s="169">
        <f t="shared" si="53"/>
        <v>3.2593945306166772E-2</v>
      </c>
      <c r="AB43" s="169">
        <f t="shared" si="54"/>
        <v>3.2657435723293826E-2</v>
      </c>
      <c r="AC43" s="189">
        <f t="shared" si="55"/>
        <v>2.4156693581187438E-2</v>
      </c>
      <c r="AD43" s="169">
        <f t="shared" si="56"/>
        <v>2.9659222127494278E-2</v>
      </c>
      <c r="AE43" s="169">
        <f t="shared" si="57"/>
        <v>3.3079588849553199E-2</v>
      </c>
      <c r="AF43" s="189">
        <f t="shared" si="58"/>
        <v>2.5660879613232934E-2</v>
      </c>
      <c r="AG43" s="169">
        <f t="shared" si="59"/>
        <v>3.550773949819197E-2</v>
      </c>
      <c r="AH43" s="169">
        <f t="shared" si="60"/>
        <v>4.098905091557592E-2</v>
      </c>
      <c r="AI43" s="189">
        <f t="shared" si="61"/>
        <v>3.5151288677438997E-2</v>
      </c>
      <c r="AJ43" s="169">
        <f t="shared" si="62"/>
        <v>2.768478626373061E-2</v>
      </c>
      <c r="AK43" s="169">
        <f t="shared" si="63"/>
        <v>3.2258863603308763E-2</v>
      </c>
      <c r="AL43" s="189">
        <f t="shared" si="64"/>
        <v>3.0038309255278284E-2</v>
      </c>
      <c r="AM43" s="169">
        <f t="shared" si="65"/>
        <v>2.8795392003188036E-2</v>
      </c>
      <c r="AN43" s="169">
        <f t="shared" si="66"/>
        <v>3.4263823905562818E-2</v>
      </c>
      <c r="AO43" s="189">
        <f t="shared" si="67"/>
        <v>2.8093272028791194E-2</v>
      </c>
      <c r="AP43" s="169">
        <f t="shared" si="68"/>
        <v>2.936221460742483E-2</v>
      </c>
      <c r="AQ43" s="169">
        <f t="shared" si="69"/>
        <v>2.5655571259466159E-2</v>
      </c>
      <c r="AR43" s="189">
        <f t="shared" si="70"/>
        <v>2.1341567793701666E-2</v>
      </c>
      <c r="AT43" s="24">
        <f t="shared" si="78"/>
        <v>3.3234241405470044E-2</v>
      </c>
      <c r="AU43" s="24">
        <f t="shared" si="79"/>
        <v>2.5773247729802273E-2</v>
      </c>
      <c r="AV43" s="24">
        <f t="shared" si="71"/>
        <v>7.4609936756677708E-3</v>
      </c>
      <c r="AW43" s="24">
        <f t="shared" si="80"/>
        <v>3.2657435723293826E-2</v>
      </c>
      <c r="AX43" s="24">
        <f t="shared" si="81"/>
        <v>2.4156693581187438E-2</v>
      </c>
      <c r="AY43" s="24">
        <f t="shared" si="72"/>
        <v>8.5007421421063878E-3</v>
      </c>
      <c r="AZ43" s="24">
        <f t="shared" si="82"/>
        <v>3.3079588849553199E-2</v>
      </c>
      <c r="BA43" s="24">
        <f t="shared" si="83"/>
        <v>2.5660879613232934E-2</v>
      </c>
      <c r="BB43" s="24">
        <f t="shared" si="73"/>
        <v>7.4187092363202645E-3</v>
      </c>
      <c r="BC43" s="24">
        <f t="shared" si="84"/>
        <v>4.098905091557592E-2</v>
      </c>
      <c r="BD43" s="24">
        <f t="shared" si="85"/>
        <v>3.5151288677438997E-2</v>
      </c>
      <c r="BE43" s="24">
        <f t="shared" si="74"/>
        <v>5.8377622381369232E-3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2.8093272028791194E-2</v>
      </c>
      <c r="BK43" s="24">
        <f t="shared" si="76"/>
        <v>6.1705518767716239E-3</v>
      </c>
      <c r="BL43" s="24">
        <f t="shared" si="90"/>
        <v>2.936221460742483E-2</v>
      </c>
      <c r="BM43" s="24">
        <f t="shared" si="91"/>
        <v>2.1341567793701666E-2</v>
      </c>
      <c r="BN43" s="24">
        <f t="shared" si="77"/>
        <v>8.0206468137231646E-3</v>
      </c>
    </row>
    <row r="44" spans="1:66" x14ac:dyDescent="0.3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7">
        <f>+[1]IPCse!$DK46</f>
        <v>300.18736319021724</v>
      </c>
      <c r="E44" s="73">
        <f>+GBA!$P45</f>
        <v>304.233</v>
      </c>
      <c r="F44" s="73">
        <f>+GBA!$S45</f>
        <v>299.47124426721427</v>
      </c>
      <c r="G44" s="187">
        <f>+[1]IPCse!$DE46</f>
        <v>298.99815071948461</v>
      </c>
      <c r="H44" s="73">
        <f>+PAM!$P45</f>
        <v>310.60840000000002</v>
      </c>
      <c r="I44" s="73">
        <f>+PAM!$S45</f>
        <v>301.71746567579447</v>
      </c>
      <c r="J44" s="187">
        <f>+[1]IPCse!$DF46</f>
        <v>300.01074890536802</v>
      </c>
      <c r="K44" s="73">
        <f>+NOA!$P45</f>
        <v>313.20580000000001</v>
      </c>
      <c r="L44" s="73">
        <f>+NOA!$S45</f>
        <v>306.91110870569059</v>
      </c>
      <c r="M44" s="187">
        <f>+[1]IPCse!$DG46</f>
        <v>305.33433251838943</v>
      </c>
      <c r="N44" s="73">
        <f>+NEA!$P45</f>
        <v>316.31799999999998</v>
      </c>
      <c r="O44" s="73">
        <f>+NEA!$S45</f>
        <v>307.37836996704198</v>
      </c>
      <c r="P44" s="187">
        <f>+[1]IPCse!$DH46</f>
        <v>306.89248007300949</v>
      </c>
      <c r="Q44" s="73">
        <f>+CUY!$P45</f>
        <v>318.30309999999997</v>
      </c>
      <c r="R44" s="73">
        <f>+CUY!$S45</f>
        <v>307.41785304412861</v>
      </c>
      <c r="S44" s="187">
        <f>+[1]IPCse!$DI46</f>
        <v>306.04275233877513</v>
      </c>
      <c r="T44" s="73">
        <f>+PAT!$P45</f>
        <v>305.79739999999998</v>
      </c>
      <c r="U44" s="73">
        <f>+PAT!$S45</f>
        <v>291.67846340322825</v>
      </c>
      <c r="V44" s="187">
        <f>+[1]IPCse!$DJ46</f>
        <v>292.13012501907309</v>
      </c>
      <c r="X44" s="169">
        <f t="shared" si="50"/>
        <v>1.7157568530824063E-2</v>
      </c>
      <c r="Y44" s="169">
        <f t="shared" si="51"/>
        <v>2.2137947256879675E-2</v>
      </c>
      <c r="Z44" s="189">
        <f t="shared" si="52"/>
        <v>2.1636451798899392E-2</v>
      </c>
      <c r="AA44" s="169">
        <f t="shared" si="53"/>
        <v>1.632457124073361E-2</v>
      </c>
      <c r="AB44" s="169">
        <f t="shared" si="54"/>
        <v>2.0383607658220004E-2</v>
      </c>
      <c r="AC44" s="189">
        <f t="shared" si="55"/>
        <v>2.0796862242995928E-2</v>
      </c>
      <c r="AD44" s="169">
        <f t="shared" si="56"/>
        <v>1.7333505395390247E-2</v>
      </c>
      <c r="AE44" s="169">
        <f t="shared" si="57"/>
        <v>2.3092881020199352E-2</v>
      </c>
      <c r="AF44" s="189">
        <f t="shared" si="58"/>
        <v>2.1502230304572434E-2</v>
      </c>
      <c r="AG44" s="169">
        <f t="shared" si="59"/>
        <v>2.8123515657748843E-2</v>
      </c>
      <c r="AH44" s="169">
        <f t="shared" si="60"/>
        <v>3.401212546860255E-2</v>
      </c>
      <c r="AI44" s="189">
        <f t="shared" si="61"/>
        <v>3.2093223686660011E-2</v>
      </c>
      <c r="AJ44" s="169">
        <f t="shared" si="62"/>
        <v>2.1724707534621412E-2</v>
      </c>
      <c r="AK44" s="169">
        <f t="shared" si="63"/>
        <v>2.8496424845022572E-2</v>
      </c>
      <c r="AL44" s="189">
        <f t="shared" si="64"/>
        <v>2.9932827859690425E-2</v>
      </c>
      <c r="AM44" s="169">
        <f t="shared" si="65"/>
        <v>1.3944063834212983E-2</v>
      </c>
      <c r="AN44" s="169">
        <f t="shared" si="66"/>
        <v>2.2548255032926567E-2</v>
      </c>
      <c r="AO44" s="189">
        <f t="shared" si="67"/>
        <v>2.1428042038537765E-2</v>
      </c>
      <c r="AP44" s="169">
        <f t="shared" si="68"/>
        <v>6.3998093813846246E-3</v>
      </c>
      <c r="AQ44" s="169">
        <f t="shared" si="69"/>
        <v>6.9027893647017891E-3</v>
      </c>
      <c r="AR44" s="189">
        <f t="shared" si="70"/>
        <v>6.7236753516699554E-3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2.0796862242995928E-2</v>
      </c>
      <c r="AX44" s="24">
        <f t="shared" si="81"/>
        <v>1.632457124073361E-2</v>
      </c>
      <c r="AY44" s="24">
        <f t="shared" si="72"/>
        <v>4.4722910022623186E-3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2.9932827859690425E-2</v>
      </c>
      <c r="BG44" s="24">
        <f t="shared" si="87"/>
        <v>2.1724707534621412E-2</v>
      </c>
      <c r="BH44" s="24">
        <f t="shared" si="75"/>
        <v>8.2081203250690127E-3</v>
      </c>
      <c r="BI44" s="24">
        <f t="shared" si="88"/>
        <v>2.2548255032926567E-2</v>
      </c>
      <c r="BJ44" s="24">
        <f t="shared" si="89"/>
        <v>1.3944063834212983E-2</v>
      </c>
      <c r="BK44" s="24">
        <f t="shared" si="76"/>
        <v>8.6041911987135844E-3</v>
      </c>
      <c r="BL44" s="24">
        <f t="shared" si="90"/>
        <v>6.9027893647017891E-3</v>
      </c>
      <c r="BM44" s="24">
        <f t="shared" si="91"/>
        <v>6.3998093813846246E-3</v>
      </c>
      <c r="BN44" s="24">
        <f t="shared" si="77"/>
        <v>5.0297998331716443E-4</v>
      </c>
    </row>
    <row r="45" spans="1:66" x14ac:dyDescent="0.3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7">
        <f>+[1]IPCse!$DK47</f>
        <v>307.81490977386113</v>
      </c>
      <c r="E45" s="73">
        <f>+GBA!$P46</f>
        <v>308.40230000000003</v>
      </c>
      <c r="F45" s="73">
        <f>+GBA!$S46</f>
        <v>306.39123447567914</v>
      </c>
      <c r="G45" s="187">
        <f>+[1]IPCse!$DE47</f>
        <v>307.55303829316887</v>
      </c>
      <c r="H45" s="73">
        <f>+PAM!$P46</f>
        <v>316.29259999999999</v>
      </c>
      <c r="I45" s="73">
        <f>+PAM!$S46</f>
        <v>307.36477771269591</v>
      </c>
      <c r="J45" s="187">
        <f>+[1]IPCse!$DF47</f>
        <v>306.72146778178876</v>
      </c>
      <c r="K45" s="73">
        <f>+NOA!$P46</f>
        <v>318.99419999999998</v>
      </c>
      <c r="L45" s="73">
        <f>+NOA!$S46</f>
        <v>313.22749895423055</v>
      </c>
      <c r="M45" s="187">
        <f>+[1]IPCse!$DG47</f>
        <v>312.99566017863975</v>
      </c>
      <c r="N45" s="73">
        <f>+NEA!$P46</f>
        <v>322.51409999999998</v>
      </c>
      <c r="O45" s="73">
        <f>+NEA!$S46</f>
        <v>312.91908979675907</v>
      </c>
      <c r="P45" s="187">
        <f>+[1]IPCse!$DH47</f>
        <v>313.78656109668867</v>
      </c>
      <c r="Q45" s="73">
        <f>+CUY!$P46</f>
        <v>322.6404</v>
      </c>
      <c r="R45" s="73">
        <f>+CUY!$S46</f>
        <v>312.17725624532534</v>
      </c>
      <c r="S45" s="187">
        <f>+[1]IPCse!$DI47</f>
        <v>312.37871365956966</v>
      </c>
      <c r="T45" s="73">
        <f>+PAT!$P46</f>
        <v>311.166</v>
      </c>
      <c r="U45" s="73">
        <f>+PAT!$S46</f>
        <v>298.21778622718358</v>
      </c>
      <c r="V45" s="187">
        <f>+[1]IPCse!$DJ47</f>
        <v>299.68938819239105</v>
      </c>
      <c r="X45" s="169">
        <f t="shared" si="50"/>
        <v>1.6056784083697373E-2</v>
      </c>
      <c r="Y45" s="169">
        <f t="shared" si="51"/>
        <v>2.1000529761293407E-2</v>
      </c>
      <c r="Z45" s="189">
        <f t="shared" si="52"/>
        <v>2.5409286062487046E-2</v>
      </c>
      <c r="AA45" s="169">
        <f t="shared" si="53"/>
        <v>1.3704299007668563E-2</v>
      </c>
      <c r="AB45" s="169">
        <f t="shared" si="54"/>
        <v>2.3107361193885678E-2</v>
      </c>
      <c r="AC45" s="189">
        <f t="shared" si="55"/>
        <v>2.8611841086971568E-2</v>
      </c>
      <c r="AD45" s="169">
        <f t="shared" si="56"/>
        <v>1.830021338766108E-2</v>
      </c>
      <c r="AE45" s="169">
        <f t="shared" si="57"/>
        <v>1.8717219516120709E-2</v>
      </c>
      <c r="AF45" s="189">
        <f t="shared" si="58"/>
        <v>2.2368261473649786E-2</v>
      </c>
      <c r="AG45" s="169">
        <f t="shared" si="59"/>
        <v>1.8481139238162081E-2</v>
      </c>
      <c r="AH45" s="169">
        <f t="shared" si="60"/>
        <v>2.0580520122511992E-2</v>
      </c>
      <c r="AI45" s="189">
        <f t="shared" si="61"/>
        <v>2.5091602366035692E-2</v>
      </c>
      <c r="AJ45" s="169">
        <f t="shared" si="62"/>
        <v>1.9588199217243307E-2</v>
      </c>
      <c r="AK45" s="169">
        <f t="shared" si="63"/>
        <v>1.8025731056844352E-2</v>
      </c>
      <c r="AL45" s="189">
        <f t="shared" si="64"/>
        <v>2.2464157551332242E-2</v>
      </c>
      <c r="AM45" s="169">
        <f t="shared" si="65"/>
        <v>1.3626320321731278E-2</v>
      </c>
      <c r="AN45" s="169">
        <f t="shared" si="66"/>
        <v>1.5481869885134891E-2</v>
      </c>
      <c r="AO45" s="189">
        <f t="shared" si="67"/>
        <v>2.0702863480265954E-2</v>
      </c>
      <c r="AP45" s="169">
        <f t="shared" si="68"/>
        <v>1.7556068168009364E-2</v>
      </c>
      <c r="AQ45" s="169">
        <f t="shared" si="69"/>
        <v>2.2419628613152387E-2</v>
      </c>
      <c r="AR45" s="189">
        <f t="shared" si="70"/>
        <v>2.5876356205387641E-2</v>
      </c>
      <c r="AT45" s="24">
        <f t="shared" si="78"/>
        <v>2.5409286062487046E-2</v>
      </c>
      <c r="AU45" s="24">
        <f t="shared" si="79"/>
        <v>1.6056784083697373E-2</v>
      </c>
      <c r="AV45" s="24">
        <f t="shared" si="71"/>
        <v>9.3525019787896735E-3</v>
      </c>
      <c r="AW45" s="24">
        <f t="shared" si="80"/>
        <v>2.8611841086971568E-2</v>
      </c>
      <c r="AX45" s="24">
        <f t="shared" si="81"/>
        <v>1.3704299007668563E-2</v>
      </c>
      <c r="AY45" s="24">
        <f t="shared" si="72"/>
        <v>1.4907542079303004E-2</v>
      </c>
      <c r="AZ45" s="24">
        <f t="shared" si="82"/>
        <v>2.2368261473649786E-2</v>
      </c>
      <c r="BA45" s="24">
        <f t="shared" si="83"/>
        <v>1.830021338766108E-2</v>
      </c>
      <c r="BB45" s="24">
        <f t="shared" si="73"/>
        <v>4.0680480859887069E-3</v>
      </c>
      <c r="BC45" s="24">
        <f t="shared" si="84"/>
        <v>2.5091602366035692E-2</v>
      </c>
      <c r="BD45" s="24">
        <f t="shared" si="85"/>
        <v>1.8481139238162081E-2</v>
      </c>
      <c r="BE45" s="24">
        <f t="shared" si="74"/>
        <v>6.6104631278736115E-3</v>
      </c>
      <c r="BF45" s="24">
        <f t="shared" si="86"/>
        <v>2.2464157551332242E-2</v>
      </c>
      <c r="BG45" s="24">
        <f t="shared" si="87"/>
        <v>1.8025731056844352E-2</v>
      </c>
      <c r="BH45" s="24">
        <f t="shared" si="75"/>
        <v>4.4384264944878904E-3</v>
      </c>
      <c r="BI45" s="24">
        <f t="shared" si="88"/>
        <v>2.0702863480265954E-2</v>
      </c>
      <c r="BJ45" s="24">
        <f t="shared" si="89"/>
        <v>1.3626320321731278E-2</v>
      </c>
      <c r="BK45" s="24">
        <f t="shared" si="76"/>
        <v>7.0765431585346761E-3</v>
      </c>
      <c r="BL45" s="24">
        <f t="shared" si="90"/>
        <v>2.5876356205387641E-2</v>
      </c>
      <c r="BM45" s="24">
        <f t="shared" si="91"/>
        <v>1.7556068168009364E-2</v>
      </c>
      <c r="BN45" s="24">
        <f t="shared" si="77"/>
        <v>8.3202880373782762E-3</v>
      </c>
    </row>
    <row r="46" spans="1:66" x14ac:dyDescent="0.3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7">
        <f>+[1]IPCse!$DK48</f>
        <v>316.56418537026792</v>
      </c>
      <c r="E46" s="73">
        <f>+GBA!$P47</f>
        <v>315.5625</v>
      </c>
      <c r="F46" s="73">
        <f>+GBA!$S47</f>
        <v>314.40924478837655</v>
      </c>
      <c r="G46" s="187">
        <f>+[1]IPCse!$DE48</f>
        <v>315.69001595969081</v>
      </c>
      <c r="H46" s="73">
        <f>+PAM!$P47</f>
        <v>324.24759999999998</v>
      </c>
      <c r="I46" s="73">
        <f>+PAM!$S47</f>
        <v>315.98219253184953</v>
      </c>
      <c r="J46" s="187">
        <f>+[1]IPCse!$DF48</f>
        <v>316.26310238386816</v>
      </c>
      <c r="K46" s="73">
        <f>+NOA!$P47</f>
        <v>325.20269999999999</v>
      </c>
      <c r="L46" s="73">
        <f>+NOA!$S47</f>
        <v>321.22273973923677</v>
      </c>
      <c r="M46" s="187">
        <f>+[1]IPCse!$DG48</f>
        <v>321.75841399910968</v>
      </c>
      <c r="N46" s="73">
        <f>+NEA!$P47</f>
        <v>330.39420000000001</v>
      </c>
      <c r="O46" s="73">
        <f>+NEA!$S47</f>
        <v>321.74188569074431</v>
      </c>
      <c r="P46" s="187">
        <f>+[1]IPCse!$DH48</f>
        <v>324.00915667580836</v>
      </c>
      <c r="Q46" s="73">
        <f>+CUY!$P47</f>
        <v>329.06729999999999</v>
      </c>
      <c r="R46" s="73">
        <f>+CUY!$S47</f>
        <v>321.32381639491393</v>
      </c>
      <c r="S46" s="187">
        <f>+[1]IPCse!$DI48</f>
        <v>321.88910684487098</v>
      </c>
      <c r="T46" s="73">
        <f>+PAT!$P47</f>
        <v>315.97910000000002</v>
      </c>
      <c r="U46" s="73">
        <f>+PAT!$S47</f>
        <v>304.41056545481973</v>
      </c>
      <c r="V46" s="187">
        <f>+[1]IPCse!$DJ48</f>
        <v>306.15870792664191</v>
      </c>
      <c r="X46" s="169">
        <f t="shared" si="50"/>
        <v>2.3151447643699141E-2</v>
      </c>
      <c r="Y46" s="169">
        <f t="shared" si="51"/>
        <v>2.659640176810929E-2</v>
      </c>
      <c r="Z46" s="189">
        <f t="shared" si="52"/>
        <v>2.8423820024944702E-2</v>
      </c>
      <c r="AA46" s="169">
        <f t="shared" si="53"/>
        <v>2.321707717484589E-2</v>
      </c>
      <c r="AB46" s="169">
        <f t="shared" si="54"/>
        <v>2.6169189619339006E-2</v>
      </c>
      <c r="AC46" s="189">
        <f t="shared" si="55"/>
        <v>2.6457152599369094E-2</v>
      </c>
      <c r="AD46" s="169">
        <f t="shared" si="56"/>
        <v>2.5150762300477414E-2</v>
      </c>
      <c r="AE46" s="169">
        <f t="shared" si="57"/>
        <v>2.8036442182092225E-2</v>
      </c>
      <c r="AF46" s="189">
        <f t="shared" si="58"/>
        <v>3.1108466815461533E-2</v>
      </c>
      <c r="AG46" s="169">
        <f t="shared" si="59"/>
        <v>1.9462736313074158E-2</v>
      </c>
      <c r="AH46" s="169">
        <f t="shared" si="60"/>
        <v>2.5525347588253977E-2</v>
      </c>
      <c r="AI46" s="189">
        <f t="shared" si="61"/>
        <v>2.7996406772760496E-2</v>
      </c>
      <c r="AJ46" s="169">
        <f t="shared" si="62"/>
        <v>2.4433350355844929E-2</v>
      </c>
      <c r="AK46" s="169">
        <f t="shared" si="63"/>
        <v>2.8195134722255766E-2</v>
      </c>
      <c r="AL46" s="189">
        <f t="shared" si="64"/>
        <v>3.2578181625725344E-2</v>
      </c>
      <c r="AM46" s="169">
        <f t="shared" si="65"/>
        <v>1.9919700074758184E-2</v>
      </c>
      <c r="AN46" s="169">
        <f t="shared" si="66"/>
        <v>2.9299252160768452E-2</v>
      </c>
      <c r="AO46" s="189">
        <f t="shared" si="67"/>
        <v>3.0445074422278839E-2</v>
      </c>
      <c r="AP46" s="169">
        <f t="shared" si="68"/>
        <v>1.5467949583180651E-2</v>
      </c>
      <c r="AQ46" s="169">
        <f t="shared" si="69"/>
        <v>2.0765962037282648E-2</v>
      </c>
      <c r="AR46" s="189">
        <f t="shared" si="70"/>
        <v>2.1586749445054565E-2</v>
      </c>
      <c r="AT46" s="24">
        <f t="shared" si="78"/>
        <v>2.8423820024944702E-2</v>
      </c>
      <c r="AU46" s="24">
        <f t="shared" si="79"/>
        <v>2.3151447643699141E-2</v>
      </c>
      <c r="AV46" s="24">
        <f t="shared" si="71"/>
        <v>5.2723723812455603E-3</v>
      </c>
      <c r="AW46" s="24">
        <f t="shared" si="80"/>
        <v>2.6457152599369094E-2</v>
      </c>
      <c r="AX46" s="24">
        <f t="shared" si="81"/>
        <v>2.321707717484589E-2</v>
      </c>
      <c r="AY46" s="24">
        <f t="shared" si="72"/>
        <v>3.2400754245232033E-3</v>
      </c>
      <c r="AZ46" s="24">
        <f t="shared" si="82"/>
        <v>3.1108466815461533E-2</v>
      </c>
      <c r="BA46" s="24">
        <f t="shared" si="83"/>
        <v>2.5150762300477414E-2</v>
      </c>
      <c r="BB46" s="24">
        <f t="shared" si="73"/>
        <v>5.957704514984119E-3</v>
      </c>
      <c r="BC46" s="24">
        <f t="shared" si="84"/>
        <v>2.7996406772760496E-2</v>
      </c>
      <c r="BD46" s="24">
        <f t="shared" si="85"/>
        <v>1.9462736313074158E-2</v>
      </c>
      <c r="BE46" s="24">
        <f t="shared" si="74"/>
        <v>8.5336704596863378E-3</v>
      </c>
      <c r="BF46" s="24">
        <f t="shared" si="86"/>
        <v>3.2578181625725344E-2</v>
      </c>
      <c r="BG46" s="24">
        <f t="shared" si="87"/>
        <v>2.4433350355844929E-2</v>
      </c>
      <c r="BH46" s="24">
        <f t="shared" si="75"/>
        <v>8.1448312698804148E-3</v>
      </c>
      <c r="BI46" s="24">
        <f t="shared" si="88"/>
        <v>3.0445074422278839E-2</v>
      </c>
      <c r="BJ46" s="24">
        <f t="shared" si="89"/>
        <v>1.9919700074758184E-2</v>
      </c>
      <c r="BK46" s="24">
        <f t="shared" si="76"/>
        <v>1.0525374347520655E-2</v>
      </c>
      <c r="BL46" s="24">
        <f t="shared" si="90"/>
        <v>2.1586749445054565E-2</v>
      </c>
      <c r="BM46" s="24">
        <f t="shared" si="91"/>
        <v>1.5467949583180651E-2</v>
      </c>
      <c r="BN46" s="24">
        <f t="shared" si="77"/>
        <v>6.1187998618739137E-3</v>
      </c>
    </row>
    <row r="47" spans="1:66" x14ac:dyDescent="0.3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7">
        <f>+[1]IPCse!$DK49</f>
        <v>324.54233331589012</v>
      </c>
      <c r="E47" s="73">
        <f>+GBA!$P48</f>
        <v>322.75659999999999</v>
      </c>
      <c r="F47" s="73">
        <f>+GBA!$S48</f>
        <v>320.3857205938092</v>
      </c>
      <c r="G47" s="187">
        <f>+[1]IPCse!$DE49</f>
        <v>322.48700672757519</v>
      </c>
      <c r="H47" s="73">
        <f>+PAM!$P48</f>
        <v>333.214</v>
      </c>
      <c r="I47" s="73">
        <f>+PAM!$S48</f>
        <v>323.46210503734079</v>
      </c>
      <c r="J47" s="187">
        <f>+[1]IPCse!$DF49</f>
        <v>325.29284687271615</v>
      </c>
      <c r="K47" s="73">
        <f>+NOA!$P48</f>
        <v>333.40960000000001</v>
      </c>
      <c r="L47" s="73">
        <f>+NOA!$S48</f>
        <v>327.61405951378515</v>
      </c>
      <c r="M47" s="187">
        <f>+[1]IPCse!$DG49</f>
        <v>329.65606643054298</v>
      </c>
      <c r="N47" s="73">
        <f>+NEA!$P48</f>
        <v>339.25810000000001</v>
      </c>
      <c r="O47" s="73">
        <f>+NEA!$S48</f>
        <v>329.45713139247459</v>
      </c>
      <c r="P47" s="187">
        <f>+[1]IPCse!$DH49</f>
        <v>332.68795663100349</v>
      </c>
      <c r="Q47" s="73">
        <f>+CUY!$P48</f>
        <v>337.3673</v>
      </c>
      <c r="R47" s="73">
        <f>+CUY!$S48</f>
        <v>328.77867308900517</v>
      </c>
      <c r="S47" s="187">
        <f>+[1]IPCse!$DI49</f>
        <v>329.99291157535259</v>
      </c>
      <c r="T47" s="73">
        <f>+PAT!$P48</f>
        <v>325.84550000000002</v>
      </c>
      <c r="U47" s="73">
        <f>+PAT!$S48</f>
        <v>315.35814705083726</v>
      </c>
      <c r="V47" s="187">
        <f>+[1]IPCse!$DJ49</f>
        <v>317.10210133080443</v>
      </c>
      <c r="X47" s="169">
        <f t="shared" si="50"/>
        <v>2.5332739813328065E-2</v>
      </c>
      <c r="Y47" s="169">
        <f t="shared" si="51"/>
        <v>2.1767046156847103E-2</v>
      </c>
      <c r="Z47" s="189">
        <f t="shared" si="52"/>
        <v>2.5202307507687927E-2</v>
      </c>
      <c r="AA47" s="169">
        <f t="shared" si="53"/>
        <v>2.2797702515349627E-2</v>
      </c>
      <c r="AB47" s="169">
        <f t="shared" si="54"/>
        <v>1.9008588024996831E-2</v>
      </c>
      <c r="AC47" s="189">
        <f t="shared" si="55"/>
        <v>2.1530585144486469E-2</v>
      </c>
      <c r="AD47" s="169">
        <f t="shared" si="56"/>
        <v>2.7652941764256811E-2</v>
      </c>
      <c r="AE47" s="169">
        <f t="shared" si="57"/>
        <v>2.3671943173624532E-2</v>
      </c>
      <c r="AF47" s="189">
        <f t="shared" si="58"/>
        <v>2.8551368846967184E-2</v>
      </c>
      <c r="AG47" s="169">
        <f t="shared" si="59"/>
        <v>2.5236260338552086E-2</v>
      </c>
      <c r="AH47" s="169">
        <f t="shared" si="60"/>
        <v>1.9896847214916136E-2</v>
      </c>
      <c r="AI47" s="189">
        <f t="shared" si="61"/>
        <v>2.4545286425532664E-2</v>
      </c>
      <c r="AJ47" s="169">
        <f t="shared" si="62"/>
        <v>2.6828255459690364E-2</v>
      </c>
      <c r="AK47" s="169">
        <f t="shared" si="63"/>
        <v>2.3979612368984826E-2</v>
      </c>
      <c r="AL47" s="189">
        <f t="shared" si="64"/>
        <v>2.6785662615945283E-2</v>
      </c>
      <c r="AM47" s="169">
        <f t="shared" si="65"/>
        <v>2.522280396745602E-2</v>
      </c>
      <c r="AN47" s="169">
        <f t="shared" si="66"/>
        <v>2.3200448624477454E-2</v>
      </c>
      <c r="AO47" s="189">
        <f t="shared" si="67"/>
        <v>2.5175765685003793E-2</v>
      </c>
      <c r="AP47" s="169">
        <f t="shared" si="68"/>
        <v>3.1224849997990356E-2</v>
      </c>
      <c r="AQ47" s="169">
        <f t="shared" si="69"/>
        <v>3.5963211656798943E-2</v>
      </c>
      <c r="AR47" s="189">
        <f t="shared" si="70"/>
        <v>3.5744184701696158E-2</v>
      </c>
      <c r="AT47" s="24">
        <f t="shared" si="78"/>
        <v>2.5332739813328065E-2</v>
      </c>
      <c r="AU47" s="24">
        <f t="shared" si="79"/>
        <v>2.1767046156847103E-2</v>
      </c>
      <c r="AV47" s="24">
        <f t="shared" si="71"/>
        <v>3.5656936564809616E-3</v>
      </c>
      <c r="AW47" s="24">
        <f t="shared" si="80"/>
        <v>2.2797702515349627E-2</v>
      </c>
      <c r="AX47" s="24">
        <f t="shared" si="81"/>
        <v>1.9008588024996831E-2</v>
      </c>
      <c r="AY47" s="24">
        <f t="shared" si="72"/>
        <v>3.7891144903527962E-3</v>
      </c>
      <c r="AZ47" s="24">
        <f t="shared" si="82"/>
        <v>2.8551368846967184E-2</v>
      </c>
      <c r="BA47" s="24">
        <f t="shared" si="83"/>
        <v>2.3671943173624532E-2</v>
      </c>
      <c r="BB47" s="24">
        <f t="shared" si="73"/>
        <v>4.8794256733426522E-3</v>
      </c>
      <c r="BC47" s="24">
        <f t="shared" si="84"/>
        <v>2.5236260338552086E-2</v>
      </c>
      <c r="BD47" s="24">
        <f t="shared" si="85"/>
        <v>1.9896847214916136E-2</v>
      </c>
      <c r="BE47" s="24">
        <f t="shared" si="74"/>
        <v>5.3394131236359499E-3</v>
      </c>
      <c r="BF47" s="24">
        <f t="shared" si="86"/>
        <v>2.6828255459690364E-2</v>
      </c>
      <c r="BG47" s="24">
        <f t="shared" si="87"/>
        <v>2.3979612368984826E-2</v>
      </c>
      <c r="BH47" s="24">
        <f t="shared" si="75"/>
        <v>2.8486430907055382E-3</v>
      </c>
      <c r="BI47" s="24">
        <f t="shared" si="88"/>
        <v>2.522280396745602E-2</v>
      </c>
      <c r="BJ47" s="24">
        <f t="shared" si="89"/>
        <v>2.3200448624477454E-2</v>
      </c>
      <c r="BK47" s="24">
        <f t="shared" si="76"/>
        <v>2.0223553429785657E-3</v>
      </c>
      <c r="BL47" s="24">
        <f t="shared" si="90"/>
        <v>3.5963211656798943E-2</v>
      </c>
      <c r="BM47" s="24">
        <f t="shared" si="91"/>
        <v>3.1224849997990356E-2</v>
      </c>
      <c r="BN47" s="24">
        <f t="shared" si="77"/>
        <v>4.7383616588085875E-3</v>
      </c>
    </row>
    <row r="48" spans="1:66" x14ac:dyDescent="0.3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7">
        <f>+[1]IPCse!$DK50</f>
        <v>333.78785681299598</v>
      </c>
      <c r="E48" s="73">
        <f>+GBA!$P49</f>
        <v>333.0711</v>
      </c>
      <c r="F48" s="73">
        <f>+GBA!$S49</f>
        <v>330.37668760265325</v>
      </c>
      <c r="G48" s="187">
        <f>+[1]IPCse!$DE50</f>
        <v>331.9976536631429</v>
      </c>
      <c r="H48" s="73">
        <f>+PAM!$P49</f>
        <v>342.9248</v>
      </c>
      <c r="I48" s="73">
        <f>+PAM!$S49</f>
        <v>332.84685781227125</v>
      </c>
      <c r="J48" s="187">
        <f>+[1]IPCse!$DF50</f>
        <v>334.94074241359408</v>
      </c>
      <c r="K48" s="73">
        <f>+NOA!$P49</f>
        <v>342.05610000000001</v>
      </c>
      <c r="L48" s="73">
        <f>+NOA!$S49</f>
        <v>336.01260389786773</v>
      </c>
      <c r="M48" s="187">
        <f>+[1]IPCse!$DG50</f>
        <v>337.41820161096456</v>
      </c>
      <c r="N48" s="73">
        <f>+NEA!$P49</f>
        <v>347.99009999999998</v>
      </c>
      <c r="O48" s="73">
        <f>+NEA!$S49</f>
        <v>336.96511483109032</v>
      </c>
      <c r="P48" s="187">
        <f>+[1]IPCse!$DH50</f>
        <v>339.0191187011485</v>
      </c>
      <c r="Q48" s="73">
        <f>+CUY!$P49</f>
        <v>347.69580000000002</v>
      </c>
      <c r="R48" s="73">
        <f>+CUY!$S49</f>
        <v>337.81520728496628</v>
      </c>
      <c r="S48" s="187">
        <f>+[1]IPCse!$DI50</f>
        <v>338.8912356729997</v>
      </c>
      <c r="T48" s="73">
        <f>+PAT!$P49</f>
        <v>337.20209999999997</v>
      </c>
      <c r="U48" s="73">
        <f>+PAT!$S49</f>
        <v>325.82227348016295</v>
      </c>
      <c r="V48" s="187">
        <f>+[1]IPCse!$DJ50</f>
        <v>326.24867742548537</v>
      </c>
      <c r="X48" s="169">
        <f t="shared" si="50"/>
        <v>3.0332743829144526E-2</v>
      </c>
      <c r="Y48" s="169">
        <f t="shared" si="51"/>
        <v>2.967202725301088E-2</v>
      </c>
      <c r="Z48" s="189">
        <f t="shared" si="52"/>
        <v>2.8487881388671754E-2</v>
      </c>
      <c r="AA48" s="169">
        <f t="shared" si="53"/>
        <v>3.1957518451985134E-2</v>
      </c>
      <c r="AB48" s="169">
        <f t="shared" si="54"/>
        <v>3.1184183209933991E-2</v>
      </c>
      <c r="AC48" s="189">
        <f t="shared" si="55"/>
        <v>2.9491566286892201E-2</v>
      </c>
      <c r="AD48" s="169">
        <f t="shared" si="56"/>
        <v>2.9142833134262025E-2</v>
      </c>
      <c r="AE48" s="169">
        <f t="shared" si="57"/>
        <v>2.9013453597128702E-2</v>
      </c>
      <c r="AF48" s="189">
        <f t="shared" si="58"/>
        <v>2.9659107581462063E-2</v>
      </c>
      <c r="AG48" s="169">
        <f t="shared" si="59"/>
        <v>2.5933566400007768E-2</v>
      </c>
      <c r="AH48" s="169">
        <f t="shared" si="60"/>
        <v>2.5635482178472335E-2</v>
      </c>
      <c r="AI48" s="189">
        <f t="shared" si="61"/>
        <v>2.3546162109099322E-2</v>
      </c>
      <c r="AJ48" s="169">
        <f t="shared" si="62"/>
        <v>2.5738515896893688E-2</v>
      </c>
      <c r="AK48" s="169">
        <f t="shared" si="63"/>
        <v>2.278895407995174E-2</v>
      </c>
      <c r="AL48" s="189">
        <f t="shared" si="64"/>
        <v>1.9030331408020018E-2</v>
      </c>
      <c r="AM48" s="169">
        <f t="shared" si="65"/>
        <v>3.0615000327536279E-2</v>
      </c>
      <c r="AN48" s="169">
        <f t="shared" si="66"/>
        <v>2.7485159274655224E-2</v>
      </c>
      <c r="AO48" s="189">
        <f t="shared" si="67"/>
        <v>2.6965197692178977E-2</v>
      </c>
      <c r="AP48" s="169">
        <f t="shared" si="68"/>
        <v>3.4852713939581559E-2</v>
      </c>
      <c r="AQ48" s="169">
        <f t="shared" si="69"/>
        <v>3.3181722201198749E-2</v>
      </c>
      <c r="AR48" s="189">
        <f t="shared" si="70"/>
        <v>2.8844262009916966E-2</v>
      </c>
      <c r="AT48" s="24">
        <f t="shared" si="78"/>
        <v>3.0332743829144526E-2</v>
      </c>
      <c r="AU48" s="24">
        <f t="shared" si="79"/>
        <v>2.8487881388671754E-2</v>
      </c>
      <c r="AV48" s="24">
        <f t="shared" si="71"/>
        <v>1.844862440472772E-3</v>
      </c>
      <c r="AW48" s="24">
        <f t="shared" si="80"/>
        <v>3.1957518451985134E-2</v>
      </c>
      <c r="AX48" s="24">
        <f t="shared" si="81"/>
        <v>2.9491566286892201E-2</v>
      </c>
      <c r="AY48" s="24">
        <f t="shared" si="72"/>
        <v>2.4659521650929328E-3</v>
      </c>
      <c r="AZ48" s="24">
        <f t="shared" si="82"/>
        <v>2.9659107581462063E-2</v>
      </c>
      <c r="BA48" s="24">
        <f t="shared" si="83"/>
        <v>2.9013453597128702E-2</v>
      </c>
      <c r="BB48" s="24">
        <f t="shared" si="73"/>
        <v>6.4565398433336085E-4</v>
      </c>
      <c r="BC48" s="24">
        <f t="shared" si="84"/>
        <v>2.5933566400007768E-2</v>
      </c>
      <c r="BD48" s="24">
        <f t="shared" si="85"/>
        <v>2.3546162109099322E-2</v>
      </c>
      <c r="BE48" s="24">
        <f t="shared" si="74"/>
        <v>2.3874042909084459E-3</v>
      </c>
      <c r="BF48" s="24">
        <f t="shared" si="86"/>
        <v>2.5738515896893688E-2</v>
      </c>
      <c r="BG48" s="24">
        <f t="shared" si="87"/>
        <v>1.9030331408020018E-2</v>
      </c>
      <c r="BH48" s="24">
        <f t="shared" si="75"/>
        <v>6.7081844888736697E-3</v>
      </c>
      <c r="BI48" s="24">
        <f t="shared" si="88"/>
        <v>3.0615000327536279E-2</v>
      </c>
      <c r="BJ48" s="24">
        <f t="shared" si="89"/>
        <v>2.6965197692178977E-2</v>
      </c>
      <c r="BK48" s="24">
        <f t="shared" si="76"/>
        <v>3.6498026353573021E-3</v>
      </c>
      <c r="BL48" s="24">
        <f t="shared" si="90"/>
        <v>3.4852713939581559E-2</v>
      </c>
      <c r="BM48" s="24">
        <f t="shared" si="91"/>
        <v>2.8844262009916966E-2</v>
      </c>
      <c r="BN48" s="24">
        <f t="shared" si="77"/>
        <v>6.0084519296645933E-3</v>
      </c>
    </row>
    <row r="49" spans="1:66" x14ac:dyDescent="0.3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7">
        <f>+[1]IPCse!$DK51</f>
        <v>340.72517383728729</v>
      </c>
      <c r="E49" s="73">
        <f>+GBA!$P50</f>
        <v>340.3537</v>
      </c>
      <c r="F49" s="73">
        <f>+GBA!$S50</f>
        <v>341.01365922299442</v>
      </c>
      <c r="G49" s="187">
        <f>+[1]IPCse!$DE51</f>
        <v>338.62352588238247</v>
      </c>
      <c r="H49" s="73">
        <f>+PAM!$P50</f>
        <v>351.23540000000003</v>
      </c>
      <c r="I49" s="73">
        <f>+PAM!$S50</f>
        <v>342.15435227705382</v>
      </c>
      <c r="J49" s="187">
        <f>+[1]IPCse!$DF51</f>
        <v>341.91140047804947</v>
      </c>
      <c r="K49" s="73">
        <f>+NOA!$P50</f>
        <v>348.19959999999998</v>
      </c>
      <c r="L49" s="73">
        <f>+NOA!$S50</f>
        <v>344.55019843813659</v>
      </c>
      <c r="M49" s="187">
        <f>+[1]IPCse!$DG51</f>
        <v>343.84559338772527</v>
      </c>
      <c r="N49" s="73">
        <f>+NEA!$P50</f>
        <v>359.13229999999999</v>
      </c>
      <c r="O49" s="73">
        <f>+NEA!$S50</f>
        <v>349.85152161494096</v>
      </c>
      <c r="P49" s="187">
        <f>+[1]IPCse!$DH51</f>
        <v>349.13412974600379</v>
      </c>
      <c r="Q49" s="73">
        <f>+CUY!$P50</f>
        <v>357.85640000000001</v>
      </c>
      <c r="R49" s="73">
        <f>+CUY!$S50</f>
        <v>349.98349602094231</v>
      </c>
      <c r="S49" s="187">
        <f>+[1]IPCse!$DI51</f>
        <v>348.47371730753792</v>
      </c>
      <c r="T49" s="73">
        <f>+PAT!$P50</f>
        <v>343.75170000000003</v>
      </c>
      <c r="U49" s="73">
        <f>+PAT!$S50</f>
        <v>332.58906804947958</v>
      </c>
      <c r="V49" s="187">
        <f>+[1]IPCse!$DJ51</f>
        <v>330.61427503350637</v>
      </c>
      <c r="X49" s="169">
        <f t="shared" si="50"/>
        <v>2.3168947439132337E-2</v>
      </c>
      <c r="Y49" s="169">
        <f t="shared" si="51"/>
        <v>3.0497583905824799E-2</v>
      </c>
      <c r="Z49" s="189">
        <f t="shared" si="52"/>
        <v>2.0783611155087423E-2</v>
      </c>
      <c r="AA49" s="169">
        <f t="shared" si="53"/>
        <v>2.1865001196441192E-2</v>
      </c>
      <c r="AB49" s="169">
        <f t="shared" si="54"/>
        <v>3.2196495756184662E-2</v>
      </c>
      <c r="AC49" s="189">
        <f t="shared" si="55"/>
        <v>1.9957587489345396E-2</v>
      </c>
      <c r="AD49" s="169">
        <f t="shared" si="56"/>
        <v>2.4234467731701015E-2</v>
      </c>
      <c r="AE49" s="169">
        <f t="shared" si="57"/>
        <v>2.7963293768066944E-2</v>
      </c>
      <c r="AF49" s="189">
        <f t="shared" si="58"/>
        <v>2.0811615852477594E-2</v>
      </c>
      <c r="AG49" s="169">
        <f t="shared" si="59"/>
        <v>1.7960504139525435E-2</v>
      </c>
      <c r="AH49" s="169">
        <f t="shared" si="60"/>
        <v>2.5408554444772857E-2</v>
      </c>
      <c r="AI49" s="189">
        <f t="shared" si="61"/>
        <v>1.9048740542371156E-2</v>
      </c>
      <c r="AJ49" s="169">
        <f t="shared" si="62"/>
        <v>3.2018726969531563E-2</v>
      </c>
      <c r="AK49" s="169">
        <f t="shared" si="63"/>
        <v>3.8242554545476315E-2</v>
      </c>
      <c r="AL49" s="189">
        <f t="shared" si="64"/>
        <v>2.9836108015406149E-2</v>
      </c>
      <c r="AM49" s="169">
        <f t="shared" si="65"/>
        <v>2.9222671082020479E-2</v>
      </c>
      <c r="AN49" s="169">
        <f t="shared" si="66"/>
        <v>3.6020547546609993E-2</v>
      </c>
      <c r="AO49" s="189">
        <f t="shared" si="67"/>
        <v>2.8275979505661963E-2</v>
      </c>
      <c r="AP49" s="169">
        <f t="shared" si="68"/>
        <v>1.9423366580457513E-2</v>
      </c>
      <c r="AQ49" s="169">
        <f t="shared" si="69"/>
        <v>2.0768360913572037E-2</v>
      </c>
      <c r="AR49" s="189">
        <f t="shared" si="70"/>
        <v>1.3381196339157908E-2</v>
      </c>
      <c r="AT49" s="24">
        <f t="shared" si="78"/>
        <v>3.0497583905824799E-2</v>
      </c>
      <c r="AU49" s="24">
        <f t="shared" si="79"/>
        <v>2.0783611155087423E-2</v>
      </c>
      <c r="AV49" s="24">
        <f t="shared" si="71"/>
        <v>9.7139727507373763E-3</v>
      </c>
      <c r="AW49" s="24">
        <f t="shared" si="80"/>
        <v>3.2196495756184662E-2</v>
      </c>
      <c r="AX49" s="24">
        <f t="shared" si="81"/>
        <v>1.9957587489345396E-2</v>
      </c>
      <c r="AY49" s="24">
        <f t="shared" si="72"/>
        <v>1.2238908266839266E-2</v>
      </c>
      <c r="AZ49" s="24">
        <f t="shared" si="82"/>
        <v>2.7963293768066944E-2</v>
      </c>
      <c r="BA49" s="24">
        <f t="shared" si="83"/>
        <v>2.0811615852477594E-2</v>
      </c>
      <c r="BB49" s="24">
        <f t="shared" si="73"/>
        <v>7.1516779155893495E-3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2.9836108015406149E-2</v>
      </c>
      <c r="BH49" s="24">
        <f t="shared" si="75"/>
        <v>8.4064465300701663E-3</v>
      </c>
      <c r="BI49" s="24">
        <f t="shared" si="88"/>
        <v>3.6020547546609993E-2</v>
      </c>
      <c r="BJ49" s="24">
        <f t="shared" si="89"/>
        <v>2.8275979505661963E-2</v>
      </c>
      <c r="BK49" s="24">
        <f t="shared" si="76"/>
        <v>7.74456804094803E-3</v>
      </c>
      <c r="BL49" s="24">
        <f t="shared" si="90"/>
        <v>2.0768360913572037E-2</v>
      </c>
      <c r="BM49" s="24">
        <f t="shared" si="91"/>
        <v>1.3381196339157908E-2</v>
      </c>
      <c r="BN49" s="24">
        <f t="shared" si="77"/>
        <v>7.387164574414129E-3</v>
      </c>
    </row>
    <row r="50" spans="1:66" x14ac:dyDescent="0.3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7">
        <f>+[1]IPCse!$DK52</f>
        <v>353.69187487394436</v>
      </c>
      <c r="E50" s="73">
        <f>+GBA!$P51</f>
        <v>352.06819999999999</v>
      </c>
      <c r="F50" s="73">
        <f>+GBA!$S51</f>
        <v>355.29078575489581</v>
      </c>
      <c r="G50" s="187">
        <f>+[1]IPCse!$DE52</f>
        <v>350.92634856972649</v>
      </c>
      <c r="H50" s="73">
        <f>+PAM!$P51</f>
        <v>363.74680000000001</v>
      </c>
      <c r="I50" s="73">
        <f>+PAM!$S51</f>
        <v>357.38692925757806</v>
      </c>
      <c r="J50" s="187">
        <f>+[1]IPCse!$DF52</f>
        <v>355.70354619764908</v>
      </c>
      <c r="K50" s="73">
        <f>+NOA!$P51</f>
        <v>359.72019999999998</v>
      </c>
      <c r="L50" s="73">
        <f>+NOA!$S51</f>
        <v>360.9658131196523</v>
      </c>
      <c r="M50" s="187">
        <f>+[1]IPCse!$DG52</f>
        <v>358.86397863738273</v>
      </c>
      <c r="N50" s="73">
        <f>+NEA!$P51</f>
        <v>371.23079999999999</v>
      </c>
      <c r="O50" s="73">
        <f>+NEA!$S51</f>
        <v>364.25606767371602</v>
      </c>
      <c r="P50" s="187">
        <f>+[1]IPCse!$DH52</f>
        <v>361.67025853991311</v>
      </c>
      <c r="Q50" s="73">
        <f>+CUY!$P51</f>
        <v>370.11680000000001</v>
      </c>
      <c r="R50" s="73">
        <f>+CUY!$S51</f>
        <v>363.07341240089755</v>
      </c>
      <c r="S50" s="187">
        <f>+[1]IPCse!$DI52</f>
        <v>361.02947749563742</v>
      </c>
      <c r="T50" s="73">
        <f>+PAT!$P51</f>
        <v>354.80489999999998</v>
      </c>
      <c r="U50" s="73">
        <f>+PAT!$S51</f>
        <v>345.46865331120841</v>
      </c>
      <c r="V50" s="187">
        <f>+[1]IPCse!$DJ52</f>
        <v>341.69661265197715</v>
      </c>
      <c r="X50" s="169">
        <f t="shared" si="50"/>
        <v>3.4596015710900874E-2</v>
      </c>
      <c r="Y50" s="169">
        <f t="shared" si="51"/>
        <v>4.2775578402319159E-2</v>
      </c>
      <c r="Z50" s="189">
        <f t="shared" si="52"/>
        <v>3.8056187309627232E-2</v>
      </c>
      <c r="AA50" s="169">
        <f t="shared" si="53"/>
        <v>3.4418606291043652E-2</v>
      </c>
      <c r="AB50" s="169">
        <f t="shared" si="54"/>
        <v>4.1866729222612475E-2</v>
      </c>
      <c r="AC50" s="189">
        <f t="shared" si="55"/>
        <v>3.6331860449699827E-2</v>
      </c>
      <c r="AD50" s="169">
        <f t="shared" si="56"/>
        <v>3.5621124749954047E-2</v>
      </c>
      <c r="AE50" s="169">
        <f t="shared" si="57"/>
        <v>4.4519606075885676E-2</v>
      </c>
      <c r="AF50" s="189">
        <f t="shared" si="58"/>
        <v>4.0338361634961295E-2</v>
      </c>
      <c r="AG50" s="169">
        <f t="shared" si="59"/>
        <v>3.308619538908153E-2</v>
      </c>
      <c r="AH50" s="169">
        <f t="shared" si="60"/>
        <v>4.7643608263552073E-2</v>
      </c>
      <c r="AI50" s="189">
        <f t="shared" si="61"/>
        <v>4.3677701673269675E-2</v>
      </c>
      <c r="AJ50" s="169">
        <f t="shared" si="62"/>
        <v>3.3688142225024142E-2</v>
      </c>
      <c r="AK50" s="169">
        <f t="shared" si="63"/>
        <v>4.117331258781598E-2</v>
      </c>
      <c r="AL50" s="189">
        <f t="shared" si="64"/>
        <v>3.5906340073453613E-2</v>
      </c>
      <c r="AM50" s="169">
        <f t="shared" si="65"/>
        <v>3.4260669922348663E-2</v>
      </c>
      <c r="AN50" s="169">
        <f t="shared" si="66"/>
        <v>3.7401524725531488E-2</v>
      </c>
      <c r="AO50" s="189">
        <f t="shared" si="67"/>
        <v>3.603072359405135E-2</v>
      </c>
      <c r="AP50" s="169">
        <f t="shared" si="68"/>
        <v>3.2154604617227855E-2</v>
      </c>
      <c r="AQ50" s="169">
        <f t="shared" si="69"/>
        <v>3.8725221298652857E-2</v>
      </c>
      <c r="AR50" s="189">
        <f t="shared" si="70"/>
        <v>3.3520444987886977E-2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4.7643608263552073E-2</v>
      </c>
      <c r="BD50" s="24">
        <f t="shared" si="85"/>
        <v>3.308619538908153E-2</v>
      </c>
      <c r="BE50" s="24">
        <f t="shared" si="74"/>
        <v>1.4557412874470543E-2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3.7401524725531488E-2</v>
      </c>
      <c r="BJ50" s="24">
        <f t="shared" si="89"/>
        <v>3.4260669922348663E-2</v>
      </c>
      <c r="BK50" s="24">
        <f t="shared" si="76"/>
        <v>3.1408548031828243E-3</v>
      </c>
      <c r="BL50" s="24">
        <f t="shared" si="90"/>
        <v>3.8725221298652857E-2</v>
      </c>
      <c r="BM50" s="24">
        <f t="shared" si="91"/>
        <v>3.2154604617227855E-2</v>
      </c>
      <c r="BN50" s="24">
        <f t="shared" si="77"/>
        <v>6.5706166814250011E-3</v>
      </c>
    </row>
    <row r="51" spans="1:66" x14ac:dyDescent="0.3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7">
        <f>+[1]IPCse!$DK53</f>
        <v>367.19503721617332</v>
      </c>
      <c r="E51" s="73">
        <f>+GBA!$P52</f>
        <v>366.48050000000001</v>
      </c>
      <c r="F51" s="73">
        <f>+GBA!$S52</f>
        <v>366.33707318382824</v>
      </c>
      <c r="G51" s="187">
        <f>+[1]IPCse!$DE53</f>
        <v>364.3385936148249</v>
      </c>
      <c r="H51" s="73">
        <f>+PAM!$P52</f>
        <v>377.86959999999999</v>
      </c>
      <c r="I51" s="73">
        <f>+PAM!$S52</f>
        <v>370.33408793381176</v>
      </c>
      <c r="J51" s="187">
        <f>+[1]IPCse!$DF53</f>
        <v>369.45973333955959</v>
      </c>
      <c r="K51" s="73">
        <f>+NOA!$P52</f>
        <v>374.10520000000002</v>
      </c>
      <c r="L51" s="73">
        <f>+NOA!$S52</f>
        <v>372.73918374303946</v>
      </c>
      <c r="M51" s="187">
        <f>+[1]IPCse!$DG53</f>
        <v>372.11999656230347</v>
      </c>
      <c r="N51" s="73">
        <f>+NEA!$P52</f>
        <v>386.31110000000001</v>
      </c>
      <c r="O51" s="73">
        <f>+NEA!$S52</f>
        <v>378.4175880527327</v>
      </c>
      <c r="P51" s="187">
        <f>+[1]IPCse!$DH53</f>
        <v>376.7177331658803</v>
      </c>
      <c r="Q51" s="73">
        <f>+CUY!$P52</f>
        <v>383.84030000000001</v>
      </c>
      <c r="R51" s="73">
        <f>+CUY!$S52</f>
        <v>374.82369606581892</v>
      </c>
      <c r="S51" s="187">
        <f>+[1]IPCse!$DI53</f>
        <v>374.29696939690831</v>
      </c>
      <c r="T51" s="73">
        <f>+PAT!$P52</f>
        <v>365.01580000000001</v>
      </c>
      <c r="U51" s="73">
        <f>+PAT!$S52</f>
        <v>356.43176783828636</v>
      </c>
      <c r="V51" s="187">
        <f>+[1]IPCse!$DJ53</f>
        <v>353.31063622774917</v>
      </c>
      <c r="X51" s="169">
        <f t="shared" si="50"/>
        <v>3.9376689858741543E-2</v>
      </c>
      <c r="Y51" s="169">
        <f t="shared" si="51"/>
        <v>3.3068851927852805E-2</v>
      </c>
      <c r="Z51" s="189">
        <f t="shared" si="52"/>
        <v>3.8177756690174203E-2</v>
      </c>
      <c r="AA51" s="169">
        <f t="shared" si="53"/>
        <v>4.0936102721006895E-2</v>
      </c>
      <c r="AB51" s="169">
        <f t="shared" si="54"/>
        <v>3.1090835653004856E-2</v>
      </c>
      <c r="AC51" s="189">
        <f t="shared" si="55"/>
        <v>3.8219544071748546E-2</v>
      </c>
      <c r="AD51" s="169">
        <f t="shared" si="56"/>
        <v>3.8825908571566758E-2</v>
      </c>
      <c r="AE51" s="169">
        <f t="shared" si="57"/>
        <v>3.6227286496262279E-2</v>
      </c>
      <c r="AF51" s="189">
        <f t="shared" si="58"/>
        <v>3.8673179643440525E-2</v>
      </c>
      <c r="AG51" s="169">
        <f t="shared" si="59"/>
        <v>3.9989413994543588E-2</v>
      </c>
      <c r="AH51" s="169">
        <f t="shared" si="60"/>
        <v>3.261630380349767E-2</v>
      </c>
      <c r="AI51" s="189">
        <f t="shared" si="61"/>
        <v>3.6938836757186566E-2</v>
      </c>
      <c r="AJ51" s="169">
        <f t="shared" si="62"/>
        <v>4.0622437577916504E-2</v>
      </c>
      <c r="AK51" s="169">
        <f t="shared" si="63"/>
        <v>3.8877925821408477E-2</v>
      </c>
      <c r="AL51" s="189">
        <f t="shared" si="64"/>
        <v>4.1605507421911936E-2</v>
      </c>
      <c r="AM51" s="169">
        <f t="shared" si="65"/>
        <v>3.707883565404213E-2</v>
      </c>
      <c r="AN51" s="169">
        <f t="shared" si="66"/>
        <v>3.2363382345240277E-2</v>
      </c>
      <c r="AO51" s="189">
        <f t="shared" si="67"/>
        <v>3.6749054380001978E-2</v>
      </c>
      <c r="AP51" s="169">
        <f t="shared" si="68"/>
        <v>2.8778914834603597E-2</v>
      </c>
      <c r="AQ51" s="169">
        <f t="shared" si="69"/>
        <v>3.1734035554311424E-2</v>
      </c>
      <c r="AR51" s="189">
        <f t="shared" si="70"/>
        <v>3.3989285072606457E-2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4.1605507421911936E-2</v>
      </c>
      <c r="BG51" s="24">
        <f t="shared" si="87"/>
        <v>3.8877925821408477E-2</v>
      </c>
      <c r="BH51" s="24">
        <f t="shared" si="75"/>
        <v>2.7275816005034592E-3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3.3989285072606457E-2</v>
      </c>
      <c r="BM51" s="24">
        <f t="shared" si="91"/>
        <v>2.8778914834603597E-2</v>
      </c>
      <c r="BN51" s="24">
        <f t="shared" si="77"/>
        <v>5.2103702380028594E-3</v>
      </c>
    </row>
    <row r="52" spans="1:66" x14ac:dyDescent="0.3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7">
        <f>+[1]IPCse!$DK54</f>
        <v>383.58569386655097</v>
      </c>
      <c r="E52" s="73">
        <f>+GBA!$P53</f>
        <v>382.79259999999999</v>
      </c>
      <c r="F52" s="73">
        <f>+GBA!$S53</f>
        <v>378.96511945672779</v>
      </c>
      <c r="G52" s="187">
        <f>+[1]IPCse!$DE54</f>
        <v>378.85699214381344</v>
      </c>
      <c r="H52" s="73">
        <f>+PAM!$P53</f>
        <v>397.22160000000002</v>
      </c>
      <c r="I52" s="73">
        <f>+PAM!$S53</f>
        <v>386.86471323766301</v>
      </c>
      <c r="J52" s="187">
        <f>+[1]IPCse!$DF54</f>
        <v>387.08112712387629</v>
      </c>
      <c r="K52" s="73">
        <f>+NOA!$P53</f>
        <v>394.11099999999999</v>
      </c>
      <c r="L52" s="73">
        <f>+NOA!$S53</f>
        <v>390.78466266467473</v>
      </c>
      <c r="M52" s="187">
        <f>+[1]IPCse!$DG54</f>
        <v>391.03596011502151</v>
      </c>
      <c r="N52" s="73">
        <f>+NEA!$P53</f>
        <v>411.78410000000002</v>
      </c>
      <c r="O52" s="73">
        <f>+NEA!$S53</f>
        <v>403.42765145564414</v>
      </c>
      <c r="P52" s="187">
        <f>+[1]IPCse!$DH54</f>
        <v>401.03615304234722</v>
      </c>
      <c r="Q52" s="73">
        <f>+CUY!$P53</f>
        <v>405.392</v>
      </c>
      <c r="R52" s="73">
        <f>+CUY!$S53</f>
        <v>391.93864845175762</v>
      </c>
      <c r="S52" s="187">
        <f>+[1]IPCse!$DI54</f>
        <v>392.66514916212213</v>
      </c>
      <c r="T52" s="73">
        <f>+PAT!$P53</f>
        <v>378.24900000000002</v>
      </c>
      <c r="U52" s="73">
        <f>+PAT!$S53</f>
        <v>366.1902028360235</v>
      </c>
      <c r="V52" s="187">
        <f>+[1]IPCse!$DJ54</f>
        <v>364.92732664190163</v>
      </c>
      <c r="X52" s="169">
        <f t="shared" si="50"/>
        <v>4.8710010375309087E-2</v>
      </c>
      <c r="Y52" s="169">
        <f t="shared" si="51"/>
        <v>3.9908438173098748E-2</v>
      </c>
      <c r="Z52" s="189">
        <f t="shared" si="52"/>
        <v>4.4637467800873853E-2</v>
      </c>
      <c r="AA52" s="169">
        <f t="shared" si="53"/>
        <v>4.4510144468805191E-2</v>
      </c>
      <c r="AB52" s="169">
        <f t="shared" si="54"/>
        <v>3.4471111982059099E-2</v>
      </c>
      <c r="AC52" s="189">
        <f t="shared" si="55"/>
        <v>3.9848642947601709E-2</v>
      </c>
      <c r="AD52" s="169">
        <f t="shared" si="56"/>
        <v>5.1213434475808617E-2</v>
      </c>
      <c r="AE52" s="169">
        <f t="shared" si="57"/>
        <v>4.4637061082007934E-2</v>
      </c>
      <c r="AF52" s="189">
        <f t="shared" si="58"/>
        <v>4.769503194579916E-2</v>
      </c>
      <c r="AG52" s="169">
        <f t="shared" si="59"/>
        <v>5.3476401824941178E-2</v>
      </c>
      <c r="AH52" s="169">
        <f t="shared" si="60"/>
        <v>4.8413152436572293E-2</v>
      </c>
      <c r="AI52" s="189">
        <f t="shared" si="61"/>
        <v>5.0832967127449002E-2</v>
      </c>
      <c r="AJ52" s="169">
        <f t="shared" si="62"/>
        <v>6.5939083810949262E-2</v>
      </c>
      <c r="AK52" s="169">
        <f t="shared" si="63"/>
        <v>6.6091175972048832E-2</v>
      </c>
      <c r="AL52" s="189">
        <f t="shared" si="64"/>
        <v>6.4553424847029417E-2</v>
      </c>
      <c r="AM52" s="169">
        <f t="shared" si="65"/>
        <v>5.6147569705421674E-2</v>
      </c>
      <c r="AN52" s="169">
        <f t="shared" si="66"/>
        <v>4.566134042638903E-2</v>
      </c>
      <c r="AO52" s="189">
        <f t="shared" si="67"/>
        <v>4.907381375491715E-2</v>
      </c>
      <c r="AP52" s="169">
        <f t="shared" si="68"/>
        <v>3.6253773124341526E-2</v>
      </c>
      <c r="AQ52" s="169">
        <f t="shared" si="69"/>
        <v>2.7378129219291614E-2</v>
      </c>
      <c r="AR52" s="189">
        <f t="shared" si="70"/>
        <v>3.2879537786301372E-2</v>
      </c>
      <c r="AT52" s="24">
        <f t="shared" si="78"/>
        <v>4.8710010375309087E-2</v>
      </c>
      <c r="AU52" s="24">
        <f t="shared" si="79"/>
        <v>3.9908438173098748E-2</v>
      </c>
      <c r="AV52" s="24">
        <f t="shared" si="71"/>
        <v>8.8015722022103393E-3</v>
      </c>
      <c r="AW52" s="24">
        <f t="shared" si="80"/>
        <v>4.4510144468805191E-2</v>
      </c>
      <c r="AX52" s="24">
        <f t="shared" si="81"/>
        <v>3.4471111982059099E-2</v>
      </c>
      <c r="AY52" s="24">
        <f t="shared" si="72"/>
        <v>1.0039032486746091E-2</v>
      </c>
      <c r="AZ52" s="24">
        <f t="shared" si="82"/>
        <v>5.1213434475808617E-2</v>
      </c>
      <c r="BA52" s="24">
        <f t="shared" si="83"/>
        <v>4.4637061082007934E-2</v>
      </c>
      <c r="BB52" s="24">
        <f t="shared" si="73"/>
        <v>6.576373393800683E-3</v>
      </c>
      <c r="BC52" s="24">
        <f t="shared" si="84"/>
        <v>5.3476401824941178E-2</v>
      </c>
      <c r="BD52" s="24">
        <f t="shared" si="85"/>
        <v>4.8413152436572293E-2</v>
      </c>
      <c r="BE52" s="24">
        <f t="shared" si="74"/>
        <v>5.0632493883688845E-3</v>
      </c>
      <c r="BF52" s="24">
        <f t="shared" si="86"/>
        <v>6.6091175972048832E-2</v>
      </c>
      <c r="BG52" s="24">
        <f t="shared" si="87"/>
        <v>6.4553424847029417E-2</v>
      </c>
      <c r="BH52" s="24">
        <f t="shared" si="75"/>
        <v>1.5377511250194154E-3</v>
      </c>
      <c r="BI52" s="24">
        <f t="shared" si="88"/>
        <v>5.6147569705421674E-2</v>
      </c>
      <c r="BJ52" s="24">
        <f t="shared" si="89"/>
        <v>4.566134042638903E-2</v>
      </c>
      <c r="BK52" s="24">
        <f t="shared" si="76"/>
        <v>1.0486229279032644E-2</v>
      </c>
      <c r="BL52" s="24">
        <f t="shared" si="90"/>
        <v>3.6253773124341526E-2</v>
      </c>
      <c r="BM52" s="24">
        <f t="shared" si="91"/>
        <v>2.7378129219291614E-2</v>
      </c>
      <c r="BN52" s="24">
        <f t="shared" si="77"/>
        <v>8.8756439050499125E-3</v>
      </c>
    </row>
    <row r="53" spans="1:66" x14ac:dyDescent="0.3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7">
        <f>+[1]IPCse!$DK55</f>
        <v>400.52276869386066</v>
      </c>
      <c r="E53" s="73">
        <f>+GBA!$P54</f>
        <v>394.93619999999999</v>
      </c>
      <c r="F53" s="73">
        <f>+GBA!$S54</f>
        <v>392.47621408717629</v>
      </c>
      <c r="G53" s="187">
        <f>+[1]IPCse!$DE55</f>
        <v>393.72564811731507</v>
      </c>
      <c r="H53" s="73">
        <f>+PAM!$P54</f>
        <v>415.3082</v>
      </c>
      <c r="I53" s="73">
        <f>+PAM!$S54</f>
        <v>404.7739226973203</v>
      </c>
      <c r="J53" s="187">
        <f>+[1]IPCse!$DF55</f>
        <v>405.83860000786621</v>
      </c>
      <c r="K53" s="73">
        <f>+NOA!$P54</f>
        <v>413.97969999999998</v>
      </c>
      <c r="L53" s="73">
        <f>+NOA!$S54</f>
        <v>410.11938546787985</v>
      </c>
      <c r="M53" s="187">
        <f>+[1]IPCse!$DG55</f>
        <v>411.16780156697502</v>
      </c>
      <c r="N53" s="73">
        <f>+NEA!$P54</f>
        <v>429.81060000000002</v>
      </c>
      <c r="O53" s="73">
        <f>+NEA!$S54</f>
        <v>420.38010197747872</v>
      </c>
      <c r="P53" s="187">
        <f>+[1]IPCse!$DH55</f>
        <v>419.83805043828539</v>
      </c>
      <c r="Q53" s="73">
        <f>+CUY!$P54</f>
        <v>421.92500000000001</v>
      </c>
      <c r="R53" s="73">
        <f>+CUY!$S54</f>
        <v>409.85577024682124</v>
      </c>
      <c r="S53" s="187">
        <f>+[1]IPCse!$DI55</f>
        <v>411.74911012487149</v>
      </c>
      <c r="T53" s="73">
        <f>+PAT!$P54</f>
        <v>392.8476</v>
      </c>
      <c r="U53" s="73">
        <f>+PAT!$S54</f>
        <v>378.40979277417415</v>
      </c>
      <c r="V53" s="187">
        <f>+[1]IPCse!$DJ55</f>
        <v>379.37986017776103</v>
      </c>
      <c r="X53" s="169">
        <f t="shared" si="50"/>
        <v>3.9158779370236152E-2</v>
      </c>
      <c r="Y53" s="169">
        <f t="shared" si="51"/>
        <v>4.0476512790178498E-2</v>
      </c>
      <c r="Z53" s="189">
        <f t="shared" si="52"/>
        <v>4.4154605080767295E-2</v>
      </c>
      <c r="AA53" s="169">
        <f t="shared" si="53"/>
        <v>3.1723706257644535E-2</v>
      </c>
      <c r="AB53" s="169">
        <f t="shared" si="54"/>
        <v>3.5652607421541971E-2</v>
      </c>
      <c r="AC53" s="189">
        <f t="shared" si="55"/>
        <v>3.9246090957343327E-2</v>
      </c>
      <c r="AD53" s="169">
        <f t="shared" si="56"/>
        <v>4.5532770624759467E-2</v>
      </c>
      <c r="AE53" s="169">
        <f t="shared" si="57"/>
        <v>4.6293210124478623E-2</v>
      </c>
      <c r="AF53" s="189">
        <f t="shared" si="58"/>
        <v>4.8458763730909071E-2</v>
      </c>
      <c r="AG53" s="169">
        <f t="shared" si="59"/>
        <v>5.0413969668443581E-2</v>
      </c>
      <c r="AH53" s="169">
        <f t="shared" si="60"/>
        <v>4.94766674601963E-2</v>
      </c>
      <c r="AI53" s="189">
        <f t="shared" si="61"/>
        <v>5.1483350651515103E-2</v>
      </c>
      <c r="AJ53" s="169">
        <f t="shared" si="62"/>
        <v>4.377658098017867E-2</v>
      </c>
      <c r="AK53" s="169">
        <f t="shared" si="63"/>
        <v>4.2021042585125068E-2</v>
      </c>
      <c r="AL53" s="189">
        <f t="shared" si="64"/>
        <v>4.6883297810690783E-2</v>
      </c>
      <c r="AM53" s="169">
        <f t="shared" si="65"/>
        <v>4.0782748549551995E-2</v>
      </c>
      <c r="AN53" s="169">
        <f t="shared" si="66"/>
        <v>4.5714098024882466E-2</v>
      </c>
      <c r="AO53" s="189">
        <f t="shared" si="67"/>
        <v>4.8601107084423223E-2</v>
      </c>
      <c r="AP53" s="169">
        <f t="shared" si="68"/>
        <v>3.8595211091106529E-2</v>
      </c>
      <c r="AQ53" s="169">
        <f t="shared" si="69"/>
        <v>3.3369516288294765E-2</v>
      </c>
      <c r="AR53" s="189">
        <f t="shared" si="70"/>
        <v>3.9603867621679889E-2</v>
      </c>
      <c r="AT53" s="24">
        <f t="shared" si="78"/>
        <v>4.4154605080767295E-2</v>
      </c>
      <c r="AU53" s="24">
        <f t="shared" si="79"/>
        <v>3.9158779370236152E-2</v>
      </c>
      <c r="AV53" s="24">
        <f t="shared" si="71"/>
        <v>4.9958257105311432E-3</v>
      </c>
      <c r="AW53" s="24">
        <f t="shared" si="80"/>
        <v>3.9246090957343327E-2</v>
      </c>
      <c r="AX53" s="24">
        <f t="shared" si="81"/>
        <v>3.1723706257644535E-2</v>
      </c>
      <c r="AY53" s="24">
        <f t="shared" si="72"/>
        <v>7.522384699698792E-3</v>
      </c>
      <c r="AZ53" s="24">
        <f t="shared" si="82"/>
        <v>4.8458763730909071E-2</v>
      </c>
      <c r="BA53" s="24">
        <f t="shared" si="83"/>
        <v>4.5532770624759467E-2</v>
      </c>
      <c r="BB53" s="24">
        <f t="shared" si="73"/>
        <v>2.9259931061496047E-3</v>
      </c>
      <c r="BC53" s="24">
        <f t="shared" si="84"/>
        <v>5.1483350651515103E-2</v>
      </c>
      <c r="BD53" s="24">
        <f t="shared" si="85"/>
        <v>4.94766674601963E-2</v>
      </c>
      <c r="BE53" s="24">
        <f t="shared" si="74"/>
        <v>2.0066831913188032E-3</v>
      </c>
      <c r="BF53" s="24">
        <f t="shared" si="86"/>
        <v>4.6883297810690783E-2</v>
      </c>
      <c r="BG53" s="24">
        <f t="shared" si="87"/>
        <v>4.2021042585125068E-2</v>
      </c>
      <c r="BH53" s="24">
        <f t="shared" si="75"/>
        <v>4.8622552255657148E-3</v>
      </c>
      <c r="BI53" s="24">
        <f t="shared" si="88"/>
        <v>4.8601107084423223E-2</v>
      </c>
      <c r="BJ53" s="24">
        <f t="shared" si="89"/>
        <v>4.0782748549551995E-2</v>
      </c>
      <c r="BK53" s="24">
        <f t="shared" si="76"/>
        <v>7.8183585348712281E-3</v>
      </c>
      <c r="BL53" s="24">
        <f t="shared" si="90"/>
        <v>3.9603867621679889E-2</v>
      </c>
      <c r="BM53" s="24">
        <f t="shared" si="91"/>
        <v>3.3369516288294765E-2</v>
      </c>
      <c r="BN53" s="24">
        <f t="shared" si="77"/>
        <v>6.2343513333851241E-3</v>
      </c>
    </row>
    <row r="54" spans="1:66" x14ac:dyDescent="0.3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7">
        <f>+[1]IPCse!$DK56</f>
        <v>416.62684048029308</v>
      </c>
      <c r="E54" s="73">
        <f>+GBA!$P55</f>
        <v>411.7749</v>
      </c>
      <c r="F54" s="73">
        <f>+GBA!$S55</f>
        <v>407.97291675615929</v>
      </c>
      <c r="G54" s="187">
        <f>+[1]IPCse!$DE56</f>
        <v>411.14685081351917</v>
      </c>
      <c r="H54" s="73">
        <f>+PAM!$P55</f>
        <v>431.28800000000001</v>
      </c>
      <c r="I54" s="73">
        <f>+PAM!$S55</f>
        <v>418.89101279835995</v>
      </c>
      <c r="J54" s="187">
        <f>+[1]IPCse!$DF56</f>
        <v>420.48843098758255</v>
      </c>
      <c r="K54" s="73">
        <f>+NOA!$P55</f>
        <v>430.39679999999998</v>
      </c>
      <c r="L54" s="73">
        <f>+NOA!$S55</f>
        <v>424.88920172484046</v>
      </c>
      <c r="M54" s="187">
        <f>+[1]IPCse!$DG56</f>
        <v>426.15612764944831</v>
      </c>
      <c r="N54" s="73">
        <f>+NEA!$P55</f>
        <v>447.53120000000001</v>
      </c>
      <c r="O54" s="73">
        <f>+NEA!$S55</f>
        <v>436.11133570447669</v>
      </c>
      <c r="P54" s="187">
        <f>+[1]IPCse!$DH56</f>
        <v>435.92459766714592</v>
      </c>
      <c r="Q54" s="73">
        <f>+CUY!$P55</f>
        <v>438.99220000000003</v>
      </c>
      <c r="R54" s="73">
        <f>+CUY!$S55</f>
        <v>425.3112564248317</v>
      </c>
      <c r="S54" s="187">
        <f>+[1]IPCse!$DI56</f>
        <v>426.62636845212319</v>
      </c>
      <c r="T54" s="73">
        <f>+PAT!$P55</f>
        <v>408.7115</v>
      </c>
      <c r="U54" s="73">
        <f>+PAT!$S55</f>
        <v>394.1555775682607</v>
      </c>
      <c r="V54" s="187">
        <f>+[1]IPCse!$DJ56</f>
        <v>396.57682372755414</v>
      </c>
      <c r="X54" s="169">
        <f t="shared" si="50"/>
        <v>4.0697184753073046E-2</v>
      </c>
      <c r="Y54" s="169">
        <f t="shared" si="51"/>
        <v>3.735556145094443E-2</v>
      </c>
      <c r="Z54" s="189">
        <f t="shared" si="52"/>
        <v>4.0207631238916131E-2</v>
      </c>
      <c r="AA54" s="169">
        <f t="shared" si="53"/>
        <v>4.2636506858576118E-2</v>
      </c>
      <c r="AB54" s="169">
        <f t="shared" si="54"/>
        <v>3.948443781497768E-2</v>
      </c>
      <c r="AC54" s="189">
        <f t="shared" si="55"/>
        <v>4.4247060813811245E-2</v>
      </c>
      <c r="AD54" s="169">
        <f t="shared" si="56"/>
        <v>3.8476967225785641E-2</v>
      </c>
      <c r="AE54" s="169">
        <f t="shared" si="57"/>
        <v>3.4876481189713537E-2</v>
      </c>
      <c r="AF54" s="189">
        <f t="shared" si="58"/>
        <v>3.6097677696089958E-2</v>
      </c>
      <c r="AG54" s="169">
        <f t="shared" si="59"/>
        <v>3.9656775440921388E-2</v>
      </c>
      <c r="AH54" s="169">
        <f t="shared" si="60"/>
        <v>3.6013455545659268E-2</v>
      </c>
      <c r="AI54" s="189">
        <f t="shared" si="61"/>
        <v>3.6453063750012227E-2</v>
      </c>
      <c r="AJ54" s="169">
        <f t="shared" si="62"/>
        <v>4.1228857547952469E-2</v>
      </c>
      <c r="AK54" s="169">
        <f t="shared" si="63"/>
        <v>3.7421451807537531E-2</v>
      </c>
      <c r="AL54" s="189">
        <f t="shared" si="64"/>
        <v>3.8316077382855473E-2</v>
      </c>
      <c r="AM54" s="169">
        <f t="shared" si="65"/>
        <v>4.0450791017361043E-2</v>
      </c>
      <c r="AN54" s="169">
        <f t="shared" si="66"/>
        <v>3.7709573220606307E-2</v>
      </c>
      <c r="AO54" s="189">
        <f t="shared" si="67"/>
        <v>3.6131853017824067E-2</v>
      </c>
      <c r="AP54" s="169">
        <f t="shared" si="68"/>
        <v>4.0381817274688814E-2</v>
      </c>
      <c r="AQ54" s="169">
        <f t="shared" si="69"/>
        <v>4.1610405160638297E-2</v>
      </c>
      <c r="AR54" s="189">
        <f t="shared" si="70"/>
        <v>4.5329141989074895E-2</v>
      </c>
      <c r="AT54" s="24">
        <f t="shared" si="78"/>
        <v>4.0697184753073046E-2</v>
      </c>
      <c r="AU54" s="24">
        <f t="shared" si="79"/>
        <v>3.735556145094443E-2</v>
      </c>
      <c r="AV54" s="24">
        <f t="shared" si="71"/>
        <v>3.3416233021286157E-3</v>
      </c>
      <c r="AW54" s="24">
        <f t="shared" si="80"/>
        <v>4.4247060813811245E-2</v>
      </c>
      <c r="AX54" s="24">
        <f t="shared" si="81"/>
        <v>3.948443781497768E-2</v>
      </c>
      <c r="AY54" s="24">
        <f t="shared" si="72"/>
        <v>4.7626229988335655E-3</v>
      </c>
      <c r="AZ54" s="24">
        <f t="shared" si="82"/>
        <v>3.8476967225785641E-2</v>
      </c>
      <c r="BA54" s="24">
        <f t="shared" si="83"/>
        <v>3.4876481189713537E-2</v>
      </c>
      <c r="BB54" s="24">
        <f t="shared" si="73"/>
        <v>3.6004860360721036E-3</v>
      </c>
      <c r="BC54" s="24">
        <f t="shared" si="84"/>
        <v>3.9656775440921388E-2</v>
      </c>
      <c r="BD54" s="24">
        <f t="shared" si="85"/>
        <v>3.6013455545659268E-2</v>
      </c>
      <c r="BE54" s="24">
        <f t="shared" si="74"/>
        <v>3.6433198952621204E-3</v>
      </c>
      <c r="BF54" s="24">
        <f t="shared" si="86"/>
        <v>4.1228857547952469E-2</v>
      </c>
      <c r="BG54" s="24">
        <f t="shared" si="87"/>
        <v>3.7421451807537531E-2</v>
      </c>
      <c r="BH54" s="24">
        <f t="shared" si="75"/>
        <v>3.8074057404149375E-3</v>
      </c>
      <c r="BI54" s="24">
        <f t="shared" si="88"/>
        <v>4.0450791017361043E-2</v>
      </c>
      <c r="BJ54" s="24">
        <f t="shared" si="89"/>
        <v>3.6131853017824067E-2</v>
      </c>
      <c r="BK54" s="24">
        <f t="shared" si="76"/>
        <v>4.3189379995369759E-3</v>
      </c>
      <c r="BL54" s="24">
        <f t="shared" si="90"/>
        <v>4.5329141989074895E-2</v>
      </c>
      <c r="BM54" s="24">
        <f t="shared" si="91"/>
        <v>4.0381817274688814E-2</v>
      </c>
      <c r="BN54" s="24">
        <f t="shared" si="77"/>
        <v>4.947324714386081E-3</v>
      </c>
    </row>
    <row r="55" spans="1:66" x14ac:dyDescent="0.3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7">
        <f>+[1]IPCse!$DK57</f>
        <v>434.39142025352089</v>
      </c>
      <c r="E55" s="73">
        <f>+GBA!$P56</f>
        <v>429.67649999999998</v>
      </c>
      <c r="F55" s="73">
        <f>+GBA!$S56</f>
        <v>430.64744084017696</v>
      </c>
      <c r="G55" s="187">
        <f>+[1]IPCse!$DE57</f>
        <v>429.84013568440082</v>
      </c>
      <c r="H55" s="73">
        <f>+PAM!$P56</f>
        <v>452.63529999999997</v>
      </c>
      <c r="I55" s="73">
        <f>+PAM!$S56</f>
        <v>440.65023009225376</v>
      </c>
      <c r="J55" s="187">
        <f>+[1]IPCse!$DF57</f>
        <v>438.96648811916208</v>
      </c>
      <c r="K55" s="73">
        <f>+NOA!$P56</f>
        <v>448.54059999999998</v>
      </c>
      <c r="L55" s="73">
        <f>+NOA!$S56</f>
        <v>441.69892947168267</v>
      </c>
      <c r="M55" s="187">
        <f>+[1]IPCse!$DG57</f>
        <v>440.51402312164902</v>
      </c>
      <c r="N55" s="73">
        <f>+NEA!$P56</f>
        <v>462.39550000000003</v>
      </c>
      <c r="O55" s="73">
        <f>+NEA!$S56</f>
        <v>449.8901650508102</v>
      </c>
      <c r="P55" s="187">
        <f>+[1]IPCse!$DH57</f>
        <v>448.78124286238693</v>
      </c>
      <c r="Q55" s="73">
        <f>+CUY!$P56</f>
        <v>460.70330000000001</v>
      </c>
      <c r="R55" s="73">
        <f>+CUY!$S56</f>
        <v>444.33736432311139</v>
      </c>
      <c r="S55" s="187">
        <f>+[1]IPCse!$DI57</f>
        <v>443.01993353748907</v>
      </c>
      <c r="T55" s="73">
        <f>+PAT!$P56</f>
        <v>426.16699999999997</v>
      </c>
      <c r="U55" s="73">
        <f>+PAT!$S56</f>
        <v>410.73455779152215</v>
      </c>
      <c r="V55" s="187">
        <f>+[1]IPCse!$DJ57</f>
        <v>411.45203400990289</v>
      </c>
      <c r="X55" s="169">
        <f t="shared" si="50"/>
        <v>4.5260548442331849E-2</v>
      </c>
      <c r="Y55" s="169">
        <f t="shared" si="51"/>
        <v>5.1933520614978024E-2</v>
      </c>
      <c r="Z55" s="189">
        <f t="shared" si="52"/>
        <v>4.2639067019178523E-2</v>
      </c>
      <c r="AA55" s="169">
        <f t="shared" si="53"/>
        <v>4.3474237987793707E-2</v>
      </c>
      <c r="AB55" s="169">
        <f t="shared" si="54"/>
        <v>5.5578503260229839E-2</v>
      </c>
      <c r="AC55" s="189">
        <f t="shared" si="55"/>
        <v>4.5466199811318164E-2</v>
      </c>
      <c r="AD55" s="169">
        <f t="shared" si="56"/>
        <v>4.9496624065589412E-2</v>
      </c>
      <c r="AE55" s="169">
        <f t="shared" si="57"/>
        <v>5.1944817695021683E-2</v>
      </c>
      <c r="AF55" s="189">
        <f t="shared" si="58"/>
        <v>4.3944269972376881E-2</v>
      </c>
      <c r="AG55" s="169">
        <f t="shared" si="59"/>
        <v>4.2155982572361195E-2</v>
      </c>
      <c r="AH55" s="169">
        <f t="shared" si="60"/>
        <v>3.9562614626596826E-2</v>
      </c>
      <c r="AI55" s="189">
        <f t="shared" si="61"/>
        <v>3.3691632105337987E-2</v>
      </c>
      <c r="AJ55" s="169">
        <f t="shared" si="62"/>
        <v>3.3213997147014673E-2</v>
      </c>
      <c r="AK55" s="169">
        <f t="shared" si="63"/>
        <v>3.159475165688086E-2</v>
      </c>
      <c r="AL55" s="189">
        <f t="shared" si="64"/>
        <v>2.9492818859141012E-2</v>
      </c>
      <c r="AM55" s="169">
        <f t="shared" si="65"/>
        <v>4.9456687385333931E-2</v>
      </c>
      <c r="AN55" s="169">
        <f t="shared" si="66"/>
        <v>4.4734550545906693E-2</v>
      </c>
      <c r="AO55" s="189">
        <f t="shared" si="67"/>
        <v>3.8426047468290925E-2</v>
      </c>
      <c r="AP55" s="169">
        <f t="shared" si="68"/>
        <v>4.2708609862947222E-2</v>
      </c>
      <c r="AQ55" s="169">
        <f t="shared" si="69"/>
        <v>4.2062021107364123E-2</v>
      </c>
      <c r="AR55" s="189">
        <f t="shared" si="70"/>
        <v>3.7509025723015732E-2</v>
      </c>
      <c r="AT55" s="24">
        <f t="shared" si="78"/>
        <v>5.1933520614978024E-2</v>
      </c>
      <c r="AU55" s="24">
        <f t="shared" si="79"/>
        <v>4.2639067019178523E-2</v>
      </c>
      <c r="AV55" s="24">
        <f t="shared" si="71"/>
        <v>9.2944535957995011E-3</v>
      </c>
      <c r="AW55" s="24">
        <f t="shared" si="80"/>
        <v>5.5578503260229839E-2</v>
      </c>
      <c r="AX55" s="24">
        <f t="shared" si="81"/>
        <v>4.3474237987793707E-2</v>
      </c>
      <c r="AY55" s="24">
        <f t="shared" si="72"/>
        <v>1.2104265272436132E-2</v>
      </c>
      <c r="AZ55" s="24">
        <f t="shared" si="82"/>
        <v>5.1944817695021683E-2</v>
      </c>
      <c r="BA55" s="24">
        <f t="shared" si="83"/>
        <v>4.3944269972376881E-2</v>
      </c>
      <c r="BB55" s="24">
        <f t="shared" si="73"/>
        <v>8.0005477226448019E-3</v>
      </c>
      <c r="BC55" s="24">
        <f t="shared" si="84"/>
        <v>4.2155982572361195E-2</v>
      </c>
      <c r="BD55" s="24">
        <f t="shared" si="85"/>
        <v>3.3691632105337987E-2</v>
      </c>
      <c r="BE55" s="24">
        <f t="shared" si="74"/>
        <v>8.4643504670232073E-3</v>
      </c>
      <c r="BF55" s="24">
        <f t="shared" si="86"/>
        <v>3.3213997147014673E-2</v>
      </c>
      <c r="BG55" s="24">
        <f t="shared" si="87"/>
        <v>2.9492818859141012E-2</v>
      </c>
      <c r="BH55" s="24">
        <f t="shared" si="75"/>
        <v>3.721178287873661E-3</v>
      </c>
      <c r="BI55" s="24">
        <f t="shared" si="88"/>
        <v>4.9456687385333931E-2</v>
      </c>
      <c r="BJ55" s="24">
        <f t="shared" si="89"/>
        <v>3.8426047468290925E-2</v>
      </c>
      <c r="BK55" s="24">
        <f t="shared" si="76"/>
        <v>1.1030639917043006E-2</v>
      </c>
      <c r="BL55" s="24">
        <f t="shared" si="90"/>
        <v>4.2708609862947222E-2</v>
      </c>
      <c r="BM55" s="24">
        <f t="shared" si="91"/>
        <v>3.7509025723015732E-2</v>
      </c>
      <c r="BN55" s="24">
        <f t="shared" si="77"/>
        <v>5.1995841399314902E-3</v>
      </c>
    </row>
    <row r="56" spans="1:66" x14ac:dyDescent="0.3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7">
        <f>+[1]IPCse!$DK58</f>
        <v>451.88176562796332</v>
      </c>
      <c r="E56" s="73">
        <f>+GBA!$P57</f>
        <v>450.31909999999999</v>
      </c>
      <c r="F56" s="73">
        <f>+GBA!$S57</f>
        <v>448.69011170246381</v>
      </c>
      <c r="G56" s="187">
        <f>+[1]IPCse!$DE58</f>
        <v>447.6761681275737</v>
      </c>
      <c r="H56" s="73">
        <f>+PAM!$P57</f>
        <v>471.6003</v>
      </c>
      <c r="I56" s="73">
        <f>+PAM!$S57</f>
        <v>458.10405910089332</v>
      </c>
      <c r="J56" s="187">
        <f>+[1]IPCse!$DF58</f>
        <v>455.50981136326777</v>
      </c>
      <c r="K56" s="73">
        <f>+NOA!$P57</f>
        <v>468.33240000000001</v>
      </c>
      <c r="L56" s="73">
        <f>+NOA!$S57</f>
        <v>459.6121261985603</v>
      </c>
      <c r="M56" s="187">
        <f>+[1]IPCse!$DG58</f>
        <v>457.51018227093022</v>
      </c>
      <c r="N56" s="73">
        <f>+NEA!$P57</f>
        <v>483.43020000000001</v>
      </c>
      <c r="O56" s="73">
        <f>+NEA!$S57</f>
        <v>467.61028577313931</v>
      </c>
      <c r="P56" s="187">
        <f>+[1]IPCse!$DH58</f>
        <v>466.9108664451814</v>
      </c>
      <c r="Q56" s="73">
        <f>+CUY!$P57</f>
        <v>482.29169999999999</v>
      </c>
      <c r="R56" s="73">
        <f>+CUY!$S57</f>
        <v>463.43123536275237</v>
      </c>
      <c r="S56" s="187">
        <f>+[1]IPCse!$DI58</f>
        <v>461.42991357627722</v>
      </c>
      <c r="T56" s="73">
        <f>+PAT!$P57</f>
        <v>448.06599999999997</v>
      </c>
      <c r="U56" s="73">
        <f>+PAT!$S57</f>
        <v>431.08301092170768</v>
      </c>
      <c r="V56" s="187">
        <f>+[1]IPCse!$DJ58</f>
        <v>431.71918337212304</v>
      </c>
      <c r="X56" s="169">
        <f t="shared" si="50"/>
        <v>4.5589513719098029E-2</v>
      </c>
      <c r="Y56" s="169">
        <f t="shared" si="51"/>
        <v>4.1392481246489421E-2</v>
      </c>
      <c r="Z56" s="189">
        <f t="shared" si="52"/>
        <v>4.0264021246632087E-2</v>
      </c>
      <c r="AA56" s="169">
        <f t="shared" si="53"/>
        <v>4.8042189880060926E-2</v>
      </c>
      <c r="AB56" s="169">
        <f t="shared" si="54"/>
        <v>4.1896616933532194E-2</v>
      </c>
      <c r="AC56" s="189">
        <f t="shared" si="55"/>
        <v>4.1494571964002303E-2</v>
      </c>
      <c r="AD56" s="169">
        <f t="shared" si="56"/>
        <v>4.189907415528582E-2</v>
      </c>
      <c r="AE56" s="169">
        <f t="shared" si="57"/>
        <v>3.9609258810520576E-2</v>
      </c>
      <c r="AF56" s="189">
        <f t="shared" si="58"/>
        <v>3.7686984523553901E-2</v>
      </c>
      <c r="AG56" s="169">
        <f t="shared" si="59"/>
        <v>4.4124879665296879E-2</v>
      </c>
      <c r="AH56" s="169">
        <f t="shared" si="60"/>
        <v>4.0555218796440418E-2</v>
      </c>
      <c r="AI56" s="189">
        <f t="shared" si="61"/>
        <v>3.8582560956493372E-2</v>
      </c>
      <c r="AJ56" s="169">
        <f t="shared" si="62"/>
        <v>4.54907108741327E-2</v>
      </c>
      <c r="AK56" s="169">
        <f t="shared" si="63"/>
        <v>3.93876596976237E-2</v>
      </c>
      <c r="AL56" s="189">
        <f t="shared" si="64"/>
        <v>4.0397462842166165E-2</v>
      </c>
      <c r="AM56" s="169">
        <f t="shared" si="65"/>
        <v>4.6859660002435355E-2</v>
      </c>
      <c r="AN56" s="169">
        <f t="shared" si="66"/>
        <v>4.2971562989594592E-2</v>
      </c>
      <c r="AO56" s="189">
        <f t="shared" si="67"/>
        <v>4.1555647150649744E-2</v>
      </c>
      <c r="AP56" s="169">
        <f t="shared" si="68"/>
        <v>5.1385959025452399E-2</v>
      </c>
      <c r="AQ56" s="169">
        <f t="shared" si="69"/>
        <v>4.9541614515216548E-2</v>
      </c>
      <c r="AR56" s="189">
        <f t="shared" si="70"/>
        <v>4.925762345783502E-2</v>
      </c>
      <c r="AT56" s="24">
        <f t="shared" si="78"/>
        <v>4.5589513719098029E-2</v>
      </c>
      <c r="AU56" s="24">
        <f t="shared" si="79"/>
        <v>4.0264021246632087E-2</v>
      </c>
      <c r="AV56" s="24">
        <f t="shared" si="71"/>
        <v>5.3254924724659425E-3</v>
      </c>
      <c r="AW56" s="24">
        <f t="shared" si="80"/>
        <v>4.8042189880060926E-2</v>
      </c>
      <c r="AX56" s="24">
        <f t="shared" si="81"/>
        <v>4.1494571964002303E-2</v>
      </c>
      <c r="AY56" s="24">
        <f t="shared" si="72"/>
        <v>6.5476179160586234E-3</v>
      </c>
      <c r="AZ56" s="24">
        <f t="shared" si="82"/>
        <v>4.189907415528582E-2</v>
      </c>
      <c r="BA56" s="24">
        <f t="shared" si="83"/>
        <v>3.7686984523553901E-2</v>
      </c>
      <c r="BB56" s="24">
        <f t="shared" si="73"/>
        <v>4.212089631731919E-3</v>
      </c>
      <c r="BC56" s="24">
        <f t="shared" si="84"/>
        <v>4.4124879665296879E-2</v>
      </c>
      <c r="BD56" s="24">
        <f t="shared" si="85"/>
        <v>3.8582560956493372E-2</v>
      </c>
      <c r="BE56" s="24">
        <f t="shared" si="74"/>
        <v>5.5423187088035064E-3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4.1555647150649744E-2</v>
      </c>
      <c r="BK56" s="24">
        <f t="shared" si="76"/>
        <v>5.3040128517856111E-3</v>
      </c>
      <c r="BL56" s="24">
        <f t="shared" si="90"/>
        <v>5.1385959025452399E-2</v>
      </c>
      <c r="BM56" s="24">
        <f t="shared" si="91"/>
        <v>4.925762345783502E-2</v>
      </c>
      <c r="BN56" s="24">
        <f t="shared" si="77"/>
        <v>2.1283355676173787E-3</v>
      </c>
    </row>
    <row r="57" spans="1:66" x14ac:dyDescent="0.3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7">
        <f>+[1]IPCse!$DK59</f>
        <v>467.42291166851965</v>
      </c>
      <c r="E57" s="73">
        <f>+GBA!$P58</f>
        <v>466.34559999999999</v>
      </c>
      <c r="F57" s="73">
        <f>+GBA!$S58</f>
        <v>461.0804515950727</v>
      </c>
      <c r="G57" s="187">
        <f>+[1]IPCse!$DE59</f>
        <v>462.82186824169986</v>
      </c>
      <c r="H57" s="73">
        <f>+PAM!$P58</f>
        <v>487.61040000000003</v>
      </c>
      <c r="I57" s="73">
        <f>+PAM!$S58</f>
        <v>471.83691058720183</v>
      </c>
      <c r="J57" s="187">
        <f>+[1]IPCse!$DF59</f>
        <v>470.94103216827142</v>
      </c>
      <c r="K57" s="73">
        <f>+NOA!$P58</f>
        <v>484.7928</v>
      </c>
      <c r="L57" s="73">
        <f>+NOA!$S58</f>
        <v>474.30228306396839</v>
      </c>
      <c r="M57" s="187">
        <f>+[1]IPCse!$DG59</f>
        <v>474.10992779153958</v>
      </c>
      <c r="N57" s="73">
        <f>+NEA!$P58</f>
        <v>498.14589999999998</v>
      </c>
      <c r="O57" s="73">
        <f>+NEA!$S58</f>
        <v>481.79052326283994</v>
      </c>
      <c r="P57" s="187">
        <f>+[1]IPCse!$DH59</f>
        <v>483.30472653270914</v>
      </c>
      <c r="Q57" s="73">
        <f>+CUY!$P58</f>
        <v>501.12349999999998</v>
      </c>
      <c r="R57" s="73">
        <f>+CUY!$S58</f>
        <v>478.4371592520568</v>
      </c>
      <c r="S57" s="187">
        <f>+[1]IPCse!$DI59</f>
        <v>478.82291368655109</v>
      </c>
      <c r="T57" s="73">
        <f>+PAT!$P58</f>
        <v>462.68079999999998</v>
      </c>
      <c r="U57" s="73">
        <f>+PAT!$S58</f>
        <v>445.24527019158239</v>
      </c>
      <c r="V57" s="187">
        <f>+[1]IPCse!$DJ59</f>
        <v>447.41380960555529</v>
      </c>
      <c r="X57" s="169">
        <f t="shared" si="50"/>
        <v>3.4797506938282874E-2</v>
      </c>
      <c r="Y57" s="169">
        <f t="shared" si="51"/>
        <v>2.8820723874573462E-2</v>
      </c>
      <c r="Z57" s="189">
        <f t="shared" si="52"/>
        <v>3.4392062753316299E-2</v>
      </c>
      <c r="AA57" s="169">
        <f t="shared" si="53"/>
        <v>3.5589207741799189E-2</v>
      </c>
      <c r="AB57" s="169">
        <f t="shared" si="54"/>
        <v>2.7614470587720819E-2</v>
      </c>
      <c r="AC57" s="189">
        <f t="shared" si="55"/>
        <v>3.3831821286073316E-2</v>
      </c>
      <c r="AD57" s="169">
        <f t="shared" si="56"/>
        <v>3.3948451686735659E-2</v>
      </c>
      <c r="AE57" s="169">
        <f t="shared" si="57"/>
        <v>2.9977580886887401E-2</v>
      </c>
      <c r="AF57" s="189">
        <f t="shared" si="58"/>
        <v>3.3876813232234237E-2</v>
      </c>
      <c r="AG57" s="169">
        <f t="shared" si="59"/>
        <v>3.5146831609344176E-2</v>
      </c>
      <c r="AH57" s="169">
        <f t="shared" si="60"/>
        <v>3.1962074166558718E-2</v>
      </c>
      <c r="AI57" s="189">
        <f t="shared" si="61"/>
        <v>3.6282789244632019E-2</v>
      </c>
      <c r="AJ57" s="169">
        <f t="shared" si="62"/>
        <v>3.0440175231088107E-2</v>
      </c>
      <c r="AK57" s="169">
        <f t="shared" si="63"/>
        <v>3.0324904992744761E-2</v>
      </c>
      <c r="AL57" s="189">
        <f t="shared" si="64"/>
        <v>3.5111326948422006E-2</v>
      </c>
      <c r="AM57" s="169">
        <f t="shared" si="65"/>
        <v>3.9046494061581338E-2</v>
      </c>
      <c r="AN57" s="169">
        <f t="shared" si="66"/>
        <v>3.2380044209921355E-2</v>
      </c>
      <c r="AO57" s="189">
        <f t="shared" si="67"/>
        <v>3.7693698649640561E-2</v>
      </c>
      <c r="AP57" s="169">
        <f t="shared" si="68"/>
        <v>3.2617516169492822E-2</v>
      </c>
      <c r="AQ57" s="169">
        <f t="shared" si="69"/>
        <v>3.2852742768948673E-2</v>
      </c>
      <c r="AR57" s="189">
        <f t="shared" si="70"/>
        <v>3.6353784677444212E-2</v>
      </c>
      <c r="AT57" s="24">
        <f t="shared" si="78"/>
        <v>3.4797506938282874E-2</v>
      </c>
      <c r="AU57" s="24">
        <f t="shared" si="79"/>
        <v>2.8820723874573462E-2</v>
      </c>
      <c r="AV57" s="24">
        <f t="shared" si="71"/>
        <v>5.9767830637094121E-3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3.3948451686735659E-2</v>
      </c>
      <c r="BA57" s="24">
        <f t="shared" si="83"/>
        <v>2.9977580886887401E-2</v>
      </c>
      <c r="BB57" s="24">
        <f t="shared" si="73"/>
        <v>3.9708707998482584E-3</v>
      </c>
      <c r="BC57" s="24">
        <f t="shared" si="84"/>
        <v>3.6282789244632019E-2</v>
      </c>
      <c r="BD57" s="24">
        <f t="shared" si="85"/>
        <v>3.1962074166558718E-2</v>
      </c>
      <c r="BE57" s="24">
        <f t="shared" si="74"/>
        <v>4.3207150780733006E-3</v>
      </c>
      <c r="BF57" s="24">
        <f t="shared" si="86"/>
        <v>3.5111326948422006E-2</v>
      </c>
      <c r="BG57" s="24">
        <f t="shared" si="87"/>
        <v>3.0324904992744761E-2</v>
      </c>
      <c r="BH57" s="24">
        <f t="shared" si="75"/>
        <v>4.7864219556772447E-3</v>
      </c>
      <c r="BI57" s="24">
        <f t="shared" si="88"/>
        <v>3.9046494061581338E-2</v>
      </c>
      <c r="BJ57" s="24">
        <f t="shared" si="89"/>
        <v>3.2380044209921355E-2</v>
      </c>
      <c r="BK57" s="24">
        <f t="shared" si="76"/>
        <v>6.6664498516599835E-3</v>
      </c>
      <c r="BL57" s="24">
        <f t="shared" si="90"/>
        <v>3.6353784677444212E-2</v>
      </c>
      <c r="BM57" s="24">
        <f t="shared" si="91"/>
        <v>3.2617516169492822E-2</v>
      </c>
      <c r="BN57" s="24">
        <f t="shared" si="77"/>
        <v>3.7362685079513902E-3</v>
      </c>
    </row>
    <row r="58" spans="1:66" x14ac:dyDescent="0.3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7">
        <f>+[1]IPCse!$DK60</f>
        <v>483.031521112593</v>
      </c>
      <c r="E58" s="73">
        <f>+GBA!$P59</f>
        <v>482.72039999999998</v>
      </c>
      <c r="F58" s="73">
        <f>+GBA!$S59</f>
        <v>475.87206729311447</v>
      </c>
      <c r="G58" s="187">
        <f>+[1]IPCse!$DE60</f>
        <v>477.8353388543772</v>
      </c>
      <c r="H58" s="73">
        <f>+PAM!$P59</f>
        <v>505.70670000000001</v>
      </c>
      <c r="I58" s="73">
        <f>+PAM!$S59</f>
        <v>486.48165910089341</v>
      </c>
      <c r="J58" s="187">
        <f>+[1]IPCse!$DF60</f>
        <v>487.06038479755017</v>
      </c>
      <c r="K58" s="73">
        <f>+NOA!$P59</f>
        <v>502.90960000000001</v>
      </c>
      <c r="L58" s="73">
        <f>+NOA!$S59</f>
        <v>488.5323072932228</v>
      </c>
      <c r="M58" s="187">
        <f>+[1]IPCse!$DG60</f>
        <v>489.37538748972457</v>
      </c>
      <c r="N58" s="73">
        <f>+NEA!$P59</f>
        <v>515.17309999999998</v>
      </c>
      <c r="O58" s="73">
        <f>+NEA!$S59</f>
        <v>494.98597216424059</v>
      </c>
      <c r="P58" s="187">
        <f>+[1]IPCse!$DH60</f>
        <v>498.61572207801015</v>
      </c>
      <c r="Q58" s="73">
        <f>+CUY!$P59</f>
        <v>520.14689999999996</v>
      </c>
      <c r="R58" s="73">
        <f>+CUY!$S59</f>
        <v>496.54271367240085</v>
      </c>
      <c r="S58" s="187">
        <f>+[1]IPCse!$DI60</f>
        <v>497.44563376263977</v>
      </c>
      <c r="T58" s="73">
        <f>+PAT!$P59</f>
        <v>479.17360000000002</v>
      </c>
      <c r="U58" s="73">
        <f>+PAT!$S59</f>
        <v>459.78820549102426</v>
      </c>
      <c r="V58" s="187">
        <f>+[1]IPCse!$DJ60</f>
        <v>462.41247549549706</v>
      </c>
      <c r="X58" s="169">
        <f t="shared" si="50"/>
        <v>3.6096552356174927E-2</v>
      </c>
      <c r="Y58" s="169">
        <f t="shared" si="51"/>
        <v>3.1889474381529226E-2</v>
      </c>
      <c r="Z58" s="189">
        <f t="shared" si="52"/>
        <v>3.3392906197851069E-2</v>
      </c>
      <c r="AA58" s="169">
        <f t="shared" si="53"/>
        <v>3.5113014897106387E-2</v>
      </c>
      <c r="AB58" s="169">
        <f t="shared" si="54"/>
        <v>3.2080335756745404E-2</v>
      </c>
      <c r="AC58" s="189">
        <f t="shared" si="55"/>
        <v>3.2438982776926251E-2</v>
      </c>
      <c r="AD58" s="169">
        <f t="shared" si="56"/>
        <v>3.7112210896240061E-2</v>
      </c>
      <c r="AE58" s="169">
        <f t="shared" si="57"/>
        <v>3.1037733981994275E-2</v>
      </c>
      <c r="AF58" s="189">
        <f t="shared" si="58"/>
        <v>3.4227963860067989E-2</v>
      </c>
      <c r="AG58" s="169">
        <f t="shared" si="59"/>
        <v>3.737019196654745E-2</v>
      </c>
      <c r="AH58" s="169">
        <f t="shared" si="60"/>
        <v>3.0002015038445906E-2</v>
      </c>
      <c r="AI58" s="189">
        <f t="shared" si="61"/>
        <v>3.2198143939514923E-2</v>
      </c>
      <c r="AJ58" s="169">
        <f t="shared" si="62"/>
        <v>3.4181150542441419E-2</v>
      </c>
      <c r="AK58" s="169">
        <f t="shared" si="63"/>
        <v>2.7388352954800466E-2</v>
      </c>
      <c r="AL58" s="189">
        <f t="shared" si="64"/>
        <v>3.1679796833654184E-2</v>
      </c>
      <c r="AM58" s="169">
        <f t="shared" si="65"/>
        <v>3.7961500508357782E-2</v>
      </c>
      <c r="AN58" s="169">
        <f t="shared" si="66"/>
        <v>3.7843119143689652E-2</v>
      </c>
      <c r="AO58" s="189">
        <f t="shared" si="67"/>
        <v>3.8892708648190499E-2</v>
      </c>
      <c r="AP58" s="169">
        <f t="shared" si="68"/>
        <v>3.5646173344560772E-2</v>
      </c>
      <c r="AQ58" s="169">
        <f t="shared" si="69"/>
        <v>3.2662750787187944E-2</v>
      </c>
      <c r="AR58" s="189">
        <f t="shared" si="70"/>
        <v>3.3523028498303908E-2</v>
      </c>
      <c r="AT58" s="24">
        <f t="shared" si="78"/>
        <v>3.6096552356174927E-2</v>
      </c>
      <c r="AU58" s="24">
        <f t="shared" si="79"/>
        <v>3.1889474381529226E-2</v>
      </c>
      <c r="AV58" s="24">
        <f t="shared" si="71"/>
        <v>4.207077974645701E-3</v>
      </c>
      <c r="AW58" s="24">
        <f t="shared" si="80"/>
        <v>3.5113014897106387E-2</v>
      </c>
      <c r="AX58" s="24">
        <f t="shared" si="81"/>
        <v>3.2080335756745404E-2</v>
      </c>
      <c r="AY58" s="24">
        <f t="shared" si="72"/>
        <v>3.0326791403609832E-3</v>
      </c>
      <c r="AZ58" s="24">
        <f t="shared" si="82"/>
        <v>3.7112210896240061E-2</v>
      </c>
      <c r="BA58" s="24">
        <f t="shared" si="83"/>
        <v>3.1037733981994275E-2</v>
      </c>
      <c r="BB58" s="24">
        <f t="shared" si="73"/>
        <v>6.0744769142457855E-3</v>
      </c>
      <c r="BC58" s="24">
        <f t="shared" si="84"/>
        <v>3.737019196654745E-2</v>
      </c>
      <c r="BD58" s="24">
        <f t="shared" si="85"/>
        <v>3.0002015038445906E-2</v>
      </c>
      <c r="BE58" s="24">
        <f t="shared" si="74"/>
        <v>7.3681769281015441E-3</v>
      </c>
      <c r="BF58" s="24">
        <f t="shared" si="86"/>
        <v>3.4181150542441419E-2</v>
      </c>
      <c r="BG58" s="24">
        <f t="shared" si="87"/>
        <v>2.7388352954800466E-2</v>
      </c>
      <c r="BH58" s="24">
        <f t="shared" si="75"/>
        <v>6.792797587640953E-3</v>
      </c>
      <c r="BI58" s="24">
        <f t="shared" si="88"/>
        <v>3.8892708648190499E-2</v>
      </c>
      <c r="BJ58" s="24">
        <f t="shared" si="89"/>
        <v>3.7843119143689652E-2</v>
      </c>
      <c r="BK58" s="24">
        <f t="shared" si="76"/>
        <v>1.0495895045008474E-3</v>
      </c>
      <c r="BL58" s="24">
        <f t="shared" si="90"/>
        <v>3.5646173344560772E-2</v>
      </c>
      <c r="BM58" s="24">
        <f t="shared" si="91"/>
        <v>3.2662750787187944E-2</v>
      </c>
      <c r="BN58" s="24">
        <f t="shared" si="77"/>
        <v>2.9834225573728279E-3</v>
      </c>
    </row>
    <row r="59" spans="1:66" x14ac:dyDescent="0.3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7">
        <f>+[1]IPCse!$DK61</f>
        <v>499.71618969229911</v>
      </c>
      <c r="E59" s="73">
        <f>+GBA!$P60</f>
        <v>499.07130000000001</v>
      </c>
      <c r="F59" s="73">
        <f>+GBA!$S60</f>
        <v>492.15318480732799</v>
      </c>
      <c r="G59" s="187">
        <f>+[1]IPCse!$DE61</f>
        <v>495.14699898735864</v>
      </c>
      <c r="H59" s="73">
        <f>+PAM!$P60</f>
        <v>519.59900000000005</v>
      </c>
      <c r="I59" s="73">
        <f>+PAM!$S60</f>
        <v>500.07274776687666</v>
      </c>
      <c r="J59" s="187">
        <f>+[1]IPCse!$DF61</f>
        <v>502.88250320333304</v>
      </c>
      <c r="K59" s="73">
        <f>+NOA!$P60</f>
        <v>517.24440000000004</v>
      </c>
      <c r="L59" s="73">
        <f>+NOA!$S60</f>
        <v>502.33439012630708</v>
      </c>
      <c r="M59" s="187">
        <f>+[1]IPCse!$DG61</f>
        <v>505.48535070075189</v>
      </c>
      <c r="N59" s="73">
        <f>+NEA!$P60</f>
        <v>531.26750000000004</v>
      </c>
      <c r="O59" s="73">
        <f>+NEA!$S60</f>
        <v>510.29583494918973</v>
      </c>
      <c r="P59" s="187">
        <f>+[1]IPCse!$DH61</f>
        <v>515.14351811868448</v>
      </c>
      <c r="Q59" s="73">
        <f>+CUY!$P60</f>
        <v>537.98990000000003</v>
      </c>
      <c r="R59" s="73">
        <f>+CUY!$S60</f>
        <v>512.82958417352268</v>
      </c>
      <c r="S59" s="187">
        <f>+[1]IPCse!$DI61</f>
        <v>514.76597989340644</v>
      </c>
      <c r="T59" s="73">
        <f>+PAT!$P60</f>
        <v>497.16320000000002</v>
      </c>
      <c r="U59" s="73">
        <f>+PAT!$S60</f>
        <v>477.11276367476245</v>
      </c>
      <c r="V59" s="187">
        <f>+[1]IPCse!$DJ61</f>
        <v>479.72111259482642</v>
      </c>
      <c r="X59" s="169">
        <f t="shared" si="50"/>
        <v>3.1335013123486855E-2</v>
      </c>
      <c r="Y59" s="169">
        <f t="shared" si="51"/>
        <v>3.1245184748183608E-2</v>
      </c>
      <c r="Z59" s="189">
        <f t="shared" si="52"/>
        <v>3.4541573066029674E-2</v>
      </c>
      <c r="AA59" s="169">
        <f t="shared" si="53"/>
        <v>3.3872403155118525E-2</v>
      </c>
      <c r="AB59" s="169">
        <f t="shared" si="54"/>
        <v>3.4213223749031574E-2</v>
      </c>
      <c r="AC59" s="189">
        <f t="shared" si="55"/>
        <v>3.6229342464470404E-2</v>
      </c>
      <c r="AD59" s="169">
        <f t="shared" si="56"/>
        <v>2.7471061783441053E-2</v>
      </c>
      <c r="AE59" s="169">
        <f t="shared" si="57"/>
        <v>2.7937515036233984E-2</v>
      </c>
      <c r="AF59" s="189">
        <f t="shared" si="58"/>
        <v>3.2484921581868109E-2</v>
      </c>
      <c r="AG59" s="169">
        <f t="shared" si="59"/>
        <v>2.8503731088052486E-2</v>
      </c>
      <c r="AH59" s="169">
        <f t="shared" si="60"/>
        <v>2.8252139371409246E-2</v>
      </c>
      <c r="AI59" s="189">
        <f t="shared" si="61"/>
        <v>3.2919438988675331E-2</v>
      </c>
      <c r="AJ59" s="169">
        <f t="shared" si="62"/>
        <v>3.1240761600324296E-2</v>
      </c>
      <c r="AK59" s="169">
        <f t="shared" si="63"/>
        <v>3.0929892251308377E-2</v>
      </c>
      <c r="AL59" s="189">
        <f t="shared" si="64"/>
        <v>3.3147362405248293E-2</v>
      </c>
      <c r="AM59" s="169">
        <f t="shared" si="65"/>
        <v>3.4303770723232319E-2</v>
      </c>
      <c r="AN59" s="169">
        <f t="shared" si="66"/>
        <v>3.2800542738136373E-2</v>
      </c>
      <c r="AO59" s="189">
        <f t="shared" si="67"/>
        <v>3.4818571026057565E-2</v>
      </c>
      <c r="AP59" s="169">
        <f t="shared" si="68"/>
        <v>3.7542969813028071E-2</v>
      </c>
      <c r="AQ59" s="169">
        <f t="shared" si="69"/>
        <v>3.7679431479188619E-2</v>
      </c>
      <c r="AR59" s="189">
        <f t="shared" si="70"/>
        <v>3.7431163769494624E-2</v>
      </c>
      <c r="AT59" s="24">
        <f t="shared" si="78"/>
        <v>3.4541573066029674E-2</v>
      </c>
      <c r="AU59" s="24">
        <f t="shared" si="79"/>
        <v>3.1245184748183608E-2</v>
      </c>
      <c r="AV59" s="24">
        <f t="shared" si="71"/>
        <v>3.2963883178460662E-3</v>
      </c>
      <c r="AW59" s="24">
        <f t="shared" si="80"/>
        <v>3.6229342464470404E-2</v>
      </c>
      <c r="AX59" s="24">
        <f t="shared" si="81"/>
        <v>3.3872403155118525E-2</v>
      </c>
      <c r="AY59" s="24">
        <f t="shared" si="72"/>
        <v>2.3569393093518798E-3</v>
      </c>
      <c r="AZ59" s="24">
        <f t="shared" si="82"/>
        <v>3.2484921581868109E-2</v>
      </c>
      <c r="BA59" s="24">
        <f t="shared" si="83"/>
        <v>2.7471061783441053E-2</v>
      </c>
      <c r="BB59" s="24">
        <f t="shared" si="73"/>
        <v>5.0138597984270561E-3</v>
      </c>
      <c r="BC59" s="24">
        <f t="shared" si="84"/>
        <v>3.2919438988675331E-2</v>
      </c>
      <c r="BD59" s="24">
        <f t="shared" si="85"/>
        <v>2.8252139371409246E-2</v>
      </c>
      <c r="BE59" s="24">
        <f t="shared" si="74"/>
        <v>4.6672996172660852E-3</v>
      </c>
      <c r="BF59" s="24">
        <f t="shared" si="86"/>
        <v>3.3147362405248293E-2</v>
      </c>
      <c r="BG59" s="24">
        <f t="shared" si="87"/>
        <v>3.0929892251308377E-2</v>
      </c>
      <c r="BH59" s="24">
        <f t="shared" si="75"/>
        <v>2.2174701539399155E-3</v>
      </c>
      <c r="BI59" s="24">
        <f t="shared" si="88"/>
        <v>3.4818571026057565E-2</v>
      </c>
      <c r="BJ59" s="24">
        <f t="shared" si="89"/>
        <v>3.2800542738136373E-2</v>
      </c>
      <c r="BK59" s="24">
        <f t="shared" si="76"/>
        <v>2.0180282879211919E-3</v>
      </c>
      <c r="BL59" s="24">
        <f t="shared" si="90"/>
        <v>3.7679431479188619E-2</v>
      </c>
      <c r="BM59" s="24">
        <f t="shared" si="91"/>
        <v>3.7431163769494624E-2</v>
      </c>
      <c r="BN59" s="24">
        <f t="shared" si="77"/>
        <v>2.4826770969399448E-4</v>
      </c>
    </row>
    <row r="60" spans="1:66" x14ac:dyDescent="0.3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7">
        <f>+[1]IPCse!$DK62</f>
        <v>511.17933224965003</v>
      </c>
      <c r="E60" s="73">
        <f>+GBA!$P61</f>
        <v>514.39679999999998</v>
      </c>
      <c r="F60" s="73">
        <f>+GBA!$S61</f>
        <v>503.95603311749846</v>
      </c>
      <c r="G60" s="187">
        <f>+[1]IPCse!$DE62</f>
        <v>505.88258943027398</v>
      </c>
      <c r="H60" s="73">
        <f>+PAM!$P61</f>
        <v>536.25120000000004</v>
      </c>
      <c r="I60" s="73">
        <f>+PAM!$S61</f>
        <v>512.27937381754282</v>
      </c>
      <c r="J60" s="187">
        <f>+[1]IPCse!$DF62</f>
        <v>515.2610687067687</v>
      </c>
      <c r="K60" s="73">
        <f>+NOA!$P61</f>
        <v>531.96960000000001</v>
      </c>
      <c r="L60" s="73">
        <f>+NOA!$S61</f>
        <v>514.74504377291862</v>
      </c>
      <c r="M60" s="187">
        <f>+[1]IPCse!$DG62</f>
        <v>516.69246575522084</v>
      </c>
      <c r="N60" s="73">
        <f>+NEA!$P61</f>
        <v>547.27449999999999</v>
      </c>
      <c r="O60" s="73">
        <f>+NEA!$S61</f>
        <v>524.56531985718209</v>
      </c>
      <c r="P60" s="187">
        <f>+[1]IPCse!$DH62</f>
        <v>527.41746827976385</v>
      </c>
      <c r="Q60" s="73">
        <f>+CUY!$P61</f>
        <v>554.05579999999998</v>
      </c>
      <c r="R60" s="73">
        <f>+CUY!$S61</f>
        <v>522.35162550486154</v>
      </c>
      <c r="S60" s="187">
        <f>+[1]IPCse!$DI62</f>
        <v>524.05906621413828</v>
      </c>
      <c r="T60" s="73">
        <f>+PAT!$P61</f>
        <v>516.70280000000002</v>
      </c>
      <c r="U60" s="73">
        <f>+PAT!$S61</f>
        <v>492.89424969075276</v>
      </c>
      <c r="V60" s="187">
        <f>+[1]IPCse!$DJ62</f>
        <v>493.49214588694758</v>
      </c>
      <c r="X60" s="169">
        <f t="shared" si="50"/>
        <v>3.1321874754012713E-2</v>
      </c>
      <c r="Y60" s="169">
        <f t="shared" si="51"/>
        <v>2.4714352585702315E-2</v>
      </c>
      <c r="Z60" s="189">
        <f t="shared" si="52"/>
        <v>2.293930593765503E-2</v>
      </c>
      <c r="AA60" s="169">
        <f t="shared" si="53"/>
        <v>3.0708037108124531E-2</v>
      </c>
      <c r="AB60" s="169">
        <f t="shared" si="54"/>
        <v>2.3982062241030055E-2</v>
      </c>
      <c r="AC60" s="189">
        <f t="shared" si="55"/>
        <v>2.1681622760253205E-2</v>
      </c>
      <c r="AD60" s="169">
        <f t="shared" si="56"/>
        <v>3.2048175612347185E-2</v>
      </c>
      <c r="AE60" s="169">
        <f t="shared" si="57"/>
        <v>2.4409700598915007E-2</v>
      </c>
      <c r="AF60" s="189">
        <f t="shared" si="58"/>
        <v>2.4615224082335185E-2</v>
      </c>
      <c r="AG60" s="169">
        <f t="shared" si="59"/>
        <v>2.8468553743645986E-2</v>
      </c>
      <c r="AH60" s="169">
        <f t="shared" si="60"/>
        <v>2.4705960592287912E-2</v>
      </c>
      <c r="AI60" s="189">
        <f t="shared" si="61"/>
        <v>2.2170998702400802E-2</v>
      </c>
      <c r="AJ60" s="169">
        <f t="shared" si="62"/>
        <v>3.0129831017331021E-2</v>
      </c>
      <c r="AK60" s="169">
        <f t="shared" si="63"/>
        <v>2.7963161622538424E-2</v>
      </c>
      <c r="AL60" s="189">
        <f t="shared" si="64"/>
        <v>2.3826273124631481E-2</v>
      </c>
      <c r="AM60" s="169">
        <f t="shared" si="65"/>
        <v>2.9862828279861642E-2</v>
      </c>
      <c r="AN60" s="169">
        <f t="shared" si="66"/>
        <v>1.8567652150342617E-2</v>
      </c>
      <c r="AO60" s="189">
        <f t="shared" si="67"/>
        <v>1.8053031248600027E-2</v>
      </c>
      <c r="AP60" s="169">
        <f t="shared" si="68"/>
        <v>3.9302184876113033E-2</v>
      </c>
      <c r="AQ60" s="169">
        <f t="shared" si="69"/>
        <v>3.3077056866892329E-2</v>
      </c>
      <c r="AR60" s="189">
        <f t="shared" si="70"/>
        <v>2.8706331513393746E-2</v>
      </c>
      <c r="AT60" s="24">
        <f t="shared" si="78"/>
        <v>3.1321874754012713E-2</v>
      </c>
      <c r="AU60" s="24">
        <f t="shared" si="79"/>
        <v>2.293930593765503E-2</v>
      </c>
      <c r="AV60" s="24">
        <f t="shared" si="71"/>
        <v>8.3825688163576828E-3</v>
      </c>
      <c r="AW60" s="24">
        <f t="shared" si="80"/>
        <v>3.0708037108124531E-2</v>
      </c>
      <c r="AX60" s="24">
        <f t="shared" si="81"/>
        <v>2.1681622760253205E-2</v>
      </c>
      <c r="AY60" s="24">
        <f t="shared" si="72"/>
        <v>9.0264143478713255E-3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2.2170998702400802E-2</v>
      </c>
      <c r="BE60" s="24">
        <f t="shared" si="74"/>
        <v>6.2975550412451842E-3</v>
      </c>
      <c r="BF60" s="24">
        <f t="shared" si="86"/>
        <v>3.0129831017331021E-2</v>
      </c>
      <c r="BG60" s="24">
        <f t="shared" si="87"/>
        <v>2.3826273124631481E-2</v>
      </c>
      <c r="BH60" s="24">
        <f t="shared" si="75"/>
        <v>6.3035578926995406E-3</v>
      </c>
      <c r="BI60" s="24">
        <f t="shared" si="88"/>
        <v>2.9862828279861642E-2</v>
      </c>
      <c r="BJ60" s="24">
        <f t="shared" si="89"/>
        <v>1.8053031248600027E-2</v>
      </c>
      <c r="BK60" s="24">
        <f t="shared" si="76"/>
        <v>1.1809797031261615E-2</v>
      </c>
      <c r="BL60" s="24">
        <f t="shared" si="90"/>
        <v>3.9302184876113033E-2</v>
      </c>
      <c r="BM60" s="24">
        <f t="shared" si="91"/>
        <v>2.8706331513393746E-2</v>
      </c>
      <c r="BN60" s="24">
        <f t="shared" si="77"/>
        <v>1.0595853362719287E-2</v>
      </c>
    </row>
    <row r="61" spans="1:66" x14ac:dyDescent="0.3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7">
        <f>+[1]IPCse!$DK63</f>
        <v>525.85019568125244</v>
      </c>
      <c r="E61" s="73">
        <f>+GBA!$P62</f>
        <v>531.65150000000006</v>
      </c>
      <c r="F61" s="73">
        <f>+GBA!$S62</f>
        <v>524.50803932406825</v>
      </c>
      <c r="G61" s="187">
        <f>+[1]IPCse!$DE63</f>
        <v>520.76843504693966</v>
      </c>
      <c r="H61" s="73">
        <f>+PAM!$P62</f>
        <v>553.57590000000005</v>
      </c>
      <c r="I61" s="73">
        <f>+PAM!$S62</f>
        <v>530.692646932201</v>
      </c>
      <c r="J61" s="187">
        <f>+[1]IPCse!$DF63</f>
        <v>530.13057169600256</v>
      </c>
      <c r="K61" s="73">
        <f>+NOA!$P62</f>
        <v>548.86540000000002</v>
      </c>
      <c r="L61" s="73">
        <f>+NOA!$S62</f>
        <v>533.25154473719942</v>
      </c>
      <c r="M61" s="187">
        <f>+[1]IPCse!$DG63</f>
        <v>531.86370070949465</v>
      </c>
      <c r="N61" s="73">
        <f>+NEA!$P62</f>
        <v>563.82029999999997</v>
      </c>
      <c r="O61" s="73">
        <f>+NEA!$S62</f>
        <v>539.71581919802247</v>
      </c>
      <c r="P61" s="187">
        <f>+[1]IPCse!$DH63</f>
        <v>538.4500371127624</v>
      </c>
      <c r="Q61" s="73">
        <f>+CUY!$P62</f>
        <v>567.90139999999997</v>
      </c>
      <c r="R61" s="73">
        <f>+CUY!$S62</f>
        <v>538.61358360508586</v>
      </c>
      <c r="S61" s="187">
        <f>+[1]IPCse!$DI63</f>
        <v>536.23339074701346</v>
      </c>
      <c r="T61" s="73">
        <f>+PAT!$P62</f>
        <v>536.96</v>
      </c>
      <c r="U61" s="73">
        <f>+PAT!$S62</f>
        <v>513.33048014783537</v>
      </c>
      <c r="V61" s="187">
        <f>+[1]IPCse!$DJ63</f>
        <v>510.24254616251773</v>
      </c>
      <c r="X61" s="169">
        <f t="shared" si="50"/>
        <v>3.2621255553990425E-2</v>
      </c>
      <c r="Y61" s="169">
        <f t="shared" si="51"/>
        <v>3.7820068726047706E-2</v>
      </c>
      <c r="Z61" s="189">
        <f t="shared" si="52"/>
        <v>2.8700032466174585E-2</v>
      </c>
      <c r="AA61" s="169">
        <f t="shared" si="53"/>
        <v>3.3543560146564122E-2</v>
      </c>
      <c r="AB61" s="169">
        <f t="shared" si="54"/>
        <v>4.0781347689071268E-2</v>
      </c>
      <c r="AC61" s="189">
        <f t="shared" si="55"/>
        <v>2.9425495021345061E-2</v>
      </c>
      <c r="AD61" s="169">
        <f t="shared" si="56"/>
        <v>3.23070605716127E-2</v>
      </c>
      <c r="AE61" s="169">
        <f t="shared" si="57"/>
        <v>3.5943811240029433E-2</v>
      </c>
      <c r="AF61" s="189">
        <f t="shared" si="58"/>
        <v>2.8858192268541139E-2</v>
      </c>
      <c r="AG61" s="169">
        <f t="shared" si="59"/>
        <v>3.1760837461388691E-2</v>
      </c>
      <c r="AH61" s="169">
        <f t="shared" si="60"/>
        <v>3.5952752120999465E-2</v>
      </c>
      <c r="AI61" s="189">
        <f t="shared" si="61"/>
        <v>2.9362214392073316E-2</v>
      </c>
      <c r="AJ61" s="169">
        <f t="shared" si="62"/>
        <v>3.0233091437660509E-2</v>
      </c>
      <c r="AK61" s="169">
        <f t="shared" si="63"/>
        <v>2.8882007192098103E-2</v>
      </c>
      <c r="AL61" s="189">
        <f t="shared" si="64"/>
        <v>2.0918095240536116E-2</v>
      </c>
      <c r="AM61" s="169">
        <f t="shared" si="65"/>
        <v>2.4989540764666751E-2</v>
      </c>
      <c r="AN61" s="169">
        <f t="shared" si="66"/>
        <v>3.1132205407625291E-2</v>
      </c>
      <c r="AO61" s="189">
        <f t="shared" si="67"/>
        <v>2.3230825145004852E-2</v>
      </c>
      <c r="AP61" s="169">
        <f t="shared" si="68"/>
        <v>3.920474206836122E-2</v>
      </c>
      <c r="AQ61" s="169">
        <f t="shared" si="69"/>
        <v>4.1461693801265742E-2</v>
      </c>
      <c r="AR61" s="189">
        <f t="shared" si="70"/>
        <v>3.3942587364718557E-2</v>
      </c>
      <c r="AT61" s="24">
        <f t="shared" si="78"/>
        <v>3.7820068726047706E-2</v>
      </c>
      <c r="AU61" s="24">
        <f t="shared" si="79"/>
        <v>2.8700032466174585E-2</v>
      </c>
      <c r="AV61" s="24">
        <f t="shared" si="71"/>
        <v>9.1200362598731211E-3</v>
      </c>
      <c r="AW61" s="24">
        <f t="shared" si="80"/>
        <v>4.0781347689071268E-2</v>
      </c>
      <c r="AX61" s="24">
        <f t="shared" si="81"/>
        <v>2.9425495021345061E-2</v>
      </c>
      <c r="AY61" s="24">
        <f t="shared" si="72"/>
        <v>1.1355852667726207E-2</v>
      </c>
      <c r="AZ61" s="24">
        <f t="shared" si="82"/>
        <v>3.5943811240029433E-2</v>
      </c>
      <c r="BA61" s="24">
        <f t="shared" si="83"/>
        <v>2.8858192268541139E-2</v>
      </c>
      <c r="BB61" s="24">
        <f t="shared" si="73"/>
        <v>7.0856189714882944E-3</v>
      </c>
      <c r="BC61" s="24">
        <f t="shared" si="84"/>
        <v>3.5952752120999465E-2</v>
      </c>
      <c r="BD61" s="24">
        <f t="shared" si="85"/>
        <v>2.9362214392073316E-2</v>
      </c>
      <c r="BE61" s="24">
        <f t="shared" si="74"/>
        <v>6.5905377289261491E-3</v>
      </c>
      <c r="BF61" s="24">
        <f t="shared" si="86"/>
        <v>3.0233091437660509E-2</v>
      </c>
      <c r="BG61" s="24">
        <f t="shared" si="87"/>
        <v>2.0918095240536116E-2</v>
      </c>
      <c r="BH61" s="24">
        <f t="shared" si="75"/>
        <v>9.3149961971243922E-3</v>
      </c>
      <c r="BI61" s="24">
        <f t="shared" si="88"/>
        <v>3.1132205407625291E-2</v>
      </c>
      <c r="BJ61" s="24">
        <f t="shared" si="89"/>
        <v>2.3230825145004852E-2</v>
      </c>
      <c r="BK61" s="24">
        <f t="shared" si="76"/>
        <v>7.9013802626204388E-3</v>
      </c>
      <c r="BL61" s="24">
        <f t="shared" si="90"/>
        <v>4.1461693801265742E-2</v>
      </c>
      <c r="BM61" s="24">
        <f t="shared" si="91"/>
        <v>3.3942587364718557E-2</v>
      </c>
      <c r="BN61" s="24">
        <f t="shared" si="77"/>
        <v>7.5191064365471849E-3</v>
      </c>
    </row>
    <row r="62" spans="1:66" x14ac:dyDescent="0.3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7">
        <f>+[1]IPCse!$DK64</f>
        <v>542.8263340363427</v>
      </c>
      <c r="E62" s="73">
        <f>+GBA!$P63</f>
        <v>549.33249999999998</v>
      </c>
      <c r="F62" s="73">
        <f>+GBA!$S63</f>
        <v>545.21584649399892</v>
      </c>
      <c r="G62" s="187">
        <f>+[1]IPCse!$DE64</f>
        <v>538.47487315012802</v>
      </c>
      <c r="H62" s="73">
        <f>+PAM!$P63</f>
        <v>570.78729999999996</v>
      </c>
      <c r="I62" s="73">
        <f>+PAM!$S63</f>
        <v>549.82268140284089</v>
      </c>
      <c r="J62" s="187">
        <f>+[1]IPCse!$DF64</f>
        <v>547.05356143521192</v>
      </c>
      <c r="K62" s="73">
        <f>+NOA!$P63</f>
        <v>565.83479999999997</v>
      </c>
      <c r="L62" s="73">
        <f>+NOA!$S63</f>
        <v>552.41530070623389</v>
      </c>
      <c r="M62" s="187">
        <f>+[1]IPCse!$DG64</f>
        <v>548.98205387122255</v>
      </c>
      <c r="N62" s="73">
        <f>+NEA!$P63</f>
        <v>582.90819999999997</v>
      </c>
      <c r="O62" s="73">
        <f>+NEA!$S63</f>
        <v>560.00869068937106</v>
      </c>
      <c r="P62" s="187">
        <f>+[1]IPCse!$DH64</f>
        <v>555.86891882345321</v>
      </c>
      <c r="Q62" s="73">
        <f>+CUY!$P63</f>
        <v>583.89949999999999</v>
      </c>
      <c r="R62" s="73">
        <f>+CUY!$S63</f>
        <v>553.57792475691838</v>
      </c>
      <c r="S62" s="187">
        <f>+[1]IPCse!$DI64</f>
        <v>550.40648796427843</v>
      </c>
      <c r="T62" s="73">
        <f>+PAT!$P63</f>
        <v>553.74379999999996</v>
      </c>
      <c r="U62" s="73">
        <f>+PAT!$S63</f>
        <v>528.78518583496748</v>
      </c>
      <c r="V62" s="187">
        <f>+[1]IPCse!$DJ64</f>
        <v>523.00406835129274</v>
      </c>
      <c r="X62" s="169">
        <f t="shared" si="50"/>
        <v>3.2010124388921923E-2</v>
      </c>
      <c r="Y62" s="169">
        <f t="shared" si="51"/>
        <v>3.7048858224215442E-2</v>
      </c>
      <c r="Z62" s="189">
        <f t="shared" si="52"/>
        <v>3.2283221522999117E-2</v>
      </c>
      <c r="AA62" s="169">
        <f t="shared" si="53"/>
        <v>3.3256748076512466E-2</v>
      </c>
      <c r="AB62" s="169">
        <f t="shared" si="54"/>
        <v>3.9480438081781921E-2</v>
      </c>
      <c r="AC62" s="189">
        <f t="shared" si="55"/>
        <v>3.4000597792745335E-2</v>
      </c>
      <c r="AD62" s="169">
        <f t="shared" si="56"/>
        <v>3.1091310152772111E-2</v>
      </c>
      <c r="AE62" s="169">
        <f t="shared" si="57"/>
        <v>3.604729513631999E-2</v>
      </c>
      <c r="AF62" s="189">
        <f t="shared" si="58"/>
        <v>3.1922304886264241E-2</v>
      </c>
      <c r="AG62" s="169">
        <f t="shared" si="59"/>
        <v>3.0917233988515092E-2</v>
      </c>
      <c r="AH62" s="169">
        <f t="shared" si="60"/>
        <v>3.5937553595796645E-2</v>
      </c>
      <c r="AI62" s="189">
        <f t="shared" si="61"/>
        <v>3.2185601572155331E-2</v>
      </c>
      <c r="AJ62" s="169">
        <f t="shared" si="62"/>
        <v>3.3854580971987014E-2</v>
      </c>
      <c r="AK62" s="169">
        <f t="shared" si="63"/>
        <v>3.7599178622376384E-2</v>
      </c>
      <c r="AL62" s="189">
        <f t="shared" si="64"/>
        <v>3.2350042733942486E-2</v>
      </c>
      <c r="AM62" s="169">
        <f t="shared" si="65"/>
        <v>2.8170559185098032E-2</v>
      </c>
      <c r="AN62" s="169">
        <f t="shared" si="66"/>
        <v>2.7783074187754719E-2</v>
      </c>
      <c r="AO62" s="189">
        <f t="shared" si="67"/>
        <v>2.643083676218061E-2</v>
      </c>
      <c r="AP62" s="169">
        <f t="shared" si="68"/>
        <v>3.1257076877234669E-2</v>
      </c>
      <c r="AQ62" s="169">
        <f t="shared" si="69"/>
        <v>3.0106736858254157E-2</v>
      </c>
      <c r="AR62" s="189">
        <f t="shared" si="70"/>
        <v>2.5010697921514335E-2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3.5937553595796645E-2</v>
      </c>
      <c r="BD62" s="24">
        <f t="shared" si="85"/>
        <v>3.0917233988515092E-2</v>
      </c>
      <c r="BE62" s="24">
        <f t="shared" si="74"/>
        <v>5.0203196072815537E-3</v>
      </c>
      <c r="BF62" s="24">
        <f t="shared" si="86"/>
        <v>3.7599178622376384E-2</v>
      </c>
      <c r="BG62" s="24">
        <f t="shared" si="87"/>
        <v>3.2350042733942486E-2</v>
      </c>
      <c r="BH62" s="24">
        <f t="shared" si="75"/>
        <v>5.2491358884338979E-3</v>
      </c>
      <c r="BI62" s="24">
        <f t="shared" si="88"/>
        <v>2.8170559185098032E-2</v>
      </c>
      <c r="BJ62" s="24">
        <f t="shared" si="89"/>
        <v>2.643083676218061E-2</v>
      </c>
      <c r="BK62" s="24">
        <f t="shared" si="76"/>
        <v>1.7397224229174224E-3</v>
      </c>
      <c r="BL62" s="24">
        <f t="shared" si="90"/>
        <v>3.1257076877234669E-2</v>
      </c>
      <c r="BM62" s="24">
        <f t="shared" si="91"/>
        <v>2.5010697921514335E-2</v>
      </c>
      <c r="BN62" s="24">
        <f t="shared" si="77"/>
        <v>6.2463789557203331E-3</v>
      </c>
    </row>
    <row r="63" spans="1:66" x14ac:dyDescent="0.3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7">
        <f>+[1]IPCse!$DK65</f>
        <v>560.64741876023379</v>
      </c>
      <c r="E63" s="73">
        <f>+GBA!$P64</f>
        <v>567.71709999999996</v>
      </c>
      <c r="F63" s="73">
        <f>+GBA!$S64</f>
        <v>559.68229347757438</v>
      </c>
      <c r="G63" s="187">
        <f>+[1]IPCse!$DE65</f>
        <v>556.89561267734541</v>
      </c>
      <c r="H63" s="73">
        <f>+PAM!$P64</f>
        <v>589.49459999999999</v>
      </c>
      <c r="I63" s="73">
        <f>+PAM!$S64</f>
        <v>566.32758769951693</v>
      </c>
      <c r="J63" s="187">
        <f>+[1]IPCse!$DF65</f>
        <v>564.96060601555837</v>
      </c>
      <c r="K63" s="73">
        <f>+NOA!$P64</f>
        <v>582.55510000000004</v>
      </c>
      <c r="L63" s="73">
        <f>+NOA!$S64</f>
        <v>567.64981022680968</v>
      </c>
      <c r="M63" s="187">
        <f>+[1]IPCse!$DG65</f>
        <v>566.67976290804427</v>
      </c>
      <c r="N63" s="73">
        <f>+NEA!$P64</f>
        <v>603.08090000000004</v>
      </c>
      <c r="O63" s="73">
        <f>+NEA!$S64</f>
        <v>576.52976864872278</v>
      </c>
      <c r="P63" s="187">
        <f>+[1]IPCse!$DH65</f>
        <v>573.89190521464218</v>
      </c>
      <c r="Q63" s="73">
        <f>+CUY!$P64</f>
        <v>602.66049999999996</v>
      </c>
      <c r="R63" s="73">
        <f>+CUY!$S64</f>
        <v>568.52899002243828</v>
      </c>
      <c r="S63" s="187">
        <f>+[1]IPCse!$DI65</f>
        <v>567.78240418630412</v>
      </c>
      <c r="T63" s="73">
        <f>+PAT!$P64</f>
        <v>567.1807</v>
      </c>
      <c r="U63" s="73">
        <f>+PAT!$S64</f>
        <v>539.48130374113759</v>
      </c>
      <c r="V63" s="187">
        <f>+[1]IPCse!$DJ65</f>
        <v>534.81173370765521</v>
      </c>
      <c r="X63" s="169">
        <f t="shared" si="50"/>
        <v>3.2527366256280388E-2</v>
      </c>
      <c r="Y63" s="169">
        <f t="shared" si="51"/>
        <v>2.7263060285256824E-2</v>
      </c>
      <c r="Z63" s="189">
        <f t="shared" si="52"/>
        <v>3.2830177179093756E-2</v>
      </c>
      <c r="AA63" s="169">
        <f t="shared" si="53"/>
        <v>3.3467162419845931E-2</v>
      </c>
      <c r="AB63" s="169">
        <f t="shared" si="54"/>
        <v>2.6533430890906207E-2</v>
      </c>
      <c r="AC63" s="189">
        <f t="shared" si="55"/>
        <v>3.4209097667741384E-2</v>
      </c>
      <c r="AD63" s="169">
        <f t="shared" si="56"/>
        <v>3.2774555425462371E-2</v>
      </c>
      <c r="AE63" s="169">
        <f t="shared" si="57"/>
        <v>3.0018598458988022E-2</v>
      </c>
      <c r="AF63" s="189">
        <f t="shared" si="58"/>
        <v>3.2733622158252151E-2</v>
      </c>
      <c r="AG63" s="169">
        <f t="shared" si="59"/>
        <v>2.9549790857685165E-2</v>
      </c>
      <c r="AH63" s="169">
        <f t="shared" si="60"/>
        <v>2.7578000647518808E-2</v>
      </c>
      <c r="AI63" s="189">
        <f t="shared" si="61"/>
        <v>3.2237317981569591E-2</v>
      </c>
      <c r="AJ63" s="169">
        <f t="shared" si="62"/>
        <v>3.4606993005073639E-2</v>
      </c>
      <c r="AK63" s="169">
        <f t="shared" si="63"/>
        <v>2.9501467091544997E-2</v>
      </c>
      <c r="AL63" s="189">
        <f t="shared" si="64"/>
        <v>3.2423087135967643E-2</v>
      </c>
      <c r="AM63" s="169">
        <f t="shared" si="65"/>
        <v>3.2130529311979128E-2</v>
      </c>
      <c r="AN63" s="169">
        <f t="shared" si="66"/>
        <v>2.7008059022738395E-2</v>
      </c>
      <c r="AO63" s="189">
        <f t="shared" si="67"/>
        <v>3.156924309938991E-2</v>
      </c>
      <c r="AP63" s="169">
        <f t="shared" si="68"/>
        <v>2.4265553853605182E-2</v>
      </c>
      <c r="AQ63" s="169">
        <f t="shared" si="69"/>
        <v>2.0227718538068817E-2</v>
      </c>
      <c r="AR63" s="189">
        <f t="shared" si="70"/>
        <v>2.2576622383807976E-2</v>
      </c>
      <c r="AT63" s="24">
        <f t="shared" si="78"/>
        <v>3.2830177179093756E-2</v>
      </c>
      <c r="AU63" s="24">
        <f t="shared" si="79"/>
        <v>2.7263060285256824E-2</v>
      </c>
      <c r="AV63" s="24">
        <f t="shared" si="71"/>
        <v>5.567116893836932E-3</v>
      </c>
      <c r="AW63" s="24">
        <f t="shared" si="80"/>
        <v>3.4209097667741384E-2</v>
      </c>
      <c r="AX63" s="24">
        <f t="shared" si="81"/>
        <v>2.6533430890906207E-2</v>
      </c>
      <c r="AY63" s="24">
        <f t="shared" si="72"/>
        <v>7.6756667768351772E-3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3.2237317981569591E-2</v>
      </c>
      <c r="BD63" s="24">
        <f t="shared" si="85"/>
        <v>2.7578000647518808E-2</v>
      </c>
      <c r="BE63" s="24">
        <f t="shared" si="74"/>
        <v>4.6593173340507832E-3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3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7">
        <f>+[1]IPCse!$DK66</f>
        <v>587.63198459586806</v>
      </c>
      <c r="E64" s="73">
        <f>+GBA!$P65</f>
        <v>593.90070000000003</v>
      </c>
      <c r="F64" s="73">
        <f>+GBA!$S65</f>
        <v>585.05736879343033</v>
      </c>
      <c r="G64" s="187">
        <f>+[1]IPCse!$DE66</f>
        <v>584.87034211523212</v>
      </c>
      <c r="H64" s="73">
        <f>+PAM!$P65</f>
        <v>613.41399999999999</v>
      </c>
      <c r="I64" s="73">
        <f>+PAM!$S65</f>
        <v>590.24487534045988</v>
      </c>
      <c r="J64" s="187">
        <f>+[1]IPCse!$DF66</f>
        <v>590.51254202287953</v>
      </c>
      <c r="K64" s="73">
        <f>+NOA!$P65</f>
        <v>610.41189999999995</v>
      </c>
      <c r="L64" s="73">
        <f>+NOA!$S65</f>
        <v>594.89966228439494</v>
      </c>
      <c r="M64" s="187">
        <f>+[1]IPCse!$DG66</f>
        <v>595.26516629953551</v>
      </c>
      <c r="N64" s="73">
        <f>+NEA!$P65</f>
        <v>634.06979999999999</v>
      </c>
      <c r="O64" s="73">
        <f>+NEA!$S65</f>
        <v>607.09408387805547</v>
      </c>
      <c r="P64" s="187">
        <f>+[1]IPCse!$DH66</f>
        <v>603.18537904143557</v>
      </c>
      <c r="Q64" s="73">
        <f>+CUY!$P65</f>
        <v>632.02639999999997</v>
      </c>
      <c r="R64" s="73">
        <f>+CUY!$S65</f>
        <v>595.82224495138371</v>
      </c>
      <c r="S64" s="187">
        <f>+[1]IPCse!$DI66</f>
        <v>596.83335848102854</v>
      </c>
      <c r="T64" s="73">
        <f>+PAT!$P65</f>
        <v>587.21140000000003</v>
      </c>
      <c r="U64" s="73">
        <f>+PAT!$S65</f>
        <v>557.91594148438696</v>
      </c>
      <c r="V64" s="187">
        <f>+[1]IPCse!$DJ66</f>
        <v>555.80509080694435</v>
      </c>
      <c r="X64" s="169">
        <f t="shared" si="50"/>
        <v>4.4232387884627355E-2</v>
      </c>
      <c r="Y64" s="169">
        <f t="shared" si="51"/>
        <v>4.4273418471631354E-2</v>
      </c>
      <c r="Z64" s="189">
        <f t="shared" si="52"/>
        <v>4.8131080127516768E-2</v>
      </c>
      <c r="AA64" s="169">
        <f t="shared" si="53"/>
        <v>4.6120858434597123E-2</v>
      </c>
      <c r="AB64" s="169">
        <f t="shared" si="54"/>
        <v>4.5338356441809946E-2</v>
      </c>
      <c r="AC64" s="189">
        <f t="shared" si="55"/>
        <v>5.0233344995114448E-2</v>
      </c>
      <c r="AD64" s="169">
        <f t="shared" si="56"/>
        <v>4.0576113843960648E-2</v>
      </c>
      <c r="AE64" s="169">
        <f t="shared" si="57"/>
        <v>4.2232248896963531E-2</v>
      </c>
      <c r="AF64" s="189">
        <f t="shared" si="58"/>
        <v>4.5227818958084143E-2</v>
      </c>
      <c r="AG64" s="169">
        <f t="shared" si="59"/>
        <v>4.7818309375370571E-2</v>
      </c>
      <c r="AH64" s="169">
        <f t="shared" si="60"/>
        <v>4.8004688042963206E-2</v>
      </c>
      <c r="AI64" s="189">
        <f t="shared" si="61"/>
        <v>5.0443663710168174E-2</v>
      </c>
      <c r="AJ64" s="169">
        <f t="shared" si="62"/>
        <v>5.1384316764135463E-2</v>
      </c>
      <c r="AK64" s="169">
        <f t="shared" si="63"/>
        <v>5.3014288058307324E-2</v>
      </c>
      <c r="AL64" s="189">
        <f t="shared" si="64"/>
        <v>5.1043538967215918E-2</v>
      </c>
      <c r="AM64" s="169">
        <f t="shared" si="65"/>
        <v>4.8727102572675651E-2</v>
      </c>
      <c r="AN64" s="169">
        <f t="shared" si="66"/>
        <v>4.8006795445678652E-2</v>
      </c>
      <c r="AO64" s="189">
        <f t="shared" si="67"/>
        <v>5.1165647403881298E-2</v>
      </c>
      <c r="AP64" s="169">
        <f t="shared" si="68"/>
        <v>3.5316258116681265E-2</v>
      </c>
      <c r="AQ64" s="169">
        <f t="shared" si="69"/>
        <v>3.4171040989577905E-2</v>
      </c>
      <c r="AR64" s="189">
        <f t="shared" si="70"/>
        <v>3.9253733185227402E-2</v>
      </c>
      <c r="AT64" s="24">
        <f t="shared" si="78"/>
        <v>4.8131080127516768E-2</v>
      </c>
      <c r="AU64" s="24">
        <f t="shared" si="79"/>
        <v>4.4232387884627355E-2</v>
      </c>
      <c r="AV64" s="24">
        <f t="shared" si="71"/>
        <v>3.8986922428894122E-3</v>
      </c>
      <c r="AW64" s="24">
        <f t="shared" si="80"/>
        <v>5.0233344995114448E-2</v>
      </c>
      <c r="AX64" s="24">
        <f t="shared" si="81"/>
        <v>4.5338356441809946E-2</v>
      </c>
      <c r="AY64" s="24">
        <f t="shared" si="72"/>
        <v>4.8949885533045023E-3</v>
      </c>
      <c r="AZ64" s="24">
        <f t="shared" si="82"/>
        <v>4.5227818958084143E-2</v>
      </c>
      <c r="BA64" s="24">
        <f t="shared" si="83"/>
        <v>4.0576113843960648E-2</v>
      </c>
      <c r="BB64" s="24">
        <f t="shared" si="73"/>
        <v>4.6517051141234944E-3</v>
      </c>
      <c r="BC64" s="24">
        <f t="shared" si="84"/>
        <v>5.0443663710168174E-2</v>
      </c>
      <c r="BD64" s="24">
        <f t="shared" si="85"/>
        <v>4.7818309375370571E-2</v>
      </c>
      <c r="BE64" s="24">
        <f t="shared" si="74"/>
        <v>2.6253543347976027E-3</v>
      </c>
      <c r="BF64" s="24">
        <f t="shared" si="86"/>
        <v>5.3014288058307324E-2</v>
      </c>
      <c r="BG64" s="24">
        <f t="shared" si="87"/>
        <v>5.1043538967215918E-2</v>
      </c>
      <c r="BH64" s="24">
        <f t="shared" si="75"/>
        <v>1.9707490910914061E-3</v>
      </c>
      <c r="BI64" s="24">
        <f t="shared" si="88"/>
        <v>5.1165647403881298E-2</v>
      </c>
      <c r="BJ64" s="24">
        <f t="shared" si="89"/>
        <v>4.8006795445678652E-2</v>
      </c>
      <c r="BK64" s="24">
        <f t="shared" si="76"/>
        <v>3.1588519582026464E-3</v>
      </c>
      <c r="BL64" s="24">
        <f t="shared" si="90"/>
        <v>3.9253733185227402E-2</v>
      </c>
      <c r="BM64" s="24">
        <f t="shared" si="91"/>
        <v>3.4171040989577905E-2</v>
      </c>
      <c r="BN64" s="24">
        <f t="shared" si="77"/>
        <v>5.0826921956494964E-3</v>
      </c>
    </row>
    <row r="65" spans="1:66" x14ac:dyDescent="0.3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7">
        <f>+[1]IPCse!$DK67</f>
        <v>614.96835829466852</v>
      </c>
      <c r="E65" s="73">
        <f>+GBA!$P66</f>
        <v>613.69299999999998</v>
      </c>
      <c r="F65" s="73">
        <f>+GBA!$S66</f>
        <v>611.37022684775752</v>
      </c>
      <c r="G65" s="187">
        <f>+[1]IPCse!$DE67</f>
        <v>614.05459073491727</v>
      </c>
      <c r="H65" s="73">
        <f>+PAM!$P66</f>
        <v>632.70609999999999</v>
      </c>
      <c r="I65" s="73">
        <f>+PAM!$S66</f>
        <v>614.32023148337987</v>
      </c>
      <c r="J65" s="187">
        <f>+[1]IPCse!$DF67</f>
        <v>616.18828630702944</v>
      </c>
      <c r="K65" s="73">
        <f>+NOA!$P66</f>
        <v>631.75630000000001</v>
      </c>
      <c r="L65" s="73">
        <f>+NOA!$S66</f>
        <v>621.32571761510258</v>
      </c>
      <c r="M65" s="187">
        <f>+[1]IPCse!$DG67</f>
        <v>622.91831162537869</v>
      </c>
      <c r="N65" s="73">
        <f>+NEA!$P66</f>
        <v>652.99490000000003</v>
      </c>
      <c r="O65" s="73">
        <f>+NEA!$S66</f>
        <v>628.17815072782207</v>
      </c>
      <c r="P65" s="187">
        <f>+[1]IPCse!$DH67</f>
        <v>627.71346046465874</v>
      </c>
      <c r="Q65" s="73">
        <f>+CUY!$P66</f>
        <v>655.33849999999995</v>
      </c>
      <c r="R65" s="73">
        <f>+CUY!$S66</f>
        <v>621.85749346297678</v>
      </c>
      <c r="S65" s="187">
        <f>+[1]IPCse!$DI67</f>
        <v>624.7286783843158</v>
      </c>
      <c r="T65" s="73">
        <f>+PAT!$P66</f>
        <v>609.48879999999997</v>
      </c>
      <c r="U65" s="73">
        <f>+PAT!$S66</f>
        <v>577.30426227183602</v>
      </c>
      <c r="V65" s="187">
        <f>+[1]IPCse!$DJ67</f>
        <v>579.16400608135814</v>
      </c>
      <c r="X65" s="169">
        <f t="shared" si="50"/>
        <v>3.3020977867757262E-2</v>
      </c>
      <c r="Y65" s="169">
        <f t="shared" si="51"/>
        <v>4.2356466242150503E-2</v>
      </c>
      <c r="Z65" s="189">
        <f t="shared" si="52"/>
        <v>4.6519546953524893E-2</v>
      </c>
      <c r="AA65" s="169">
        <f t="shared" si="53"/>
        <v>3.3325941525241376E-2</v>
      </c>
      <c r="AB65" s="169">
        <f t="shared" si="54"/>
        <v>4.4974834021136223E-2</v>
      </c>
      <c r="AC65" s="189">
        <f t="shared" si="55"/>
        <v>4.9898663888714001E-2</v>
      </c>
      <c r="AD65" s="169">
        <f t="shared" si="56"/>
        <v>3.145037446161969E-2</v>
      </c>
      <c r="AE65" s="169">
        <f t="shared" si="57"/>
        <v>4.0788759290850241E-2</v>
      </c>
      <c r="AF65" s="189">
        <f t="shared" si="58"/>
        <v>4.3480438529204246E-2</v>
      </c>
      <c r="AG65" s="169">
        <f t="shared" si="59"/>
        <v>3.4967208208096956E-2</v>
      </c>
      <c r="AH65" s="169">
        <f t="shared" si="60"/>
        <v>4.44210293030467E-2</v>
      </c>
      <c r="AI65" s="189">
        <f t="shared" si="61"/>
        <v>4.6455171394874206E-2</v>
      </c>
      <c r="AJ65" s="169">
        <f t="shared" si="62"/>
        <v>2.984702945953277E-2</v>
      </c>
      <c r="AK65" s="169">
        <f t="shared" si="63"/>
        <v>3.4729488245188733E-2</v>
      </c>
      <c r="AL65" s="189">
        <f t="shared" si="64"/>
        <v>4.06642506192747E-2</v>
      </c>
      <c r="AM65" s="169">
        <f t="shared" si="65"/>
        <v>3.6884693424198645E-2</v>
      </c>
      <c r="AN65" s="169">
        <f t="shared" si="66"/>
        <v>4.3696335160694488E-2</v>
      </c>
      <c r="AO65" s="189">
        <f t="shared" si="67"/>
        <v>4.6738875277149816E-2</v>
      </c>
      <c r="AP65" s="169">
        <f t="shared" si="68"/>
        <v>3.793761497137127E-2</v>
      </c>
      <c r="AQ65" s="169">
        <f t="shared" si="69"/>
        <v>3.4751329628375016E-2</v>
      </c>
      <c r="AR65" s="189">
        <f t="shared" si="70"/>
        <v>4.2027170424977944E-2</v>
      </c>
      <c r="AT65" s="24">
        <f t="shared" si="78"/>
        <v>4.6519546953524893E-2</v>
      </c>
      <c r="AU65" s="24">
        <f t="shared" si="79"/>
        <v>3.3020977867757262E-2</v>
      </c>
      <c r="AV65" s="24">
        <f t="shared" si="71"/>
        <v>1.3498569085767631E-2</v>
      </c>
      <c r="AW65" s="24">
        <f t="shared" si="80"/>
        <v>4.9898663888714001E-2</v>
      </c>
      <c r="AX65" s="24">
        <f t="shared" si="81"/>
        <v>3.3325941525241376E-2</v>
      </c>
      <c r="AY65" s="24">
        <f t="shared" si="72"/>
        <v>1.6572722363472625E-2</v>
      </c>
      <c r="AZ65" s="24">
        <f t="shared" si="82"/>
        <v>4.3480438529204246E-2</v>
      </c>
      <c r="BA65" s="24">
        <f t="shared" si="83"/>
        <v>3.145037446161969E-2</v>
      </c>
      <c r="BB65" s="24">
        <f t="shared" si="73"/>
        <v>1.2030064067584556E-2</v>
      </c>
      <c r="BC65" s="24">
        <f t="shared" si="84"/>
        <v>4.6455171394874206E-2</v>
      </c>
      <c r="BD65" s="24">
        <f t="shared" si="85"/>
        <v>3.4967208208096956E-2</v>
      </c>
      <c r="BE65" s="24">
        <f t="shared" si="74"/>
        <v>1.148796318677725E-2</v>
      </c>
      <c r="BF65" s="24">
        <f t="shared" si="86"/>
        <v>4.06642506192747E-2</v>
      </c>
      <c r="BG65" s="24">
        <f t="shared" si="87"/>
        <v>2.984702945953277E-2</v>
      </c>
      <c r="BH65" s="24">
        <f t="shared" si="75"/>
        <v>1.081722115974193E-2</v>
      </c>
      <c r="BI65" s="24">
        <f t="shared" si="88"/>
        <v>4.6738875277149816E-2</v>
      </c>
      <c r="BJ65" s="24">
        <f t="shared" si="89"/>
        <v>3.6884693424198645E-2</v>
      </c>
      <c r="BK65" s="24">
        <f t="shared" si="76"/>
        <v>9.8541818529511715E-3</v>
      </c>
      <c r="BL65" s="24">
        <f t="shared" si="90"/>
        <v>4.2027170424977944E-2</v>
      </c>
      <c r="BM65" s="24">
        <f t="shared" si="91"/>
        <v>3.4751329628375016E-2</v>
      </c>
      <c r="BN65" s="24">
        <f t="shared" si="77"/>
        <v>7.2758407966029282E-3</v>
      </c>
    </row>
    <row r="66" spans="1:66" x14ac:dyDescent="0.3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7">
        <f>+[1]IPCse!$DK68</f>
        <v>648.68988730544424</v>
      </c>
      <c r="E66" s="73">
        <f>+GBA!$P67</f>
        <v>641.34339999999997</v>
      </c>
      <c r="F66" s="73">
        <f>+GBA!$S67</f>
        <v>643.98644120341135</v>
      </c>
      <c r="G66" s="187">
        <f>+[1]IPCse!$DE68</f>
        <v>649.74485416474454</v>
      </c>
      <c r="H66" s="73">
        <f>+PAM!$P67</f>
        <v>659.11389999999994</v>
      </c>
      <c r="I66" s="73">
        <f>+PAM!$S67</f>
        <v>644.44992889149228</v>
      </c>
      <c r="J66" s="187">
        <f>+[1]IPCse!$DF68</f>
        <v>647.36067048525331</v>
      </c>
      <c r="K66" s="73">
        <f>+NOA!$P67</f>
        <v>661.07389999999998</v>
      </c>
      <c r="L66" s="73">
        <f>+NOA!$S67</f>
        <v>654.19627900312366</v>
      </c>
      <c r="M66" s="187">
        <f>+[1]IPCse!$DG68</f>
        <v>656.6935768088415</v>
      </c>
      <c r="N66" s="73">
        <f>+NEA!$P67</f>
        <v>683.85839999999996</v>
      </c>
      <c r="O66" s="73">
        <f>+NEA!$S67</f>
        <v>660.62941018950835</v>
      </c>
      <c r="P66" s="187">
        <f>+[1]IPCse!$DH68</f>
        <v>660.83820948399341</v>
      </c>
      <c r="Q66" s="73">
        <f>+CUY!$P67</f>
        <v>689.28970000000004</v>
      </c>
      <c r="R66" s="73">
        <f>+CUY!$S67</f>
        <v>657.51821262528051</v>
      </c>
      <c r="S66" s="187">
        <f>+[1]IPCse!$DI68</f>
        <v>659.75061750895622</v>
      </c>
      <c r="T66" s="73">
        <f>+PAT!$P67</f>
        <v>637.33960000000002</v>
      </c>
      <c r="U66" s="73">
        <f>+PAT!$S67</f>
        <v>607.61660663750195</v>
      </c>
      <c r="V66" s="187">
        <f>+[1]IPCse!$DJ68</f>
        <v>611.74714205698979</v>
      </c>
      <c r="X66" s="169">
        <f t="shared" si="50"/>
        <v>4.450768875905875E-2</v>
      </c>
      <c r="Y66" s="169">
        <f t="shared" si="51"/>
        <v>5.2365797049921836E-2</v>
      </c>
      <c r="Z66" s="189">
        <f t="shared" si="52"/>
        <v>5.483457572400452E-2</v>
      </c>
      <c r="AA66" s="169">
        <f t="shared" si="53"/>
        <v>4.5055752632016333E-2</v>
      </c>
      <c r="AB66" s="169">
        <f t="shared" si="54"/>
        <v>5.3349366592194025E-2</v>
      </c>
      <c r="AC66" s="189">
        <f t="shared" si="55"/>
        <v>5.8122297216461227E-2</v>
      </c>
      <c r="AD66" s="169">
        <f t="shared" si="56"/>
        <v>4.1737862176451257E-2</v>
      </c>
      <c r="AE66" s="169">
        <f t="shared" si="57"/>
        <v>4.904558870763398E-2</v>
      </c>
      <c r="AF66" s="189">
        <f t="shared" si="58"/>
        <v>5.0589056739536176E-2</v>
      </c>
      <c r="AG66" s="169">
        <f t="shared" si="59"/>
        <v>4.6406502000850613E-2</v>
      </c>
      <c r="AH66" s="169">
        <f t="shared" si="60"/>
        <v>5.2903912482798132E-2</v>
      </c>
      <c r="AI66" s="189">
        <f t="shared" si="61"/>
        <v>5.4221018315119274E-2</v>
      </c>
      <c r="AJ66" s="169">
        <f t="shared" si="62"/>
        <v>4.7264534531586522E-2</v>
      </c>
      <c r="AK66" s="169">
        <f t="shared" si="63"/>
        <v>5.1659325342798823E-2</v>
      </c>
      <c r="AL66" s="189">
        <f t="shared" si="64"/>
        <v>5.2770493394891371E-2</v>
      </c>
      <c r="AM66" s="169">
        <f t="shared" si="65"/>
        <v>5.1807119526779077E-2</v>
      </c>
      <c r="AN66" s="169">
        <f t="shared" si="66"/>
        <v>5.7345484354812015E-2</v>
      </c>
      <c r="AO66" s="189">
        <f t="shared" si="67"/>
        <v>5.6059438819448415E-2</v>
      </c>
      <c r="AP66" s="169">
        <f t="shared" si="68"/>
        <v>4.5695343376285225E-2</v>
      </c>
      <c r="AQ66" s="169">
        <f t="shared" si="69"/>
        <v>5.2506704603876075E-2</v>
      </c>
      <c r="AR66" s="189">
        <f t="shared" si="70"/>
        <v>5.6258910487359426E-2</v>
      </c>
      <c r="AT66" s="24">
        <f t="shared" si="78"/>
        <v>5.483457572400452E-2</v>
      </c>
      <c r="AU66" s="24">
        <f t="shared" si="79"/>
        <v>4.450768875905875E-2</v>
      </c>
      <c r="AV66" s="24">
        <f t="shared" si="71"/>
        <v>1.032688696494577E-2</v>
      </c>
      <c r="AW66" s="24">
        <f t="shared" si="80"/>
        <v>5.8122297216461227E-2</v>
      </c>
      <c r="AX66" s="24">
        <f t="shared" si="81"/>
        <v>4.5055752632016333E-2</v>
      </c>
      <c r="AY66" s="24">
        <f t="shared" si="72"/>
        <v>1.3066544584444895E-2</v>
      </c>
      <c r="AZ66" s="24">
        <f t="shared" si="82"/>
        <v>5.0589056739536176E-2</v>
      </c>
      <c r="BA66" s="24">
        <f t="shared" si="83"/>
        <v>4.1737862176451257E-2</v>
      </c>
      <c r="BB66" s="24">
        <f t="shared" si="73"/>
        <v>8.8511945630849187E-3</v>
      </c>
      <c r="BC66" s="24">
        <f t="shared" si="84"/>
        <v>5.4221018315119274E-2</v>
      </c>
      <c r="BD66" s="24">
        <f t="shared" si="85"/>
        <v>4.6406502000850613E-2</v>
      </c>
      <c r="BE66" s="24">
        <f t="shared" si="74"/>
        <v>7.8145163142686602E-3</v>
      </c>
      <c r="BF66" s="24">
        <f t="shared" si="86"/>
        <v>5.2770493394891371E-2</v>
      </c>
      <c r="BG66" s="24">
        <f t="shared" si="87"/>
        <v>4.7264534531586522E-2</v>
      </c>
      <c r="BH66" s="24">
        <f t="shared" si="75"/>
        <v>5.5059588633048495E-3</v>
      </c>
      <c r="BI66" s="24">
        <f t="shared" si="88"/>
        <v>5.7345484354812015E-2</v>
      </c>
      <c r="BJ66" s="24">
        <f t="shared" si="89"/>
        <v>5.1807119526779077E-2</v>
      </c>
      <c r="BK66" s="24">
        <f t="shared" si="76"/>
        <v>5.5383648280329378E-3</v>
      </c>
      <c r="BL66" s="24">
        <f t="shared" si="90"/>
        <v>5.6258910487359426E-2</v>
      </c>
      <c r="BM66" s="24">
        <f t="shared" si="91"/>
        <v>4.5695343376285225E-2</v>
      </c>
      <c r="BN66" s="24">
        <f t="shared" si="77"/>
        <v>1.0563567111074201E-2</v>
      </c>
    </row>
    <row r="67" spans="1:66" x14ac:dyDescent="0.3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7">
        <f>+[1]IPCse!$DK69</f>
        <v>686.36182972261179</v>
      </c>
      <c r="E67" s="73">
        <f>+GBA!$P68</f>
        <v>680.7038</v>
      </c>
      <c r="F67" s="73">
        <f>+GBA!$S68</f>
        <v>685.71193809223007</v>
      </c>
      <c r="G67" s="187">
        <f>+[1]IPCse!$DE69</f>
        <v>684.38902115194583</v>
      </c>
      <c r="H67" s="73">
        <f>+PAM!$P68</f>
        <v>701.947</v>
      </c>
      <c r="I67" s="73">
        <f>+PAM!$S68</f>
        <v>688.95562322448404</v>
      </c>
      <c r="J67" s="187">
        <f>+[1]IPCse!$DF69</f>
        <v>686.38594675781792</v>
      </c>
      <c r="K67" s="73">
        <f>+NOA!$P68</f>
        <v>707.86030000000005</v>
      </c>
      <c r="L67" s="73">
        <f>+NOA!$S68</f>
        <v>699.26597108515546</v>
      </c>
      <c r="M67" s="187">
        <f>+[1]IPCse!$DG69</f>
        <v>697.4457117868069</v>
      </c>
      <c r="N67" s="73">
        <f>+NEA!$P68</f>
        <v>725.36360000000002</v>
      </c>
      <c r="O67" s="73">
        <f>+NEA!$S68</f>
        <v>703.27591441911568</v>
      </c>
      <c r="P67" s="187">
        <f>+[1]IPCse!$DH69</f>
        <v>701.94308454149564</v>
      </c>
      <c r="Q67" s="73">
        <f>+CUY!$P68</f>
        <v>735.51660000000004</v>
      </c>
      <c r="R67" s="73">
        <f>+CUY!$S68</f>
        <v>704.6820962902018</v>
      </c>
      <c r="S67" s="187">
        <f>+[1]IPCse!$DI69</f>
        <v>702.58402252972155</v>
      </c>
      <c r="T67" s="73">
        <f>+PAT!$P68</f>
        <v>682.5249</v>
      </c>
      <c r="U67" s="73">
        <f>+PAT!$S68</f>
        <v>653.82586445919458</v>
      </c>
      <c r="V67" s="187">
        <f>+[1]IPCse!$DJ69</f>
        <v>655.01418658088028</v>
      </c>
      <c r="X67" s="169">
        <f t="shared" si="50"/>
        <v>6.3964374001315161E-2</v>
      </c>
      <c r="Y67" s="169">
        <f t="shared" si="51"/>
        <v>6.7427903058997263E-2</v>
      </c>
      <c r="Z67" s="189">
        <f t="shared" si="52"/>
        <v>5.8073885772523592E-2</v>
      </c>
      <c r="AA67" s="169">
        <f t="shared" si="53"/>
        <v>6.1371801752384103E-2</v>
      </c>
      <c r="AB67" s="169">
        <f t="shared" si="54"/>
        <v>6.4792508380838942E-2</v>
      </c>
      <c r="AC67" s="189">
        <f t="shared" si="55"/>
        <v>5.331964811285328E-2</v>
      </c>
      <c r="AD67" s="169">
        <f t="shared" si="56"/>
        <v>6.4985884837203578E-2</v>
      </c>
      <c r="AE67" s="169">
        <f t="shared" si="57"/>
        <v>6.9059972447425455E-2</v>
      </c>
      <c r="AF67" s="189">
        <f t="shared" si="58"/>
        <v>6.0283668829173243E-2</v>
      </c>
      <c r="AG67" s="169">
        <f t="shared" si="59"/>
        <v>7.0773328065137697E-2</v>
      </c>
      <c r="AH67" s="169">
        <f t="shared" si="60"/>
        <v>6.8893225976017103E-2</v>
      </c>
      <c r="AI67" s="189">
        <f t="shared" si="61"/>
        <v>6.205654572715269E-2</v>
      </c>
      <c r="AJ67" s="169">
        <f t="shared" si="62"/>
        <v>6.069268140889994E-2</v>
      </c>
      <c r="AK67" s="169">
        <f t="shared" si="63"/>
        <v>6.4554353124202768E-2</v>
      </c>
      <c r="AL67" s="189">
        <f t="shared" si="64"/>
        <v>6.2201117410566109E-2</v>
      </c>
      <c r="AM67" s="169">
        <f t="shared" si="65"/>
        <v>6.7064544849574803E-2</v>
      </c>
      <c r="AN67" s="169">
        <f t="shared" si="66"/>
        <v>7.1730155544451835E-2</v>
      </c>
      <c r="AO67" s="189">
        <f t="shared" si="67"/>
        <v>6.4923630056600734E-2</v>
      </c>
      <c r="AP67" s="169">
        <f t="shared" si="68"/>
        <v>7.0896740136655589E-2</v>
      </c>
      <c r="AQ67" s="169">
        <f t="shared" si="69"/>
        <v>7.6050024500499802E-2</v>
      </c>
      <c r="AR67" s="189">
        <f t="shared" si="70"/>
        <v>7.0727007204979708E-2</v>
      </c>
      <c r="AT67" s="24">
        <f t="shared" si="78"/>
        <v>6.7427903058997263E-2</v>
      </c>
      <c r="AU67" s="24">
        <f t="shared" si="79"/>
        <v>5.8073885772523592E-2</v>
      </c>
      <c r="AV67" s="24">
        <f t="shared" si="71"/>
        <v>9.3540172864736704E-3</v>
      </c>
      <c r="AW67" s="24">
        <f t="shared" si="80"/>
        <v>6.4792508380838942E-2</v>
      </c>
      <c r="AX67" s="24">
        <f t="shared" si="81"/>
        <v>5.331964811285328E-2</v>
      </c>
      <c r="AY67" s="24">
        <f t="shared" si="72"/>
        <v>1.1472860267985663E-2</v>
      </c>
      <c r="AZ67" s="24">
        <f t="shared" si="82"/>
        <v>6.9059972447425455E-2</v>
      </c>
      <c r="BA67" s="24">
        <f t="shared" si="83"/>
        <v>6.0283668829173243E-2</v>
      </c>
      <c r="BB67" s="24">
        <f t="shared" si="73"/>
        <v>8.7763036182522125E-3</v>
      </c>
      <c r="BC67" s="24">
        <f t="shared" si="84"/>
        <v>7.0773328065137697E-2</v>
      </c>
      <c r="BD67" s="24">
        <f t="shared" si="85"/>
        <v>6.205654572715269E-2</v>
      </c>
      <c r="BE67" s="24">
        <f t="shared" si="74"/>
        <v>8.7167823379850073E-3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6.4923630056600734E-2</v>
      </c>
      <c r="BK67" s="24">
        <f t="shared" si="76"/>
        <v>6.8065254878511006E-3</v>
      </c>
      <c r="BL67" s="24">
        <f t="shared" si="90"/>
        <v>7.6050024500499802E-2</v>
      </c>
      <c r="BM67" s="24">
        <f t="shared" si="91"/>
        <v>7.0727007204979708E-2</v>
      </c>
      <c r="BN67" s="24">
        <f t="shared" si="77"/>
        <v>5.3230172955200938E-3</v>
      </c>
    </row>
    <row r="68" spans="1:66" x14ac:dyDescent="0.3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7">
        <f>+[1]IPCse!$DK70</f>
        <v>729.43140981929878</v>
      </c>
      <c r="E68" s="73">
        <f>+GBA!$P69</f>
        <v>728.62540000000001</v>
      </c>
      <c r="F68" s="73">
        <f>+GBA!$S69</f>
        <v>730.83863246999385</v>
      </c>
      <c r="G68" s="187">
        <f>+[1]IPCse!$DE70</f>
        <v>728.45450612288869</v>
      </c>
      <c r="H68" s="73">
        <f>+PAM!$P69</f>
        <v>747.64980000000003</v>
      </c>
      <c r="I68" s="73">
        <f>+PAM!$S69</f>
        <v>731.78456828232538</v>
      </c>
      <c r="J68" s="187">
        <f>+[1]IPCse!$DF70</f>
        <v>727.48181579704521</v>
      </c>
      <c r="K68" s="73">
        <f>+NOA!$P69</f>
        <v>754.19050000000004</v>
      </c>
      <c r="L68" s="73">
        <f>+NOA!$S69</f>
        <v>747.36747680293354</v>
      </c>
      <c r="M68" s="187">
        <f>+[1]IPCse!$DG70</f>
        <v>743.99315729936654</v>
      </c>
      <c r="N68" s="73">
        <f>+NEA!$P69</f>
        <v>772.21</v>
      </c>
      <c r="O68" s="73">
        <f>+NEA!$S69</f>
        <v>748.62161248283439</v>
      </c>
      <c r="P68" s="187">
        <f>+[1]IPCse!$DH70</f>
        <v>747.43070378422192</v>
      </c>
      <c r="Q68" s="73">
        <f>+CUY!$P69</f>
        <v>781.41800000000001</v>
      </c>
      <c r="R68" s="73">
        <f>+CUY!$S69</f>
        <v>747.77546350037392</v>
      </c>
      <c r="S68" s="187">
        <f>+[1]IPCse!$DI70</f>
        <v>744.46943139880079</v>
      </c>
      <c r="T68" s="73">
        <f>+PAT!$P69</f>
        <v>723.96990000000005</v>
      </c>
      <c r="U68" s="73">
        <f>+PAT!$S69</f>
        <v>696.23419218585013</v>
      </c>
      <c r="V68" s="187">
        <f>+[1]IPCse!$DJ70</f>
        <v>696.83541802783441</v>
      </c>
      <c r="X68" s="169">
        <f t="shared" si="50"/>
        <v>6.7089743598970353E-2</v>
      </c>
      <c r="Y68" s="169">
        <f t="shared" si="51"/>
        <v>6.4628611378213519E-2</v>
      </c>
      <c r="Z68" s="189">
        <f t="shared" si="52"/>
        <v>6.2750546769323234E-2</v>
      </c>
      <c r="AA68" s="169">
        <f t="shared" si="53"/>
        <v>7.0400077096675506E-2</v>
      </c>
      <c r="AB68" s="169">
        <f t="shared" si="54"/>
        <v>6.5809987942333503E-2</v>
      </c>
      <c r="AC68" s="189">
        <f t="shared" si="55"/>
        <v>6.4386604122861346E-2</v>
      </c>
      <c r="AD68" s="169">
        <f t="shared" si="56"/>
        <v>6.5108619311714522E-2</v>
      </c>
      <c r="AE68" s="169">
        <f t="shared" si="57"/>
        <v>6.2165027200723255E-2</v>
      </c>
      <c r="AF68" s="189">
        <f t="shared" si="58"/>
        <v>5.9872829904729086E-2</v>
      </c>
      <c r="AG68" s="169">
        <f t="shared" si="59"/>
        <v>6.5451050157778301E-2</v>
      </c>
      <c r="AH68" s="169">
        <f t="shared" si="60"/>
        <v>6.8788569309517156E-2</v>
      </c>
      <c r="AI68" s="189">
        <f t="shared" si="61"/>
        <v>6.6739883443126091E-2</v>
      </c>
      <c r="AJ68" s="169">
        <f t="shared" si="62"/>
        <v>6.4583334482182453E-2</v>
      </c>
      <c r="AK68" s="169">
        <f t="shared" si="63"/>
        <v>6.4477820346190651E-2</v>
      </c>
      <c r="AL68" s="189">
        <f t="shared" si="64"/>
        <v>6.4802432340278049E-2</v>
      </c>
      <c r="AM68" s="169">
        <f t="shared" si="65"/>
        <v>6.2407021133173535E-2</v>
      </c>
      <c r="AN68" s="169">
        <f t="shared" si="66"/>
        <v>6.1152919078031331E-2</v>
      </c>
      <c r="AO68" s="189">
        <f t="shared" si="67"/>
        <v>5.9616227420411283E-2</v>
      </c>
      <c r="AP68" s="169">
        <f t="shared" si="68"/>
        <v>6.0723059334538698E-2</v>
      </c>
      <c r="AQ68" s="169">
        <f t="shared" si="69"/>
        <v>6.4861808062201876E-2</v>
      </c>
      <c r="AR68" s="189">
        <f t="shared" si="70"/>
        <v>6.38478254421595E-2</v>
      </c>
      <c r="AT68" s="24">
        <f t="shared" si="78"/>
        <v>6.7089743598970353E-2</v>
      </c>
      <c r="AU68" s="24">
        <f t="shared" si="79"/>
        <v>6.2750546769323234E-2</v>
      </c>
      <c r="AV68" s="24">
        <f t="shared" si="71"/>
        <v>4.3391968296471184E-3</v>
      </c>
      <c r="AW68" s="24">
        <f t="shared" si="80"/>
        <v>7.0400077096675506E-2</v>
      </c>
      <c r="AX68" s="24">
        <f t="shared" si="81"/>
        <v>6.4386604122861346E-2</v>
      </c>
      <c r="AY68" s="24">
        <f t="shared" si="72"/>
        <v>6.0134729738141601E-3</v>
      </c>
      <c r="AZ68" s="24">
        <f t="shared" si="82"/>
        <v>6.5108619311714522E-2</v>
      </c>
      <c r="BA68" s="24">
        <f t="shared" si="83"/>
        <v>5.9872829904729086E-2</v>
      </c>
      <c r="BB68" s="24">
        <f t="shared" si="73"/>
        <v>5.235789406985436E-3</v>
      </c>
      <c r="BC68" s="24">
        <f t="shared" si="84"/>
        <v>6.8788569309517156E-2</v>
      </c>
      <c r="BD68" s="24">
        <f t="shared" si="85"/>
        <v>6.5451050157778301E-2</v>
      </c>
      <c r="BE68" s="24">
        <f t="shared" si="74"/>
        <v>3.3375191517388547E-3</v>
      </c>
      <c r="BF68" s="24">
        <f t="shared" si="86"/>
        <v>6.4802432340278049E-2</v>
      </c>
      <c r="BG68" s="24">
        <f t="shared" si="87"/>
        <v>6.4477820346190651E-2</v>
      </c>
      <c r="BH68" s="24">
        <f t="shared" si="75"/>
        <v>3.2461199408739816E-4</v>
      </c>
      <c r="BI68" s="24">
        <f t="shared" si="88"/>
        <v>6.2407021133173535E-2</v>
      </c>
      <c r="BJ68" s="24">
        <f t="shared" si="89"/>
        <v>5.9616227420411283E-2</v>
      </c>
      <c r="BK68" s="24">
        <f t="shared" si="76"/>
        <v>2.7907937127622517E-3</v>
      </c>
      <c r="BL68" s="24">
        <f t="shared" si="90"/>
        <v>6.4861808062201876E-2</v>
      </c>
      <c r="BM68" s="24">
        <f t="shared" si="91"/>
        <v>6.0723059334538698E-2</v>
      </c>
      <c r="BN68" s="24">
        <f t="shared" si="77"/>
        <v>4.1387487276631774E-3</v>
      </c>
    </row>
    <row r="69" spans="1:66" x14ac:dyDescent="0.3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7">
        <f>+[1]IPCse!$DK71</f>
        <v>770.00465682572656</v>
      </c>
      <c r="E69" s="73">
        <f>+GBA!$P70</f>
        <v>764.73889999999994</v>
      </c>
      <c r="F69" s="73">
        <f>+GBA!$S70</f>
        <v>766.15179230890715</v>
      </c>
      <c r="G69" s="187">
        <f>+[1]IPCse!$DE71</f>
        <v>768.60542404889463</v>
      </c>
      <c r="H69" s="73">
        <f>+PAM!$P70</f>
        <v>787.72260000000006</v>
      </c>
      <c r="I69" s="73">
        <f>+PAM!$S70</f>
        <v>769.28364372528927</v>
      </c>
      <c r="J69" s="187">
        <f>+[1]IPCse!$DF71</f>
        <v>767.83778373051405</v>
      </c>
      <c r="K69" s="73">
        <f>+NOA!$P70</f>
        <v>797.08709999999996</v>
      </c>
      <c r="L69" s="73">
        <f>+NOA!$S70</f>
        <v>786.98395170446827</v>
      </c>
      <c r="M69" s="187">
        <f>+[1]IPCse!$DG71</f>
        <v>786.62013398598015</v>
      </c>
      <c r="N69" s="73">
        <f>+NEA!$P70</f>
        <v>814.22649999999999</v>
      </c>
      <c r="O69" s="73">
        <f>+NEA!$S70</f>
        <v>787.90876230431195</v>
      </c>
      <c r="P69" s="187">
        <f>+[1]IPCse!$DH71</f>
        <v>790.31721892736596</v>
      </c>
      <c r="Q69" s="73">
        <f>+CUY!$P70</f>
        <v>825.77809999999999</v>
      </c>
      <c r="R69" s="73">
        <f>+CUY!$S70</f>
        <v>787.2274156469706</v>
      </c>
      <c r="S69" s="187">
        <f>+[1]IPCse!$DI71</f>
        <v>787.84283274851725</v>
      </c>
      <c r="T69" s="73">
        <f>+PAT!$P70</f>
        <v>758.82479999999998</v>
      </c>
      <c r="U69" s="73">
        <f>+PAT!$S70</f>
        <v>731.05197866948265</v>
      </c>
      <c r="V69" s="187">
        <f>+[1]IPCse!$DJ71</f>
        <v>734.61367871750372</v>
      </c>
      <c r="X69" s="169">
        <f t="shared" si="50"/>
        <v>5.2018433095186056E-2</v>
      </c>
      <c r="Y69" s="169">
        <f t="shared" si="51"/>
        <v>5.0164136168485474E-2</v>
      </c>
      <c r="Z69" s="189">
        <f t="shared" si="52"/>
        <v>5.5623114744234758E-2</v>
      </c>
      <c r="AA69" s="169">
        <f t="shared" si="53"/>
        <v>4.956387740531687E-2</v>
      </c>
      <c r="AB69" s="169">
        <f t="shared" si="54"/>
        <v>4.8318682497073828E-2</v>
      </c>
      <c r="AC69" s="189">
        <f t="shared" si="55"/>
        <v>5.511794846284146E-2</v>
      </c>
      <c r="AD69" s="169">
        <f t="shared" si="56"/>
        <v>5.359835580775929E-2</v>
      </c>
      <c r="AE69" s="169">
        <f t="shared" si="57"/>
        <v>5.1243326339858841E-2</v>
      </c>
      <c r="AF69" s="189">
        <f t="shared" si="58"/>
        <v>5.5473507457026949E-2</v>
      </c>
      <c r="AG69" s="169">
        <f t="shared" si="59"/>
        <v>5.6877672153123005E-2</v>
      </c>
      <c r="AH69" s="169">
        <f t="shared" si="60"/>
        <v>5.3008026347366455E-2</v>
      </c>
      <c r="AI69" s="189">
        <f t="shared" si="61"/>
        <v>5.7294850454466584E-2</v>
      </c>
      <c r="AJ69" s="169">
        <f t="shared" si="62"/>
        <v>5.4410717291928368E-2</v>
      </c>
      <c r="AK69" s="169">
        <f t="shared" si="63"/>
        <v>5.2479315539902816E-2</v>
      </c>
      <c r="AL69" s="189">
        <f t="shared" si="64"/>
        <v>5.737858362790127E-2</v>
      </c>
      <c r="AM69" s="169">
        <f t="shared" si="65"/>
        <v>5.6768720454353438E-2</v>
      </c>
      <c r="AN69" s="169">
        <f t="shared" si="66"/>
        <v>5.275908888735148E-2</v>
      </c>
      <c r="AO69" s="189">
        <f t="shared" si="67"/>
        <v>5.826082243326125E-2</v>
      </c>
      <c r="AP69" s="169">
        <f t="shared" si="68"/>
        <v>4.8144128644022288E-2</v>
      </c>
      <c r="AQ69" s="169">
        <f t="shared" si="69"/>
        <v>5.0008728204400388E-2</v>
      </c>
      <c r="AR69" s="189">
        <f t="shared" si="70"/>
        <v>5.4214036359673479E-2</v>
      </c>
      <c r="AT69" s="24">
        <f t="shared" ref="AT69:AT96" si="92">+MAX(X69:Z69)</f>
        <v>5.5623114744234758E-2</v>
      </c>
      <c r="AU69" s="24">
        <f t="shared" ref="AU69:AU96" si="93">+MIN(X69:Z69)</f>
        <v>5.0164136168485474E-2</v>
      </c>
      <c r="AV69" s="24">
        <f t="shared" si="71"/>
        <v>5.4589785757492848E-3</v>
      </c>
      <c r="AW69" s="24">
        <f t="shared" ref="AW69:AW96" si="94">+MAX(AA69:AC69)</f>
        <v>5.511794846284146E-2</v>
      </c>
      <c r="AX69" s="24">
        <f t="shared" ref="AX69:AX96" si="95">+MIN(AA69:AC69)</f>
        <v>4.8318682497073828E-2</v>
      </c>
      <c r="AY69" s="24">
        <f t="shared" si="72"/>
        <v>6.7992659657676313E-3</v>
      </c>
      <c r="AZ69" s="24">
        <f t="shared" ref="AZ69:AZ96" si="96">+MAX(AD69:AF69)</f>
        <v>5.5473507457026949E-2</v>
      </c>
      <c r="BA69" s="24">
        <f t="shared" ref="BA69:BA96" si="97">+MIN(AD69:AF69)</f>
        <v>5.1243326339858841E-2</v>
      </c>
      <c r="BB69" s="24">
        <f t="shared" si="73"/>
        <v>4.2301811171681081E-3</v>
      </c>
      <c r="BC69" s="24">
        <f t="shared" ref="BC69:BC96" si="98">+MAX(AG69:AI69)</f>
        <v>5.7294850454466584E-2</v>
      </c>
      <c r="BD69" s="24">
        <f t="shared" ref="BD69:BD96" si="99">+MIN(AG69:AI69)</f>
        <v>5.3008026347366455E-2</v>
      </c>
      <c r="BE69" s="24">
        <f t="shared" si="74"/>
        <v>4.286824107100129E-3</v>
      </c>
      <c r="BF69" s="24">
        <f t="shared" ref="BF69:BF96" si="100">+MAX(AJ69:AL69)</f>
        <v>5.737858362790127E-2</v>
      </c>
      <c r="BG69" s="24">
        <f t="shared" ref="BG69:BG96" si="101">+MIN(AJ69:AL69)</f>
        <v>5.2479315539902816E-2</v>
      </c>
      <c r="BH69" s="24">
        <f t="shared" si="75"/>
        <v>4.899268087998454E-3</v>
      </c>
      <c r="BI69" s="24">
        <f t="shared" ref="BI69:BI96" si="102">+MAX(AM69:AO69)</f>
        <v>5.826082243326125E-2</v>
      </c>
      <c r="BJ69" s="24">
        <f t="shared" ref="BJ69:BJ96" si="103">+MIN(AM69:AO69)</f>
        <v>5.275908888735148E-2</v>
      </c>
      <c r="BK69" s="24">
        <f t="shared" si="76"/>
        <v>5.5017335459097705E-3</v>
      </c>
      <c r="BL69" s="24">
        <f t="shared" ref="BL69:BL96" si="104">+MAX(AP69:AR69)</f>
        <v>5.4214036359673479E-2</v>
      </c>
      <c r="BM69" s="24">
        <f t="shared" ref="BM69:BM96" si="105">+MIN(AP69:AR69)</f>
        <v>4.8144128644022288E-2</v>
      </c>
      <c r="BN69" s="24">
        <f t="shared" si="77"/>
        <v>6.0699077156511905E-3</v>
      </c>
    </row>
    <row r="70" spans="1:66" x14ac:dyDescent="0.3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7">
        <f>+[1]IPCse!$DK72</f>
        <v>811.84235095230986</v>
      </c>
      <c r="E70" s="73">
        <f>+GBA!$P71</f>
        <v>805.16750000000002</v>
      </c>
      <c r="F70" s="73">
        <f>+GBA!$S71</f>
        <v>808.87156285533808</v>
      </c>
      <c r="G70" s="187">
        <f>+[1]IPCse!$DE72</f>
        <v>812.19814148782677</v>
      </c>
      <c r="H70" s="73">
        <f>+PAM!$P71</f>
        <v>826.38580000000002</v>
      </c>
      <c r="I70" s="73">
        <f>+PAM!$S71</f>
        <v>807.2139613706255</v>
      </c>
      <c r="J70" s="187">
        <f>+[1]IPCse!$DF72</f>
        <v>808.24227984694915</v>
      </c>
      <c r="K70" s="73">
        <f>+NOA!$P71</f>
        <v>836.85479999999995</v>
      </c>
      <c r="L70" s="73">
        <f>+NOA!$S71</f>
        <v>825.89395615917408</v>
      </c>
      <c r="M70" s="187">
        <f>+[1]IPCse!$DG72</f>
        <v>827.2341926259536</v>
      </c>
      <c r="N70" s="73">
        <f>+NEA!$P71</f>
        <v>854.69960000000003</v>
      </c>
      <c r="O70" s="73">
        <f>+NEA!$S71</f>
        <v>825.39296440538305</v>
      </c>
      <c r="P70" s="187">
        <f>+[1]IPCse!$DH72</f>
        <v>831.82918294448791</v>
      </c>
      <c r="Q70" s="73">
        <f>+CUY!$P71</f>
        <v>865.45090000000005</v>
      </c>
      <c r="R70" s="73">
        <f>+CUY!$S71</f>
        <v>826.21415611069551</v>
      </c>
      <c r="S70" s="187">
        <f>+[1]IPCse!$DI72</f>
        <v>827.58073600032981</v>
      </c>
      <c r="T70" s="73">
        <f>+PAT!$P71</f>
        <v>797.06299999999999</v>
      </c>
      <c r="U70" s="73">
        <f>+PAT!$S71</f>
        <v>770.07180894554233</v>
      </c>
      <c r="V70" s="187">
        <f>+[1]IPCse!$DJ72</f>
        <v>774.56269019139438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9">
        <f t="shared" ref="Z70:Z96" si="108">+D70/D69-1</f>
        <v>5.4334339092253492E-2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9">
        <f t="shared" ref="AC70:AC96" si="111">+G70/G69-1</f>
        <v>5.671664039175317E-2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9">
        <f t="shared" ref="AF70:AF96" si="114">+J70/J69-1</f>
        <v>5.262113557388548E-2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9">
        <f t="shared" ref="AI70:AI96" si="117">+M70/M69-1</f>
        <v>5.1631094711716674E-2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9">
        <f t="shared" ref="AL70:AL96" si="120">+P70/P69-1</f>
        <v>5.2525698571344259E-2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9">
        <f t="shared" ref="AO70:AO96" si="123">+S70/S69-1</f>
        <v>5.0438871307847633E-2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9">
        <f t="shared" ref="AR70:AR96" si="126">+V70/V69-1</f>
        <v>5.4380979596832635E-2</v>
      </c>
      <c r="AT70" s="24">
        <f t="shared" si="92"/>
        <v>5.4334339092253492E-2</v>
      </c>
      <c r="AU70" s="24">
        <f t="shared" si="93"/>
        <v>5.0833879645356461E-2</v>
      </c>
      <c r="AV70" s="24">
        <f t="shared" ref="AV70:AV96" si="127">+AT70-AU70</f>
        <v>3.5004594468970307E-3</v>
      </c>
      <c r="AW70" s="24">
        <f t="shared" si="94"/>
        <v>5.671664039175317E-2</v>
      </c>
      <c r="AX70" s="24">
        <f t="shared" si="95"/>
        <v>5.2865886644448246E-2</v>
      </c>
      <c r="AY70" s="24">
        <f t="shared" ref="AY70:AY96" si="128">+AW70-AX70</f>
        <v>3.8507537473049247E-3</v>
      </c>
      <c r="AZ70" s="24">
        <f t="shared" si="96"/>
        <v>5.262113557388548E-2</v>
      </c>
      <c r="BA70" s="24">
        <f t="shared" si="97"/>
        <v>4.9082253067259884E-2</v>
      </c>
      <c r="BB70" s="24">
        <f t="shared" ref="BB70:BB96" si="129">+AZ70-BA70</f>
        <v>3.5388825066255958E-3</v>
      </c>
      <c r="BC70" s="24">
        <f t="shared" si="98"/>
        <v>5.1631094711716674E-2</v>
      </c>
      <c r="BD70" s="24">
        <f t="shared" si="99"/>
        <v>4.9441928733659157E-2</v>
      </c>
      <c r="BE70" s="24">
        <f t="shared" ref="BE70:BE96" si="130">+BC70-BD70</f>
        <v>2.1891659780575168E-3</v>
      </c>
      <c r="BF70" s="24">
        <f t="shared" si="100"/>
        <v>5.2525698571344259E-2</v>
      </c>
      <c r="BG70" s="24">
        <f t="shared" si="101"/>
        <v>4.7574292728316703E-2</v>
      </c>
      <c r="BH70" s="24">
        <f t="shared" ref="BH70:BH96" si="131">+BF70-BG70</f>
        <v>4.9514058430275565E-3</v>
      </c>
      <c r="BI70" s="24">
        <f t="shared" si="102"/>
        <v>5.0438871307847633E-2</v>
      </c>
      <c r="BJ70" s="24">
        <f t="shared" si="103"/>
        <v>4.8042930661396976E-2</v>
      </c>
      <c r="BK70" s="24">
        <f t="shared" ref="BK70:BK96" si="132">+BI70-BJ70</f>
        <v>2.3959406464506561E-3</v>
      </c>
      <c r="BL70" s="24">
        <f t="shared" si="104"/>
        <v>5.4380979596832635E-2</v>
      </c>
      <c r="BM70" s="24">
        <f t="shared" si="105"/>
        <v>5.0391341980388527E-2</v>
      </c>
      <c r="BN70" s="24">
        <f t="shared" ref="BN70:BN96" si="133">+BL70-BM70</f>
        <v>3.9896376164441083E-3</v>
      </c>
    </row>
    <row r="71" spans="1:66" x14ac:dyDescent="0.3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7">
        <f>+[1]IPCse!$DK73</f>
        <v>880.5844711979513</v>
      </c>
      <c r="E71" s="73">
        <f>+GBA!$P72</f>
        <v>865.10400000000004</v>
      </c>
      <c r="F71" s="73">
        <f>+GBA!$S72</f>
        <v>876.8912954358816</v>
      </c>
      <c r="G71" s="187">
        <f>+[1]IPCse!$DE73</f>
        <v>881.60706125262175</v>
      </c>
      <c r="H71" s="73">
        <f>+PAM!$P72</f>
        <v>886.50120000000004</v>
      </c>
      <c r="I71" s="73">
        <f>+PAM!$S72</f>
        <v>872.97987394933398</v>
      </c>
      <c r="J71" s="187">
        <f>+[1]IPCse!$DF73</f>
        <v>877.68561475697948</v>
      </c>
      <c r="K71" s="73">
        <f>+NOA!$P72</f>
        <v>892.375</v>
      </c>
      <c r="L71" s="73">
        <f>+NOA!$S72</f>
        <v>885.28814635338836</v>
      </c>
      <c r="M71" s="187">
        <f>+[1]IPCse!$DG73</f>
        <v>890.73467148434804</v>
      </c>
      <c r="N71" s="73">
        <f>+NEA!$P72</f>
        <v>919.89599999999996</v>
      </c>
      <c r="O71" s="73">
        <f>+NEA!$S72</f>
        <v>892.37374604504259</v>
      </c>
      <c r="P71" s="187">
        <f>+[1]IPCse!$DH73</f>
        <v>900.60477219871427</v>
      </c>
      <c r="Q71" s="73">
        <f>+CUY!$P72</f>
        <v>925.12909999999999</v>
      </c>
      <c r="R71" s="73">
        <f>+CUY!$S72</f>
        <v>889.60764463724729</v>
      </c>
      <c r="S71" s="187">
        <f>+[1]IPCse!$DI73</f>
        <v>892.72879204063759</v>
      </c>
      <c r="T71" s="73">
        <f>+PAT!$P72</f>
        <v>860.14170000000001</v>
      </c>
      <c r="U71" s="73">
        <f>+PAT!$S72</f>
        <v>839.31055153115108</v>
      </c>
      <c r="V71" s="187">
        <f>+[1]IPCse!$DJ73</f>
        <v>843.47293652086717</v>
      </c>
      <c r="X71" s="169">
        <f t="shared" si="106"/>
        <v>7.3288005686861002E-2</v>
      </c>
      <c r="Y71" s="169">
        <f t="shared" si="107"/>
        <v>8.1261907616276163E-2</v>
      </c>
      <c r="Z71" s="189">
        <f t="shared" si="108"/>
        <v>8.4674222975686497E-2</v>
      </c>
      <c r="AA71" s="169">
        <f t="shared" si="109"/>
        <v>7.4439790478378676E-2</v>
      </c>
      <c r="AB71" s="169">
        <f t="shared" si="110"/>
        <v>8.4092129955010586E-2</v>
      </c>
      <c r="AC71" s="189">
        <f t="shared" si="111"/>
        <v>8.5458112028732325E-2</v>
      </c>
      <c r="AD71" s="169">
        <f t="shared" si="112"/>
        <v>7.2744957621488693E-2</v>
      </c>
      <c r="AE71" s="169">
        <f t="shared" si="113"/>
        <v>8.1472714454839057E-2</v>
      </c>
      <c r="AF71" s="189">
        <f t="shared" si="114"/>
        <v>8.5918958512267274E-2</v>
      </c>
      <c r="AG71" s="169">
        <f t="shared" si="115"/>
        <v>6.6343886657518114E-2</v>
      </c>
      <c r="AH71" s="169">
        <f t="shared" si="116"/>
        <v>7.1915031889114855E-2</v>
      </c>
      <c r="AI71" s="189">
        <f t="shared" si="117"/>
        <v>7.6762396216747186E-2</v>
      </c>
      <c r="AJ71" s="169">
        <f t="shared" si="118"/>
        <v>7.6279899978893173E-2</v>
      </c>
      <c r="AK71" s="169">
        <f t="shared" si="119"/>
        <v>8.1150172739735904E-2</v>
      </c>
      <c r="AL71" s="189">
        <f t="shared" si="120"/>
        <v>8.267994278678259E-2</v>
      </c>
      <c r="AM71" s="169">
        <f t="shared" si="121"/>
        <v>6.8956193817581113E-2</v>
      </c>
      <c r="AN71" s="169">
        <f t="shared" si="122"/>
        <v>7.6727671703144207E-2</v>
      </c>
      <c r="AO71" s="189">
        <f t="shared" si="123"/>
        <v>7.8721088114213744E-2</v>
      </c>
      <c r="AP71" s="169">
        <f t="shared" si="124"/>
        <v>7.9138913737057281E-2</v>
      </c>
      <c r="AQ71" s="169">
        <f t="shared" si="125"/>
        <v>8.9912059864153626E-2</v>
      </c>
      <c r="AR71" s="189">
        <f t="shared" si="126"/>
        <v>8.8966648151417083E-2</v>
      </c>
      <c r="AT71" s="24">
        <f t="shared" si="92"/>
        <v>8.4674222975686497E-2</v>
      </c>
      <c r="AU71" s="24">
        <f t="shared" si="93"/>
        <v>7.3288005686861002E-2</v>
      </c>
      <c r="AV71" s="24">
        <f t="shared" si="127"/>
        <v>1.1386217288825495E-2</v>
      </c>
      <c r="AW71" s="24">
        <f t="shared" si="94"/>
        <v>8.5458112028732325E-2</v>
      </c>
      <c r="AX71" s="24">
        <f t="shared" si="95"/>
        <v>7.4439790478378676E-2</v>
      </c>
      <c r="AY71" s="24">
        <f t="shared" si="128"/>
        <v>1.1018321550353649E-2</v>
      </c>
      <c r="AZ71" s="24">
        <f t="shared" si="96"/>
        <v>8.5918958512267274E-2</v>
      </c>
      <c r="BA71" s="24">
        <f t="shared" si="97"/>
        <v>7.2744957621488693E-2</v>
      </c>
      <c r="BB71" s="24">
        <f t="shared" si="129"/>
        <v>1.3174000890778581E-2</v>
      </c>
      <c r="BC71" s="24">
        <f t="shared" si="98"/>
        <v>7.6762396216747186E-2</v>
      </c>
      <c r="BD71" s="24">
        <f t="shared" si="99"/>
        <v>6.6343886657518114E-2</v>
      </c>
      <c r="BE71" s="24">
        <f t="shared" si="130"/>
        <v>1.0418509559229072E-2</v>
      </c>
      <c r="BF71" s="24">
        <f t="shared" si="100"/>
        <v>8.267994278678259E-2</v>
      </c>
      <c r="BG71" s="24">
        <f t="shared" si="101"/>
        <v>7.6279899978893173E-2</v>
      </c>
      <c r="BH71" s="24">
        <f t="shared" si="131"/>
        <v>6.4000428078894167E-3</v>
      </c>
      <c r="BI71" s="24">
        <f t="shared" si="102"/>
        <v>7.8721088114213744E-2</v>
      </c>
      <c r="BJ71" s="24">
        <f t="shared" si="103"/>
        <v>6.8956193817581113E-2</v>
      </c>
      <c r="BK71" s="24">
        <f t="shared" si="132"/>
        <v>9.7648942966326313E-3</v>
      </c>
      <c r="BL71" s="24">
        <f t="shared" si="104"/>
        <v>8.9912059864153626E-2</v>
      </c>
      <c r="BM71" s="24">
        <f t="shared" si="105"/>
        <v>7.9138913737057281E-2</v>
      </c>
      <c r="BN71" s="24">
        <f t="shared" si="133"/>
        <v>1.0773146127096345E-2</v>
      </c>
    </row>
    <row r="72" spans="1:66" x14ac:dyDescent="0.3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7">
        <f>+[1]IPCse!$DK74</f>
        <v>944.64036085708608</v>
      </c>
      <c r="E72" s="73">
        <f>+GBA!$P73</f>
        <v>924.89750000000004</v>
      </c>
      <c r="F72" s="73">
        <f>+GBA!$S73</f>
        <v>940.23960950726496</v>
      </c>
      <c r="G72" s="187">
        <f>+[1]IPCse!$DE74</f>
        <v>943.15300873585193</v>
      </c>
      <c r="H72" s="73">
        <f>+PAM!$P73</f>
        <v>945.84720000000004</v>
      </c>
      <c r="I72" s="73">
        <f>+PAM!$S73</f>
        <v>939.31856346463633</v>
      </c>
      <c r="J72" s="187">
        <f>+[1]IPCse!$DF74</f>
        <v>944.34800818531585</v>
      </c>
      <c r="K72" s="73">
        <f>+NOA!$P73</f>
        <v>955.84299999999996</v>
      </c>
      <c r="L72" s="73">
        <f>+NOA!$S73</f>
        <v>956.87037180497066</v>
      </c>
      <c r="M72" s="187">
        <f>+[1]IPCse!$DG74</f>
        <v>959.75703976488307</v>
      </c>
      <c r="N72" s="73">
        <f>+NEA!$P73</f>
        <v>983.73040000000003</v>
      </c>
      <c r="O72" s="73">
        <f>+NEA!$S73</f>
        <v>963.15795049436974</v>
      </c>
      <c r="P72" s="187">
        <f>+[1]IPCse!$DH74</f>
        <v>967.566115762408</v>
      </c>
      <c r="Q72" s="73">
        <f>+CUY!$P73</f>
        <v>982.47180000000003</v>
      </c>
      <c r="R72" s="73">
        <f>+CUY!$S73</f>
        <v>955.96016050860112</v>
      </c>
      <c r="S72" s="187">
        <f>+[1]IPCse!$DI74</f>
        <v>958.78618644330732</v>
      </c>
      <c r="T72" s="73">
        <f>+PAT!$P73</f>
        <v>917.22900000000004</v>
      </c>
      <c r="U72" s="73">
        <f>+PAT!$S73</f>
        <v>899.13403967415923</v>
      </c>
      <c r="V72" s="187">
        <f>+[1]IPCse!$DJ74</f>
        <v>899.94939259845717</v>
      </c>
      <c r="X72" s="169">
        <f t="shared" si="106"/>
        <v>6.8015910630540022E-2</v>
      </c>
      <c r="Y72" s="169">
        <f t="shared" si="107"/>
        <v>7.4711286306812008E-2</v>
      </c>
      <c r="Z72" s="189">
        <f t="shared" si="108"/>
        <v>7.2742470205036547E-2</v>
      </c>
      <c r="AA72" s="169">
        <f t="shared" si="109"/>
        <v>6.9117123490354926E-2</v>
      </c>
      <c r="AB72" s="169">
        <f t="shared" si="110"/>
        <v>7.2241923715178791E-2</v>
      </c>
      <c r="AC72" s="189">
        <f t="shared" si="111"/>
        <v>6.9811087261237859E-2</v>
      </c>
      <c r="AD72" s="169">
        <f t="shared" si="112"/>
        <v>6.6944071818515249E-2</v>
      </c>
      <c r="AE72" s="169">
        <f t="shared" si="113"/>
        <v>7.5991086959643406E-2</v>
      </c>
      <c r="AF72" s="189">
        <f t="shared" si="114"/>
        <v>7.5952473536659681E-2</v>
      </c>
      <c r="AG72" s="169">
        <f t="shared" si="115"/>
        <v>7.1122566185740199E-2</v>
      </c>
      <c r="AH72" s="169">
        <f t="shared" si="116"/>
        <v>8.0857544231715206E-2</v>
      </c>
      <c r="AI72" s="189">
        <f t="shared" si="117"/>
        <v>7.7489257452518334E-2</v>
      </c>
      <c r="AJ72" s="169">
        <f t="shared" si="118"/>
        <v>6.939306182438032E-2</v>
      </c>
      <c r="AK72" s="169">
        <f t="shared" si="119"/>
        <v>7.9321253861444729E-2</v>
      </c>
      <c r="AL72" s="189">
        <f t="shared" si="120"/>
        <v>7.435153091651503E-2</v>
      </c>
      <c r="AM72" s="169">
        <f t="shared" si="121"/>
        <v>6.1983457227753336E-2</v>
      </c>
      <c r="AN72" s="169">
        <f t="shared" si="122"/>
        <v>7.4586269881269152E-2</v>
      </c>
      <c r="AO72" s="189">
        <f t="shared" si="123"/>
        <v>7.3994918716212776E-2</v>
      </c>
      <c r="AP72" s="169">
        <f t="shared" si="124"/>
        <v>6.6369645838586955E-2</v>
      </c>
      <c r="AQ72" s="169">
        <f t="shared" si="125"/>
        <v>7.1276940381450382E-2</v>
      </c>
      <c r="AR72" s="189">
        <f t="shared" si="126"/>
        <v>6.6957045842564344E-2</v>
      </c>
      <c r="AT72" s="24">
        <f t="shared" si="92"/>
        <v>7.4711286306812008E-2</v>
      </c>
      <c r="AU72" s="24">
        <f t="shared" si="93"/>
        <v>6.8015910630540022E-2</v>
      </c>
      <c r="AV72" s="24">
        <f t="shared" si="127"/>
        <v>6.6953756762719863E-3</v>
      </c>
      <c r="AW72" s="24">
        <f t="shared" si="94"/>
        <v>7.2241923715178791E-2</v>
      </c>
      <c r="AX72" s="24">
        <f t="shared" si="95"/>
        <v>6.9117123490354926E-2</v>
      </c>
      <c r="AY72" s="24">
        <f t="shared" si="128"/>
        <v>3.1248002248238649E-3</v>
      </c>
      <c r="AZ72" s="24">
        <f t="shared" si="96"/>
        <v>7.5991086959643406E-2</v>
      </c>
      <c r="BA72" s="24">
        <f t="shared" si="97"/>
        <v>6.6944071818515249E-2</v>
      </c>
      <c r="BB72" s="24">
        <f t="shared" si="129"/>
        <v>9.0470151411281563E-3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7.4586269881269152E-2</v>
      </c>
      <c r="BJ72" s="24">
        <f t="shared" si="103"/>
        <v>6.1983457227753336E-2</v>
      </c>
      <c r="BK72" s="24">
        <f t="shared" si="132"/>
        <v>1.2602812653515816E-2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3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7">
        <f>+[1]IPCse!$DK75</f>
        <v>1001.7683264059101</v>
      </c>
      <c r="E73" s="73">
        <f>+GBA!$P74</f>
        <v>975.70339999999999</v>
      </c>
      <c r="F73" s="73">
        <f>+GBA!$S74</f>
        <v>1005.236291550853</v>
      </c>
      <c r="G73" s="187">
        <f>+[1]IPCse!$DE75</f>
        <v>997.38637618906796</v>
      </c>
      <c r="H73" s="73">
        <f>+PAM!$P74</f>
        <v>998.55070000000001</v>
      </c>
      <c r="I73" s="73">
        <f>+PAM!$S74</f>
        <v>1005.9413362571391</v>
      </c>
      <c r="J73" s="187">
        <f>+[1]IPCse!$DF75</f>
        <v>1004.4092115307621</v>
      </c>
      <c r="K73" s="73">
        <f>+NOA!$P74</f>
        <v>1006.2868999999999</v>
      </c>
      <c r="L73" s="73">
        <f>+NOA!$S74</f>
        <v>1019.8142641450496</v>
      </c>
      <c r="M73" s="187">
        <f>+[1]IPCse!$DG75</f>
        <v>1016.6998299489567</v>
      </c>
      <c r="N73" s="73">
        <f>+NEA!$P74</f>
        <v>1039.133</v>
      </c>
      <c r="O73" s="73">
        <f>+NEA!$S74</f>
        <v>1031.7180650096127</v>
      </c>
      <c r="P73" s="187">
        <f>+[1]IPCse!$DH75</f>
        <v>1028.969521011418</v>
      </c>
      <c r="Q73" s="73">
        <f>+CUY!$P74</f>
        <v>1035.6318000000001</v>
      </c>
      <c r="R73" s="73">
        <f>+CUY!$S74</f>
        <v>1023.6047808077783</v>
      </c>
      <c r="S73" s="187">
        <f>+[1]IPCse!$DI75</f>
        <v>1018.7670998200651</v>
      </c>
      <c r="T73" s="73">
        <f>+PAT!$P74</f>
        <v>968.74369999999999</v>
      </c>
      <c r="U73" s="73">
        <f>+PAT!$S74</f>
        <v>962.20020066375002</v>
      </c>
      <c r="V73" s="187">
        <f>+[1]IPCse!$DJ75</f>
        <v>956.25193153398914</v>
      </c>
      <c r="X73" s="169">
        <f t="shared" si="106"/>
        <v>5.5127813335147158E-2</v>
      </c>
      <c r="Y73" s="169">
        <f t="shared" si="107"/>
        <v>7.0379769210257237E-2</v>
      </c>
      <c r="Z73" s="189">
        <f t="shared" si="108"/>
        <v>6.0475888937236322E-2</v>
      </c>
      <c r="AA73" s="169">
        <f t="shared" si="109"/>
        <v>5.4931384288529284E-2</v>
      </c>
      <c r="AB73" s="169">
        <f t="shared" si="110"/>
        <v>6.9127785498900307E-2</v>
      </c>
      <c r="AC73" s="189">
        <f t="shared" si="111"/>
        <v>5.7502194183642885E-2</v>
      </c>
      <c r="AD73" s="169">
        <f t="shared" si="112"/>
        <v>5.5720945201296779E-2</v>
      </c>
      <c r="AE73" s="169">
        <f t="shared" si="113"/>
        <v>7.0926707278910373E-2</v>
      </c>
      <c r="AF73" s="189">
        <f t="shared" si="114"/>
        <v>6.3600709510534648E-2</v>
      </c>
      <c r="AG73" s="169">
        <f t="shared" si="115"/>
        <v>5.2774252675387157E-2</v>
      </c>
      <c r="AH73" s="169">
        <f t="shared" si="116"/>
        <v>6.5781002521110743E-2</v>
      </c>
      <c r="AI73" s="189">
        <f t="shared" si="117"/>
        <v>5.9330421997241256E-2</v>
      </c>
      <c r="AJ73" s="169">
        <f t="shared" si="118"/>
        <v>5.6318885743492419E-2</v>
      </c>
      <c r="AK73" s="169">
        <f t="shared" si="119"/>
        <v>7.1182628436023743E-2</v>
      </c>
      <c r="AL73" s="189">
        <f t="shared" si="120"/>
        <v>6.346171517243171E-2</v>
      </c>
      <c r="AM73" s="169">
        <f t="shared" si="121"/>
        <v>5.4108423264667804E-2</v>
      </c>
      <c r="AN73" s="169">
        <f t="shared" si="122"/>
        <v>7.0760919851710291E-2</v>
      </c>
      <c r="AO73" s="189">
        <f t="shared" si="123"/>
        <v>6.2559217294589686E-2</v>
      </c>
      <c r="AP73" s="169">
        <f t="shared" si="124"/>
        <v>5.6163400851913625E-2</v>
      </c>
      <c r="AQ73" s="169">
        <f t="shared" si="125"/>
        <v>7.0141000347896609E-2</v>
      </c>
      <c r="AR73" s="189">
        <f t="shared" si="126"/>
        <v>6.2561894478274649E-2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3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7">
        <f>+[1]IPCse!$DK76</f>
        <v>1059.6804255517568</v>
      </c>
      <c r="E74" s="73">
        <f>+GBA!$P75</f>
        <v>1032.2633000000001</v>
      </c>
      <c r="F74" s="73">
        <f>+GBA!$S75</f>
        <v>1069.9355713202781</v>
      </c>
      <c r="G74" s="187">
        <f>+[1]IPCse!$DE76</f>
        <v>1056.4095050345904</v>
      </c>
      <c r="H74" s="73">
        <f>+PAM!$P75</f>
        <v>1052.7184999999999</v>
      </c>
      <c r="I74" s="73">
        <f>+PAM!$S75</f>
        <v>1066.6500121979793</v>
      </c>
      <c r="J74" s="187">
        <f>+[1]IPCse!$DF76</f>
        <v>1060.5576491274958</v>
      </c>
      <c r="K74" s="73">
        <f>+NOA!$P75</f>
        <v>1057.4526000000001</v>
      </c>
      <c r="L74" s="73">
        <f>+NOA!$S75</f>
        <v>1082.8852019421431</v>
      </c>
      <c r="M74" s="187">
        <f>+[1]IPCse!$DG76</f>
        <v>1075.7214051083804</v>
      </c>
      <c r="N74" s="73">
        <f>+NEA!$P75</f>
        <v>1090.1865</v>
      </c>
      <c r="O74" s="73">
        <f>+NEA!$S75</f>
        <v>1094.4426314611369</v>
      </c>
      <c r="P74" s="187">
        <f>+[1]IPCse!$DH76</f>
        <v>1085.7664272009904</v>
      </c>
      <c r="Q74" s="73">
        <f>+CUY!$P75</f>
        <v>1084.4602</v>
      </c>
      <c r="R74" s="73">
        <f>+CUY!$S75</f>
        <v>1082.207675691847</v>
      </c>
      <c r="S74" s="187">
        <f>+[1]IPCse!$DI76</f>
        <v>1075.74797733334</v>
      </c>
      <c r="T74" s="73">
        <f>+PAT!$P75</f>
        <v>1031.5165999999999</v>
      </c>
      <c r="U74" s="73">
        <f>+PAT!$S75</f>
        <v>1028.3956047820186</v>
      </c>
      <c r="V74" s="187">
        <f>+[1]IPCse!$DJ76</f>
        <v>1016.9845875716942</v>
      </c>
      <c r="X74" s="169">
        <f t="shared" si="106"/>
        <v>5.5491579643453415E-2</v>
      </c>
      <c r="Y74" s="169">
        <f t="shared" si="107"/>
        <v>6.2478396812383874E-2</v>
      </c>
      <c r="Z74" s="189">
        <f t="shared" si="108"/>
        <v>5.7809872421920705E-2</v>
      </c>
      <c r="AA74" s="169">
        <f t="shared" si="109"/>
        <v>5.7968333409517792E-2</v>
      </c>
      <c r="AB74" s="169">
        <f t="shared" si="110"/>
        <v>6.4362260210093059E-2</v>
      </c>
      <c r="AC74" s="189">
        <f t="shared" si="111"/>
        <v>5.917779734574391E-2</v>
      </c>
      <c r="AD74" s="169">
        <f t="shared" si="112"/>
        <v>5.4246419335542972E-2</v>
      </c>
      <c r="AE74" s="169">
        <f t="shared" si="113"/>
        <v>6.0350115610839028E-2</v>
      </c>
      <c r="AF74" s="189">
        <f t="shared" si="114"/>
        <v>5.5901954056316372E-2</v>
      </c>
      <c r="AG74" s="169">
        <f t="shared" si="115"/>
        <v>5.0846036055920196E-2</v>
      </c>
      <c r="AH74" s="169">
        <f t="shared" si="116"/>
        <v>6.1845514437835813E-2</v>
      </c>
      <c r="AI74" s="189">
        <f t="shared" si="117"/>
        <v>5.8052114715497538E-2</v>
      </c>
      <c r="AJ74" s="169">
        <f t="shared" si="118"/>
        <v>4.9130861978206708E-2</v>
      </c>
      <c r="AK74" s="169">
        <f t="shared" si="119"/>
        <v>6.079622774749005E-2</v>
      </c>
      <c r="AL74" s="189">
        <f t="shared" si="120"/>
        <v>5.5197850888473621E-2</v>
      </c>
      <c r="AM74" s="169">
        <f t="shared" si="121"/>
        <v>4.7148417033930246E-2</v>
      </c>
      <c r="AN74" s="169">
        <f t="shared" si="122"/>
        <v>5.7251486103671922E-2</v>
      </c>
      <c r="AO74" s="189">
        <f t="shared" si="123"/>
        <v>5.5931210895344918E-2</v>
      </c>
      <c r="AP74" s="169">
        <f t="shared" si="124"/>
        <v>6.4798253655739879E-2</v>
      </c>
      <c r="AQ74" s="169">
        <f t="shared" si="125"/>
        <v>6.8795874364405041E-2</v>
      </c>
      <c r="AR74" s="189">
        <f t="shared" si="126"/>
        <v>6.3511146001325791E-2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6.1845514437835813E-2</v>
      </c>
      <c r="BD74" s="24">
        <f t="shared" si="99"/>
        <v>5.0846036055920196E-2</v>
      </c>
      <c r="BE74" s="24">
        <f t="shared" si="130"/>
        <v>1.0999478381915617E-2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5.7251486103671922E-2</v>
      </c>
      <c r="BJ74" s="24">
        <f t="shared" si="103"/>
        <v>4.7148417033930246E-2</v>
      </c>
      <c r="BK74" s="24">
        <f t="shared" si="132"/>
        <v>1.0103069069741677E-2</v>
      </c>
      <c r="BL74" s="24">
        <f t="shared" si="104"/>
        <v>6.8795874364405041E-2</v>
      </c>
      <c r="BM74" s="24">
        <f t="shared" si="105"/>
        <v>6.3511146001325791E-2</v>
      </c>
      <c r="BN74" s="24">
        <f t="shared" si="133"/>
        <v>5.2847283630792496E-3</v>
      </c>
    </row>
    <row r="75" spans="1:66" x14ac:dyDescent="0.3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7">
        <f>+[1]IPCse!$DK77</f>
        <v>1113.1264477652162</v>
      </c>
      <c r="E75" s="73">
        <f>+GBA!$P76</f>
        <v>1082.5534</v>
      </c>
      <c r="F75" s="73">
        <f>+GBA!$S76</f>
        <v>1115.6676578806068</v>
      </c>
      <c r="G75" s="187">
        <f>+[1]IPCse!$DE77</f>
        <v>1110.926094189676</v>
      </c>
      <c r="H75" s="73">
        <f>+PAM!$P76</f>
        <v>1102.6577</v>
      </c>
      <c r="I75" s="73">
        <f>+PAM!$S76</f>
        <v>1115.9555472250697</v>
      </c>
      <c r="J75" s="187">
        <f>+[1]IPCse!$DF77</f>
        <v>1113.4786691400684</v>
      </c>
      <c r="K75" s="73">
        <f>+NOA!$P76</f>
        <v>1104.9181000000001</v>
      </c>
      <c r="L75" s="73">
        <f>+NOA!$S76</f>
        <v>1130.0752957625964</v>
      </c>
      <c r="M75" s="187">
        <f>+[1]IPCse!$DG77</f>
        <v>1127.8821928531816</v>
      </c>
      <c r="N75" s="73">
        <f>+NEA!$P76</f>
        <v>1137.1147000000001</v>
      </c>
      <c r="O75" s="73">
        <f>+NEA!$S76</f>
        <v>1140.939535965394</v>
      </c>
      <c r="P75" s="187">
        <f>+[1]IPCse!$DH77</f>
        <v>1135.9297824245218</v>
      </c>
      <c r="Q75" s="73">
        <f>+CUY!$P76</f>
        <v>1137.4857999999999</v>
      </c>
      <c r="R75" s="73">
        <f>+CUY!$S76</f>
        <v>1132.3693862976811</v>
      </c>
      <c r="S75" s="187">
        <f>+[1]IPCse!$DI77</f>
        <v>1131.1597148526218</v>
      </c>
      <c r="T75" s="73">
        <f>+PAT!$P76</f>
        <v>1077.2851000000001</v>
      </c>
      <c r="U75" s="73">
        <f>+PAT!$S76</f>
        <v>1075.9444519987933</v>
      </c>
      <c r="V75" s="187">
        <f>+[1]IPCse!$DJ77</f>
        <v>1066.8403331879163</v>
      </c>
      <c r="X75" s="169">
        <f t="shared" si="106"/>
        <v>4.7558696888455376E-2</v>
      </c>
      <c r="Y75" s="169">
        <f t="shared" si="107"/>
        <v>4.409834893018183E-2</v>
      </c>
      <c r="Z75" s="189">
        <f t="shared" si="108"/>
        <v>5.0435981381491413E-2</v>
      </c>
      <c r="AA75" s="169">
        <f t="shared" si="109"/>
        <v>4.8718287281936723E-2</v>
      </c>
      <c r="AB75" s="169">
        <f t="shared" si="110"/>
        <v>4.2742841518855546E-2</v>
      </c>
      <c r="AC75" s="189">
        <f t="shared" si="111"/>
        <v>5.160554585629229E-2</v>
      </c>
      <c r="AD75" s="169">
        <f t="shared" si="112"/>
        <v>4.7438322780496422E-2</v>
      </c>
      <c r="AE75" s="169">
        <f t="shared" si="113"/>
        <v>4.6224660819615515E-2</v>
      </c>
      <c r="AF75" s="189">
        <f t="shared" si="114"/>
        <v>4.9899239382328542E-2</v>
      </c>
      <c r="AG75" s="169">
        <f t="shared" si="115"/>
        <v>4.4886645510162859E-2</v>
      </c>
      <c r="AH75" s="169">
        <f t="shared" si="116"/>
        <v>4.3578113114685069E-2</v>
      </c>
      <c r="AI75" s="189">
        <f t="shared" si="117"/>
        <v>4.8489123203368623E-2</v>
      </c>
      <c r="AJ75" s="169">
        <f t="shared" si="118"/>
        <v>4.3046029280311204E-2</v>
      </c>
      <c r="AK75" s="169">
        <f t="shared" si="119"/>
        <v>4.248455164998588E-2</v>
      </c>
      <c r="AL75" s="189">
        <f t="shared" si="120"/>
        <v>4.6200871538133681E-2</v>
      </c>
      <c r="AM75" s="169">
        <f t="shared" si="121"/>
        <v>4.889584698451821E-2</v>
      </c>
      <c r="AN75" s="169">
        <f t="shared" si="122"/>
        <v>4.6351279641189125E-2</v>
      </c>
      <c r="AO75" s="189">
        <f t="shared" si="123"/>
        <v>5.1509962079260729E-2</v>
      </c>
      <c r="AP75" s="169">
        <f t="shared" si="124"/>
        <v>4.4370105144212024E-2</v>
      </c>
      <c r="AQ75" s="169">
        <f t="shared" si="125"/>
        <v>4.6235949468933502E-2</v>
      </c>
      <c r="AR75" s="189">
        <f t="shared" si="126"/>
        <v>4.9023108339591559E-2</v>
      </c>
      <c r="AT75" s="24">
        <f t="shared" si="92"/>
        <v>5.0435981381491413E-2</v>
      </c>
      <c r="AU75" s="24">
        <f t="shared" si="93"/>
        <v>4.409834893018183E-2</v>
      </c>
      <c r="AV75" s="24">
        <f t="shared" si="127"/>
        <v>6.3376324513095827E-3</v>
      </c>
      <c r="AW75" s="24">
        <f t="shared" si="94"/>
        <v>5.160554585629229E-2</v>
      </c>
      <c r="AX75" s="24">
        <f t="shared" si="95"/>
        <v>4.2742841518855546E-2</v>
      </c>
      <c r="AY75" s="24">
        <f t="shared" si="128"/>
        <v>8.8627043374367442E-3</v>
      </c>
      <c r="AZ75" s="24">
        <f t="shared" si="96"/>
        <v>4.9899239382328542E-2</v>
      </c>
      <c r="BA75" s="24">
        <f t="shared" si="97"/>
        <v>4.6224660819615515E-2</v>
      </c>
      <c r="BB75" s="24">
        <f t="shared" si="129"/>
        <v>3.6745785627130267E-3</v>
      </c>
      <c r="BC75" s="24">
        <f t="shared" si="98"/>
        <v>4.8489123203368623E-2</v>
      </c>
      <c r="BD75" s="24">
        <f t="shared" si="99"/>
        <v>4.3578113114685069E-2</v>
      </c>
      <c r="BE75" s="24">
        <f t="shared" si="130"/>
        <v>4.9110100886835539E-3</v>
      </c>
      <c r="BF75" s="24">
        <f t="shared" si="100"/>
        <v>4.6200871538133681E-2</v>
      </c>
      <c r="BG75" s="24">
        <f t="shared" si="101"/>
        <v>4.248455164998588E-2</v>
      </c>
      <c r="BH75" s="24">
        <f t="shared" si="131"/>
        <v>3.716319888147801E-3</v>
      </c>
      <c r="BI75" s="24">
        <f t="shared" si="102"/>
        <v>5.1509962079260729E-2</v>
      </c>
      <c r="BJ75" s="24">
        <f t="shared" si="103"/>
        <v>4.6351279641189125E-2</v>
      </c>
      <c r="BK75" s="24">
        <f t="shared" si="132"/>
        <v>5.1586824380716045E-3</v>
      </c>
      <c r="BL75" s="24">
        <f t="shared" si="104"/>
        <v>4.9023108339591559E-2</v>
      </c>
      <c r="BM75" s="24">
        <f t="shared" si="105"/>
        <v>4.4370105144212024E-2</v>
      </c>
      <c r="BN75" s="24">
        <f t="shared" si="133"/>
        <v>4.6530031953795348E-3</v>
      </c>
    </row>
    <row r="76" spans="1:66" x14ac:dyDescent="0.3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7">
        <f>+[1]IPCse!$DK78</f>
        <v>1173.7402808869049</v>
      </c>
      <c r="E76" s="73">
        <f>+GBA!$P77</f>
        <v>1143.2887000000001</v>
      </c>
      <c r="F76" s="73">
        <f>+GBA!$S77</f>
        <v>1177.811835991788</v>
      </c>
      <c r="G76" s="187">
        <f>+[1]IPCse!$DE78</f>
        <v>1177.5276267719062</v>
      </c>
      <c r="H76" s="73">
        <f>+PAM!$P77</f>
        <v>1159.0399</v>
      </c>
      <c r="I76" s="73">
        <f>+PAM!$S77</f>
        <v>1170.9733463757507</v>
      </c>
      <c r="J76" s="187">
        <f>+[1]IPCse!$DF78</f>
        <v>1171.1858695537014</v>
      </c>
      <c r="K76" s="73">
        <f>+NOA!$P77</f>
        <v>1157.9242999999999</v>
      </c>
      <c r="L76" s="73">
        <f>+NOA!$S77</f>
        <v>1181.707221349993</v>
      </c>
      <c r="M76" s="187">
        <f>+[1]IPCse!$DG78</f>
        <v>1181.8970975703771</v>
      </c>
      <c r="N76" s="73">
        <f>+NEA!$P77</f>
        <v>1191.5862999999999</v>
      </c>
      <c r="O76" s="73">
        <f>+NEA!$S77</f>
        <v>1194.1867248146111</v>
      </c>
      <c r="P76" s="187">
        <f>+[1]IPCse!$DH78</f>
        <v>1185.7903412700732</v>
      </c>
      <c r="Q76" s="73">
        <f>+CUY!$P77</f>
        <v>1193.6664000000001</v>
      </c>
      <c r="R76" s="73">
        <f>+CUY!$S77</f>
        <v>1183.1376278085265</v>
      </c>
      <c r="S76" s="187">
        <f>+[1]IPCse!$DI78</f>
        <v>1184.8227786189243</v>
      </c>
      <c r="T76" s="73">
        <f>+PAT!$P77</f>
        <v>1123.6996999999999</v>
      </c>
      <c r="U76" s="73">
        <f>+PAT!$S77</f>
        <v>1123.5206004223865</v>
      </c>
      <c r="V76" s="187">
        <f>+[1]IPCse!$DJ78</f>
        <v>1119.0975179628331</v>
      </c>
      <c r="X76" s="169">
        <f t="shared" si="106"/>
        <v>5.2510802683153113E-2</v>
      </c>
      <c r="Y76" s="169">
        <f t="shared" si="107"/>
        <v>5.1526394220669403E-2</v>
      </c>
      <c r="Z76" s="189">
        <f t="shared" si="108"/>
        <v>5.4453681559162304E-2</v>
      </c>
      <c r="AA76" s="169">
        <f t="shared" si="109"/>
        <v>5.6103745090080537E-2</v>
      </c>
      <c r="AB76" s="169">
        <f t="shared" si="110"/>
        <v>5.5701335135262653E-2</v>
      </c>
      <c r="AC76" s="189">
        <f t="shared" si="111"/>
        <v>5.995136213882013E-2</v>
      </c>
      <c r="AD76" s="169">
        <f t="shared" si="112"/>
        <v>5.1133003469707727E-2</v>
      </c>
      <c r="AE76" s="169">
        <f t="shared" si="113"/>
        <v>4.9301066953328032E-2</v>
      </c>
      <c r="AF76" s="189">
        <f t="shared" si="114"/>
        <v>5.1826049311029854E-2</v>
      </c>
      <c r="AG76" s="169">
        <f t="shared" si="115"/>
        <v>4.7972967408172362E-2</v>
      </c>
      <c r="AH76" s="169">
        <f t="shared" si="116"/>
        <v>4.5688925137111758E-2</v>
      </c>
      <c r="AI76" s="189">
        <f t="shared" si="117"/>
        <v>4.7890555467105189E-2</v>
      </c>
      <c r="AJ76" s="169">
        <f t="shared" si="118"/>
        <v>4.7903346953477755E-2</v>
      </c>
      <c r="AK76" s="169">
        <f t="shared" si="119"/>
        <v>4.6669597442043687E-2</v>
      </c>
      <c r="AL76" s="189">
        <f t="shared" si="120"/>
        <v>4.3894050157862186E-2</v>
      </c>
      <c r="AM76" s="169">
        <f t="shared" si="121"/>
        <v>4.9390155024352955E-2</v>
      </c>
      <c r="AN76" s="169">
        <f t="shared" si="122"/>
        <v>4.4833640087033721E-2</v>
      </c>
      <c r="AO76" s="189">
        <f t="shared" si="123"/>
        <v>4.7440748695062984E-2</v>
      </c>
      <c r="AP76" s="169">
        <f t="shared" si="124"/>
        <v>4.3084787861634721E-2</v>
      </c>
      <c r="AQ76" s="169">
        <f t="shared" si="125"/>
        <v>4.4218034058552513E-2</v>
      </c>
      <c r="AR76" s="189">
        <f t="shared" si="126"/>
        <v>4.8983135666386568E-2</v>
      </c>
      <c r="AT76" s="24">
        <f t="shared" si="92"/>
        <v>5.4453681559162304E-2</v>
      </c>
      <c r="AU76" s="24">
        <f t="shared" si="93"/>
        <v>5.1526394220669403E-2</v>
      </c>
      <c r="AV76" s="24">
        <f t="shared" si="127"/>
        <v>2.927287338492901E-3</v>
      </c>
      <c r="AW76" s="24">
        <f t="shared" si="94"/>
        <v>5.995136213882013E-2</v>
      </c>
      <c r="AX76" s="24">
        <f t="shared" si="95"/>
        <v>5.5701335135262653E-2</v>
      </c>
      <c r="AY76" s="24">
        <f t="shared" si="128"/>
        <v>4.2500270035574772E-3</v>
      </c>
      <c r="AZ76" s="24">
        <f t="shared" si="96"/>
        <v>5.1826049311029854E-2</v>
      </c>
      <c r="BA76" s="24">
        <f t="shared" si="97"/>
        <v>4.9301066953328032E-2</v>
      </c>
      <c r="BB76" s="24">
        <f t="shared" si="129"/>
        <v>2.5249823577018216E-3</v>
      </c>
      <c r="BC76" s="24">
        <f t="shared" si="98"/>
        <v>4.7972967408172362E-2</v>
      </c>
      <c r="BD76" s="24">
        <f t="shared" si="99"/>
        <v>4.5688925137111758E-2</v>
      </c>
      <c r="BE76" s="24">
        <f t="shared" si="130"/>
        <v>2.2840422710606045E-3</v>
      </c>
      <c r="BF76" s="24">
        <f t="shared" si="100"/>
        <v>4.7903346953477755E-2</v>
      </c>
      <c r="BG76" s="24">
        <f t="shared" si="101"/>
        <v>4.3894050157862186E-2</v>
      </c>
      <c r="BH76" s="24">
        <f t="shared" si="131"/>
        <v>4.009296795615569E-3</v>
      </c>
      <c r="BI76" s="24">
        <f t="shared" si="102"/>
        <v>4.9390155024352955E-2</v>
      </c>
      <c r="BJ76" s="24">
        <f t="shared" si="103"/>
        <v>4.4833640087033721E-2</v>
      </c>
      <c r="BK76" s="24">
        <f t="shared" si="132"/>
        <v>4.5565149373192337E-3</v>
      </c>
      <c r="BL76" s="24">
        <f t="shared" si="104"/>
        <v>4.8983135666386568E-2</v>
      </c>
      <c r="BM76" s="24">
        <f t="shared" si="105"/>
        <v>4.3084787861634721E-2</v>
      </c>
      <c r="BN76" s="24">
        <f t="shared" si="133"/>
        <v>5.8983478047518467E-3</v>
      </c>
    </row>
    <row r="77" spans="1:66" x14ac:dyDescent="0.3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7">
        <f>+[1]IPCse!$DK79</f>
        <v>1250.250372748126</v>
      </c>
      <c r="E77" s="73">
        <f>+GBA!$P78</f>
        <v>1206.5220999999999</v>
      </c>
      <c r="F77" s="73">
        <f>+GBA!$S78</f>
        <v>1247.2009709886297</v>
      </c>
      <c r="G77" s="187">
        <f>+[1]IPCse!$DE79</f>
        <v>1253.7860874567593</v>
      </c>
      <c r="H77" s="73">
        <f>+PAM!$P78</f>
        <v>1218.4204999999999</v>
      </c>
      <c r="I77" s="73">
        <f>+PAM!$S78</f>
        <v>1242.3918324937767</v>
      </c>
      <c r="J77" s="187">
        <f>+[1]IPCse!$DF79</f>
        <v>1246.6005739998136</v>
      </c>
      <c r="K77" s="73">
        <f>+NOA!$P78</f>
        <v>1220.6357</v>
      </c>
      <c r="L77" s="73">
        <f>+NOA!$S78</f>
        <v>1260.2981946625016</v>
      </c>
      <c r="M77" s="187">
        <f>+[1]IPCse!$DG79</f>
        <v>1263.4717123644398</v>
      </c>
      <c r="N77" s="73">
        <f>+NEA!$P78</f>
        <v>1249.9364</v>
      </c>
      <c r="O77" s="73">
        <f>+NEA!$S78</f>
        <v>1266.9801104366932</v>
      </c>
      <c r="P77" s="187">
        <f>+[1]IPCse!$DH79</f>
        <v>1266.3770428116861</v>
      </c>
      <c r="Q77" s="73">
        <f>+CUY!$P78</f>
        <v>1259.7424000000001</v>
      </c>
      <c r="R77" s="73">
        <f>+CUY!$S78</f>
        <v>1257.6113108900522</v>
      </c>
      <c r="S77" s="187">
        <f>+[1]IPCse!$DI79</f>
        <v>1263.3481997942283</v>
      </c>
      <c r="T77" s="73">
        <f>+PAT!$P78</f>
        <v>1185.3976</v>
      </c>
      <c r="U77" s="73">
        <f>+PAT!$S78</f>
        <v>1187.9815806154775</v>
      </c>
      <c r="V77" s="187">
        <f>+[1]IPCse!$DJ79</f>
        <v>1192.3303290992128</v>
      </c>
      <c r="X77" s="169">
        <f t="shared" si="106"/>
        <v>5.3521433461187762E-2</v>
      </c>
      <c r="Y77" s="169">
        <f t="shared" si="107"/>
        <v>6.0263060568407134E-2</v>
      </c>
      <c r="Z77" s="189">
        <f t="shared" si="108"/>
        <v>6.5184856571002481E-2</v>
      </c>
      <c r="AA77" s="169">
        <f t="shared" si="109"/>
        <v>5.5308339879507118E-2</v>
      </c>
      <c r="AB77" s="169">
        <f t="shared" si="110"/>
        <v>5.891359967393428E-2</v>
      </c>
      <c r="AC77" s="189">
        <f t="shared" si="111"/>
        <v>6.4761504487083066E-2</v>
      </c>
      <c r="AD77" s="169">
        <f t="shared" si="112"/>
        <v>5.1232576203804614E-2</v>
      </c>
      <c r="AE77" s="169">
        <f t="shared" si="113"/>
        <v>6.0990701743187881E-2</v>
      </c>
      <c r="AF77" s="189">
        <f t="shared" si="114"/>
        <v>6.4391747208195182E-2</v>
      </c>
      <c r="AG77" s="169">
        <f t="shared" si="115"/>
        <v>5.4158462690523157E-2</v>
      </c>
      <c r="AH77" s="169">
        <f t="shared" si="116"/>
        <v>6.650629859291679E-2</v>
      </c>
      <c r="AI77" s="189">
        <f t="shared" si="117"/>
        <v>6.9020065250820384E-2</v>
      </c>
      <c r="AJ77" s="169">
        <f t="shared" si="118"/>
        <v>4.8968421338849044E-2</v>
      </c>
      <c r="AK77" s="169">
        <f t="shared" si="119"/>
        <v>6.0956451875968209E-2</v>
      </c>
      <c r="AL77" s="189">
        <f t="shared" si="120"/>
        <v>6.796032885147163E-2</v>
      </c>
      <c r="AM77" s="169">
        <f t="shared" si="121"/>
        <v>5.5355499660541652E-2</v>
      </c>
      <c r="AN77" s="169">
        <f t="shared" si="122"/>
        <v>6.2945917136850715E-2</v>
      </c>
      <c r="AO77" s="189">
        <f t="shared" si="123"/>
        <v>6.6276090055287673E-2</v>
      </c>
      <c r="AP77" s="169">
        <f t="shared" si="124"/>
        <v>5.4906039398248563E-2</v>
      </c>
      <c r="AQ77" s="169">
        <f t="shared" si="125"/>
        <v>5.7374097251850165E-2</v>
      </c>
      <c r="AR77" s="189">
        <f t="shared" si="126"/>
        <v>6.5439168580849083E-2</v>
      </c>
      <c r="AT77" s="24">
        <f t="shared" si="92"/>
        <v>6.5184856571002481E-2</v>
      </c>
      <c r="AU77" s="24">
        <f t="shared" si="93"/>
        <v>5.3521433461187762E-2</v>
      </c>
      <c r="AV77" s="24">
        <f t="shared" si="127"/>
        <v>1.1663423109814719E-2</v>
      </c>
      <c r="AW77" s="24">
        <f t="shared" si="94"/>
        <v>6.4761504487083066E-2</v>
      </c>
      <c r="AX77" s="24">
        <f t="shared" si="95"/>
        <v>5.5308339879507118E-2</v>
      </c>
      <c r="AY77" s="24">
        <f t="shared" si="128"/>
        <v>9.4531646075759479E-3</v>
      </c>
      <c r="AZ77" s="24">
        <f t="shared" si="96"/>
        <v>6.4391747208195182E-2</v>
      </c>
      <c r="BA77" s="24">
        <f t="shared" si="97"/>
        <v>5.1232576203804614E-2</v>
      </c>
      <c r="BB77" s="24">
        <f t="shared" si="129"/>
        <v>1.3159171004390569E-2</v>
      </c>
      <c r="BC77" s="24">
        <f t="shared" si="98"/>
        <v>6.9020065250820384E-2</v>
      </c>
      <c r="BD77" s="24">
        <f t="shared" si="99"/>
        <v>5.4158462690523157E-2</v>
      </c>
      <c r="BE77" s="24">
        <f t="shared" si="130"/>
        <v>1.4861602560297227E-2</v>
      </c>
      <c r="BF77" s="24">
        <f t="shared" si="100"/>
        <v>6.796032885147163E-2</v>
      </c>
      <c r="BG77" s="24">
        <f t="shared" si="101"/>
        <v>4.8968421338849044E-2</v>
      </c>
      <c r="BH77" s="24">
        <f t="shared" si="131"/>
        <v>1.8991907512622586E-2</v>
      </c>
      <c r="BI77" s="24">
        <f t="shared" si="102"/>
        <v>6.6276090055287673E-2</v>
      </c>
      <c r="BJ77" s="24">
        <f t="shared" si="103"/>
        <v>5.5355499660541652E-2</v>
      </c>
      <c r="BK77" s="24">
        <f t="shared" si="132"/>
        <v>1.0920590394746021E-2</v>
      </c>
      <c r="BL77" s="24">
        <f t="shared" si="104"/>
        <v>6.5439168580849083E-2</v>
      </c>
      <c r="BM77" s="24">
        <f t="shared" si="105"/>
        <v>5.4906039398248563E-2</v>
      </c>
      <c r="BN77" s="24">
        <f t="shared" si="133"/>
        <v>1.053312918260052E-2</v>
      </c>
    </row>
    <row r="78" spans="1:66" x14ac:dyDescent="0.3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7">
        <f>+[1]IPCse!$DK80</f>
        <v>1345.6905757148675</v>
      </c>
      <c r="E78" s="73">
        <f>+GBA!$P79</f>
        <v>1297.0224000000001</v>
      </c>
      <c r="F78" s="73">
        <f>+GBA!$S79</f>
        <v>1341.1868110707519</v>
      </c>
      <c r="G78" s="187">
        <f>+[1]IPCse!$DE80</f>
        <v>1354.4463385170229</v>
      </c>
      <c r="H78" s="73">
        <f>+PAM!$P79</f>
        <v>1309.9952000000001</v>
      </c>
      <c r="I78" s="73">
        <f>+PAM!$S79</f>
        <v>1326.9210880070293</v>
      </c>
      <c r="J78" s="187">
        <f>+[1]IPCse!$DF80</f>
        <v>1333.6927176913712</v>
      </c>
      <c r="K78" s="73">
        <f>+NOA!$P79</f>
        <v>1332.5231000000001</v>
      </c>
      <c r="L78" s="73">
        <f>+NOA!$S79</f>
        <v>1363.4081115442073</v>
      </c>
      <c r="M78" s="187">
        <f>+[1]IPCse!$DG80</f>
        <v>1369.466594379164</v>
      </c>
      <c r="N78" s="73">
        <f>+NEA!$P79</f>
        <v>1361.1439</v>
      </c>
      <c r="O78" s="73">
        <f>+NEA!$S79</f>
        <v>1371.5452544630593</v>
      </c>
      <c r="P78" s="187">
        <f>+[1]IPCse!$DH80</f>
        <v>1372.645875937746</v>
      </c>
      <c r="Q78" s="73">
        <f>+CUY!$P79</f>
        <v>1363.9280000000001</v>
      </c>
      <c r="R78" s="73">
        <f>+CUY!$S79</f>
        <v>1353.7786603739714</v>
      </c>
      <c r="S78" s="187">
        <f>+[1]IPCse!$DI80</f>
        <v>1358.6956659724869</v>
      </c>
      <c r="T78" s="73">
        <f>+PAT!$P79</f>
        <v>1264.2391</v>
      </c>
      <c r="U78" s="73">
        <f>+PAT!$S79</f>
        <v>1263.8161820938303</v>
      </c>
      <c r="V78" s="187">
        <f>+[1]IPCse!$DJ80</f>
        <v>1272.7306329361072</v>
      </c>
      <c r="X78" s="169">
        <f t="shared" si="106"/>
        <v>7.6902164387894656E-2</v>
      </c>
      <c r="Y78" s="169">
        <f t="shared" si="107"/>
        <v>7.3417856454684571E-2</v>
      </c>
      <c r="Z78" s="189">
        <f t="shared" si="108"/>
        <v>7.6336872235405195E-2</v>
      </c>
      <c r="AA78" s="169">
        <f t="shared" si="109"/>
        <v>7.5009235222463166E-2</v>
      </c>
      <c r="AB78" s="169">
        <f t="shared" si="110"/>
        <v>7.5357414136409506E-2</v>
      </c>
      <c r="AC78" s="189">
        <f t="shared" si="111"/>
        <v>8.0285027938416409E-2</v>
      </c>
      <c r="AD78" s="169">
        <f t="shared" si="112"/>
        <v>7.5158535169098206E-2</v>
      </c>
      <c r="AE78" s="169">
        <f t="shared" si="113"/>
        <v>6.8037517071874332E-2</v>
      </c>
      <c r="AF78" s="189">
        <f t="shared" si="114"/>
        <v>6.9863712168939385E-2</v>
      </c>
      <c r="AG78" s="169">
        <f t="shared" si="115"/>
        <v>9.166322105768332E-2</v>
      </c>
      <c r="AH78" s="169">
        <f t="shared" si="116"/>
        <v>8.1813905088801375E-2</v>
      </c>
      <c r="AI78" s="189">
        <f t="shared" si="117"/>
        <v>8.3891772943904819E-2</v>
      </c>
      <c r="AJ78" s="169">
        <f t="shared" si="118"/>
        <v>8.8970526820404627E-2</v>
      </c>
      <c r="AK78" s="169">
        <f t="shared" si="119"/>
        <v>8.2531006734056334E-2</v>
      </c>
      <c r="AL78" s="189">
        <f t="shared" si="120"/>
        <v>8.3915634549182494E-2</v>
      </c>
      <c r="AM78" s="169">
        <f t="shared" si="121"/>
        <v>8.2703892478335206E-2</v>
      </c>
      <c r="AN78" s="169">
        <f t="shared" si="122"/>
        <v>7.6468260623275164E-2</v>
      </c>
      <c r="AO78" s="189">
        <f t="shared" si="123"/>
        <v>7.5472040244952687E-2</v>
      </c>
      <c r="AP78" s="169">
        <f t="shared" si="124"/>
        <v>6.6510595263563843E-2</v>
      </c>
      <c r="AQ78" s="169">
        <f t="shared" si="125"/>
        <v>6.3834829357424905E-2</v>
      </c>
      <c r="AR78" s="189">
        <f t="shared" si="126"/>
        <v>6.7431232666567809E-2</v>
      </c>
      <c r="AT78" s="24">
        <f t="shared" si="92"/>
        <v>7.6902164387894656E-2</v>
      </c>
      <c r="AU78" s="24">
        <f t="shared" si="93"/>
        <v>7.3417856454684571E-2</v>
      </c>
      <c r="AV78" s="24">
        <f t="shared" si="127"/>
        <v>3.4843079332100846E-3</v>
      </c>
      <c r="AW78" s="24">
        <f t="shared" si="94"/>
        <v>8.0285027938416409E-2</v>
      </c>
      <c r="AX78" s="24">
        <f t="shared" si="95"/>
        <v>7.5009235222463166E-2</v>
      </c>
      <c r="AY78" s="24">
        <f t="shared" si="128"/>
        <v>5.2757927159532425E-3</v>
      </c>
      <c r="AZ78" s="24">
        <f t="shared" si="96"/>
        <v>7.5158535169098206E-2</v>
      </c>
      <c r="BA78" s="24">
        <f t="shared" si="97"/>
        <v>6.8037517071874332E-2</v>
      </c>
      <c r="BB78" s="24">
        <f t="shared" si="129"/>
        <v>7.1210180972238746E-3</v>
      </c>
      <c r="BC78" s="24">
        <f t="shared" si="98"/>
        <v>9.166322105768332E-2</v>
      </c>
      <c r="BD78" s="24">
        <f t="shared" si="99"/>
        <v>8.1813905088801375E-2</v>
      </c>
      <c r="BE78" s="24">
        <f t="shared" si="130"/>
        <v>9.8493159688819443E-3</v>
      </c>
      <c r="BF78" s="24">
        <f t="shared" si="100"/>
        <v>8.8970526820404627E-2</v>
      </c>
      <c r="BG78" s="24">
        <f t="shared" si="101"/>
        <v>8.2531006734056334E-2</v>
      </c>
      <c r="BH78" s="24">
        <f t="shared" si="131"/>
        <v>6.4395200863482938E-3</v>
      </c>
      <c r="BI78" s="24">
        <f t="shared" si="102"/>
        <v>8.2703892478335206E-2</v>
      </c>
      <c r="BJ78" s="24">
        <f t="shared" si="103"/>
        <v>7.5472040244952687E-2</v>
      </c>
      <c r="BK78" s="24">
        <f t="shared" si="132"/>
        <v>7.2318522333825186E-3</v>
      </c>
      <c r="BL78" s="24">
        <f t="shared" si="104"/>
        <v>6.7431232666567809E-2</v>
      </c>
      <c r="BM78" s="24">
        <f t="shared" si="105"/>
        <v>6.3834829357424905E-2</v>
      </c>
      <c r="BN78" s="24">
        <f t="shared" si="133"/>
        <v>3.5964033091429037E-3</v>
      </c>
    </row>
    <row r="79" spans="1:66" x14ac:dyDescent="0.3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7">
        <f>+[1]IPCse!$DK81</f>
        <v>1441.3485228191721</v>
      </c>
      <c r="E79" s="73">
        <f>+GBA!$P80</f>
        <v>1385.6929</v>
      </c>
      <c r="F79" s="73">
        <f>+GBA!$S80</f>
        <v>1451.1527670720154</v>
      </c>
      <c r="G79" s="187">
        <f>+[1]IPCse!$DE81</f>
        <v>1448.410127574293</v>
      </c>
      <c r="H79" s="73">
        <f>+PAM!$P80</f>
        <v>1408.7382</v>
      </c>
      <c r="I79" s="73">
        <f>+PAM!$S80</f>
        <v>1437.9981485722656</v>
      </c>
      <c r="J79" s="187">
        <f>+[1]IPCse!$DF81</f>
        <v>1433.0688649522062</v>
      </c>
      <c r="K79" s="73">
        <f>+NOA!$P80</f>
        <v>1438.1088</v>
      </c>
      <c r="L79" s="73">
        <f>+NOA!$S80</f>
        <v>1463.4257533885645</v>
      </c>
      <c r="M79" s="187">
        <f>+[1]IPCse!$DG81</f>
        <v>1460.473073403107</v>
      </c>
      <c r="N79" s="73">
        <f>+NEA!$P80</f>
        <v>1451.7759000000001</v>
      </c>
      <c r="O79" s="73">
        <f>+NEA!$S80</f>
        <v>1460.3429509887392</v>
      </c>
      <c r="P79" s="187">
        <f>+[1]IPCse!$DH81</f>
        <v>1458.5751944181397</v>
      </c>
      <c r="Q79" s="73">
        <f>+CUY!$P80</f>
        <v>1476.7791999999999</v>
      </c>
      <c r="R79" s="73">
        <f>+CUY!$S80</f>
        <v>1470.6386728795808</v>
      </c>
      <c r="S79" s="187">
        <f>+[1]IPCse!$DI81</f>
        <v>1466.6589560974289</v>
      </c>
      <c r="T79" s="73">
        <f>+PAT!$P80</f>
        <v>1347.8468</v>
      </c>
      <c r="U79" s="73">
        <f>+PAT!$S80</f>
        <v>1357.1462930457083</v>
      </c>
      <c r="V79" s="187">
        <f>+[1]IPCse!$DJ81</f>
        <v>1359.7866796572753</v>
      </c>
      <c r="X79" s="169">
        <f t="shared" si="106"/>
        <v>7.2101259586417443E-2</v>
      </c>
      <c r="Y79" s="169">
        <f t="shared" si="107"/>
        <v>8.1613912460305471E-2</v>
      </c>
      <c r="Z79" s="189">
        <f t="shared" si="108"/>
        <v>7.1084652616734356E-2</v>
      </c>
      <c r="AA79" s="169">
        <f t="shared" si="109"/>
        <v>6.8364663555540606E-2</v>
      </c>
      <c r="AB79" s="169">
        <f t="shared" si="110"/>
        <v>8.1991528020970428E-2</v>
      </c>
      <c r="AC79" s="189">
        <f t="shared" si="111"/>
        <v>6.9374316564029037E-2</v>
      </c>
      <c r="AD79" s="169">
        <f t="shared" si="112"/>
        <v>7.5376612066975435E-2</v>
      </c>
      <c r="AE79" s="169">
        <f t="shared" si="113"/>
        <v>8.3710374014831945E-2</v>
      </c>
      <c r="AF79" s="189">
        <f t="shared" si="114"/>
        <v>7.4512026602991277E-2</v>
      </c>
      <c r="AG79" s="169">
        <f t="shared" si="115"/>
        <v>7.923742560260294E-2</v>
      </c>
      <c r="AH79" s="169">
        <f t="shared" si="116"/>
        <v>7.3358549797005734E-2</v>
      </c>
      <c r="AI79" s="189">
        <f t="shared" si="117"/>
        <v>6.6453960540161949E-2</v>
      </c>
      <c r="AJ79" s="169">
        <f t="shared" si="118"/>
        <v>6.6585171487011818E-2</v>
      </c>
      <c r="AK79" s="169">
        <f t="shared" si="119"/>
        <v>6.474281197556464E-2</v>
      </c>
      <c r="AL79" s="189">
        <f t="shared" si="120"/>
        <v>6.2601228755879701E-2</v>
      </c>
      <c r="AM79" s="169">
        <f t="shared" si="121"/>
        <v>8.2739851370453366E-2</v>
      </c>
      <c r="AN79" s="169">
        <f t="shared" si="122"/>
        <v>8.6321358081776545E-2</v>
      </c>
      <c r="AO79" s="189">
        <f t="shared" si="123"/>
        <v>7.946098072497132E-2</v>
      </c>
      <c r="AP79" s="169">
        <f t="shared" si="124"/>
        <v>6.6132822501692834E-2</v>
      </c>
      <c r="AQ79" s="169">
        <f t="shared" si="125"/>
        <v>7.3847852460041441E-2</v>
      </c>
      <c r="AR79" s="189">
        <f t="shared" si="126"/>
        <v>6.8400998976771321E-2</v>
      </c>
      <c r="AT79" s="24">
        <f t="shared" si="92"/>
        <v>8.1613912460305471E-2</v>
      </c>
      <c r="AU79" s="24">
        <f t="shared" si="93"/>
        <v>7.1084652616734356E-2</v>
      </c>
      <c r="AV79" s="24">
        <f t="shared" si="127"/>
        <v>1.0529259843571115E-2</v>
      </c>
      <c r="AW79" s="24">
        <f t="shared" si="94"/>
        <v>8.1991528020970428E-2</v>
      </c>
      <c r="AX79" s="24">
        <f t="shared" si="95"/>
        <v>6.8364663555540606E-2</v>
      </c>
      <c r="AY79" s="24">
        <f t="shared" si="128"/>
        <v>1.3626864465429822E-2</v>
      </c>
      <c r="AZ79" s="24">
        <f t="shared" si="96"/>
        <v>8.3710374014831945E-2</v>
      </c>
      <c r="BA79" s="24">
        <f t="shared" si="97"/>
        <v>7.4512026602991277E-2</v>
      </c>
      <c r="BB79" s="24">
        <f t="shared" si="129"/>
        <v>9.1983474118406683E-3</v>
      </c>
      <c r="BC79" s="24">
        <f t="shared" si="98"/>
        <v>7.923742560260294E-2</v>
      </c>
      <c r="BD79" s="24">
        <f t="shared" si="99"/>
        <v>6.6453960540161949E-2</v>
      </c>
      <c r="BE79" s="24">
        <f t="shared" si="130"/>
        <v>1.2783465062440991E-2</v>
      </c>
      <c r="BF79" s="24">
        <f t="shared" si="100"/>
        <v>6.6585171487011818E-2</v>
      </c>
      <c r="BG79" s="24">
        <f t="shared" si="101"/>
        <v>6.2601228755879701E-2</v>
      </c>
      <c r="BH79" s="24">
        <f t="shared" si="131"/>
        <v>3.9839427311321174E-3</v>
      </c>
      <c r="BI79" s="24">
        <f t="shared" si="102"/>
        <v>8.6321358081776545E-2</v>
      </c>
      <c r="BJ79" s="24">
        <f t="shared" si="103"/>
        <v>7.946098072497132E-2</v>
      </c>
      <c r="BK79" s="24">
        <f t="shared" si="132"/>
        <v>6.8603773568052251E-3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3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7">
        <f>+[1]IPCse!$DK82</f>
        <v>1572.9844504384985</v>
      </c>
      <c r="E80" s="73">
        <f>+GBA!$P81</f>
        <v>1502.3118999999999</v>
      </c>
      <c r="F80" s="73">
        <f>+GBA!$S81</f>
        <v>1587.1431163139612</v>
      </c>
      <c r="G80" s="187">
        <f>+[1]IPCse!$DE82</f>
        <v>1581.2097097636456</v>
      </c>
      <c r="H80" s="73">
        <f>+PAM!$P81</f>
        <v>1528.8988999999999</v>
      </c>
      <c r="I80" s="73">
        <f>+PAM!$S81</f>
        <v>1578.3167969541664</v>
      </c>
      <c r="J80" s="187">
        <f>+[1]IPCse!$DF82</f>
        <v>1568.8247001914672</v>
      </c>
      <c r="K80" s="73">
        <f>+NOA!$P81</f>
        <v>1553.9725000000001</v>
      </c>
      <c r="L80" s="73">
        <f>+NOA!$S81</f>
        <v>1587.6845039114494</v>
      </c>
      <c r="M80" s="187">
        <f>+[1]IPCse!$DG82</f>
        <v>1580.7557660873488</v>
      </c>
      <c r="N80" s="73">
        <f>+NEA!$P81</f>
        <v>1581.9495999999999</v>
      </c>
      <c r="O80" s="73">
        <f>+NEA!$S81</f>
        <v>1596.9323292502058</v>
      </c>
      <c r="P80" s="187">
        <f>+[1]IPCse!$DH82</f>
        <v>1594.4263689447334</v>
      </c>
      <c r="Q80" s="73">
        <f>+CUY!$P81</f>
        <v>1587.1067</v>
      </c>
      <c r="R80" s="73">
        <f>+CUY!$S81</f>
        <v>1590.4877907404634</v>
      </c>
      <c r="S80" s="187">
        <f>+[1]IPCse!$DI82</f>
        <v>1583.3132574729257</v>
      </c>
      <c r="T80" s="73">
        <f>+PAT!$P81</f>
        <v>1460.1668999999999</v>
      </c>
      <c r="U80" s="73">
        <f>+PAT!$S81</f>
        <v>1478.0551692713834</v>
      </c>
      <c r="V80" s="187">
        <f>+[1]IPCse!$DJ82</f>
        <v>1479.1390680153379</v>
      </c>
      <c r="X80" s="169">
        <f t="shared" si="106"/>
        <v>8.4006310402771511E-2</v>
      </c>
      <c r="Y80" s="169">
        <f t="shared" si="107"/>
        <v>9.4191846966215298E-2</v>
      </c>
      <c r="Z80" s="189">
        <f t="shared" si="108"/>
        <v>9.1328312018425839E-2</v>
      </c>
      <c r="AA80" s="169">
        <f t="shared" si="109"/>
        <v>8.4159340067341049E-2</v>
      </c>
      <c r="AB80" s="169">
        <f t="shared" si="110"/>
        <v>9.3711945652925843E-2</v>
      </c>
      <c r="AC80" s="189">
        <f t="shared" si="111"/>
        <v>9.1686449618905375E-2</v>
      </c>
      <c r="AD80" s="169">
        <f t="shared" si="112"/>
        <v>8.5296686069846084E-2</v>
      </c>
      <c r="AE80" s="169">
        <f t="shared" si="113"/>
        <v>9.757915788780247E-2</v>
      </c>
      <c r="AF80" s="189">
        <f t="shared" si="114"/>
        <v>9.4730852479855132E-2</v>
      </c>
      <c r="AG80" s="169">
        <f t="shared" si="115"/>
        <v>8.0566713728474681E-2</v>
      </c>
      <c r="AH80" s="169">
        <f t="shared" si="116"/>
        <v>8.4909501035610013E-2</v>
      </c>
      <c r="AI80" s="189">
        <f t="shared" si="117"/>
        <v>8.2358719838611094E-2</v>
      </c>
      <c r="AJ80" s="169">
        <f t="shared" si="118"/>
        <v>8.9665147355042718E-2</v>
      </c>
      <c r="AK80" s="169">
        <f t="shared" si="119"/>
        <v>9.3532398104833936E-2</v>
      </c>
      <c r="AL80" s="189">
        <f t="shared" si="120"/>
        <v>9.3139644117414155E-2</v>
      </c>
      <c r="AM80" s="169">
        <f t="shared" si="121"/>
        <v>7.4708189281105897E-2</v>
      </c>
      <c r="AN80" s="169">
        <f t="shared" si="122"/>
        <v>8.1494605079446503E-2</v>
      </c>
      <c r="AO80" s="189">
        <f t="shared" si="123"/>
        <v>7.9537441809851561E-2</v>
      </c>
      <c r="AP80" s="169">
        <f t="shared" si="124"/>
        <v>8.3332987102094913E-2</v>
      </c>
      <c r="AQ80" s="169">
        <f t="shared" si="125"/>
        <v>8.9090525351052108E-2</v>
      </c>
      <c r="AR80" s="189">
        <f t="shared" si="126"/>
        <v>8.7772876542770994E-2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8.0566713728474681E-2</v>
      </c>
      <c r="BE80" s="24">
        <f t="shared" si="130"/>
        <v>4.3427873071353318E-3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8.9090525351052108E-2</v>
      </c>
      <c r="BM80" s="24">
        <f t="shared" si="105"/>
        <v>8.3332987102094913E-2</v>
      </c>
      <c r="BN80" s="24">
        <f t="shared" si="133"/>
        <v>5.7575382489571947E-3</v>
      </c>
    </row>
    <row r="81" spans="1:66" x14ac:dyDescent="0.3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7">
        <f>+[1]IPCse!$DK83</f>
        <v>1696.7299037493501</v>
      </c>
      <c r="E81" s="73">
        <f>+GBA!$P82</f>
        <v>1621.0170000000001</v>
      </c>
      <c r="F81" s="73">
        <f>+GBA!$S82</f>
        <v>1705.9960654453571</v>
      </c>
      <c r="G81" s="187">
        <f>+[1]IPCse!$DE83</f>
        <v>1710.8936916660391</v>
      </c>
      <c r="H81" s="73">
        <f>+PAM!$P82</f>
        <v>1651.7257</v>
      </c>
      <c r="I81" s="73">
        <f>+PAM!$S82</f>
        <v>1689.1436309708602</v>
      </c>
      <c r="J81" s="187">
        <f>+[1]IPCse!$DF83</f>
        <v>1686.012485504428</v>
      </c>
      <c r="K81" s="73">
        <f>+NOA!$P82</f>
        <v>1675.7876000000001</v>
      </c>
      <c r="L81" s="73">
        <f>+NOA!$S82</f>
        <v>1713.6406030829819</v>
      </c>
      <c r="M81" s="187">
        <f>+[1]IPCse!$DG83</f>
        <v>1712.7866252894028</v>
      </c>
      <c r="N81" s="73">
        <f>+NEA!$P82</f>
        <v>1696.9755</v>
      </c>
      <c r="O81" s="73">
        <f>+NEA!$S82</f>
        <v>1705.7383806921173</v>
      </c>
      <c r="P81" s="187">
        <f>+[1]IPCse!$DH83</f>
        <v>1711.2825701153845</v>
      </c>
      <c r="Q81" s="73">
        <f>+CUY!$P82</f>
        <v>1700.15</v>
      </c>
      <c r="R81" s="73">
        <f>+CUY!$S82</f>
        <v>1700.5859174869108</v>
      </c>
      <c r="S81" s="187">
        <f>+[1]IPCse!$DI83</f>
        <v>1701.5296003267872</v>
      </c>
      <c r="T81" s="73">
        <f>+PAT!$P82</f>
        <v>1566.0125</v>
      </c>
      <c r="U81" s="73">
        <f>+PAT!$S82</f>
        <v>1586.6222985669031</v>
      </c>
      <c r="V81" s="187">
        <f>+[1]IPCse!$DJ83</f>
        <v>1594.4907190180381</v>
      </c>
      <c r="X81" s="169">
        <f t="shared" si="106"/>
        <v>7.8417897296695571E-2</v>
      </c>
      <c r="Y81" s="169">
        <f t="shared" si="107"/>
        <v>7.2600641138994115E-2</v>
      </c>
      <c r="Z81" s="189">
        <f t="shared" si="108"/>
        <v>7.8669215882175569E-2</v>
      </c>
      <c r="AA81" s="169">
        <f t="shared" si="109"/>
        <v>7.9014950224384206E-2</v>
      </c>
      <c r="AB81" s="169">
        <f t="shared" si="110"/>
        <v>7.4884834209169693E-2</v>
      </c>
      <c r="AC81" s="189">
        <f t="shared" si="111"/>
        <v>8.201567515151309E-2</v>
      </c>
      <c r="AD81" s="169">
        <f t="shared" si="112"/>
        <v>8.0336770469257246E-2</v>
      </c>
      <c r="AE81" s="169">
        <f t="shared" si="113"/>
        <v>7.0218370754570492E-2</v>
      </c>
      <c r="AF81" s="189">
        <f t="shared" si="114"/>
        <v>7.4697820157126893E-2</v>
      </c>
      <c r="AG81" s="169">
        <f t="shared" si="115"/>
        <v>7.8389482439361169E-2</v>
      </c>
      <c r="AH81" s="169">
        <f t="shared" si="116"/>
        <v>7.93332043370234E-2</v>
      </c>
      <c r="AI81" s="189">
        <f t="shared" si="117"/>
        <v>8.3523882711403097E-2</v>
      </c>
      <c r="AJ81" s="169">
        <f t="shared" si="118"/>
        <v>7.2711482085143553E-2</v>
      </c>
      <c r="AK81" s="169">
        <f t="shared" si="119"/>
        <v>6.8134415872836751E-2</v>
      </c>
      <c r="AL81" s="189">
        <f t="shared" si="120"/>
        <v>7.3290434382361491E-2</v>
      </c>
      <c r="AM81" s="169">
        <f t="shared" si="121"/>
        <v>7.1226024060007997E-2</v>
      </c>
      <c r="AN81" s="169">
        <f t="shared" si="122"/>
        <v>6.9222868221572753E-2</v>
      </c>
      <c r="AO81" s="189">
        <f t="shared" si="123"/>
        <v>7.4663900081619161E-2</v>
      </c>
      <c r="AP81" s="169">
        <f t="shared" si="124"/>
        <v>7.2488699750693053E-2</v>
      </c>
      <c r="AQ81" s="169">
        <f t="shared" si="125"/>
        <v>7.3452690774078899E-2</v>
      </c>
      <c r="AR81" s="189">
        <f t="shared" si="126"/>
        <v>7.7985669837979055E-2</v>
      </c>
      <c r="AT81" s="24">
        <f t="shared" si="92"/>
        <v>7.8669215882175569E-2</v>
      </c>
      <c r="AU81" s="24">
        <f t="shared" si="93"/>
        <v>7.2600641138994115E-2</v>
      </c>
      <c r="AV81" s="24">
        <f t="shared" si="127"/>
        <v>6.0685747431814541E-3</v>
      </c>
      <c r="AW81" s="24">
        <f t="shared" si="94"/>
        <v>8.201567515151309E-2</v>
      </c>
      <c r="AX81" s="24">
        <f t="shared" si="95"/>
        <v>7.4884834209169693E-2</v>
      </c>
      <c r="AY81" s="24">
        <f t="shared" si="128"/>
        <v>7.1308409423433972E-3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8.3523882711403097E-2</v>
      </c>
      <c r="BD81" s="24">
        <f t="shared" si="99"/>
        <v>7.8389482439361169E-2</v>
      </c>
      <c r="BE81" s="24">
        <f t="shared" si="130"/>
        <v>5.1344002720419279E-3</v>
      </c>
      <c r="BF81" s="24">
        <f t="shared" si="100"/>
        <v>7.3290434382361491E-2</v>
      </c>
      <c r="BG81" s="24">
        <f t="shared" si="101"/>
        <v>6.8134415872836751E-2</v>
      </c>
      <c r="BH81" s="24">
        <f t="shared" si="131"/>
        <v>5.1560185095247402E-3</v>
      </c>
      <c r="BI81" s="24">
        <f t="shared" si="102"/>
        <v>7.4663900081619161E-2</v>
      </c>
      <c r="BJ81" s="24">
        <f t="shared" si="103"/>
        <v>6.9222868221572753E-2</v>
      </c>
      <c r="BK81" s="24">
        <f t="shared" si="132"/>
        <v>5.441031860046408E-3</v>
      </c>
      <c r="BL81" s="24">
        <f t="shared" si="104"/>
        <v>7.7985669837979055E-2</v>
      </c>
      <c r="BM81" s="24">
        <f t="shared" si="105"/>
        <v>7.2488699750693053E-2</v>
      </c>
      <c r="BN81" s="24">
        <f t="shared" si="133"/>
        <v>5.4969700872860017E-3</v>
      </c>
    </row>
    <row r="82" spans="1:66" x14ac:dyDescent="0.3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7">
        <f>+[1]IPCse!$DK84</f>
        <v>1788.9819098786486</v>
      </c>
      <c r="E82" s="73">
        <f>+GBA!$P83</f>
        <v>1726.7701999999999</v>
      </c>
      <c r="F82" s="73">
        <f>+GBA!$S83</f>
        <v>1791.4288358654453</v>
      </c>
      <c r="G82" s="187">
        <f>+[1]IPCse!$DE84</f>
        <v>1799.1781224306922</v>
      </c>
      <c r="H82" s="73">
        <f>+PAM!$P83</f>
        <v>1760.7203999999999</v>
      </c>
      <c r="I82" s="73">
        <f>+PAM!$S83</f>
        <v>1778.7221384975842</v>
      </c>
      <c r="J82" s="187">
        <f>+[1]IPCse!$DF84</f>
        <v>1781.233406992113</v>
      </c>
      <c r="K82" s="73">
        <f>+NOA!$P83</f>
        <v>1779.3163</v>
      </c>
      <c r="L82" s="73">
        <f>+NOA!$S83</f>
        <v>1805.947924446557</v>
      </c>
      <c r="M82" s="187">
        <f>+[1]IPCse!$DG84</f>
        <v>1809.1098591440411</v>
      </c>
      <c r="N82" s="73">
        <f>+NEA!$P83</f>
        <v>1808.068</v>
      </c>
      <c r="O82" s="73">
        <f>+NEA!$S83</f>
        <v>1802.3133563306781</v>
      </c>
      <c r="P82" s="187">
        <f>+[1]IPCse!$DH84</f>
        <v>1816.9604202266985</v>
      </c>
      <c r="Q82" s="73">
        <f>+CUY!$P83</f>
        <v>1800.5197000000001</v>
      </c>
      <c r="R82" s="73">
        <f>+CUY!$S83</f>
        <v>1781.8714495736717</v>
      </c>
      <c r="S82" s="187">
        <f>+[1]IPCse!$DI84</f>
        <v>1784.7716982307875</v>
      </c>
      <c r="T82" s="73">
        <f>+PAT!$P83</f>
        <v>1667.8398999999999</v>
      </c>
      <c r="U82" s="73">
        <f>+PAT!$S83</f>
        <v>1684.0286465530248</v>
      </c>
      <c r="V82" s="187">
        <f>+[1]IPCse!$DJ84</f>
        <v>1694.1464662705966</v>
      </c>
      <c r="X82" s="169">
        <f t="shared" si="106"/>
        <v>6.4922130899684349E-2</v>
      </c>
      <c r="Y82" s="169">
        <f t="shared" si="107"/>
        <v>5.1446617734555389E-2</v>
      </c>
      <c r="Z82" s="189">
        <f t="shared" si="108"/>
        <v>5.4370472239243517E-2</v>
      </c>
      <c r="AA82" s="169">
        <f t="shared" si="109"/>
        <v>6.5238797619025402E-2</v>
      </c>
      <c r="AB82" s="169">
        <f t="shared" si="110"/>
        <v>5.0077941063589426E-2</v>
      </c>
      <c r="AC82" s="189">
        <f t="shared" si="111"/>
        <v>5.1601353839047182E-2</v>
      </c>
      <c r="AD82" s="169">
        <f t="shared" si="112"/>
        <v>6.5988378094498312E-2</v>
      </c>
      <c r="AE82" s="169">
        <f t="shared" si="113"/>
        <v>5.3031906751018765E-2</v>
      </c>
      <c r="AF82" s="189">
        <f t="shared" si="114"/>
        <v>5.6476996645251187E-2</v>
      </c>
      <c r="AG82" s="169">
        <f t="shared" si="115"/>
        <v>6.1779130004303573E-2</v>
      </c>
      <c r="AH82" s="169">
        <f t="shared" si="116"/>
        <v>5.3866208117096637E-2</v>
      </c>
      <c r="AI82" s="189">
        <f t="shared" si="117"/>
        <v>5.623773121089326E-2</v>
      </c>
      <c r="AJ82" s="169">
        <f t="shared" si="118"/>
        <v>6.546499934736838E-2</v>
      </c>
      <c r="AK82" s="169">
        <f t="shared" si="119"/>
        <v>5.6617695146998326E-2</v>
      </c>
      <c r="AL82" s="189">
        <f t="shared" si="120"/>
        <v>6.1753594617742547E-2</v>
      </c>
      <c r="AM82" s="169">
        <f t="shared" si="121"/>
        <v>5.9035790959621082E-2</v>
      </c>
      <c r="AN82" s="169">
        <f t="shared" si="122"/>
        <v>4.7798544755023542E-2</v>
      </c>
      <c r="AO82" s="189">
        <f t="shared" si="123"/>
        <v>4.8921921715621819E-2</v>
      </c>
      <c r="AP82" s="169">
        <f t="shared" si="124"/>
        <v>6.5023363478899476E-2</v>
      </c>
      <c r="AQ82" s="169">
        <f t="shared" si="125"/>
        <v>6.1392272170952555E-2</v>
      </c>
      <c r="AR82" s="189">
        <f t="shared" si="126"/>
        <v>6.2500048488166371E-2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6.1779130004303573E-2</v>
      </c>
      <c r="BD82" s="24">
        <f t="shared" si="99"/>
        <v>5.3866208117096637E-2</v>
      </c>
      <c r="BE82" s="24">
        <f t="shared" si="130"/>
        <v>7.9129218872069362E-3</v>
      </c>
      <c r="BF82" s="24">
        <f t="shared" si="100"/>
        <v>6.546499934736838E-2</v>
      </c>
      <c r="BG82" s="24">
        <f t="shared" si="101"/>
        <v>5.6617695146998326E-2</v>
      </c>
      <c r="BH82" s="24">
        <f t="shared" si="131"/>
        <v>8.8473042003700542E-3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6.5023363478899476E-2</v>
      </c>
      <c r="BM82" s="24">
        <f t="shared" si="105"/>
        <v>6.1392272170952555E-2</v>
      </c>
      <c r="BN82" s="24">
        <f t="shared" si="133"/>
        <v>3.6310913079469209E-3</v>
      </c>
    </row>
    <row r="83" spans="1:66" x14ac:dyDescent="0.3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7">
        <f>+[1]IPCse!$DK85</f>
        <v>1904.9343927074601</v>
      </c>
      <c r="E83" s="73">
        <f>+GBA!$P84</f>
        <v>1837.2743</v>
      </c>
      <c r="F83" s="73">
        <f>+GBA!$S84</f>
        <v>1905.4013748104867</v>
      </c>
      <c r="G83" s="187">
        <f>+[1]IPCse!$DE85</f>
        <v>1914.9099936238988</v>
      </c>
      <c r="H83" s="73">
        <f>+PAM!$P84</f>
        <v>1876.0793000000001</v>
      </c>
      <c r="I83" s="73">
        <f>+PAM!$S84</f>
        <v>1889.3888907160642</v>
      </c>
      <c r="J83" s="187">
        <f>+[1]IPCse!$DF85</f>
        <v>1899.4268001762391</v>
      </c>
      <c r="K83" s="73">
        <f>+NOA!$P84</f>
        <v>1890.681</v>
      </c>
      <c r="L83" s="73">
        <f>+NOA!$S84</f>
        <v>1908.2828901942139</v>
      </c>
      <c r="M83" s="187">
        <f>+[1]IPCse!$DG85</f>
        <v>1919.7729746648931</v>
      </c>
      <c r="N83" s="73">
        <f>+NEA!$P84</f>
        <v>1922.4458999999999</v>
      </c>
      <c r="O83" s="73">
        <f>+NEA!$S84</f>
        <v>1909.0993326833286</v>
      </c>
      <c r="P83" s="187">
        <f>+[1]IPCse!$DH85</f>
        <v>1926.0594522262184</v>
      </c>
      <c r="Q83" s="73">
        <f>+CUY!$P84</f>
        <v>1915.1279999999999</v>
      </c>
      <c r="R83" s="73">
        <f>+CUY!$S84</f>
        <v>1887.864630860134</v>
      </c>
      <c r="S83" s="187">
        <f>+[1]IPCse!$DI85</f>
        <v>1894.0520958710565</v>
      </c>
      <c r="T83" s="73">
        <f>+PAT!$P84</f>
        <v>1798.0599</v>
      </c>
      <c r="U83" s="73">
        <f>+PAT!$S84</f>
        <v>1809.2697369437324</v>
      </c>
      <c r="V83" s="187">
        <f>+[1]IPCse!$DJ85</f>
        <v>1817.779322908978</v>
      </c>
      <c r="X83" s="169">
        <f t="shared" si="106"/>
        <v>6.4975294003420059E-2</v>
      </c>
      <c r="Y83" s="169">
        <f t="shared" si="107"/>
        <v>6.2631959343621313E-2</v>
      </c>
      <c r="Z83" s="189">
        <f t="shared" si="108"/>
        <v>6.4814787778752159E-2</v>
      </c>
      <c r="AA83" s="169">
        <f t="shared" si="109"/>
        <v>6.3994676303772202E-2</v>
      </c>
      <c r="AB83" s="169">
        <f t="shared" si="110"/>
        <v>6.3621025107581719E-2</v>
      </c>
      <c r="AC83" s="189">
        <f t="shared" si="111"/>
        <v>6.4324854637990425E-2</v>
      </c>
      <c r="AD83" s="169">
        <f t="shared" si="112"/>
        <v>6.5518011831975143E-2</v>
      </c>
      <c r="AE83" s="169">
        <f t="shared" si="113"/>
        <v>6.2216998272679014E-2</v>
      </c>
      <c r="AF83" s="189">
        <f t="shared" si="114"/>
        <v>6.6354803766966119E-2</v>
      </c>
      <c r="AG83" s="169">
        <f t="shared" si="115"/>
        <v>6.2588478507165979E-2</v>
      </c>
      <c r="AH83" s="169">
        <f t="shared" si="116"/>
        <v>5.6665513087271302E-2</v>
      </c>
      <c r="AI83" s="189">
        <f t="shared" si="117"/>
        <v>6.1169925619227516E-2</v>
      </c>
      <c r="AJ83" s="169">
        <f t="shared" si="118"/>
        <v>6.3259733594090539E-2</v>
      </c>
      <c r="AK83" s="169">
        <f t="shared" si="119"/>
        <v>5.9249395216187883E-2</v>
      </c>
      <c r="AL83" s="189">
        <f t="shared" si="120"/>
        <v>6.0044803830073379E-2</v>
      </c>
      <c r="AM83" s="169">
        <f t="shared" si="121"/>
        <v>6.3652899771104998E-2</v>
      </c>
      <c r="AN83" s="169">
        <f t="shared" si="122"/>
        <v>5.9484190799410364E-2</v>
      </c>
      <c r="AO83" s="189">
        <f t="shared" si="123"/>
        <v>6.1229342525207509E-2</v>
      </c>
      <c r="AP83" s="169">
        <f t="shared" si="124"/>
        <v>7.8077038449553937E-2</v>
      </c>
      <c r="AQ83" s="169">
        <f t="shared" si="125"/>
        <v>7.4369928710570798E-2</v>
      </c>
      <c r="AR83" s="189">
        <f t="shared" si="126"/>
        <v>7.2976486448978584E-2</v>
      </c>
      <c r="AT83" s="24">
        <f t="shared" si="92"/>
        <v>6.4975294003420059E-2</v>
      </c>
      <c r="AU83" s="24">
        <f t="shared" si="93"/>
        <v>6.2631959343621313E-2</v>
      </c>
      <c r="AV83" s="24">
        <f t="shared" si="127"/>
        <v>2.3433346597987459E-3</v>
      </c>
      <c r="AW83" s="24">
        <f t="shared" si="94"/>
        <v>6.4324854637990425E-2</v>
      </c>
      <c r="AX83" s="24">
        <f t="shared" si="95"/>
        <v>6.3621025107581719E-2</v>
      </c>
      <c r="AY83" s="24">
        <f t="shared" si="128"/>
        <v>7.0382953040870611E-4</v>
      </c>
      <c r="AZ83" s="24">
        <f t="shared" si="96"/>
        <v>6.6354803766966119E-2</v>
      </c>
      <c r="BA83" s="24">
        <f t="shared" si="97"/>
        <v>6.2216998272679014E-2</v>
      </c>
      <c r="BB83" s="24">
        <f t="shared" si="129"/>
        <v>4.1378054942871056E-3</v>
      </c>
      <c r="BC83" s="24">
        <f t="shared" si="98"/>
        <v>6.2588478507165979E-2</v>
      </c>
      <c r="BD83" s="24">
        <f t="shared" si="99"/>
        <v>5.6665513087271302E-2</v>
      </c>
      <c r="BE83" s="24">
        <f t="shared" si="130"/>
        <v>5.9229654198946768E-3</v>
      </c>
      <c r="BF83" s="24">
        <f t="shared" si="100"/>
        <v>6.3259733594090539E-2</v>
      </c>
      <c r="BG83" s="24">
        <f t="shared" si="101"/>
        <v>5.9249395216187883E-2</v>
      </c>
      <c r="BH83" s="24">
        <f t="shared" si="131"/>
        <v>4.0103383779026558E-3</v>
      </c>
      <c r="BI83" s="24">
        <f t="shared" si="102"/>
        <v>6.3652899771104998E-2</v>
      </c>
      <c r="BJ83" s="24">
        <f t="shared" si="103"/>
        <v>5.9484190799410364E-2</v>
      </c>
      <c r="BK83" s="24">
        <f t="shared" si="132"/>
        <v>4.1687089716946346E-3</v>
      </c>
      <c r="BL83" s="24">
        <f t="shared" si="104"/>
        <v>7.8077038449553937E-2</v>
      </c>
      <c r="BM83" s="24">
        <f t="shared" si="105"/>
        <v>7.2976486448978584E-2</v>
      </c>
      <c r="BN83" s="24">
        <f t="shared" si="133"/>
        <v>5.1005520005753535E-3</v>
      </c>
    </row>
    <row r="84" spans="1:66" x14ac:dyDescent="0.3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7">
        <f>+[1]IPCse!$DK86</f>
        <v>2149.5119196765631</v>
      </c>
      <c r="E84" s="73">
        <f>+GBA!$P85</f>
        <v>2085.5392000000002</v>
      </c>
      <c r="F84" s="73">
        <f>+GBA!$S85</f>
        <v>2145.8409841282382</v>
      </c>
      <c r="G84" s="187">
        <f>+[1]IPCse!$DE86</f>
        <v>2151.6701556887551</v>
      </c>
      <c r="H84" s="73">
        <f>+PAM!$P85</f>
        <v>2131.2298000000001</v>
      </c>
      <c r="I84" s="73">
        <f>+PAM!$S85</f>
        <v>2133.0987156538299</v>
      </c>
      <c r="J84" s="187">
        <f>+[1]IPCse!$DF86</f>
        <v>2143.8862010141243</v>
      </c>
      <c r="K84" s="73">
        <f>+NOA!$P85</f>
        <v>2179.6167</v>
      </c>
      <c r="L84" s="73">
        <f>+NOA!$S85</f>
        <v>2192.793960220019</v>
      </c>
      <c r="M84" s="187">
        <f>+[1]IPCse!$DG86</f>
        <v>2199.0303050495227</v>
      </c>
      <c r="N84" s="73">
        <f>+NEA!$P85</f>
        <v>2225.2348999999999</v>
      </c>
      <c r="O84" s="73">
        <f>+NEA!$S85</f>
        <v>2202.6770611919801</v>
      </c>
      <c r="P84" s="187">
        <f>+[1]IPCse!$DH86</f>
        <v>2211.7669261112915</v>
      </c>
      <c r="Q84" s="73">
        <f>+CUY!$P85</f>
        <v>2177.4203000000002</v>
      </c>
      <c r="R84" s="73">
        <f>+CUY!$S85</f>
        <v>2138.3851317127887</v>
      </c>
      <c r="S84" s="187">
        <f>+[1]IPCse!$DI86</f>
        <v>2144.0164269665279</v>
      </c>
      <c r="T84" s="73">
        <f>+PAT!$P85</f>
        <v>2043.0087000000001</v>
      </c>
      <c r="U84" s="73">
        <f>+PAT!$S85</f>
        <v>2039.4856019610795</v>
      </c>
      <c r="V84" s="187">
        <f>+[1]IPCse!$DJ86</f>
        <v>2040.7471494917868</v>
      </c>
      <c r="X84" s="169">
        <f t="shared" si="106"/>
        <v>0.13786681908815779</v>
      </c>
      <c r="Y84" s="169">
        <f t="shared" si="107"/>
        <v>0.12998604595468533</v>
      </c>
      <c r="Z84" s="189">
        <f t="shared" si="108"/>
        <v>0.12839157500930409</v>
      </c>
      <c r="AA84" s="169">
        <f t="shared" si="109"/>
        <v>0.13512674726903873</v>
      </c>
      <c r="AB84" s="169">
        <f t="shared" si="110"/>
        <v>0.12618843068782071</v>
      </c>
      <c r="AC84" s="189">
        <f t="shared" si="111"/>
        <v>0.12364036056691941</v>
      </c>
      <c r="AD84" s="169">
        <f t="shared" si="112"/>
        <v>0.13600198030008648</v>
      </c>
      <c r="AE84" s="169">
        <f t="shared" si="113"/>
        <v>0.12898870430290366</v>
      </c>
      <c r="AF84" s="189">
        <f t="shared" si="114"/>
        <v>0.12870166979596309</v>
      </c>
      <c r="AG84" s="169">
        <f t="shared" si="115"/>
        <v>0.15282096768307296</v>
      </c>
      <c r="AH84" s="169">
        <f t="shared" si="116"/>
        <v>0.14909271129965918</v>
      </c>
      <c r="AI84" s="189">
        <f t="shared" si="117"/>
        <v>0.14546372621657278</v>
      </c>
      <c r="AJ84" s="169">
        <f t="shared" si="118"/>
        <v>0.15750196143360906</v>
      </c>
      <c r="AK84" s="169">
        <f t="shared" si="119"/>
        <v>0.15377813164703924</v>
      </c>
      <c r="AL84" s="189">
        <f t="shared" si="120"/>
        <v>0.14833782703583775</v>
      </c>
      <c r="AM84" s="169">
        <f t="shared" si="121"/>
        <v>0.13695810410583542</v>
      </c>
      <c r="AN84" s="169">
        <f t="shared" si="122"/>
        <v>0.13270045783871409</v>
      </c>
      <c r="AO84" s="189">
        <f t="shared" si="123"/>
        <v>0.13197331353260111</v>
      </c>
      <c r="AP84" s="169">
        <f t="shared" si="124"/>
        <v>0.13622949936206252</v>
      </c>
      <c r="AQ84" s="169">
        <f t="shared" si="125"/>
        <v>0.12724242290496379</v>
      </c>
      <c r="AR84" s="189">
        <f t="shared" si="126"/>
        <v>0.12265945803916134</v>
      </c>
      <c r="AT84" s="24">
        <f t="shared" si="92"/>
        <v>0.13786681908815779</v>
      </c>
      <c r="AU84" s="24">
        <f t="shared" si="93"/>
        <v>0.12839157500930409</v>
      </c>
      <c r="AV84" s="24">
        <f t="shared" si="127"/>
        <v>9.4752440788536951E-3</v>
      </c>
      <c r="AW84" s="24">
        <f t="shared" si="94"/>
        <v>0.13512674726903873</v>
      </c>
      <c r="AX84" s="24">
        <f t="shared" si="95"/>
        <v>0.12364036056691941</v>
      </c>
      <c r="AY84" s="24">
        <f t="shared" si="128"/>
        <v>1.1486386702119322E-2</v>
      </c>
      <c r="AZ84" s="24">
        <f t="shared" si="96"/>
        <v>0.13600198030008648</v>
      </c>
      <c r="BA84" s="24">
        <f t="shared" si="97"/>
        <v>0.12870166979596309</v>
      </c>
      <c r="BB84" s="24">
        <f t="shared" si="129"/>
        <v>7.3003105041233862E-3</v>
      </c>
      <c r="BC84" s="24">
        <f t="shared" si="98"/>
        <v>0.15282096768307296</v>
      </c>
      <c r="BD84" s="24">
        <f t="shared" si="99"/>
        <v>0.14546372621657278</v>
      </c>
      <c r="BE84" s="24">
        <f t="shared" si="130"/>
        <v>7.3572414665001862E-3</v>
      </c>
      <c r="BF84" s="24">
        <f t="shared" si="100"/>
        <v>0.15750196143360906</v>
      </c>
      <c r="BG84" s="24">
        <f t="shared" si="101"/>
        <v>0.14833782703583775</v>
      </c>
      <c r="BH84" s="24">
        <f t="shared" si="131"/>
        <v>9.1641343977713063E-3</v>
      </c>
      <c r="BI84" s="24">
        <f t="shared" si="102"/>
        <v>0.13695810410583542</v>
      </c>
      <c r="BJ84" s="24">
        <f t="shared" si="103"/>
        <v>0.13197331353260111</v>
      </c>
      <c r="BK84" s="24">
        <f t="shared" si="132"/>
        <v>4.9847905732343101E-3</v>
      </c>
      <c r="BL84" s="24">
        <f t="shared" si="104"/>
        <v>0.13622949936206252</v>
      </c>
      <c r="BM84" s="24">
        <f t="shared" si="105"/>
        <v>0.12265945803916134</v>
      </c>
      <c r="BN84" s="24">
        <f t="shared" si="133"/>
        <v>1.3570041322901183E-2</v>
      </c>
    </row>
    <row r="85" spans="1:66" x14ac:dyDescent="0.3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7">
        <f>+[1]IPCse!$DK87</f>
        <v>2433.0676404754072</v>
      </c>
      <c r="E85" s="73">
        <f>+GBA!$P86</f>
        <v>2350.3791000000001</v>
      </c>
      <c r="F85" s="73">
        <f>+GBA!$S86</f>
        <v>2443.3473280006324</v>
      </c>
      <c r="G85" s="187">
        <f>+[1]IPCse!$DE87</f>
        <v>2424.7577780341562</v>
      </c>
      <c r="H85" s="73">
        <f>+PAM!$P86</f>
        <v>2424.6669000000002</v>
      </c>
      <c r="I85" s="73">
        <f>+PAM!$S86</f>
        <v>2436.74086894128</v>
      </c>
      <c r="J85" s="187">
        <f>+[1]IPCse!$DF87</f>
        <v>2433.7477211645578</v>
      </c>
      <c r="K85" s="73">
        <f>+NOA!$P86</f>
        <v>2489.2442999999998</v>
      </c>
      <c r="L85" s="73">
        <f>+NOA!$S86</f>
        <v>2492.6205501154423</v>
      </c>
      <c r="M85" s="187">
        <f>+[1]IPCse!$DG87</f>
        <v>2486.3926846483118</v>
      </c>
      <c r="N85" s="73">
        <f>+NEA!$P86</f>
        <v>2535.2314999999999</v>
      </c>
      <c r="O85" s="73">
        <f>+NEA!$S86</f>
        <v>2511.0487487228784</v>
      </c>
      <c r="P85" s="187">
        <f>+[1]IPCse!$DH87</f>
        <v>2504.7912404301724</v>
      </c>
      <c r="Q85" s="73">
        <f>+CUY!$P86</f>
        <v>2497.0817999999999</v>
      </c>
      <c r="R85" s="73">
        <f>+CUY!$S86</f>
        <v>2453.3447251757661</v>
      </c>
      <c r="S85" s="187">
        <f>+[1]IPCse!$DI87</f>
        <v>2442.9863570919279</v>
      </c>
      <c r="T85" s="73">
        <f>+PAT!$P86</f>
        <v>2345.4194000000002</v>
      </c>
      <c r="U85" s="73">
        <f>+PAT!$S86</f>
        <v>2361.0863731030327</v>
      </c>
      <c r="V85" s="187">
        <f>+[1]IPCse!$DJ87</f>
        <v>2346.9015364731022</v>
      </c>
      <c r="X85" s="169">
        <f t="shared" si="106"/>
        <v>0.13428211442914151</v>
      </c>
      <c r="Y85" s="169">
        <f t="shared" si="107"/>
        <v>0.14097161769571809</v>
      </c>
      <c r="Z85" s="189">
        <f t="shared" si="108"/>
        <v>0.13191632863404212</v>
      </c>
      <c r="AA85" s="169">
        <f t="shared" si="109"/>
        <v>0.12698869433861515</v>
      </c>
      <c r="AB85" s="169">
        <f t="shared" si="110"/>
        <v>0.13864323874551121</v>
      </c>
      <c r="AC85" s="189">
        <f t="shared" si="111"/>
        <v>0.12691890605230105</v>
      </c>
      <c r="AD85" s="169">
        <f t="shared" si="112"/>
        <v>0.13768440174776098</v>
      </c>
      <c r="AE85" s="169">
        <f t="shared" si="113"/>
        <v>0.14234791435537431</v>
      </c>
      <c r="AF85" s="189">
        <f t="shared" si="114"/>
        <v>0.13520378087853735</v>
      </c>
      <c r="AG85" s="169">
        <f t="shared" si="115"/>
        <v>0.14205598626584193</v>
      </c>
      <c r="AH85" s="169">
        <f t="shared" si="116"/>
        <v>0.13673267773199238</v>
      </c>
      <c r="AI85" s="189">
        <f t="shared" si="117"/>
        <v>0.13067686195089423</v>
      </c>
      <c r="AJ85" s="169">
        <f t="shared" si="118"/>
        <v>0.13930960726887753</v>
      </c>
      <c r="AK85" s="169">
        <f t="shared" si="119"/>
        <v>0.13999859215132648</v>
      </c>
      <c r="AL85" s="189">
        <f t="shared" si="120"/>
        <v>0.13248426444013872</v>
      </c>
      <c r="AM85" s="169">
        <f t="shared" si="121"/>
        <v>0.14680743997840007</v>
      </c>
      <c r="AN85" s="169">
        <f t="shared" si="122"/>
        <v>0.14728852571599349</v>
      </c>
      <c r="AO85" s="189">
        <f t="shared" si="123"/>
        <v>0.13944386170044365</v>
      </c>
      <c r="AP85" s="169">
        <f t="shared" si="124"/>
        <v>0.14802222819707045</v>
      </c>
      <c r="AQ85" s="169">
        <f t="shared" si="125"/>
        <v>0.15768719859199587</v>
      </c>
      <c r="AR85" s="189">
        <f t="shared" si="126"/>
        <v>0.15002073483604184</v>
      </c>
      <c r="AT85" s="24">
        <f t="shared" si="92"/>
        <v>0.14097161769571809</v>
      </c>
      <c r="AU85" s="24">
        <f t="shared" si="93"/>
        <v>0.13191632863404212</v>
      </c>
      <c r="AV85" s="24">
        <f t="shared" si="127"/>
        <v>9.055289061675964E-3</v>
      </c>
      <c r="AW85" s="24">
        <f t="shared" si="94"/>
        <v>0.13864323874551121</v>
      </c>
      <c r="AX85" s="24">
        <f t="shared" si="95"/>
        <v>0.12691890605230105</v>
      </c>
      <c r="AY85" s="24">
        <f t="shared" si="128"/>
        <v>1.172433269321016E-2</v>
      </c>
      <c r="AZ85" s="24">
        <f t="shared" si="96"/>
        <v>0.14234791435537431</v>
      </c>
      <c r="BA85" s="24">
        <f t="shared" si="97"/>
        <v>0.13520378087853735</v>
      </c>
      <c r="BB85" s="24">
        <f t="shared" si="129"/>
        <v>7.1441334768369558E-3</v>
      </c>
      <c r="BC85" s="24">
        <f t="shared" si="98"/>
        <v>0.14205598626584193</v>
      </c>
      <c r="BD85" s="24">
        <f t="shared" si="99"/>
        <v>0.13067686195089423</v>
      </c>
      <c r="BE85" s="24">
        <f t="shared" si="130"/>
        <v>1.1379124314947697E-2</v>
      </c>
      <c r="BF85" s="24">
        <f t="shared" si="100"/>
        <v>0.13999859215132648</v>
      </c>
      <c r="BG85" s="24">
        <f t="shared" si="101"/>
        <v>0.13248426444013872</v>
      </c>
      <c r="BH85" s="24">
        <f t="shared" si="131"/>
        <v>7.5143277111877627E-3</v>
      </c>
      <c r="BI85" s="24">
        <f t="shared" si="102"/>
        <v>0.14728852571599349</v>
      </c>
      <c r="BJ85" s="24">
        <f t="shared" si="103"/>
        <v>0.13944386170044365</v>
      </c>
      <c r="BK85" s="24">
        <f t="shared" si="132"/>
        <v>7.8446640155498404E-3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3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7">
        <f>+[1]IPCse!$DK88</f>
        <v>2637.0823122875395</v>
      </c>
      <c r="E86" s="73">
        <f>+GBA!$P87</f>
        <v>2566.2802999999999</v>
      </c>
      <c r="F86" s="73">
        <f>+GBA!$S87</f>
        <v>2671.9307855337975</v>
      </c>
      <c r="G86" s="187">
        <f>+[1]IPCse!$DE88</f>
        <v>2639.3439021416489</v>
      </c>
      <c r="H86" s="73">
        <f>+PAM!$P87</f>
        <v>2635.5920999999998</v>
      </c>
      <c r="I86" s="73">
        <f>+PAM!$S87</f>
        <v>2645.8946052277061</v>
      </c>
      <c r="J86" s="187">
        <f>+[1]IPCse!$DF88</f>
        <v>2631.6062065125452</v>
      </c>
      <c r="K86" s="73">
        <f>+NOA!$P87</f>
        <v>2694.1102000000001</v>
      </c>
      <c r="L86" s="73">
        <f>+NOA!$S87</f>
        <v>2701.0815183349173</v>
      </c>
      <c r="M86" s="187">
        <f>+[1]IPCse!$DG88</f>
        <v>2684.400735036435</v>
      </c>
      <c r="N86" s="73">
        <f>+NEA!$P87</f>
        <v>2733.5140999999999</v>
      </c>
      <c r="O86" s="73">
        <f>+NEA!$S87</f>
        <v>2705.3205323537491</v>
      </c>
      <c r="P86" s="187">
        <f>+[1]IPCse!$DH88</f>
        <v>2684.9753468931831</v>
      </c>
      <c r="Q86" s="73">
        <f>+CUY!$P87</f>
        <v>2700.3278</v>
      </c>
      <c r="R86" s="73">
        <f>+CUY!$S87</f>
        <v>2655.4195717726252</v>
      </c>
      <c r="S86" s="187">
        <f>+[1]IPCse!$DI88</f>
        <v>2641.3065343662356</v>
      </c>
      <c r="T86" s="73">
        <f>+PAT!$P87</f>
        <v>2551.6579999999999</v>
      </c>
      <c r="U86" s="73">
        <f>+PAT!$S87</f>
        <v>2561.296178790165</v>
      </c>
      <c r="V86" s="187">
        <f>+[1]IPCse!$DJ88</f>
        <v>2532.6562800583215</v>
      </c>
      <c r="X86" s="169">
        <f t="shared" si="106"/>
        <v>8.8110343354632192E-2</v>
      </c>
      <c r="Y86" s="169">
        <f t="shared" si="107"/>
        <v>8.8902078532239415E-2</v>
      </c>
      <c r="Z86" s="189">
        <f t="shared" si="108"/>
        <v>8.3850801522422636E-2</v>
      </c>
      <c r="AA86" s="169">
        <f t="shared" si="109"/>
        <v>9.1858032604187123E-2</v>
      </c>
      <c r="AB86" s="169">
        <f t="shared" si="110"/>
        <v>9.3553403117768275E-2</v>
      </c>
      <c r="AC86" s="189">
        <f t="shared" si="111"/>
        <v>8.8497962993015156E-2</v>
      </c>
      <c r="AD86" s="169">
        <f t="shared" si="112"/>
        <v>8.699141312977865E-2</v>
      </c>
      <c r="AE86" s="169">
        <f t="shared" si="113"/>
        <v>8.5833392853668311E-2</v>
      </c>
      <c r="AF86" s="189">
        <f t="shared" si="114"/>
        <v>8.1297861576758335E-2</v>
      </c>
      <c r="AG86" s="169">
        <f t="shared" si="115"/>
        <v>8.2300439535002656E-2</v>
      </c>
      <c r="AH86" s="169">
        <f t="shared" si="116"/>
        <v>8.3631248330124031E-2</v>
      </c>
      <c r="AI86" s="189">
        <f t="shared" si="117"/>
        <v>7.9636676704641474E-2</v>
      </c>
      <c r="AJ86" s="169">
        <f t="shared" si="118"/>
        <v>7.8210845833999842E-2</v>
      </c>
      <c r="AK86" s="169">
        <f t="shared" si="119"/>
        <v>7.7366790959226606E-2</v>
      </c>
      <c r="AL86" s="189">
        <f t="shared" si="120"/>
        <v>7.1935777942143453E-2</v>
      </c>
      <c r="AM86" s="169">
        <f t="shared" si="121"/>
        <v>8.1393408898338793E-2</v>
      </c>
      <c r="AN86" s="169">
        <f t="shared" si="122"/>
        <v>8.2367082180993423E-2</v>
      </c>
      <c r="AO86" s="189">
        <f t="shared" si="123"/>
        <v>8.1179404337887284E-2</v>
      </c>
      <c r="AP86" s="169">
        <f t="shared" si="124"/>
        <v>8.7932503670771878E-2</v>
      </c>
      <c r="AQ86" s="169">
        <f t="shared" si="125"/>
        <v>8.4795629659244032E-2</v>
      </c>
      <c r="AR86" s="189">
        <f t="shared" si="126"/>
        <v>7.9148929215142827E-2</v>
      </c>
      <c r="AT86" s="24">
        <f t="shared" si="92"/>
        <v>8.8902078532239415E-2</v>
      </c>
      <c r="AU86" s="24">
        <f t="shared" si="93"/>
        <v>8.3850801522422636E-2</v>
      </c>
      <c r="AV86" s="24">
        <f t="shared" si="127"/>
        <v>5.0512770098167792E-3</v>
      </c>
      <c r="AW86" s="24">
        <f t="shared" si="94"/>
        <v>9.3553403117768275E-2</v>
      </c>
      <c r="AX86" s="24">
        <f t="shared" si="95"/>
        <v>8.8497962993015156E-2</v>
      </c>
      <c r="AY86" s="24">
        <f t="shared" si="128"/>
        <v>5.0554401247531189E-3</v>
      </c>
      <c r="AZ86" s="24">
        <f t="shared" si="96"/>
        <v>8.699141312977865E-2</v>
      </c>
      <c r="BA86" s="24">
        <f t="shared" si="97"/>
        <v>8.1297861576758335E-2</v>
      </c>
      <c r="BB86" s="24">
        <f t="shared" si="129"/>
        <v>5.6935515530203151E-3</v>
      </c>
      <c r="BC86" s="24">
        <f t="shared" si="98"/>
        <v>8.3631248330124031E-2</v>
      </c>
      <c r="BD86" s="24">
        <f t="shared" si="99"/>
        <v>7.9636676704641474E-2</v>
      </c>
      <c r="BE86" s="24">
        <f t="shared" si="130"/>
        <v>3.994571625482557E-3</v>
      </c>
      <c r="BF86" s="24">
        <f t="shared" si="100"/>
        <v>7.8210845833999842E-2</v>
      </c>
      <c r="BG86" s="24">
        <f t="shared" si="101"/>
        <v>7.1935777942143453E-2</v>
      </c>
      <c r="BH86" s="24">
        <f t="shared" si="131"/>
        <v>6.2750678918563896E-3</v>
      </c>
      <c r="BI86" s="24">
        <f t="shared" si="102"/>
        <v>8.2367082180993423E-2</v>
      </c>
      <c r="BJ86" s="24">
        <f t="shared" si="103"/>
        <v>8.1179404337887284E-2</v>
      </c>
      <c r="BK86" s="24">
        <f t="shared" si="132"/>
        <v>1.1876778431061386E-3</v>
      </c>
      <c r="BL86" s="24">
        <f t="shared" si="104"/>
        <v>8.7932503670771878E-2</v>
      </c>
      <c r="BM86" s="24">
        <f t="shared" si="105"/>
        <v>7.9148929215142827E-2</v>
      </c>
      <c r="BN86" s="24">
        <f t="shared" si="133"/>
        <v>8.7835744556290507E-3</v>
      </c>
    </row>
    <row r="87" spans="1:66" x14ac:dyDescent="0.3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7">
        <f>+[1]IPCse!$DK89</f>
        <v>3008.4507748510036</v>
      </c>
      <c r="E87" s="73">
        <f>+GBA!$P88</f>
        <v>2921.1626999999999</v>
      </c>
      <c r="F87" s="73">
        <f>+GBA!$S88</f>
        <v>3034.7832239734685</v>
      </c>
      <c r="G87" s="187">
        <f>+[1]IPCse!$DE89</f>
        <v>3023.9939458331532</v>
      </c>
      <c r="H87" s="73">
        <f>+PAM!$P88</f>
        <v>2988.1599000000001</v>
      </c>
      <c r="I87" s="73">
        <f>+PAM!$S88</f>
        <v>3005.0975159906288</v>
      </c>
      <c r="J87" s="187">
        <f>+[1]IPCse!$DF89</f>
        <v>3000.8145555814153</v>
      </c>
      <c r="K87" s="73">
        <f>+NOA!$P88</f>
        <v>3027.3269</v>
      </c>
      <c r="L87" s="73">
        <f>+NOA!$S88</f>
        <v>3025.6444191905466</v>
      </c>
      <c r="M87" s="187">
        <f>+[1]IPCse!$DG89</f>
        <v>3022.3790203793733</v>
      </c>
      <c r="N87" s="73">
        <f>+NEA!$P88</f>
        <v>3099.69</v>
      </c>
      <c r="O87" s="73">
        <f>+NEA!$S88</f>
        <v>3068.002844163691</v>
      </c>
      <c r="P87" s="187">
        <f>+[1]IPCse!$DH89</f>
        <v>3057.0436452807721</v>
      </c>
      <c r="Q87" s="73">
        <f>+CUY!$P88</f>
        <v>3036.6395000000002</v>
      </c>
      <c r="R87" s="73">
        <f>+CUY!$S88</f>
        <v>2996.284870037397</v>
      </c>
      <c r="S87" s="187">
        <f>+[1]IPCse!$DI89</f>
        <v>2996.1562845894077</v>
      </c>
      <c r="T87" s="73">
        <f>+PAT!$P88</f>
        <v>2862.6158</v>
      </c>
      <c r="U87" s="73">
        <f>+PAT!$S88</f>
        <v>2881.8789946296579</v>
      </c>
      <c r="V87" s="187">
        <f>+[1]IPCse!$DJ89</f>
        <v>2858.6639419705348</v>
      </c>
      <c r="X87" s="169">
        <f t="shared" si="106"/>
        <v>0.134036155012214</v>
      </c>
      <c r="Y87" s="169">
        <f t="shared" si="107"/>
        <v>0.13374371914370564</v>
      </c>
      <c r="Z87" s="189">
        <f t="shared" si="108"/>
        <v>0.14082551038815327</v>
      </c>
      <c r="AA87" s="169">
        <f t="shared" si="109"/>
        <v>0.13828668676605593</v>
      </c>
      <c r="AB87" s="169">
        <f t="shared" si="110"/>
        <v>0.13580158603067272</v>
      </c>
      <c r="AC87" s="189">
        <f t="shared" si="111"/>
        <v>0.14573699296229914</v>
      </c>
      <c r="AD87" s="169">
        <f t="shared" si="112"/>
        <v>0.13377176232999033</v>
      </c>
      <c r="AE87" s="169">
        <f t="shared" si="113"/>
        <v>0.1357585861708992</v>
      </c>
      <c r="AF87" s="189">
        <f t="shared" si="114"/>
        <v>0.14029771937578461</v>
      </c>
      <c r="AG87" s="169">
        <f t="shared" si="115"/>
        <v>0.12368339646982518</v>
      </c>
      <c r="AH87" s="169">
        <f t="shared" si="116"/>
        <v>0.1201603500866224</v>
      </c>
      <c r="AI87" s="189">
        <f t="shared" si="117"/>
        <v>0.12590455699541847</v>
      </c>
      <c r="AJ87" s="169">
        <f t="shared" si="118"/>
        <v>0.13395793348934992</v>
      </c>
      <c r="AK87" s="169">
        <f t="shared" si="119"/>
        <v>0.13406260273875659</v>
      </c>
      <c r="AL87" s="189">
        <f t="shared" si="120"/>
        <v>0.13857419540857752</v>
      </c>
      <c r="AM87" s="169">
        <f t="shared" si="121"/>
        <v>0.12454476823147176</v>
      </c>
      <c r="AN87" s="169">
        <f t="shared" si="122"/>
        <v>0.12836589060659342</v>
      </c>
      <c r="AO87" s="189">
        <f t="shared" si="123"/>
        <v>0.13434629627655692</v>
      </c>
      <c r="AP87" s="169">
        <f t="shared" si="124"/>
        <v>0.12186499914957261</v>
      </c>
      <c r="AQ87" s="169">
        <f t="shared" si="125"/>
        <v>0.12516428927439427</v>
      </c>
      <c r="AR87" s="189">
        <f t="shared" si="126"/>
        <v>0.12872163683605176</v>
      </c>
      <c r="AT87" s="24">
        <f t="shared" si="92"/>
        <v>0.14082551038815327</v>
      </c>
      <c r="AU87" s="24">
        <f t="shared" si="93"/>
        <v>0.13374371914370564</v>
      </c>
      <c r="AV87" s="24">
        <f t="shared" si="127"/>
        <v>7.0817912444476327E-3</v>
      </c>
      <c r="AW87" s="24">
        <f t="shared" si="94"/>
        <v>0.14573699296229914</v>
      </c>
      <c r="AX87" s="24">
        <f t="shared" si="95"/>
        <v>0.13580158603067272</v>
      </c>
      <c r="AY87" s="24">
        <f t="shared" si="128"/>
        <v>9.9354069316264226E-3</v>
      </c>
      <c r="AZ87" s="24">
        <f t="shared" si="96"/>
        <v>0.14029771937578461</v>
      </c>
      <c r="BA87" s="24">
        <f t="shared" si="97"/>
        <v>0.13377176232999033</v>
      </c>
      <c r="BB87" s="24">
        <f t="shared" si="129"/>
        <v>6.5259570457942839E-3</v>
      </c>
      <c r="BC87" s="24">
        <f t="shared" si="98"/>
        <v>0.12590455699541847</v>
      </c>
      <c r="BD87" s="24">
        <f t="shared" si="99"/>
        <v>0.1201603500866224</v>
      </c>
      <c r="BE87" s="24">
        <f t="shared" si="130"/>
        <v>5.7442069087960679E-3</v>
      </c>
      <c r="BF87" s="24">
        <f t="shared" si="100"/>
        <v>0.13857419540857752</v>
      </c>
      <c r="BG87" s="24">
        <f t="shared" si="101"/>
        <v>0.13395793348934992</v>
      </c>
      <c r="BH87" s="24">
        <f t="shared" si="131"/>
        <v>4.6162619192275933E-3</v>
      </c>
      <c r="BI87" s="24">
        <f t="shared" si="102"/>
        <v>0.13434629627655692</v>
      </c>
      <c r="BJ87" s="24">
        <f t="shared" si="103"/>
        <v>0.12454476823147176</v>
      </c>
      <c r="BK87" s="24">
        <f t="shared" si="132"/>
        <v>9.8015280450851616E-3</v>
      </c>
      <c r="BL87" s="24">
        <f t="shared" si="104"/>
        <v>0.12872163683605176</v>
      </c>
      <c r="BM87" s="24">
        <f t="shared" si="105"/>
        <v>0.12186499914957261</v>
      </c>
      <c r="BN87" s="24">
        <f t="shared" si="133"/>
        <v>6.8566376864791501E-3</v>
      </c>
    </row>
    <row r="88" spans="1:66" x14ac:dyDescent="0.3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7">
        <f>+[1]IPCse!$DK90</f>
        <v>3793.6827668132</v>
      </c>
      <c r="E88" s="73">
        <f>+GBA!$P89</f>
        <v>3753.6556999999998</v>
      </c>
      <c r="F88" s="73">
        <f>+GBA!$S89</f>
        <v>3811.7738685091608</v>
      </c>
      <c r="G88" s="187">
        <f>+[1]IPCse!$DE90</f>
        <v>3830.25363458935</v>
      </c>
      <c r="H88" s="73">
        <f>+PAM!$P89</f>
        <v>3826.0671000000002</v>
      </c>
      <c r="I88" s="73">
        <f>+PAM!$S89</f>
        <v>3764.9719702445454</v>
      </c>
      <c r="J88" s="187">
        <f>+[1]IPCse!$DF90</f>
        <v>3766.5746235107017</v>
      </c>
      <c r="K88" s="73">
        <f>+NOA!$P89</f>
        <v>3875.9578999999999</v>
      </c>
      <c r="L88" s="73">
        <f>+NOA!$S89</f>
        <v>3786.6725311829418</v>
      </c>
      <c r="M88" s="187">
        <f>+[1]IPCse!$DG90</f>
        <v>3790.25297761109</v>
      </c>
      <c r="N88" s="73">
        <f>+NEA!$P89</f>
        <v>4016.5990000000002</v>
      </c>
      <c r="O88" s="73">
        <f>+NEA!$S89</f>
        <v>3935.2710685525954</v>
      </c>
      <c r="P88" s="187">
        <f>+[1]IPCse!$DH90</f>
        <v>3909.9979715381396</v>
      </c>
      <c r="Q88" s="73">
        <f>+CUY!$P89</f>
        <v>3894.9068000000002</v>
      </c>
      <c r="R88" s="73">
        <f>+CUY!$S89</f>
        <v>3750.4567175317875</v>
      </c>
      <c r="S88" s="187">
        <f>+[1]IPCse!$DI90</f>
        <v>3757.5796467468122</v>
      </c>
      <c r="T88" s="73">
        <f>+PAT!$P89</f>
        <v>3619.7905000000001</v>
      </c>
      <c r="U88" s="73">
        <f>+PAT!$S89</f>
        <v>3584.0561059737524</v>
      </c>
      <c r="V88" s="187">
        <f>+[1]IPCse!$DJ90</f>
        <v>3570.3209056089795</v>
      </c>
      <c r="X88" s="169">
        <f t="shared" si="106"/>
        <v>0.28258759870910533</v>
      </c>
      <c r="Y88" s="169">
        <f t="shared" si="107"/>
        <v>0.25518771551305086</v>
      </c>
      <c r="Z88" s="189">
        <f t="shared" si="108"/>
        <v>0.26100875524582445</v>
      </c>
      <c r="AA88" s="169">
        <f t="shared" si="109"/>
        <v>0.28498686499043679</v>
      </c>
      <c r="AB88" s="169">
        <f t="shared" si="110"/>
        <v>0.25602838397082328</v>
      </c>
      <c r="AC88" s="189">
        <f t="shared" si="111"/>
        <v>0.26662080123115484</v>
      </c>
      <c r="AD88" s="169">
        <f t="shared" si="112"/>
        <v>0.28040909055770413</v>
      </c>
      <c r="AE88" s="169">
        <f t="shared" si="113"/>
        <v>0.25286182901236876</v>
      </c>
      <c r="AF88" s="189">
        <f t="shared" si="114"/>
        <v>0.25518406877392619</v>
      </c>
      <c r="AG88" s="169">
        <f t="shared" si="115"/>
        <v>0.28032354219823441</v>
      </c>
      <c r="AH88" s="169">
        <f t="shared" si="116"/>
        <v>0.25152595829353719</v>
      </c>
      <c r="AI88" s="189">
        <f t="shared" si="117"/>
        <v>0.25406276051219145</v>
      </c>
      <c r="AJ88" s="169">
        <f t="shared" si="118"/>
        <v>0.29580667744193767</v>
      </c>
      <c r="AK88" s="169">
        <f t="shared" si="119"/>
        <v>0.28268168852539444</v>
      </c>
      <c r="AL88" s="189">
        <f t="shared" si="120"/>
        <v>0.27901280623653912</v>
      </c>
      <c r="AM88" s="169">
        <f t="shared" si="121"/>
        <v>0.28263720471264375</v>
      </c>
      <c r="AN88" s="169">
        <f t="shared" si="122"/>
        <v>0.25170231810601429</v>
      </c>
      <c r="AO88" s="189">
        <f t="shared" si="123"/>
        <v>0.25413339286530223</v>
      </c>
      <c r="AP88" s="169">
        <f t="shared" si="124"/>
        <v>0.26450447873584704</v>
      </c>
      <c r="AQ88" s="169">
        <f t="shared" si="125"/>
        <v>0.24365253109259344</v>
      </c>
      <c r="AR88" s="189">
        <f t="shared" si="126"/>
        <v>0.24894740273244054</v>
      </c>
      <c r="AT88" s="24">
        <f t="shared" si="92"/>
        <v>0.28258759870910533</v>
      </c>
      <c r="AU88" s="24">
        <f t="shared" si="93"/>
        <v>0.25518771551305086</v>
      </c>
      <c r="AV88" s="24">
        <f t="shared" si="127"/>
        <v>2.7399883196054464E-2</v>
      </c>
      <c r="AW88" s="24">
        <f t="shared" si="94"/>
        <v>0.28498686499043679</v>
      </c>
      <c r="AX88" s="24">
        <f t="shared" si="95"/>
        <v>0.25602838397082328</v>
      </c>
      <c r="AY88" s="24">
        <f t="shared" si="128"/>
        <v>2.8958481019613513E-2</v>
      </c>
      <c r="AZ88" s="24">
        <f t="shared" si="96"/>
        <v>0.28040909055770413</v>
      </c>
      <c r="BA88" s="24">
        <f t="shared" si="97"/>
        <v>0.25286182901236876</v>
      </c>
      <c r="BB88" s="24">
        <f t="shared" si="129"/>
        <v>2.7547261545335378E-2</v>
      </c>
      <c r="BC88" s="24">
        <f t="shared" si="98"/>
        <v>0.28032354219823441</v>
      </c>
      <c r="BD88" s="24">
        <f t="shared" si="99"/>
        <v>0.25152595829353719</v>
      </c>
      <c r="BE88" s="24">
        <f t="shared" si="130"/>
        <v>2.8797583904697222E-2</v>
      </c>
      <c r="BF88" s="24">
        <f t="shared" si="100"/>
        <v>0.29580667744193767</v>
      </c>
      <c r="BG88" s="24">
        <f t="shared" si="101"/>
        <v>0.27901280623653912</v>
      </c>
      <c r="BH88" s="24">
        <f t="shared" si="131"/>
        <v>1.6793871205398547E-2</v>
      </c>
      <c r="BI88" s="24">
        <f t="shared" si="102"/>
        <v>0.28263720471264375</v>
      </c>
      <c r="BJ88" s="24">
        <f t="shared" si="103"/>
        <v>0.25170231810601429</v>
      </c>
      <c r="BK88" s="24">
        <f t="shared" si="132"/>
        <v>3.0934886606629464E-2</v>
      </c>
      <c r="BL88" s="24">
        <f t="shared" si="104"/>
        <v>0.26450447873584704</v>
      </c>
      <c r="BM88" s="24">
        <f t="shared" si="105"/>
        <v>0.24365253109259344</v>
      </c>
      <c r="BN88" s="24">
        <f t="shared" si="133"/>
        <v>2.0851947643253599E-2</v>
      </c>
    </row>
    <row r="89" spans="1:66" x14ac:dyDescent="0.3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7">
        <f>+[1]IPCse!$DK91</f>
        <v>4582.4724987037343</v>
      </c>
      <c r="E89" s="73">
        <f>+GBA!$P90</f>
        <v>4466.8319000000001</v>
      </c>
      <c r="F89" s="73">
        <f>+GBA!$S90</f>
        <v>4574.2064019583086</v>
      </c>
      <c r="G89" s="187">
        <f>+[1]IPCse!$DE91</f>
        <v>4594.4607156280226</v>
      </c>
      <c r="H89" s="73">
        <f>+PAM!$P90</f>
        <v>4618.6466</v>
      </c>
      <c r="I89" s="73">
        <f>+PAM!$S90</f>
        <v>4555.9656845804666</v>
      </c>
      <c r="J89" s="187">
        <f>+[1]IPCse!$DF91</f>
        <v>4568.3315298181051</v>
      </c>
      <c r="K89" s="73">
        <f>+NOA!$P90</f>
        <v>4729.8356999999996</v>
      </c>
      <c r="L89" s="73">
        <f>+NOA!$S90</f>
        <v>4591.8835550454969</v>
      </c>
      <c r="M89" s="187">
        <f>+[1]IPCse!$DG91</f>
        <v>4603.4031798360029</v>
      </c>
      <c r="N89" s="73">
        <f>+NEA!$P90</f>
        <v>4809.8046999999997</v>
      </c>
      <c r="O89" s="73">
        <f>+NEA!$S90</f>
        <v>4675.4766508239491</v>
      </c>
      <c r="P89" s="187">
        <f>+[1]IPCse!$DH91</f>
        <v>4672.3915464842003</v>
      </c>
      <c r="Q89" s="73">
        <f>+CUY!$P90</f>
        <v>4741.3152</v>
      </c>
      <c r="R89" s="73">
        <f>+CUY!$S90</f>
        <v>4557.5227295587129</v>
      </c>
      <c r="S89" s="187">
        <f>+[1]IPCse!$DI91</f>
        <v>4577.9839519746592</v>
      </c>
      <c r="T89" s="73">
        <f>+PAT!$P90</f>
        <v>4505.8181000000004</v>
      </c>
      <c r="U89" s="73">
        <f>+PAT!$S90</f>
        <v>4441.2822936491184</v>
      </c>
      <c r="V89" s="187">
        <f>+[1]IPCse!$DJ91</f>
        <v>4455.9251806661814</v>
      </c>
      <c r="X89" s="169">
        <f t="shared" si="106"/>
        <v>0.2021648871207129</v>
      </c>
      <c r="Y89" s="169">
        <f t="shared" si="107"/>
        <v>0.20611105794683526</v>
      </c>
      <c r="Z89" s="189">
        <f t="shared" si="108"/>
        <v>0.20792190079539519</v>
      </c>
      <c r="AA89" s="169">
        <f t="shared" si="109"/>
        <v>0.18999510264087371</v>
      </c>
      <c r="AB89" s="169">
        <f t="shared" si="110"/>
        <v>0.20002039988467257</v>
      </c>
      <c r="AC89" s="189">
        <f t="shared" si="111"/>
        <v>0.19951866219444359</v>
      </c>
      <c r="AD89" s="169">
        <f t="shared" si="112"/>
        <v>0.20715253530185085</v>
      </c>
      <c r="AE89" s="169">
        <f t="shared" si="113"/>
        <v>0.21009285609224437</v>
      </c>
      <c r="AF89" s="189">
        <f t="shared" si="114"/>
        <v>0.2128610173558998</v>
      </c>
      <c r="AG89" s="169">
        <f t="shared" si="115"/>
        <v>0.220301102857696</v>
      </c>
      <c r="AH89" s="169">
        <f t="shared" si="116"/>
        <v>0.21264342697492511</v>
      </c>
      <c r="AI89" s="189">
        <f t="shared" si="117"/>
        <v>0.2145371844645112</v>
      </c>
      <c r="AJ89" s="169">
        <f t="shared" si="118"/>
        <v>0.19748192438428624</v>
      </c>
      <c r="AK89" s="169">
        <f t="shared" si="119"/>
        <v>0.18809519582690482</v>
      </c>
      <c r="AL89" s="189">
        <f t="shared" si="120"/>
        <v>0.19498567019617807</v>
      </c>
      <c r="AM89" s="169">
        <f t="shared" si="121"/>
        <v>0.21731159266763456</v>
      </c>
      <c r="AN89" s="169">
        <f t="shared" si="122"/>
        <v>0.21519139475846649</v>
      </c>
      <c r="AO89" s="189">
        <f t="shared" si="123"/>
        <v>0.21833317783114081</v>
      </c>
      <c r="AP89" s="169">
        <f t="shared" si="124"/>
        <v>0.24477317126502229</v>
      </c>
      <c r="AQ89" s="169">
        <f t="shared" si="125"/>
        <v>0.23917766974869004</v>
      </c>
      <c r="AR89" s="189">
        <f t="shared" si="126"/>
        <v>0.24804612763685085</v>
      </c>
      <c r="AT89" s="24">
        <f t="shared" si="92"/>
        <v>0.20792190079539519</v>
      </c>
      <c r="AU89" s="24">
        <f t="shared" si="93"/>
        <v>0.2021648871207129</v>
      </c>
      <c r="AV89" s="24">
        <f t="shared" si="127"/>
        <v>5.7570136746822875E-3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0.2128610173558998</v>
      </c>
      <c r="BA89" s="24">
        <f t="shared" si="97"/>
        <v>0.20715253530185085</v>
      </c>
      <c r="BB89" s="24">
        <f t="shared" si="129"/>
        <v>5.7084820540489467E-3</v>
      </c>
      <c r="BC89" s="24">
        <f t="shared" si="98"/>
        <v>0.220301102857696</v>
      </c>
      <c r="BD89" s="24">
        <f t="shared" si="99"/>
        <v>0.21264342697492511</v>
      </c>
      <c r="BE89" s="24">
        <f t="shared" si="130"/>
        <v>7.6576758827708868E-3</v>
      </c>
      <c r="BF89" s="24">
        <f t="shared" si="100"/>
        <v>0.19748192438428624</v>
      </c>
      <c r="BG89" s="24">
        <f t="shared" si="101"/>
        <v>0.18809519582690482</v>
      </c>
      <c r="BH89" s="24">
        <f t="shared" si="131"/>
        <v>9.3867285573814296E-3</v>
      </c>
      <c r="BI89" s="24">
        <f t="shared" si="102"/>
        <v>0.21833317783114081</v>
      </c>
      <c r="BJ89" s="24">
        <f t="shared" si="103"/>
        <v>0.21519139475846649</v>
      </c>
      <c r="BK89" s="24">
        <f t="shared" si="132"/>
        <v>3.1417830726743201E-3</v>
      </c>
      <c r="BL89" s="24">
        <f t="shared" si="104"/>
        <v>0.24804612763685085</v>
      </c>
      <c r="BM89" s="24">
        <f t="shared" si="105"/>
        <v>0.23917766974869004</v>
      </c>
      <c r="BN89" s="24">
        <f t="shared" si="133"/>
        <v>8.8684578881608189E-3</v>
      </c>
    </row>
    <row r="90" spans="1:66" x14ac:dyDescent="0.3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7">
        <f>+[1]IPCse!$DK92</f>
        <v>5099.6556847754136</v>
      </c>
      <c r="E90" s="73">
        <f>+GBA!$P91</f>
        <v>5042.3311999999996</v>
      </c>
      <c r="F90" s="73">
        <f>+GBA!$S91</f>
        <v>5092.9812828016438</v>
      </c>
      <c r="G90" s="187">
        <f>+[1]IPCse!$DE92</f>
        <v>5133.8160956012971</v>
      </c>
      <c r="H90" s="73">
        <f>+PAM!$P91</f>
        <v>5179.1719000000003</v>
      </c>
      <c r="I90" s="73">
        <f>+PAM!$S91</f>
        <v>5055.2039042905271</v>
      </c>
      <c r="J90" s="187">
        <f>+[1]IPCse!$DF92</f>
        <v>5073.7266807212218</v>
      </c>
      <c r="K90" s="73">
        <f>+NOA!$P91</f>
        <v>5239.4148999999998</v>
      </c>
      <c r="L90" s="73">
        <f>+NOA!$S91</f>
        <v>5052.2971228575307</v>
      </c>
      <c r="M90" s="187">
        <f>+[1]IPCse!$DG92</f>
        <v>5069.0087906617173</v>
      </c>
      <c r="N90" s="73">
        <f>+NEA!$P91</f>
        <v>5303.1268</v>
      </c>
      <c r="O90" s="73">
        <f>+NEA!$S91</f>
        <v>5133.8531484344958</v>
      </c>
      <c r="P90" s="187">
        <f>+[1]IPCse!$DH92</f>
        <v>5134.9407594136319</v>
      </c>
      <c r="Q90" s="73">
        <f>+CUY!$P91</f>
        <v>5354.9974000000002</v>
      </c>
      <c r="R90" s="73">
        <f>+CUY!$S91</f>
        <v>5109.8345204188463</v>
      </c>
      <c r="S90" s="187">
        <f>+[1]IPCse!$DI92</f>
        <v>5124.813159605993</v>
      </c>
      <c r="T90" s="73">
        <f>+PAT!$P91</f>
        <v>5022.7575999999999</v>
      </c>
      <c r="U90" s="73">
        <f>+PAT!$S91</f>
        <v>4912.7856501282258</v>
      </c>
      <c r="V90" s="187">
        <f>+[1]IPCse!$DJ92</f>
        <v>4942.5367180975454</v>
      </c>
      <c r="X90" s="169">
        <f t="shared" si="106"/>
        <v>0.12290140839705677</v>
      </c>
      <c r="Y90" s="169">
        <f t="shared" si="107"/>
        <v>0.11140499498428214</v>
      </c>
      <c r="Z90" s="189">
        <f t="shared" si="108"/>
        <v>0.11286116528096501</v>
      </c>
      <c r="AA90" s="169">
        <f t="shared" si="109"/>
        <v>0.12883836080780187</v>
      </c>
      <c r="AB90" s="169">
        <f t="shared" si="110"/>
        <v>0.11341308967195651</v>
      </c>
      <c r="AC90" s="189">
        <f t="shared" si="111"/>
        <v>0.11739253273809935</v>
      </c>
      <c r="AD90" s="169">
        <f t="shared" si="112"/>
        <v>0.12136137456370877</v>
      </c>
      <c r="AE90" s="169">
        <f t="shared" si="113"/>
        <v>0.10957901228266875</v>
      </c>
      <c r="AF90" s="189">
        <f t="shared" si="114"/>
        <v>0.11063013872884131</v>
      </c>
      <c r="AG90" s="169">
        <f t="shared" si="115"/>
        <v>0.10773718841861668</v>
      </c>
      <c r="AH90" s="169">
        <f t="shared" si="116"/>
        <v>0.10026682129300468</v>
      </c>
      <c r="AI90" s="189">
        <f t="shared" si="117"/>
        <v>0.10114378268346713</v>
      </c>
      <c r="AJ90" s="169">
        <f t="shared" si="118"/>
        <v>0.10256593162711991</v>
      </c>
      <c r="AK90" s="169">
        <f t="shared" si="119"/>
        <v>9.8038452941427545E-2</v>
      </c>
      <c r="AL90" s="189">
        <f t="shared" si="120"/>
        <v>9.8996243856635413E-2</v>
      </c>
      <c r="AM90" s="169">
        <f t="shared" si="121"/>
        <v>0.12943290503023297</v>
      </c>
      <c r="AN90" s="169">
        <f t="shared" si="122"/>
        <v>0.12118684286048786</v>
      </c>
      <c r="AO90" s="189">
        <f t="shared" si="123"/>
        <v>0.11944760256214204</v>
      </c>
      <c r="AP90" s="169">
        <f t="shared" si="124"/>
        <v>0.11472711248596545</v>
      </c>
      <c r="AQ90" s="169">
        <f t="shared" si="125"/>
        <v>0.10616378903753554</v>
      </c>
      <c r="AR90" s="189">
        <f t="shared" si="126"/>
        <v>0.10920550002561158</v>
      </c>
      <c r="AT90" s="24">
        <f t="shared" si="92"/>
        <v>0.12290140839705677</v>
      </c>
      <c r="AU90" s="24">
        <f t="shared" si="93"/>
        <v>0.11140499498428214</v>
      </c>
      <c r="AV90" s="24">
        <f t="shared" si="127"/>
        <v>1.1496413412774631E-2</v>
      </c>
      <c r="AW90" s="24">
        <f t="shared" si="94"/>
        <v>0.12883836080780187</v>
      </c>
      <c r="AX90" s="24">
        <f t="shared" si="95"/>
        <v>0.11341308967195651</v>
      </c>
      <c r="AY90" s="24">
        <f t="shared" si="128"/>
        <v>1.5425271135845353E-2</v>
      </c>
      <c r="AZ90" s="24">
        <f t="shared" si="96"/>
        <v>0.12136137456370877</v>
      </c>
      <c r="BA90" s="24">
        <f t="shared" si="97"/>
        <v>0.10957901228266875</v>
      </c>
      <c r="BB90" s="24">
        <f t="shared" si="129"/>
        <v>1.1782362281040015E-2</v>
      </c>
      <c r="BC90" s="24">
        <f t="shared" si="98"/>
        <v>0.10773718841861668</v>
      </c>
      <c r="BD90" s="24">
        <f t="shared" si="99"/>
        <v>0.10026682129300468</v>
      </c>
      <c r="BE90" s="24">
        <f t="shared" si="130"/>
        <v>7.4703671256119986E-3</v>
      </c>
      <c r="BF90" s="24">
        <f t="shared" si="100"/>
        <v>0.10256593162711991</v>
      </c>
      <c r="BG90" s="24">
        <f t="shared" si="101"/>
        <v>9.8038452941427545E-2</v>
      </c>
      <c r="BH90" s="24">
        <f t="shared" si="131"/>
        <v>4.5274786856923654E-3</v>
      </c>
      <c r="BI90" s="24">
        <f t="shared" si="102"/>
        <v>0.12943290503023297</v>
      </c>
      <c r="BJ90" s="24">
        <f t="shared" si="103"/>
        <v>0.11944760256214204</v>
      </c>
      <c r="BK90" s="24">
        <f t="shared" si="132"/>
        <v>9.9853024680909286E-3</v>
      </c>
      <c r="BL90" s="24">
        <f t="shared" si="104"/>
        <v>0.11472711248596545</v>
      </c>
      <c r="BM90" s="24">
        <f t="shared" si="105"/>
        <v>0.10616378903753554</v>
      </c>
      <c r="BN90" s="24">
        <f t="shared" si="133"/>
        <v>8.5633234484299159E-3</v>
      </c>
    </row>
    <row r="91" spans="1:66" x14ac:dyDescent="0.3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7">
        <f>+[1]IPCse!$DK93</f>
        <v>5537.8857342940673</v>
      </c>
      <c r="E91" s="73">
        <f>+GBA!$P92</f>
        <v>5530.6354000000001</v>
      </c>
      <c r="F91" s="73">
        <f>+GBA!$S92</f>
        <v>5596.0785071541386</v>
      </c>
      <c r="G91" s="187">
        <f>+[1]IPCse!$DE93</f>
        <v>5584.3130758166853</v>
      </c>
      <c r="H91" s="73">
        <f>+PAM!$P92</f>
        <v>5679.6896999999999</v>
      </c>
      <c r="I91" s="73">
        <f>+PAM!$S92</f>
        <v>5549.1754315565995</v>
      </c>
      <c r="J91" s="187">
        <f>+[1]IPCse!$DF93</f>
        <v>5525.1020711102046</v>
      </c>
      <c r="K91" s="73">
        <f>+NOA!$P92</f>
        <v>5653.9534999999996</v>
      </c>
      <c r="L91" s="73">
        <f>+NOA!$S92</f>
        <v>5432.729284639413</v>
      </c>
      <c r="M91" s="187">
        <f>+[1]IPCse!$DG93</f>
        <v>5414.6405468512785</v>
      </c>
      <c r="N91" s="73">
        <f>+NEA!$P92</f>
        <v>5737.4418999999998</v>
      </c>
      <c r="O91" s="73">
        <f>+NEA!$S92</f>
        <v>5526.1059142268605</v>
      </c>
      <c r="P91" s="187">
        <f>+[1]IPCse!$DH93</f>
        <v>5515.7445969258515</v>
      </c>
      <c r="Q91" s="73">
        <f>+CUY!$P92</f>
        <v>5823.9408999999996</v>
      </c>
      <c r="R91" s="73">
        <f>+CUY!$S92</f>
        <v>5555.6262520418832</v>
      </c>
      <c r="S91" s="187">
        <f>+[1]IPCse!$DI93</f>
        <v>5535.5922434211188</v>
      </c>
      <c r="T91" s="73">
        <f>+PAT!$P92</f>
        <v>5486.3941000000004</v>
      </c>
      <c r="U91" s="73">
        <f>+PAT!$S92</f>
        <v>5382.8475700407307</v>
      </c>
      <c r="V91" s="187">
        <f>+[1]IPCse!$DJ93</f>
        <v>5389.7080100708563</v>
      </c>
      <c r="X91" s="169">
        <f t="shared" si="106"/>
        <v>9.4120479753699193E-2</v>
      </c>
      <c r="Y91" s="169">
        <f t="shared" si="107"/>
        <v>9.5798540734777671E-2</v>
      </c>
      <c r="Z91" s="189">
        <f t="shared" si="108"/>
        <v>8.5933262284148437E-2</v>
      </c>
      <c r="AA91" s="169">
        <f t="shared" si="109"/>
        <v>9.6840961180812757E-2</v>
      </c>
      <c r="AB91" s="169">
        <f t="shared" si="110"/>
        <v>9.8782460884235146E-2</v>
      </c>
      <c r="AC91" s="189">
        <f t="shared" si="111"/>
        <v>8.775089949197401E-2</v>
      </c>
      <c r="AD91" s="169">
        <f t="shared" si="112"/>
        <v>9.6640507336703596E-2</v>
      </c>
      <c r="AE91" s="169">
        <f t="shared" si="113"/>
        <v>9.7715450576943308E-2</v>
      </c>
      <c r="AF91" s="189">
        <f t="shared" si="114"/>
        <v>8.896328454271818E-2</v>
      </c>
      <c r="AG91" s="169">
        <f t="shared" si="115"/>
        <v>7.9119254327425059E-2</v>
      </c>
      <c r="AH91" s="169">
        <f t="shared" si="116"/>
        <v>7.5298849717435834E-2</v>
      </c>
      <c r="AI91" s="189">
        <f t="shared" si="117"/>
        <v>6.8185274570108145E-2</v>
      </c>
      <c r="AJ91" s="169">
        <f t="shared" si="118"/>
        <v>8.1897928595635383E-2</v>
      </c>
      <c r="AK91" s="169">
        <f t="shared" si="119"/>
        <v>7.6405139463713967E-2</v>
      </c>
      <c r="AL91" s="189">
        <f t="shared" si="120"/>
        <v>7.4159343866647465E-2</v>
      </c>
      <c r="AM91" s="169">
        <f t="shared" si="121"/>
        <v>8.7571190977608904E-2</v>
      </c>
      <c r="AN91" s="169">
        <f t="shared" si="122"/>
        <v>8.7241911619966972E-2</v>
      </c>
      <c r="AO91" s="189">
        <f t="shared" si="123"/>
        <v>8.0154938535692333E-2</v>
      </c>
      <c r="AP91" s="169">
        <f t="shared" si="124"/>
        <v>9.230716210553358E-2</v>
      </c>
      <c r="AQ91" s="169">
        <f t="shared" si="125"/>
        <v>9.5681341175598789E-2</v>
      </c>
      <c r="AR91" s="189">
        <f t="shared" si="126"/>
        <v>9.0474045511073742E-2</v>
      </c>
      <c r="AT91" s="24">
        <f t="shared" si="92"/>
        <v>9.5798540734777671E-2</v>
      </c>
      <c r="AU91" s="24">
        <f t="shared" si="93"/>
        <v>8.5933262284148437E-2</v>
      </c>
      <c r="AV91" s="24">
        <f t="shared" si="127"/>
        <v>9.8652784506292335E-3</v>
      </c>
      <c r="AW91" s="24">
        <f t="shared" si="94"/>
        <v>9.8782460884235146E-2</v>
      </c>
      <c r="AX91" s="24">
        <f t="shared" si="95"/>
        <v>8.775089949197401E-2</v>
      </c>
      <c r="AY91" s="24">
        <f t="shared" si="128"/>
        <v>1.1031561392261136E-2</v>
      </c>
      <c r="AZ91" s="24">
        <f t="shared" si="96"/>
        <v>9.7715450576943308E-2</v>
      </c>
      <c r="BA91" s="24">
        <f t="shared" si="97"/>
        <v>8.896328454271818E-2</v>
      </c>
      <c r="BB91" s="24">
        <f t="shared" si="129"/>
        <v>8.7521660342251284E-3</v>
      </c>
      <c r="BC91" s="24">
        <f t="shared" si="98"/>
        <v>7.9119254327425059E-2</v>
      </c>
      <c r="BD91" s="24">
        <f t="shared" si="99"/>
        <v>6.8185274570108145E-2</v>
      </c>
      <c r="BE91" s="24">
        <f t="shared" si="130"/>
        <v>1.0933979757316914E-2</v>
      </c>
      <c r="BF91" s="24">
        <f t="shared" si="100"/>
        <v>8.1897928595635383E-2</v>
      </c>
      <c r="BG91" s="24">
        <f t="shared" si="101"/>
        <v>7.4159343866647465E-2</v>
      </c>
      <c r="BH91" s="24">
        <f t="shared" si="131"/>
        <v>7.7385847289879184E-3</v>
      </c>
      <c r="BI91" s="24">
        <f t="shared" si="102"/>
        <v>8.7571190977608904E-2</v>
      </c>
      <c r="BJ91" s="24">
        <f t="shared" si="103"/>
        <v>8.0154938535692333E-2</v>
      </c>
      <c r="BK91" s="24">
        <f t="shared" si="132"/>
        <v>7.416252441916571E-3</v>
      </c>
      <c r="BL91" s="24">
        <f t="shared" si="104"/>
        <v>9.5681341175598789E-2</v>
      </c>
      <c r="BM91" s="24">
        <f t="shared" si="105"/>
        <v>9.0474045511073742E-2</v>
      </c>
      <c r="BN91" s="24">
        <f t="shared" si="133"/>
        <v>5.2072956645250468E-3</v>
      </c>
    </row>
    <row r="92" spans="1:66" x14ac:dyDescent="0.3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7">
        <f>+[1]IPCse!$DK94</f>
        <v>5906.4143689802104</v>
      </c>
      <c r="E92" s="73">
        <f>+GBA!$P93</f>
        <v>5884.3477999999996</v>
      </c>
      <c r="F92" s="73">
        <f>+GBA!$S93</f>
        <v>5975.71435930196</v>
      </c>
      <c r="G92" s="187">
        <f>+[1]IPCse!$DE94</f>
        <v>5956.848677349496</v>
      </c>
      <c r="H92" s="73">
        <f>+PAM!$P93</f>
        <v>6044.5825000000004</v>
      </c>
      <c r="I92" s="73">
        <f>+PAM!$S93</f>
        <v>5927.0713089324945</v>
      </c>
      <c r="J92" s="187">
        <f>+[1]IPCse!$DF94</f>
        <v>5891.5922502606154</v>
      </c>
      <c r="K92" s="73">
        <f>+NOA!$P93</f>
        <v>6030.9297999999999</v>
      </c>
      <c r="L92" s="73">
        <f>+NOA!$S93</f>
        <v>5854.8349668477513</v>
      </c>
      <c r="M92" s="187">
        <f>+[1]IPCse!$DG94</f>
        <v>5825.2768040739211</v>
      </c>
      <c r="N92" s="73">
        <f>+NEA!$P93</f>
        <v>6015.1639999999998</v>
      </c>
      <c r="O92" s="73">
        <f>+NEA!$S93</f>
        <v>5835.8604633342502</v>
      </c>
      <c r="P92" s="187">
        <f>+[1]IPCse!$DH94</f>
        <v>5825.4406780263798</v>
      </c>
      <c r="Q92" s="73">
        <f>+CUY!$P93</f>
        <v>6165.4781999999996</v>
      </c>
      <c r="R92" s="73">
        <f>+CUY!$S93</f>
        <v>5925.7932857890792</v>
      </c>
      <c r="S92" s="187">
        <f>+[1]IPCse!$DI94</f>
        <v>5897.4264722805719</v>
      </c>
      <c r="T92" s="73">
        <f>+PAT!$P93</f>
        <v>5807.0343000000003</v>
      </c>
      <c r="U92" s="73">
        <f>+PAT!$S93</f>
        <v>5731.9669754714141</v>
      </c>
      <c r="V92" s="187">
        <f>+[1]IPCse!$DJ94</f>
        <v>5736.5769032971002</v>
      </c>
      <c r="X92" s="169">
        <f t="shared" si="106"/>
        <v>6.2984383986520287E-2</v>
      </c>
      <c r="Y92" s="169">
        <f t="shared" si="107"/>
        <v>6.7740822828161518E-2</v>
      </c>
      <c r="Z92" s="189">
        <f t="shared" si="108"/>
        <v>6.6546810889213992E-2</v>
      </c>
      <c r="AA92" s="169">
        <f t="shared" si="109"/>
        <v>6.3955110835908657E-2</v>
      </c>
      <c r="AB92" s="169">
        <f t="shared" si="110"/>
        <v>6.7839622275221334E-2</v>
      </c>
      <c r="AC92" s="189">
        <f t="shared" si="111"/>
        <v>6.6711088091766513E-2</v>
      </c>
      <c r="AD92" s="169">
        <f t="shared" si="112"/>
        <v>6.4245199874211512E-2</v>
      </c>
      <c r="AE92" s="169">
        <f t="shared" si="113"/>
        <v>6.80994648730886E-2</v>
      </c>
      <c r="AF92" s="189">
        <f t="shared" si="114"/>
        <v>6.6331838658099107E-2</v>
      </c>
      <c r="AG92" s="169">
        <f t="shared" si="115"/>
        <v>6.6674814357776446E-2</v>
      </c>
      <c r="AH92" s="169">
        <f t="shared" si="116"/>
        <v>7.7696800280810274E-2</v>
      </c>
      <c r="AI92" s="189">
        <f t="shared" si="117"/>
        <v>7.5838138038809566E-2</v>
      </c>
      <c r="AJ92" s="169">
        <f t="shared" si="118"/>
        <v>4.8405213480244624E-2</v>
      </c>
      <c r="AK92" s="169">
        <f t="shared" si="119"/>
        <v>5.6052951918625471E-2</v>
      </c>
      <c r="AL92" s="189">
        <f t="shared" si="120"/>
        <v>5.6147647096120856E-2</v>
      </c>
      <c r="AM92" s="169">
        <f t="shared" si="121"/>
        <v>5.8643675453506017E-2</v>
      </c>
      <c r="AN92" s="169">
        <f t="shared" si="122"/>
        <v>6.6629218193204887E-2</v>
      </c>
      <c r="AO92" s="189">
        <f t="shared" si="123"/>
        <v>6.5365043693289104E-2</v>
      </c>
      <c r="AP92" s="169">
        <f t="shared" si="124"/>
        <v>5.8442793965530093E-2</v>
      </c>
      <c r="AQ92" s="169">
        <f t="shared" si="125"/>
        <v>6.4857754355478026E-2</v>
      </c>
      <c r="AR92" s="189">
        <f t="shared" si="126"/>
        <v>6.4357641003577104E-2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5.6147647096120856E-2</v>
      </c>
      <c r="BG92" s="24">
        <f t="shared" si="101"/>
        <v>4.8405213480244624E-2</v>
      </c>
      <c r="BH92" s="24">
        <f t="shared" si="131"/>
        <v>7.7424336158762319E-3</v>
      </c>
      <c r="BI92" s="24">
        <f t="shared" si="102"/>
        <v>6.6629218193204887E-2</v>
      </c>
      <c r="BJ92" s="24">
        <f t="shared" si="103"/>
        <v>5.8643675453506017E-2</v>
      </c>
      <c r="BK92" s="24">
        <f t="shared" si="132"/>
        <v>7.9855427396988699E-3</v>
      </c>
      <c r="BL92" s="24">
        <f t="shared" si="104"/>
        <v>6.4857754355478026E-2</v>
      </c>
      <c r="BM92" s="24">
        <f t="shared" si="105"/>
        <v>5.8442793965530093E-2</v>
      </c>
      <c r="BN92" s="24">
        <f t="shared" si="133"/>
        <v>6.4149603899479324E-3</v>
      </c>
    </row>
    <row r="93" spans="1:66" x14ac:dyDescent="0.3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7">
        <f>+[1]IPCse!$DK95</f>
        <v>6213.4396179114983</v>
      </c>
      <c r="E93" s="73">
        <f>+GBA!$P94</f>
        <v>6114.3774000000003</v>
      </c>
      <c r="F93" s="73">
        <f>+GBA!$S94</f>
        <v>6270.022630274796</v>
      </c>
      <c r="G93" s="187">
        <f>+[1]IPCse!$DE95</f>
        <v>6289.4337500202228</v>
      </c>
      <c r="H93" s="73">
        <f>+PAM!$P94</f>
        <v>6271.7434000000003</v>
      </c>
      <c r="I93" s="73">
        <f>+PAM!$S94</f>
        <v>6199.2366209108222</v>
      </c>
      <c r="J93" s="187">
        <f>+[1]IPCse!$DF95</f>
        <v>6188.2457527358683</v>
      </c>
      <c r="K93" s="73">
        <f>+NOA!$P94</f>
        <v>6238.8406999999997</v>
      </c>
      <c r="L93" s="73">
        <f>+NOA!$S94</f>
        <v>6115.7771753768848</v>
      </c>
      <c r="M93" s="187">
        <f>+[1]IPCse!$DG95</f>
        <v>6109.8758464254433</v>
      </c>
      <c r="N93" s="73">
        <f>+NEA!$P94</f>
        <v>6188.5459000000001</v>
      </c>
      <c r="O93" s="73">
        <f>+NEA!$S94</f>
        <v>6034.3811607388079</v>
      </c>
      <c r="P93" s="187">
        <f>+[1]IPCse!$DH95</f>
        <v>6054.0890843466977</v>
      </c>
      <c r="Q93" s="73">
        <f>+CUY!$P94</f>
        <v>6357.8564999999999</v>
      </c>
      <c r="R93" s="73">
        <f>+CUY!$S94</f>
        <v>6161.477441869858</v>
      </c>
      <c r="S93" s="187">
        <f>+[1]IPCse!$DI95</f>
        <v>6163.3289874823286</v>
      </c>
      <c r="T93" s="73">
        <f>+PAT!$P94</f>
        <v>6032.3671000000004</v>
      </c>
      <c r="U93" s="73">
        <f>+PAT!$S94</f>
        <v>5997.2238935284367</v>
      </c>
      <c r="V93" s="187">
        <f>+[1]IPCse!$DJ95</f>
        <v>6029.0814316713504</v>
      </c>
      <c r="X93" s="169">
        <f t="shared" si="106"/>
        <v>3.7342274649731388E-2</v>
      </c>
      <c r="Y93" s="169">
        <f t="shared" si="107"/>
        <v>4.6302738757263429E-2</v>
      </c>
      <c r="Z93" s="189">
        <f t="shared" si="108"/>
        <v>5.1981664297674035E-2</v>
      </c>
      <c r="AA93" s="169">
        <f t="shared" si="109"/>
        <v>3.9091774962724202E-2</v>
      </c>
      <c r="AB93" s="169">
        <f t="shared" si="110"/>
        <v>4.9250726068374995E-2</v>
      </c>
      <c r="AC93" s="189">
        <f t="shared" si="111"/>
        <v>5.5832385659779771E-2</v>
      </c>
      <c r="AD93" s="169">
        <f t="shared" si="112"/>
        <v>3.7580908193411089E-2</v>
      </c>
      <c r="AE93" s="169">
        <f t="shared" si="113"/>
        <v>4.5919021012646999E-2</v>
      </c>
      <c r="AF93" s="189">
        <f t="shared" si="114"/>
        <v>5.0352008400128323E-2</v>
      </c>
      <c r="AG93" s="169">
        <f t="shared" si="115"/>
        <v>3.4474103810659518E-2</v>
      </c>
      <c r="AH93" s="169">
        <f t="shared" si="116"/>
        <v>4.4568670168618763E-2</v>
      </c>
      <c r="AI93" s="189">
        <f t="shared" si="117"/>
        <v>4.8855883063357197E-2</v>
      </c>
      <c r="AJ93" s="169">
        <f t="shared" si="118"/>
        <v>2.8824135135800066E-2</v>
      </c>
      <c r="AK93" s="169">
        <f t="shared" si="119"/>
        <v>3.4017382466875468E-2</v>
      </c>
      <c r="AL93" s="189">
        <f t="shared" si="120"/>
        <v>3.9249975917321045E-2</v>
      </c>
      <c r="AM93" s="169">
        <f t="shared" si="121"/>
        <v>3.1202494560762517E-2</v>
      </c>
      <c r="AN93" s="169">
        <f t="shared" si="122"/>
        <v>3.9772591569466886E-2</v>
      </c>
      <c r="AO93" s="189">
        <f t="shared" si="123"/>
        <v>4.5087889853577146E-2</v>
      </c>
      <c r="AP93" s="169">
        <f t="shared" si="124"/>
        <v>3.8803421567528806E-2</v>
      </c>
      <c r="AQ93" s="169">
        <f t="shared" si="125"/>
        <v>4.6276770119598742E-2</v>
      </c>
      <c r="AR93" s="189">
        <f t="shared" si="126"/>
        <v>5.0989385012189636E-2</v>
      </c>
      <c r="AT93" s="24">
        <f t="shared" si="92"/>
        <v>5.1981664297674035E-2</v>
      </c>
      <c r="AU93" s="24">
        <f t="shared" si="93"/>
        <v>3.7342274649731388E-2</v>
      </c>
      <c r="AV93" s="24">
        <f t="shared" si="127"/>
        <v>1.4639389647942647E-2</v>
      </c>
      <c r="AW93" s="24">
        <f t="shared" si="94"/>
        <v>5.5832385659779771E-2</v>
      </c>
      <c r="AX93" s="24">
        <f t="shared" si="95"/>
        <v>3.9091774962724202E-2</v>
      </c>
      <c r="AY93" s="24">
        <f t="shared" si="128"/>
        <v>1.6740610697055569E-2</v>
      </c>
      <c r="AZ93" s="24">
        <f t="shared" si="96"/>
        <v>5.0352008400128323E-2</v>
      </c>
      <c r="BA93" s="24">
        <f t="shared" si="97"/>
        <v>3.7580908193411089E-2</v>
      </c>
      <c r="BB93" s="24">
        <f t="shared" si="129"/>
        <v>1.2771100206717234E-2</v>
      </c>
      <c r="BC93" s="24">
        <f t="shared" si="98"/>
        <v>4.8855883063357197E-2</v>
      </c>
      <c r="BD93" s="24">
        <f t="shared" si="99"/>
        <v>3.4474103810659518E-2</v>
      </c>
      <c r="BE93" s="24">
        <f t="shared" si="130"/>
        <v>1.438177925269768E-2</v>
      </c>
      <c r="BF93" s="24">
        <f t="shared" si="100"/>
        <v>3.9249975917321045E-2</v>
      </c>
      <c r="BG93" s="24">
        <f t="shared" si="101"/>
        <v>2.8824135135800066E-2</v>
      </c>
      <c r="BH93" s="24">
        <f t="shared" si="131"/>
        <v>1.0425840781520979E-2</v>
      </c>
      <c r="BI93" s="24">
        <f t="shared" si="102"/>
        <v>4.5087889853577146E-2</v>
      </c>
      <c r="BJ93" s="24">
        <f t="shared" si="103"/>
        <v>3.1202494560762517E-2</v>
      </c>
      <c r="BK93" s="24">
        <f t="shared" si="132"/>
        <v>1.3885395292814628E-2</v>
      </c>
      <c r="BL93" s="24">
        <f t="shared" si="104"/>
        <v>5.0989385012189636E-2</v>
      </c>
      <c r="BM93" s="24">
        <f t="shared" si="105"/>
        <v>3.8803421567528806E-2</v>
      </c>
      <c r="BN93" s="24">
        <f t="shared" si="133"/>
        <v>1.218596344466083E-2</v>
      </c>
    </row>
    <row r="94" spans="1:66" s="83" customFormat="1" x14ac:dyDescent="0.3">
      <c r="A94" s="81">
        <f>+NAC!A95</f>
        <v>45444</v>
      </c>
      <c r="B94" s="190">
        <f>+NAC!P95</f>
        <v>6414.6575000000003</v>
      </c>
      <c r="C94" s="190">
        <f>+NAC!S95</f>
        <v>6435.5236340424299</v>
      </c>
      <c r="D94" s="191">
        <f>+[1]IPCse!$DK96</f>
        <v>6452.8719328446296</v>
      </c>
      <c r="E94" s="190">
        <f>+GBA!$P95</f>
        <v>6350.2435999999998</v>
      </c>
      <c r="F94" s="190">
        <f>+GBA!$S95</f>
        <v>6483.421569741</v>
      </c>
      <c r="G94" s="191">
        <f>+[1]IPCse!$DE96</f>
        <v>6512.4965215560469</v>
      </c>
      <c r="H94" s="190">
        <f>+PAM!$P95</f>
        <v>6503.4826000000003</v>
      </c>
      <c r="I94" s="190">
        <f>+PAM!$S95</f>
        <v>6444.4303137208972</v>
      </c>
      <c r="J94" s="191">
        <f>+[1]IPCse!$DF96</f>
        <v>6455.175715790574</v>
      </c>
      <c r="K94" s="190">
        <f>+NOA!$P95</f>
        <v>6428.7070999999996</v>
      </c>
      <c r="L94" s="190">
        <f>+NOA!$S95</f>
        <v>6319.1214609262524</v>
      </c>
      <c r="M94" s="191">
        <f>+[1]IPCse!$DG96</f>
        <v>6330.1147838256948</v>
      </c>
      <c r="N94" s="190">
        <f>+NEA!$P95</f>
        <v>6380.1203999999998</v>
      </c>
      <c r="O94" s="190">
        <f>+NEA!$S95</f>
        <v>6238.7405519774775</v>
      </c>
      <c r="P94" s="191">
        <f>+[1]IPCse!$DH96</f>
        <v>6287.7303995979573</v>
      </c>
      <c r="Q94" s="190">
        <f>+CUY!$P95</f>
        <v>6557.5713999999998</v>
      </c>
      <c r="R94" s="190">
        <f>+CUY!$S95</f>
        <v>6380.4598539117414</v>
      </c>
      <c r="S94" s="191">
        <f>+[1]IPCse!$DI96</f>
        <v>6390.8233996926474</v>
      </c>
      <c r="T94" s="190">
        <f>+PAT!$P95</f>
        <v>6236.8553000000002</v>
      </c>
      <c r="U94" s="190">
        <f>+PAT!$S95</f>
        <v>6230.7945464474287</v>
      </c>
      <c r="V94" s="191">
        <f>+[1]IPCse!$DJ96</f>
        <v>6270.9402447175344</v>
      </c>
      <c r="X94" s="170">
        <f t="shared" si="106"/>
        <v>3.6515891953954771E-2</v>
      </c>
      <c r="Y94" s="170">
        <f t="shared" si="107"/>
        <v>3.5389321576794863E-2</v>
      </c>
      <c r="Z94" s="192">
        <f t="shared" si="108"/>
        <v>3.8534584651457537E-2</v>
      </c>
      <c r="AA94" s="170">
        <f t="shared" si="109"/>
        <v>3.8575669208773311E-2</v>
      </c>
      <c r="AB94" s="170">
        <f t="shared" si="110"/>
        <v>3.4034795733560497E-2</v>
      </c>
      <c r="AC94" s="192">
        <f t="shared" si="111"/>
        <v>3.546627254561785E-2</v>
      </c>
      <c r="AD94" s="170">
        <f t="shared" si="112"/>
        <v>3.6949725972526215E-2</v>
      </c>
      <c r="AE94" s="170">
        <f t="shared" si="113"/>
        <v>3.9552239703676495E-2</v>
      </c>
      <c r="AF94" s="192">
        <f t="shared" si="114"/>
        <v>4.3134997173745804E-2</v>
      </c>
      <c r="AG94" s="170">
        <f t="shared" si="115"/>
        <v>3.0432961687898219E-2</v>
      </c>
      <c r="AH94" s="170">
        <f t="shared" si="116"/>
        <v>3.3249132484431287E-2</v>
      </c>
      <c r="AI94" s="192">
        <f t="shared" si="117"/>
        <v>3.6046385055287455E-2</v>
      </c>
      <c r="AJ94" s="170">
        <f t="shared" si="118"/>
        <v>3.0956302675237524E-2</v>
      </c>
      <c r="AK94" s="170">
        <f t="shared" si="119"/>
        <v>3.3865840720881613E-2</v>
      </c>
      <c r="AL94" s="192">
        <f t="shared" si="120"/>
        <v>3.85923153749681E-2</v>
      </c>
      <c r="AM94" s="170">
        <f t="shared" si="121"/>
        <v>3.1412300670831339E-2</v>
      </c>
      <c r="AN94" s="170">
        <f t="shared" si="122"/>
        <v>3.5540568655466398E-2</v>
      </c>
      <c r="AO94" s="192">
        <f t="shared" si="123"/>
        <v>3.6910963648437045E-2</v>
      </c>
      <c r="AP94" s="170">
        <f t="shared" si="124"/>
        <v>3.3898500639989226E-2</v>
      </c>
      <c r="AQ94" s="170">
        <f t="shared" si="125"/>
        <v>3.8946462074066712E-2</v>
      </c>
      <c r="AR94" s="192">
        <f t="shared" si="126"/>
        <v>4.0115366791311891E-2</v>
      </c>
      <c r="AT94" s="82">
        <f t="shared" si="92"/>
        <v>3.8534584651457537E-2</v>
      </c>
      <c r="AU94" s="82">
        <f t="shared" si="93"/>
        <v>3.5389321576794863E-2</v>
      </c>
      <c r="AV94" s="82">
        <f t="shared" si="127"/>
        <v>3.1452630746626742E-3</v>
      </c>
      <c r="AW94" s="82">
        <f t="shared" si="94"/>
        <v>3.8575669208773311E-2</v>
      </c>
      <c r="AX94" s="82">
        <f t="shared" si="95"/>
        <v>3.4034795733560497E-2</v>
      </c>
      <c r="AY94" s="82">
        <f t="shared" si="128"/>
        <v>4.5408734752128144E-3</v>
      </c>
      <c r="AZ94" s="82">
        <f t="shared" si="96"/>
        <v>4.3134997173745804E-2</v>
      </c>
      <c r="BA94" s="82">
        <f t="shared" si="97"/>
        <v>3.6949725972526215E-2</v>
      </c>
      <c r="BB94" s="82">
        <f t="shared" si="129"/>
        <v>6.1852712012195887E-3</v>
      </c>
      <c r="BC94" s="82">
        <f t="shared" si="98"/>
        <v>3.6046385055287455E-2</v>
      </c>
      <c r="BD94" s="82">
        <f t="shared" si="99"/>
        <v>3.0432961687898219E-2</v>
      </c>
      <c r="BE94" s="82">
        <f t="shared" si="130"/>
        <v>5.6134233673892364E-3</v>
      </c>
      <c r="BF94" s="82">
        <f t="shared" si="100"/>
        <v>3.85923153749681E-2</v>
      </c>
      <c r="BG94" s="82">
        <f t="shared" si="101"/>
        <v>3.0956302675237524E-2</v>
      </c>
      <c r="BH94" s="82">
        <f t="shared" si="131"/>
        <v>7.6360126997305766E-3</v>
      </c>
      <c r="BI94" s="82">
        <f t="shared" si="102"/>
        <v>3.6910963648437045E-2</v>
      </c>
      <c r="BJ94" s="82">
        <f t="shared" si="103"/>
        <v>3.1412300670831339E-2</v>
      </c>
      <c r="BK94" s="82">
        <f t="shared" si="132"/>
        <v>5.4986629776057061E-3</v>
      </c>
      <c r="BL94" s="82">
        <f t="shared" si="104"/>
        <v>4.0115366791311891E-2</v>
      </c>
      <c r="BM94" s="82">
        <f t="shared" si="105"/>
        <v>3.3898500639989226E-2</v>
      </c>
      <c r="BN94" s="82">
        <f t="shared" si="133"/>
        <v>6.2168661513226642E-3</v>
      </c>
    </row>
    <row r="95" spans="1:66" s="83" customFormat="1" x14ac:dyDescent="0.3">
      <c r="A95" s="81">
        <f>+NAC!A96</f>
        <v>45474</v>
      </c>
      <c r="B95" s="190">
        <f>+NAC!P96</f>
        <v>6657.49</v>
      </c>
      <c r="C95" s="190">
        <f>+NAC!S96</f>
        <v>6682.5399109253831</v>
      </c>
      <c r="D95" s="191">
        <f>+[1]IPCse!$DK97</f>
        <v>6714.061224889083</v>
      </c>
      <c r="E95" s="190">
        <f>+GBA!$P96</f>
        <v>6597.5519000000004</v>
      </c>
      <c r="F95" s="190">
        <f>+GBA!$S96</f>
        <v>6750.5347744788396</v>
      </c>
      <c r="G95" s="191">
        <f>+[1]IPCse!$DE97</f>
        <v>6783.8320660393601</v>
      </c>
      <c r="H95" s="190">
        <f>+PAM!$P96</f>
        <v>6744.5447000000004</v>
      </c>
      <c r="I95" s="190">
        <f>+PAM!$S96</f>
        <v>6679.8970202079372</v>
      </c>
      <c r="J95" s="191">
        <f>+[1]IPCse!$DF97</f>
        <v>6716.898443315984</v>
      </c>
      <c r="K95" s="190">
        <f>+NOA!$P96</f>
        <v>6654.2232000000004</v>
      </c>
      <c r="L95" s="190">
        <f>+NOA!$S96</f>
        <v>6521.4080978812981</v>
      </c>
      <c r="M95" s="191">
        <f>+[1]IPCse!$DG97</f>
        <v>6560.1282156897478</v>
      </c>
      <c r="N95" s="190">
        <f>+NEA!$P96</f>
        <v>6589.3829999999998</v>
      </c>
      <c r="O95" s="190">
        <f>+NEA!$S96</f>
        <v>6432.813339659434</v>
      </c>
      <c r="P95" s="191">
        <f>+[1]IPCse!$DH97</f>
        <v>6489.356568386248</v>
      </c>
      <c r="Q95" s="190">
        <f>+CUY!$P96</f>
        <v>6836.7214999999997</v>
      </c>
      <c r="R95" s="190">
        <f>+CUY!$S96</f>
        <v>6644.5309171877334</v>
      </c>
      <c r="S95" s="191">
        <f>+[1]IPCse!$DI97</f>
        <v>6666.9170623156051</v>
      </c>
      <c r="T95" s="190">
        <f>+PAT!$P96</f>
        <v>6467.4624000000003</v>
      </c>
      <c r="U95" s="190">
        <f>+PAT!$S96</f>
        <v>6484.0791951878118</v>
      </c>
      <c r="V95" s="191">
        <f>+[1]IPCse!$DJ97</f>
        <v>6517.7846152722886</v>
      </c>
      <c r="X95" s="170">
        <f t="shared" si="106"/>
        <v>3.7855879288956507E-2</v>
      </c>
      <c r="Y95" s="170">
        <f t="shared" si="107"/>
        <v>3.8383244461459798E-2</v>
      </c>
      <c r="Z95" s="192">
        <f t="shared" si="108"/>
        <v>4.0476441305927535E-2</v>
      </c>
      <c r="AA95" s="170">
        <f t="shared" si="109"/>
        <v>3.8944694972016691E-2</v>
      </c>
      <c r="AB95" s="170">
        <f t="shared" si="110"/>
        <v>4.1199419452298658E-2</v>
      </c>
      <c r="AC95" s="192">
        <f t="shared" si="111"/>
        <v>4.1663829467732727E-2</v>
      </c>
      <c r="AD95" s="170">
        <f t="shared" si="112"/>
        <v>3.7066617199836838E-2</v>
      </c>
      <c r="AE95" s="170">
        <f t="shared" si="113"/>
        <v>3.6538017330361328E-2</v>
      </c>
      <c r="AF95" s="192">
        <f t="shared" si="114"/>
        <v>4.0544632562857563E-2</v>
      </c>
      <c r="AG95" s="170">
        <f t="shared" si="115"/>
        <v>3.507954188797946E-2</v>
      </c>
      <c r="AH95" s="170">
        <f t="shared" si="116"/>
        <v>3.2011829208516973E-2</v>
      </c>
      <c r="AI95" s="192">
        <f t="shared" si="117"/>
        <v>3.6336376150993166E-2</v>
      </c>
      <c r="AJ95" s="170">
        <f t="shared" si="118"/>
        <v>3.2799161595759241E-2</v>
      </c>
      <c r="AK95" s="170">
        <f t="shared" si="119"/>
        <v>3.1107686890496256E-2</v>
      </c>
      <c r="AL95" s="192">
        <f t="shared" si="120"/>
        <v>3.2066605273213256E-2</v>
      </c>
      <c r="AM95" s="170">
        <f t="shared" si="121"/>
        <v>4.2569128564883041E-2</v>
      </c>
      <c r="AN95" s="170">
        <f t="shared" si="122"/>
        <v>4.1387465687773961E-2</v>
      </c>
      <c r="AO95" s="192">
        <f t="shared" si="123"/>
        <v>4.320157910109601E-2</v>
      </c>
      <c r="AP95" s="170">
        <f t="shared" si="124"/>
        <v>3.6974899834536723E-2</v>
      </c>
      <c r="AQ95" s="170">
        <f t="shared" si="125"/>
        <v>4.0650457474126878E-2</v>
      </c>
      <c r="AR95" s="192">
        <f t="shared" si="126"/>
        <v>3.9363215231191129E-2</v>
      </c>
      <c r="AT95" s="82">
        <f t="shared" si="92"/>
        <v>4.0476441305927535E-2</v>
      </c>
      <c r="AU95" s="82">
        <f t="shared" si="93"/>
        <v>3.7855879288956507E-2</v>
      </c>
      <c r="AV95" s="82">
        <f t="shared" si="127"/>
        <v>2.6205620169710286E-3</v>
      </c>
      <c r="AW95" s="82">
        <f t="shared" si="94"/>
        <v>4.1663829467732727E-2</v>
      </c>
      <c r="AX95" s="82">
        <f t="shared" si="95"/>
        <v>3.8944694972016691E-2</v>
      </c>
      <c r="AY95" s="82">
        <f t="shared" si="128"/>
        <v>2.7191344957160357E-3</v>
      </c>
      <c r="AZ95" s="82">
        <f t="shared" si="96"/>
        <v>4.0544632562857563E-2</v>
      </c>
      <c r="BA95" s="82">
        <f t="shared" si="97"/>
        <v>3.6538017330361328E-2</v>
      </c>
      <c r="BB95" s="82">
        <f t="shared" si="129"/>
        <v>4.0066152324962356E-3</v>
      </c>
      <c r="BC95" s="82">
        <f t="shared" si="98"/>
        <v>3.6336376150993166E-2</v>
      </c>
      <c r="BD95" s="82">
        <f t="shared" si="99"/>
        <v>3.2011829208516973E-2</v>
      </c>
      <c r="BE95" s="82">
        <f t="shared" si="130"/>
        <v>4.3245469424761929E-3</v>
      </c>
      <c r="BF95" s="82">
        <f t="shared" si="100"/>
        <v>3.2799161595759241E-2</v>
      </c>
      <c r="BG95" s="82">
        <f t="shared" si="101"/>
        <v>3.1107686890496256E-2</v>
      </c>
      <c r="BH95" s="82">
        <f t="shared" si="131"/>
        <v>1.6914747052629853E-3</v>
      </c>
      <c r="BI95" s="82">
        <f t="shared" si="102"/>
        <v>4.320157910109601E-2</v>
      </c>
      <c r="BJ95" s="82">
        <f t="shared" si="103"/>
        <v>4.1387465687773961E-2</v>
      </c>
      <c r="BK95" s="82">
        <f t="shared" si="132"/>
        <v>1.8141134133220493E-3</v>
      </c>
      <c r="BL95" s="82">
        <f t="shared" si="104"/>
        <v>4.0650457474126878E-2</v>
      </c>
      <c r="BM95" s="82">
        <f t="shared" si="105"/>
        <v>3.6974899834536723E-2</v>
      </c>
      <c r="BN95" s="82">
        <f t="shared" si="133"/>
        <v>3.6755576395901546E-3</v>
      </c>
    </row>
    <row r="96" spans="1:66" s="83" customFormat="1" x14ac:dyDescent="0.3">
      <c r="A96" s="81">
        <f>+NAC!A97</f>
        <v>45505</v>
      </c>
      <c r="B96" s="190">
        <f>+NAC!P97</f>
        <v>6931.7975999999999</v>
      </c>
      <c r="C96" s="190">
        <f>+NAC!S97</f>
        <v>6920.6694817626749</v>
      </c>
      <c r="D96" s="191">
        <f>+[1]IPCse!$DK98</f>
        <v>6942.3296562460009</v>
      </c>
      <c r="E96" s="190">
        <f>+GBA!$P97</f>
        <v>6880.7826999999997</v>
      </c>
      <c r="F96" s="190">
        <f>+GBA!$S97</f>
        <v>6968.6446217466846</v>
      </c>
      <c r="G96" s="191">
        <f>+[1]IPCse!$DE98</f>
        <v>6987.7964901527057</v>
      </c>
      <c r="H96" s="190">
        <f>+PAM!$P97</f>
        <v>7016.4718999999996</v>
      </c>
      <c r="I96" s="190">
        <f>+PAM!$S97</f>
        <v>6920.5418047737594</v>
      </c>
      <c r="J96" s="191">
        <f>+[1]IPCse!$DF98</f>
        <v>6955.8964882662203</v>
      </c>
      <c r="K96" s="190">
        <f>+NOA!$P97</f>
        <v>6893.5545000000002</v>
      </c>
      <c r="L96" s="190">
        <f>+NOA!$S97</f>
        <v>6792.0547910634241</v>
      </c>
      <c r="M96" s="191">
        <f>+[1]IPCse!$DG98</f>
        <v>6812.19667149212</v>
      </c>
      <c r="N96" s="190">
        <f>+NEA!$P97</f>
        <v>6850.5465000000004</v>
      </c>
      <c r="O96" s="190">
        <f>+NEA!$S97</f>
        <v>6722.2929845372146</v>
      </c>
      <c r="P96" s="191">
        <f>+[1]IPCse!$DH98</f>
        <v>6750.3819849372185</v>
      </c>
      <c r="Q96" s="190">
        <f>+CUY!$P97</f>
        <v>7104.0812999999998</v>
      </c>
      <c r="R96" s="190">
        <f>+CUY!$S97</f>
        <v>6934.8107692595349</v>
      </c>
      <c r="S96" s="191">
        <f>+[1]IPCse!$DI98</f>
        <v>6951.841513729315</v>
      </c>
      <c r="T96" s="190">
        <f>+PAT!$P97</f>
        <v>6745.4682000000003</v>
      </c>
      <c r="U96" s="190">
        <f>+PAT!$S97</f>
        <v>6764.3630120380139</v>
      </c>
      <c r="V96" s="191">
        <f>+[1]IPCse!$DJ98</f>
        <v>6770.9673047278311</v>
      </c>
      <c r="X96" s="170">
        <f t="shared" si="106"/>
        <v>4.1202855730913646E-2</v>
      </c>
      <c r="Y96" s="170">
        <f t="shared" si="107"/>
        <v>3.5634590142584965E-2</v>
      </c>
      <c r="Z96" s="192">
        <f t="shared" si="108"/>
        <v>3.3998562674812272E-2</v>
      </c>
      <c r="AA96" s="170">
        <f t="shared" si="109"/>
        <v>4.2929681235247097E-2</v>
      </c>
      <c r="AB96" s="170">
        <f t="shared" si="110"/>
        <v>3.2310010177628357E-2</v>
      </c>
      <c r="AC96" s="192">
        <f t="shared" si="111"/>
        <v>3.0066254902507694E-2</v>
      </c>
      <c r="AD96" s="170">
        <f t="shared" si="112"/>
        <v>4.0318095897562856E-2</v>
      </c>
      <c r="AE96" s="170">
        <f t="shared" si="113"/>
        <v>3.6025223717944588E-2</v>
      </c>
      <c r="AF96" s="192">
        <f t="shared" si="114"/>
        <v>3.5581607637385826E-2</v>
      </c>
      <c r="AG96" s="170">
        <f t="shared" si="115"/>
        <v>3.5966827803431745E-2</v>
      </c>
      <c r="AH96" s="170">
        <f t="shared" si="116"/>
        <v>4.1501266156009242E-2</v>
      </c>
      <c r="AI96" s="192">
        <f t="shared" si="117"/>
        <v>3.8424318475895669E-2</v>
      </c>
      <c r="AJ96" s="170">
        <f t="shared" si="118"/>
        <v>3.9633983940529971E-2</v>
      </c>
      <c r="AK96" s="170">
        <f t="shared" si="119"/>
        <v>4.5000473291069598E-2</v>
      </c>
      <c r="AL96" s="192">
        <f t="shared" si="120"/>
        <v>4.0223620600937648E-2</v>
      </c>
      <c r="AM96" s="170">
        <f t="shared" si="121"/>
        <v>3.9106434275551605E-2</v>
      </c>
      <c r="AN96" s="170">
        <f t="shared" si="122"/>
        <v>4.3687034598773655E-2</v>
      </c>
      <c r="AO96" s="192">
        <f t="shared" si="123"/>
        <v>4.2737062535880277E-2</v>
      </c>
      <c r="AP96" s="170">
        <f t="shared" si="124"/>
        <v>4.298529822144781E-2</v>
      </c>
      <c r="AQ96" s="170">
        <f t="shared" si="125"/>
        <v>4.3226464145937005E-2</v>
      </c>
      <c r="AR96" s="192">
        <f t="shared" si="126"/>
        <v>3.8844899670708921E-2</v>
      </c>
      <c r="AT96" s="82">
        <f t="shared" si="92"/>
        <v>4.1202855730913646E-2</v>
      </c>
      <c r="AU96" s="82">
        <f t="shared" si="93"/>
        <v>3.3998562674812272E-2</v>
      </c>
      <c r="AV96" s="82">
        <f t="shared" si="127"/>
        <v>7.204293056101374E-3</v>
      </c>
      <c r="AW96" s="82">
        <f t="shared" si="94"/>
        <v>4.2929681235247097E-2</v>
      </c>
      <c r="AX96" s="82">
        <f t="shared" si="95"/>
        <v>3.0066254902507694E-2</v>
      </c>
      <c r="AY96" s="82">
        <f t="shared" si="128"/>
        <v>1.2863426332739403E-2</v>
      </c>
      <c r="AZ96" s="82">
        <f t="shared" si="96"/>
        <v>4.0318095897562856E-2</v>
      </c>
      <c r="BA96" s="82">
        <f t="shared" si="97"/>
        <v>3.5581607637385826E-2</v>
      </c>
      <c r="BB96" s="82">
        <f t="shared" si="129"/>
        <v>4.7364882601770297E-3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4.3687034598773655E-2</v>
      </c>
      <c r="BJ96" s="82">
        <f t="shared" si="103"/>
        <v>3.9106434275551605E-2</v>
      </c>
      <c r="BK96" s="82">
        <f t="shared" si="132"/>
        <v>4.5806003232220505E-3</v>
      </c>
      <c r="BL96" s="82">
        <f t="shared" si="104"/>
        <v>4.3226464145937005E-2</v>
      </c>
      <c r="BM96" s="82">
        <f t="shared" si="105"/>
        <v>3.8844899670708921E-2</v>
      </c>
      <c r="BN96" s="82">
        <f t="shared" si="133"/>
        <v>4.3815644752280836E-3</v>
      </c>
    </row>
    <row r="97" spans="1:66" s="83" customFormat="1" x14ac:dyDescent="0.3">
      <c r="A97" s="81">
        <f>+NAC!A98</f>
        <v>45536</v>
      </c>
      <c r="B97" s="190">
        <f>+NAC!P98</f>
        <v>7157.9270999999999</v>
      </c>
      <c r="C97" s="190">
        <f>+NAC!S98</f>
        <v>7131.2818417454146</v>
      </c>
      <c r="D97" s="191">
        <f>+[1]IPCse!$DK99</f>
        <v>7099.746091897453</v>
      </c>
      <c r="E97" s="190">
        <f>+GBA!$P98</f>
        <v>7117.1826000000001</v>
      </c>
      <c r="F97" s="190">
        <f>+GBA!$S98</f>
        <v>7194.5574090176888</v>
      </c>
      <c r="G97" s="191">
        <f>+[1]IPCse!$DE99</f>
        <v>7146.1846967702168</v>
      </c>
      <c r="H97" s="190">
        <f>+PAM!$P98</f>
        <v>7238.5775999999996</v>
      </c>
      <c r="I97" s="190">
        <f>+PAM!$S98</f>
        <v>7121.5897340166948</v>
      </c>
      <c r="J97" s="191">
        <f>+[1]IPCse!$DF99</f>
        <v>7115.4904478208064</v>
      </c>
      <c r="K97" s="190">
        <f>+NOA!$P98</f>
        <v>7102.4164000000001</v>
      </c>
      <c r="L97" s="190">
        <f>+NOA!$S98</f>
        <v>6981.1062489881842</v>
      </c>
      <c r="M97" s="191">
        <f>+[1]IPCse!$DG99</f>
        <v>6967.4775962695312</v>
      </c>
      <c r="N97" s="190">
        <f>+NEA!$P98</f>
        <v>7062.5909000000001</v>
      </c>
      <c r="O97" s="190">
        <f>+NEA!$S98</f>
        <v>6913.330490332326</v>
      </c>
      <c r="P97" s="191">
        <f>+[1]IPCse!$DH99</f>
        <v>6896.9019939452983</v>
      </c>
      <c r="Q97" s="190">
        <f>+CUY!$P98</f>
        <v>7312.5110999999997</v>
      </c>
      <c r="R97" s="190">
        <f>+CUY!$S98</f>
        <v>7118.0014739865364</v>
      </c>
      <c r="S97" s="191">
        <f>+[1]IPCse!$DI99</f>
        <v>7091.3873842569064</v>
      </c>
      <c r="T97" s="190">
        <f>+PAT!$P98</f>
        <v>6960.7093999999997</v>
      </c>
      <c r="U97" s="190">
        <f>+PAT!$S98</f>
        <v>6976.0614776436869</v>
      </c>
      <c r="V97" s="191">
        <f>+[1]IPCse!$DJ99</f>
        <v>6936.8183519798622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2">
        <f t="shared" ref="Z97" si="136">+D97/D96-1</f>
        <v>2.2674871901224858E-2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2">
        <f t="shared" ref="AC97" si="139">+G97/G96-1</f>
        <v>2.2666402325928425E-2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2">
        <f t="shared" ref="AF97" si="142">+J97/J96-1</f>
        <v>2.2943693860856262E-2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2">
        <f t="shared" ref="AI97" si="145">+M97/M96-1</f>
        <v>2.2794545176189063E-2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2">
        <f t="shared" ref="AL97" si="148">+P97/P96-1</f>
        <v>2.1705439682528249E-2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2">
        <f t="shared" ref="AO97" si="151">+S97/S96-1</f>
        <v>2.0073223800053608E-2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2">
        <f t="shared" ref="AR97" si="154">+V97/V96-1</f>
        <v>2.4494439241528498E-2</v>
      </c>
      <c r="AT97" s="82">
        <f t="shared" ref="AT97" si="155">+MAX(X97:Z97)</f>
        <v>3.262205751650904E-2</v>
      </c>
      <c r="AU97" s="82">
        <f t="shared" ref="AU97" si="156">+MIN(X97:Z97)</f>
        <v>2.2674871901224858E-2</v>
      </c>
      <c r="AV97" s="82">
        <f t="shared" ref="AV97" si="157">+AT97-AU97</f>
        <v>9.947185615284182E-3</v>
      </c>
      <c r="AW97" s="82">
        <f t="shared" ref="AW97" si="158">+MAX(AA97:AC97)</f>
        <v>3.435654202537175E-2</v>
      </c>
      <c r="AX97" s="82">
        <f t="shared" ref="AX97" si="159">+MIN(AA97:AC97)</f>
        <v>2.2666402325928425E-2</v>
      </c>
      <c r="AY97" s="82">
        <f t="shared" ref="AY97" si="160">+AW97-AX97</f>
        <v>1.1690139699443325E-2</v>
      </c>
      <c r="AZ97" s="82">
        <f t="shared" ref="AZ97" si="161">+MAX(AD97:AF97)</f>
        <v>3.1654897670152504E-2</v>
      </c>
      <c r="BA97" s="82">
        <f t="shared" ref="BA97" si="162">+MIN(AD97:AF97)</f>
        <v>2.2943693860856262E-2</v>
      </c>
      <c r="BB97" s="82">
        <f t="shared" ref="BB97" si="163">+AZ97-BA97</f>
        <v>8.7112038092962418E-3</v>
      </c>
      <c r="BC97" s="82">
        <f t="shared" ref="BC97" si="164">+MAX(AG97:AI97)</f>
        <v>3.0298142997201127E-2</v>
      </c>
      <c r="BD97" s="82">
        <f t="shared" ref="BD97" si="165">+MIN(AG97:AI97)</f>
        <v>2.2794545176189063E-2</v>
      </c>
      <c r="BE97" s="82">
        <f t="shared" ref="BE97" si="166">+BC97-BD97</f>
        <v>7.5035978210120646E-3</v>
      </c>
      <c r="BF97" s="82">
        <f t="shared" ref="BF97" si="167">+MAX(AJ97:AL97)</f>
        <v>3.0952917405932423E-2</v>
      </c>
      <c r="BG97" s="82">
        <f t="shared" ref="BG97" si="168">+MIN(AJ97:AL97)</f>
        <v>2.1705439682528249E-2</v>
      </c>
      <c r="BH97" s="82">
        <f t="shared" ref="BH97" si="169">+BF97-BG97</f>
        <v>9.2474777234041738E-3</v>
      </c>
      <c r="BI97" s="82">
        <f t="shared" ref="BI97" si="170">+MAX(AM97:AO97)</f>
        <v>2.9339444637267897E-2</v>
      </c>
      <c r="BJ97" s="82">
        <f t="shared" ref="BJ97" si="171">+MIN(AM97:AO97)</f>
        <v>2.0073223800053608E-2</v>
      </c>
      <c r="BK97" s="82">
        <f t="shared" ref="BK97" si="172">+BI97-BJ97</f>
        <v>9.2662208372142896E-3</v>
      </c>
      <c r="BL97" s="82">
        <f t="shared" ref="BL97" si="173">+MAX(AP97:AR97)</f>
        <v>3.1909008184190846E-2</v>
      </c>
      <c r="BM97" s="82">
        <f t="shared" ref="BM97" si="174">+MIN(AP97:AR97)</f>
        <v>2.4494439241528498E-2</v>
      </c>
      <c r="BN97" s="82">
        <f t="shared" ref="BN97" si="175">+BL97-BM97</f>
        <v>7.4145689426623473E-3</v>
      </c>
    </row>
    <row r="98" spans="1:66" x14ac:dyDescent="0.3">
      <c r="A98" s="35"/>
    </row>
    <row r="99" spans="1:66" x14ac:dyDescent="0.3">
      <c r="A99" s="35"/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89" zoomScaleNormal="85" workbookViewId="0">
      <pane xSplit="4" ySplit="31" topLeftCell="AF86" activePane="bottomRight" state="frozen"/>
      <selection pane="topRight" activeCell="E1" sqref="E1"/>
      <selection pane="bottomLeft" activeCell="A19" sqref="A19"/>
      <selection pane="bottomRight" activeCell="AW82" sqref="A82:XFD82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0" customFormat="1" x14ac:dyDescent="0.3">
      <c r="E1" s="210" t="s">
        <v>191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3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3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3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3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3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3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3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3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3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3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3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3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3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</row>
    <row r="16" spans="2:31" s="84" customFormat="1" x14ac:dyDescent="0.3">
      <c r="B16" s="211" t="s">
        <v>59</v>
      </c>
      <c r="C16" s="211"/>
      <c r="D16" s="211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3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3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3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3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3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3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3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3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3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3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3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" thickBot="1" x14ac:dyDescent="0.35">
      <c r="D28" s="97"/>
    </row>
    <row r="29" spans="1:49" s="90" customFormat="1" x14ac:dyDescent="0.3">
      <c r="A29" s="91" t="s">
        <v>193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9" s="107" customFormat="1" x14ac:dyDescent="0.3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227</v>
      </c>
      <c r="AU30" s="107" t="s">
        <v>228</v>
      </c>
      <c r="AV30" s="107" t="s">
        <v>225</v>
      </c>
      <c r="AW30" s="107" t="s">
        <v>226</v>
      </c>
    </row>
    <row r="31" spans="1:49" s="98" customFormat="1" ht="15" thickBot="1" x14ac:dyDescent="0.35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229</v>
      </c>
    </row>
    <row r="32" spans="1:49" x14ac:dyDescent="0.3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100</v>
      </c>
    </row>
    <row r="33" spans="2:49" x14ac:dyDescent="0.3">
      <c r="B33" s="112">
        <f t="shared" ref="B33:B96" si="42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+SUMPRODUCT(_xlfn.ANCHORARRAY($E$30)/100,$E33:$N33)/$D$14*100</f>
        <v>101.31276302999999</v>
      </c>
      <c r="Q33" s="24">
        <f t="shared" ref="Q33:AA33" si="43">+E33/E32-1</f>
        <v>1.1367453088437562E-2</v>
      </c>
      <c r="R33" s="24">
        <f t="shared" si="43"/>
        <v>1.1758596874500427E-2</v>
      </c>
      <c r="S33" s="24">
        <f t="shared" si="43"/>
        <v>1.1411488876197584E-2</v>
      </c>
      <c r="T33" s="24">
        <f t="shared" si="43"/>
        <v>1.2570200611861981E-2</v>
      </c>
      <c r="U33" s="24">
        <f t="shared" si="43"/>
        <v>1.2710338823339828E-2</v>
      </c>
      <c r="V33" s="24">
        <f t="shared" si="43"/>
        <v>1.2526137281760441E-2</v>
      </c>
      <c r="W33" s="24">
        <f t="shared" si="43"/>
        <v>1.3295959284433723E-2</v>
      </c>
      <c r="X33" s="24">
        <f t="shared" si="43"/>
        <v>1.3176672482174467E-2</v>
      </c>
      <c r="Y33" s="24">
        <f t="shared" si="43"/>
        <v>1.3620382467446124E-2</v>
      </c>
      <c r="Z33" s="24">
        <f t="shared" si="43"/>
        <v>1.4240815648171035E-2</v>
      </c>
      <c r="AA33" s="24">
        <f t="shared" si="43"/>
        <v>1.312763029999986E-2</v>
      </c>
      <c r="AB33" s="24">
        <f>+GBA!Y6</f>
        <v>1.3130000000000086E-2</v>
      </c>
      <c r="AQ33" s="24">
        <f t="shared" ref="AQ33:AQ64" si="44">+Q33-Z33</f>
        <v>-2.8733625597334722E-3</v>
      </c>
      <c r="AT33" s="19">
        <f t="shared" ref="AT33:AT96" si="45">+E33</f>
        <v>101.13674530884376</v>
      </c>
      <c r="AU33" s="19">
        <f t="shared" ref="AU33:AU96" si="46">+N33</f>
        <v>101.4240815648171</v>
      </c>
      <c r="AV33" s="53">
        <f>+($AT33/$AT$32)-($AU33/$AU$32)</f>
        <v>-2.8733625597334722E-3</v>
      </c>
      <c r="AW33" s="53"/>
    </row>
    <row r="34" spans="2:49" x14ac:dyDescent="0.3">
      <c r="B34" s="112">
        <f t="shared" si="42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+SUMPRODUCT(_xlfn.ANCHORARRAY($E$30)/100,$E34:$N34)/$D$14*100</f>
        <v>103.80789272</v>
      </c>
      <c r="Q34" s="24">
        <f t="shared" ref="Q34:Q97" si="47">+E34/E33-1</f>
        <v>2.4927670950263714E-2</v>
      </c>
      <c r="R34" s="24">
        <f t="shared" ref="R34:R97" si="48">+F34/F33-1</f>
        <v>2.3646209825585851E-2</v>
      </c>
      <c r="S34" s="24">
        <f t="shared" ref="S34:S65" si="49">+G34/G33-1</f>
        <v>2.5964264909065227E-2</v>
      </c>
      <c r="T34" s="24">
        <f t="shared" ref="T34:T65" si="50">+H34/H33-1</f>
        <v>2.448644395161681E-2</v>
      </c>
      <c r="U34" s="24">
        <f t="shared" ref="U34:U65" si="51">+I34/I33-1</f>
        <v>2.4676678789591344E-2</v>
      </c>
      <c r="V34" s="24">
        <f t="shared" ref="V34:V65" si="52">+J34/J33-1</f>
        <v>2.5066976329484847E-2</v>
      </c>
      <c r="W34" s="24">
        <f t="shared" ref="W34:W65" si="53">+K34/K33-1</f>
        <v>2.3765959932750214E-2</v>
      </c>
      <c r="X34" s="24">
        <f t="shared" ref="X34:X65" si="54">+L34/L33-1</f>
        <v>2.4615201965396682E-2</v>
      </c>
      <c r="Y34" s="24">
        <f t="shared" ref="Y34:Y65" si="55">+M34/M33-1</f>
        <v>2.5234163463830672E-2</v>
      </c>
      <c r="Z34" s="24">
        <f t="shared" ref="Z34:Z65" si="56">+N34/N33-1</f>
        <v>2.4273757967481435E-2</v>
      </c>
      <c r="AA34" s="24">
        <f t="shared" ref="AA34:AA65" si="57">+O34/O33-1</f>
        <v>2.4627989755458213E-2</v>
      </c>
      <c r="AB34" s="24">
        <f>+GBA!Y7</f>
        <v>2.4631587259285492E-2</v>
      </c>
      <c r="AQ34" s="24">
        <f t="shared" si="44"/>
        <v>6.5391298278227872E-4</v>
      </c>
      <c r="AT34" s="19">
        <f t="shared" si="45"/>
        <v>103.65784881688323</v>
      </c>
      <c r="AU34" s="19">
        <f t="shared" si="46"/>
        <v>103.88602517279557</v>
      </c>
      <c r="AV34" s="53">
        <f t="shared" ref="AV34:AW97" si="58">+($AT34/$AT$32)-($AU34/$AU$32)</f>
        <v>-2.281763559123462E-3</v>
      </c>
    </row>
    <row r="35" spans="2:49" x14ac:dyDescent="0.3">
      <c r="B35" s="112">
        <f t="shared" si="42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+SUMPRODUCT(_xlfn.ANCHORARRAY($E$30)/100,$E35:$N35)/$D$14*100</f>
        <v>106.26238164999999</v>
      </c>
      <c r="Q35" s="24">
        <f t="shared" si="47"/>
        <v>2.6586948368906294E-2</v>
      </c>
      <c r="R35" s="24">
        <f t="shared" si="48"/>
        <v>2.6165635188310166E-2</v>
      </c>
      <c r="S35" s="24">
        <f t="shared" si="49"/>
        <v>2.608678962684019E-2</v>
      </c>
      <c r="T35" s="24">
        <f t="shared" si="50"/>
        <v>2.4236767356483835E-2</v>
      </c>
      <c r="U35" s="24">
        <f t="shared" si="51"/>
        <v>2.4765857529239987E-2</v>
      </c>
      <c r="V35" s="24">
        <f t="shared" si="52"/>
        <v>2.5378774564506879E-2</v>
      </c>
      <c r="W35" s="24">
        <f t="shared" si="53"/>
        <v>2.3596380474813605E-2</v>
      </c>
      <c r="X35" s="24">
        <f t="shared" si="54"/>
        <v>2.3436657787053283E-2</v>
      </c>
      <c r="Y35" s="24">
        <f t="shared" si="55"/>
        <v>2.3137469909418895E-2</v>
      </c>
      <c r="Z35" s="24">
        <f t="shared" si="56"/>
        <v>2.1318280311734217E-2</v>
      </c>
      <c r="AA35" s="24">
        <f t="shared" si="57"/>
        <v>2.3644530928110363E-2</v>
      </c>
      <c r="AB35" s="24">
        <f>+GBA!Y8</f>
        <v>2.3641609309449585E-2</v>
      </c>
      <c r="AQ35" s="24">
        <f t="shared" si="44"/>
        <v>5.2686680571720768E-3</v>
      </c>
      <c r="AT35" s="19">
        <f t="shared" si="45"/>
        <v>106.41379469140961</v>
      </c>
      <c r="AU35" s="19">
        <f t="shared" si="46"/>
        <v>106.1006965779011</v>
      </c>
      <c r="AV35" s="53">
        <f t="shared" si="58"/>
        <v>3.1309811350850314E-3</v>
      </c>
    </row>
    <row r="36" spans="2:49" x14ac:dyDescent="0.3">
      <c r="B36" s="112">
        <f t="shared" si="42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+SUMPRODUCT(_xlfn.ANCHORARRAY($E$30)/100,$E36:$N36)/$D$14*100</f>
        <v>109.06103542000002</v>
      </c>
      <c r="Q36" s="24">
        <f t="shared" si="47"/>
        <v>2.7755745589866709E-2</v>
      </c>
      <c r="R36" s="24">
        <f t="shared" si="48"/>
        <v>2.749789093483046E-2</v>
      </c>
      <c r="S36" s="24">
        <f t="shared" si="49"/>
        <v>2.8277309098245773E-2</v>
      </c>
      <c r="T36" s="24">
        <f t="shared" si="50"/>
        <v>2.6396384841165466E-2</v>
      </c>
      <c r="U36" s="24">
        <f t="shared" si="51"/>
        <v>2.7377422078775915E-2</v>
      </c>
      <c r="V36" s="24">
        <f t="shared" si="52"/>
        <v>2.7486906754143448E-2</v>
      </c>
      <c r="W36" s="24">
        <f t="shared" si="53"/>
        <v>2.6069655658222723E-2</v>
      </c>
      <c r="X36" s="24">
        <f t="shared" si="54"/>
        <v>2.603054955216888E-2</v>
      </c>
      <c r="Y36" s="24">
        <f t="shared" si="55"/>
        <v>2.596963439133293E-2</v>
      </c>
      <c r="Z36" s="24">
        <f t="shared" si="56"/>
        <v>2.5109571188292046E-2</v>
      </c>
      <c r="AA36" s="24">
        <f t="shared" si="57"/>
        <v>2.6337201618706896E-2</v>
      </c>
      <c r="AB36" s="24">
        <f>+GBA!Y9</f>
        <v>2.633661670557963E-2</v>
      </c>
      <c r="AQ36" s="24">
        <f t="shared" si="44"/>
        <v>2.6461744015746635E-3</v>
      </c>
      <c r="AT36" s="19">
        <f t="shared" si="45"/>
        <v>109.36738890411668</v>
      </c>
      <c r="AU36" s="19">
        <f t="shared" si="46"/>
        <v>108.7648395717513</v>
      </c>
      <c r="AV36" s="53">
        <f t="shared" si="58"/>
        <v>6.0254933236538744E-3</v>
      </c>
    </row>
    <row r="37" spans="2:49" x14ac:dyDescent="0.3">
      <c r="B37" s="112">
        <f t="shared" si="42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+SUMPRODUCT(_xlfn.ANCHORARRAY($E$30)/100,$E37:$N37)/$D$14*100</f>
        <v>110.46045342000002</v>
      </c>
      <c r="Q37" s="24">
        <f t="shared" si="47"/>
        <v>1.2226620505387586E-2</v>
      </c>
      <c r="R37" s="24">
        <f t="shared" si="48"/>
        <v>1.2085483998807156E-2</v>
      </c>
      <c r="S37" s="24">
        <f t="shared" si="49"/>
        <v>1.2426330035838928E-2</v>
      </c>
      <c r="T37" s="24">
        <f t="shared" si="50"/>
        <v>1.2694335508203203E-2</v>
      </c>
      <c r="U37" s="24">
        <f t="shared" si="51"/>
        <v>1.2355218791858968E-2</v>
      </c>
      <c r="V37" s="24">
        <f t="shared" si="52"/>
        <v>1.2612848001639199E-2</v>
      </c>
      <c r="W37" s="24">
        <f t="shared" si="53"/>
        <v>1.2429387841246253E-2</v>
      </c>
      <c r="X37" s="24">
        <f t="shared" si="54"/>
        <v>1.2754556529991357E-2</v>
      </c>
      <c r="Y37" s="24">
        <f t="shared" si="55"/>
        <v>1.3139222448522503E-2</v>
      </c>
      <c r="Z37" s="24">
        <f t="shared" si="56"/>
        <v>1.3469522491663E-2</v>
      </c>
      <c r="AA37" s="24">
        <f t="shared" si="57"/>
        <v>1.2831512140066836E-2</v>
      </c>
      <c r="AB37" s="24">
        <f>+GBA!Y10</f>
        <v>1.2831315966341794E-2</v>
      </c>
      <c r="AQ37" s="24">
        <f t="shared" si="44"/>
        <v>-1.2429019862754132E-3</v>
      </c>
      <c r="AT37" s="19">
        <f t="shared" si="45"/>
        <v>110.70458246391246</v>
      </c>
      <c r="AU37" s="19">
        <f t="shared" si="46"/>
        <v>110.22985002466513</v>
      </c>
      <c r="AV37" s="53">
        <f t="shared" si="58"/>
        <v>4.7473243924733843E-3</v>
      </c>
    </row>
    <row r="38" spans="2:49" x14ac:dyDescent="0.3">
      <c r="B38" s="112">
        <f t="shared" si="42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+SUMPRODUCT(_xlfn.ANCHORARRAY($E$30)/100,$E38:$N38)/$D$14*100</f>
        <v>111.99394493000001</v>
      </c>
      <c r="Q38" s="24">
        <f t="shared" si="47"/>
        <v>1.3795610478938958E-2</v>
      </c>
      <c r="R38" s="24">
        <f t="shared" si="48"/>
        <v>1.3800576057052094E-2</v>
      </c>
      <c r="S38" s="24">
        <f t="shared" si="49"/>
        <v>1.3958609507741304E-2</v>
      </c>
      <c r="T38" s="24">
        <f t="shared" si="50"/>
        <v>1.3353456119919782E-2</v>
      </c>
      <c r="U38" s="24">
        <f t="shared" si="51"/>
        <v>1.4055757920437228E-2</v>
      </c>
      <c r="V38" s="24">
        <f t="shared" si="52"/>
        <v>1.3807344498586449E-2</v>
      </c>
      <c r="W38" s="24">
        <f t="shared" si="53"/>
        <v>1.3564392776804546E-2</v>
      </c>
      <c r="X38" s="24">
        <f t="shared" si="54"/>
        <v>1.3759848715248379E-2</v>
      </c>
      <c r="Y38" s="24">
        <f t="shared" si="55"/>
        <v>1.4017333635651497E-2</v>
      </c>
      <c r="Z38" s="24">
        <f t="shared" si="56"/>
        <v>1.4138501318899266E-2</v>
      </c>
      <c r="AA38" s="24">
        <f t="shared" si="57"/>
        <v>1.3882719674970456E-2</v>
      </c>
      <c r="AB38" s="24">
        <f>+GBA!Y11</f>
        <v>1.3883670844019536E-2</v>
      </c>
      <c r="AQ38" s="24">
        <f t="shared" si="44"/>
        <v>-3.4289083996030811E-4</v>
      </c>
      <c r="AT38" s="19">
        <f t="shared" si="45"/>
        <v>112.23181976181817</v>
      </c>
      <c r="AU38" s="19">
        <f t="shared" si="46"/>
        <v>111.78833490462092</v>
      </c>
      <c r="AV38" s="53">
        <f t="shared" si="58"/>
        <v>4.4348485719725161E-3</v>
      </c>
    </row>
    <row r="39" spans="2:49" x14ac:dyDescent="0.3">
      <c r="B39" s="112">
        <f t="shared" si="42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+SUMPRODUCT(_xlfn.ANCHORARRAY($E$30)/100,$E39:$N39)/$D$14*100</f>
        <v>113.91924650000003</v>
      </c>
      <c r="Q39" s="24">
        <f t="shared" si="47"/>
        <v>1.5057589821994011E-2</v>
      </c>
      <c r="R39" s="24">
        <f t="shared" si="48"/>
        <v>1.5395991617093152E-2</v>
      </c>
      <c r="S39" s="24">
        <f t="shared" si="49"/>
        <v>1.5632507354145897E-2</v>
      </c>
      <c r="T39" s="24">
        <f t="shared" si="50"/>
        <v>1.6368621563714658E-2</v>
      </c>
      <c r="U39" s="24">
        <f t="shared" si="51"/>
        <v>1.6205446441410309E-2</v>
      </c>
      <c r="V39" s="24">
        <f t="shared" si="52"/>
        <v>1.595909215352842E-2</v>
      </c>
      <c r="W39" s="24">
        <f t="shared" si="53"/>
        <v>1.6602005324103608E-2</v>
      </c>
      <c r="X39" s="24">
        <f t="shared" si="54"/>
        <v>1.724887370739614E-2</v>
      </c>
      <c r="Y39" s="24">
        <f t="shared" si="55"/>
        <v>1.8055552293502197E-2</v>
      </c>
      <c r="Z39" s="24">
        <f t="shared" si="56"/>
        <v>1.8976578697509128E-2</v>
      </c>
      <c r="AA39" s="24">
        <f t="shared" si="57"/>
        <v>1.7191121995063119E-2</v>
      </c>
      <c r="AB39" s="24">
        <f>+GBA!Y12</f>
        <v>1.7193732181012722E-2</v>
      </c>
      <c r="AQ39" s="24">
        <f t="shared" si="44"/>
        <v>-3.918988875515117E-3</v>
      </c>
      <c r="AT39" s="19">
        <f t="shared" si="45"/>
        <v>113.92176046876759</v>
      </c>
      <c r="AU39" s="19">
        <f t="shared" si="46"/>
        <v>113.90969503940198</v>
      </c>
      <c r="AV39" s="53">
        <f t="shared" si="58"/>
        <v>1.2065429365604174E-4</v>
      </c>
    </row>
    <row r="40" spans="2:49" x14ac:dyDescent="0.3">
      <c r="B40" s="112">
        <f t="shared" si="42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+SUMPRODUCT(_xlfn.ANCHORARRAY($E$30)/100,$E40:$N40)/$D$14*100</f>
        <v>115.60219374000002</v>
      </c>
      <c r="Q40" s="24">
        <f t="shared" si="47"/>
        <v>1.5742085201233991E-2</v>
      </c>
      <c r="R40" s="24">
        <f t="shared" si="48"/>
        <v>1.5170929682425838E-2</v>
      </c>
      <c r="S40" s="24">
        <f t="shared" si="49"/>
        <v>1.5478783398072737E-2</v>
      </c>
      <c r="T40" s="24">
        <f t="shared" si="50"/>
        <v>1.4669125622472468E-2</v>
      </c>
      <c r="U40" s="24">
        <f t="shared" si="51"/>
        <v>1.5154115252153266E-2</v>
      </c>
      <c r="V40" s="24">
        <f t="shared" si="52"/>
        <v>1.4951928685268179E-2</v>
      </c>
      <c r="W40" s="24">
        <f t="shared" si="53"/>
        <v>1.4453687829983686E-2</v>
      </c>
      <c r="X40" s="24">
        <f t="shared" si="54"/>
        <v>1.4837100844609097E-2</v>
      </c>
      <c r="Y40" s="24">
        <f t="shared" si="55"/>
        <v>1.4962959167246437E-2</v>
      </c>
      <c r="Z40" s="24">
        <f t="shared" si="56"/>
        <v>1.4178596079879702E-2</v>
      </c>
      <c r="AA40" s="24">
        <f t="shared" si="57"/>
        <v>1.477315986285066E-2</v>
      </c>
      <c r="AB40" s="24">
        <f>+GBA!Y13</f>
        <v>1.4775293868762196E-2</v>
      </c>
      <c r="AQ40" s="24">
        <f t="shared" si="44"/>
        <v>1.563489121354289E-3</v>
      </c>
      <c r="AT40" s="19">
        <f t="shared" si="45"/>
        <v>115.71512652834149</v>
      </c>
      <c r="AU40" s="19">
        <f t="shared" si="46"/>
        <v>115.52477459494793</v>
      </c>
      <c r="AV40" s="53">
        <f t="shared" si="58"/>
        <v>1.9035193339356216E-3</v>
      </c>
    </row>
    <row r="41" spans="2:49" x14ac:dyDescent="0.3">
      <c r="B41" s="112">
        <f t="shared" si="42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+SUMPRODUCT(_xlfn.ANCHORARRAY($E$30)/100,$E41:$N41)/$D$14*100</f>
        <v>117.96505469999998</v>
      </c>
      <c r="Q41" s="24">
        <f t="shared" si="47"/>
        <v>2.0574160543864961E-2</v>
      </c>
      <c r="R41" s="24">
        <f t="shared" si="48"/>
        <v>2.0965973813470207E-2</v>
      </c>
      <c r="S41" s="24">
        <f t="shared" si="49"/>
        <v>2.0995217096395402E-2</v>
      </c>
      <c r="T41" s="24">
        <f t="shared" si="50"/>
        <v>1.9788904106150307E-2</v>
      </c>
      <c r="U41" s="24">
        <f t="shared" si="51"/>
        <v>2.037863201632617E-2</v>
      </c>
      <c r="V41" s="24">
        <f t="shared" si="52"/>
        <v>2.097601092498147E-2</v>
      </c>
      <c r="W41" s="24">
        <f t="shared" si="53"/>
        <v>2.0508026324524087E-2</v>
      </c>
      <c r="X41" s="24">
        <f t="shared" si="54"/>
        <v>2.0609026240492767E-2</v>
      </c>
      <c r="Y41" s="24">
        <f t="shared" si="55"/>
        <v>2.0425531511104822E-2</v>
      </c>
      <c r="Z41" s="24">
        <f t="shared" si="56"/>
        <v>2.0066713969767447E-2</v>
      </c>
      <c r="AA41" s="24">
        <f t="shared" si="57"/>
        <v>2.0439585820613893E-2</v>
      </c>
      <c r="AB41" s="24">
        <f>+GBA!Y14</f>
        <v>2.0436303178720916E-2</v>
      </c>
      <c r="AQ41" s="24">
        <f t="shared" si="44"/>
        <v>5.0744657409751426E-4</v>
      </c>
      <c r="AT41" s="19">
        <f t="shared" si="45"/>
        <v>118.09586811888923</v>
      </c>
      <c r="AU41" s="19">
        <f t="shared" si="46"/>
        <v>117.84297720316661</v>
      </c>
      <c r="AV41" s="53">
        <f t="shared" si="58"/>
        <v>2.5289091572262556E-3</v>
      </c>
    </row>
    <row r="42" spans="2:49" x14ac:dyDescent="0.3">
      <c r="B42" s="112">
        <f t="shared" si="42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+SUMPRODUCT(_xlfn.ANCHORARRAY($E$30)/100,$E42:$N42)/$D$14*100</f>
        <v>119.49770199000001</v>
      </c>
      <c r="Q42" s="24">
        <f t="shared" si="47"/>
        <v>1.3879358508644746E-2</v>
      </c>
      <c r="R42" s="24">
        <f t="shared" si="48"/>
        <v>1.3982456758323769E-2</v>
      </c>
      <c r="S42" s="24">
        <f t="shared" si="49"/>
        <v>1.3590608883389699E-2</v>
      </c>
      <c r="T42" s="24">
        <f t="shared" si="50"/>
        <v>1.3941957622991552E-2</v>
      </c>
      <c r="U42" s="24">
        <f t="shared" si="51"/>
        <v>1.3645546029867894E-2</v>
      </c>
      <c r="V42" s="24">
        <f t="shared" si="52"/>
        <v>1.3412398888948962E-2</v>
      </c>
      <c r="W42" s="24">
        <f t="shared" si="53"/>
        <v>1.3098407953038071E-2</v>
      </c>
      <c r="X42" s="24">
        <f t="shared" si="54"/>
        <v>1.2721033018759931E-2</v>
      </c>
      <c r="Y42" s="24">
        <f t="shared" si="55"/>
        <v>1.262951709321114E-2</v>
      </c>
      <c r="Z42" s="24">
        <f t="shared" si="56"/>
        <v>1.2185761832751218E-2</v>
      </c>
      <c r="AA42" s="24">
        <f t="shared" si="57"/>
        <v>1.2992384006413893E-2</v>
      </c>
      <c r="AB42" s="24">
        <f>+GBA!Y15</f>
        <v>1.2994466183362086E-2</v>
      </c>
      <c r="AQ42" s="24">
        <f t="shared" si="44"/>
        <v>1.6935966758935272E-3</v>
      </c>
      <c r="AT42" s="19">
        <f t="shared" si="45"/>
        <v>119.73496301090091</v>
      </c>
      <c r="AU42" s="19">
        <f t="shared" si="46"/>
        <v>119.27898365702674</v>
      </c>
      <c r="AV42" s="53">
        <f t="shared" si="58"/>
        <v>4.5597935387418076E-3</v>
      </c>
    </row>
    <row r="43" spans="2:49" x14ac:dyDescent="0.3">
      <c r="B43" s="112">
        <f t="shared" si="42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+SUMPRODUCT(_xlfn.ANCHORARRAY($E$30)/100,$E43:$N43)/$D$14*100</f>
        <v>120.89329823000001</v>
      </c>
      <c r="Q43" s="24">
        <f t="shared" si="47"/>
        <v>1.1209510147046187E-2</v>
      </c>
      <c r="R43" s="24">
        <f t="shared" si="48"/>
        <v>1.1077979671392457E-2</v>
      </c>
      <c r="S43" s="24">
        <f t="shared" si="49"/>
        <v>1.1135690809303433E-2</v>
      </c>
      <c r="T43" s="24">
        <f t="shared" si="50"/>
        <v>1.175834883054061E-2</v>
      </c>
      <c r="U43" s="24">
        <f t="shared" si="51"/>
        <v>1.1425173092306951E-2</v>
      </c>
      <c r="V43" s="24">
        <f t="shared" si="52"/>
        <v>1.1384611280576884E-2</v>
      </c>
      <c r="W43" s="24">
        <f t="shared" si="53"/>
        <v>1.2058942653864424E-2</v>
      </c>
      <c r="X43" s="24">
        <f t="shared" si="54"/>
        <v>1.1945680456299623E-2</v>
      </c>
      <c r="Y43" s="24">
        <f t="shared" si="55"/>
        <v>1.1653640645282737E-2</v>
      </c>
      <c r="Z43" s="24">
        <f t="shared" si="56"/>
        <v>1.1899767112755422E-2</v>
      </c>
      <c r="AA43" s="24">
        <f t="shared" si="57"/>
        <v>1.1678854210240619E-2</v>
      </c>
      <c r="AB43" s="24">
        <f>+GBA!Y16</f>
        <v>1.1678807683778381E-2</v>
      </c>
      <c r="AQ43" s="24">
        <f t="shared" si="44"/>
        <v>-6.90256965709235E-4</v>
      </c>
      <c r="AT43" s="19">
        <f t="shared" si="45"/>
        <v>121.0771332937278</v>
      </c>
      <c r="AU43" s="19">
        <f t="shared" si="46"/>
        <v>120.69837578399152</v>
      </c>
      <c r="AV43" s="53">
        <f t="shared" si="58"/>
        <v>3.7875750973628275E-3</v>
      </c>
    </row>
    <row r="44" spans="2:49" x14ac:dyDescent="0.3">
      <c r="B44" s="112">
        <f t="shared" si="42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+SUMPRODUCT(_xlfn.ANCHORARRAY($E$30)/100,$E44:$N44)/$D$14*100</f>
        <v>125.03825848000001</v>
      </c>
      <c r="Q44" s="24">
        <f t="shared" si="47"/>
        <v>3.3788960299088844E-2</v>
      </c>
      <c r="R44" s="24">
        <f t="shared" si="48"/>
        <v>3.0541435556276086E-2</v>
      </c>
      <c r="S44" s="24">
        <f t="shared" si="49"/>
        <v>3.6186710917687215E-2</v>
      </c>
      <c r="T44" s="24">
        <f t="shared" si="50"/>
        <v>3.2050933041077645E-2</v>
      </c>
      <c r="U44" s="24">
        <f t="shared" si="51"/>
        <v>3.4203644354466434E-2</v>
      </c>
      <c r="V44" s="24">
        <f t="shared" si="52"/>
        <v>3.3894828961501311E-2</v>
      </c>
      <c r="W44" s="24">
        <f t="shared" si="53"/>
        <v>3.2599958534119677E-2</v>
      </c>
      <c r="X44" s="24">
        <f t="shared" si="54"/>
        <v>3.4639158428588113E-2</v>
      </c>
      <c r="Y44" s="24">
        <f t="shared" si="55"/>
        <v>3.5086129160612156E-2</v>
      </c>
      <c r="Z44" s="24">
        <f t="shared" si="56"/>
        <v>3.5474372441275603E-2</v>
      </c>
      <c r="AA44" s="24">
        <f t="shared" si="57"/>
        <v>3.4286104446535903E-2</v>
      </c>
      <c r="AB44" s="24">
        <f>+GBA!Y17</f>
        <v>3.4287033031388692E-2</v>
      </c>
      <c r="AD44" s="24">
        <f t="shared" ref="AD44:AD75" si="59">+E44/E32-1</f>
        <v>0.25168203743717044</v>
      </c>
      <c r="AE44" s="24">
        <f t="shared" ref="AE44:AE75" si="60">+F44/F32-1</f>
        <v>0.24583738455594073</v>
      </c>
      <c r="AF44" s="24">
        <f t="shared" ref="AF44:AF75" si="61">+G44/G32-1</f>
        <v>0.25683803484890366</v>
      </c>
      <c r="AG44" s="24">
        <f t="shared" ref="AG44:AG75" si="62">+H44/H32-1</f>
        <v>0.24612946977451777</v>
      </c>
      <c r="AH44" s="24">
        <f t="shared" ref="AH44:AH75" si="63">+I44/I32-1</f>
        <v>0.25176358591640891</v>
      </c>
      <c r="AI44" s="24">
        <f t="shared" ref="AI44:AI75" si="64">+J44/J32-1</f>
        <v>0.25237422824489197</v>
      </c>
      <c r="AJ44" s="24">
        <f t="shared" ref="AJ44:AJ75" si="65">+K44/K32-1</f>
        <v>0.24579856075884399</v>
      </c>
      <c r="AK44" s="24">
        <f t="shared" ref="AK44:AK75" si="66">+L44/L32-1</f>
        <v>0.25033224226764972</v>
      </c>
      <c r="AL44" s="24">
        <f t="shared" ref="AL44:AL75" si="67">+M44/M32-1</f>
        <v>0.25297762497386733</v>
      </c>
      <c r="AM44" s="24">
        <f t="shared" ref="AM44:AM75" si="68">+N44/N32-1</f>
        <v>0.24980074919609896</v>
      </c>
      <c r="AN44" s="24">
        <f t="shared" ref="AN44:AN75" si="69">+O44/O32-1</f>
        <v>0.25038258480000009</v>
      </c>
      <c r="AO44" s="24">
        <f>+GBA!AV17</f>
        <v>0.25039199999999995</v>
      </c>
      <c r="AQ44" s="24">
        <f t="shared" si="44"/>
        <v>-1.6854121421867596E-3</v>
      </c>
      <c r="AR44" s="24">
        <f>+AD44-AM44</f>
        <v>1.8812882410714771E-3</v>
      </c>
      <c r="AT44" s="19">
        <f t="shared" si="45"/>
        <v>125.16820374371704</v>
      </c>
      <c r="AU44" s="19">
        <f t="shared" si="46"/>
        <v>124.98007491960989</v>
      </c>
      <c r="AV44" s="53">
        <f t="shared" si="58"/>
        <v>1.8812882410714771E-3</v>
      </c>
    </row>
    <row r="45" spans="2:49" x14ac:dyDescent="0.3">
      <c r="B45" s="112">
        <f t="shared" si="42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+SUMPRODUCT(_xlfn.ANCHORARRAY($E$30)/100,$E45:$N45)/$D$14*100</f>
        <v>127.0134114</v>
      </c>
      <c r="Q45" s="24">
        <f t="shared" si="47"/>
        <v>1.5240824030721356E-2</v>
      </c>
      <c r="R45" s="24">
        <f t="shared" si="48"/>
        <v>1.6206447587881812E-2</v>
      </c>
      <c r="S45" s="24">
        <f t="shared" si="49"/>
        <v>1.4371599606462393E-2</v>
      </c>
      <c r="T45" s="24">
        <f t="shared" si="50"/>
        <v>1.6088314105545232E-2</v>
      </c>
      <c r="U45" s="24">
        <f t="shared" si="51"/>
        <v>1.5699012738009221E-2</v>
      </c>
      <c r="V45" s="24">
        <f t="shared" si="52"/>
        <v>1.5214818613007886E-2</v>
      </c>
      <c r="W45" s="24">
        <f t="shared" si="53"/>
        <v>1.6211844392632679E-2</v>
      </c>
      <c r="X45" s="24">
        <f t="shared" si="54"/>
        <v>1.5639079280846069E-2</v>
      </c>
      <c r="Y45" s="24">
        <f t="shared" si="55"/>
        <v>1.5884033587717061E-2</v>
      </c>
      <c r="Z45" s="24">
        <f t="shared" si="56"/>
        <v>1.618784955256225E-2</v>
      </c>
      <c r="AA45" s="24">
        <f t="shared" si="57"/>
        <v>1.5796388593463329E-2</v>
      </c>
      <c r="AB45" s="24">
        <f>+GBA!Y18</f>
        <v>1.5799045419356617E-2</v>
      </c>
      <c r="AD45" s="24">
        <f t="shared" si="59"/>
        <v>0.25647577369789598</v>
      </c>
      <c r="AE45" s="24">
        <f t="shared" si="60"/>
        <v>0.25131428261914723</v>
      </c>
      <c r="AF45" s="24">
        <f t="shared" si="61"/>
        <v>0.26051643853926976</v>
      </c>
      <c r="AG45" s="24">
        <f t="shared" si="62"/>
        <v>0.25045907072449736</v>
      </c>
      <c r="AH45" s="24">
        <f t="shared" si="63"/>
        <v>0.25545774507835461</v>
      </c>
      <c r="AI45" s="24">
        <f t="shared" si="64"/>
        <v>0.25569980679860449</v>
      </c>
      <c r="AJ45" s="24">
        <f t="shared" si="65"/>
        <v>0.24938350101035511</v>
      </c>
      <c r="AK45" s="24">
        <f t="shared" si="66"/>
        <v>0.25337102779990572</v>
      </c>
      <c r="AL45" s="24">
        <f t="shared" si="67"/>
        <v>0.25577581673629224</v>
      </c>
      <c r="AM45" s="24">
        <f t="shared" si="68"/>
        <v>0.25219998653192155</v>
      </c>
      <c r="AN45" s="24">
        <f t="shared" si="69"/>
        <v>0.25367631482313557</v>
      </c>
      <c r="AO45" s="24">
        <f>+GBA!AV18</f>
        <v>0.25368610148746962</v>
      </c>
      <c r="AQ45" s="24">
        <f t="shared" si="44"/>
        <v>-9.4702552184089406E-4</v>
      </c>
      <c r="AR45" s="24">
        <f t="shared" ref="AR45:AR108" si="70">+AD45-AM45</f>
        <v>4.2757871659744318E-3</v>
      </c>
      <c r="AT45" s="19">
        <f t="shared" si="45"/>
        <v>127.07587031121651</v>
      </c>
      <c r="AU45" s="19">
        <f t="shared" si="46"/>
        <v>127.00323356947649</v>
      </c>
      <c r="AV45" s="53">
        <f t="shared" si="58"/>
        <v>7.263674174000645E-4</v>
      </c>
    </row>
    <row r="46" spans="2:49" x14ac:dyDescent="0.3">
      <c r="B46" s="112">
        <f t="shared" si="42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+SUMPRODUCT(_xlfn.ANCHORARRAY($E$30)/100,$E46:$N46)/$D$14*100</f>
        <v>130.28964428</v>
      </c>
      <c r="Q46" s="24">
        <f t="shared" si="47"/>
        <v>2.6014245069953867E-2</v>
      </c>
      <c r="R46" s="24">
        <f t="shared" si="48"/>
        <v>2.5105447135506997E-2</v>
      </c>
      <c r="S46" s="24">
        <f t="shared" si="49"/>
        <v>2.626792512733922E-2</v>
      </c>
      <c r="T46" s="24">
        <f t="shared" si="50"/>
        <v>2.6053465463473646E-2</v>
      </c>
      <c r="U46" s="24">
        <f t="shared" si="51"/>
        <v>2.6160378609294543E-2</v>
      </c>
      <c r="V46" s="24">
        <f t="shared" si="52"/>
        <v>2.5986291698163466E-2</v>
      </c>
      <c r="W46" s="24">
        <f t="shared" si="53"/>
        <v>2.6081942532282465E-2</v>
      </c>
      <c r="X46" s="24">
        <f t="shared" si="54"/>
        <v>2.604089854075875E-2</v>
      </c>
      <c r="Y46" s="24">
        <f t="shared" si="55"/>
        <v>2.5761621922443911E-2</v>
      </c>
      <c r="Z46" s="24">
        <f t="shared" si="56"/>
        <v>2.5285262600668323E-2</v>
      </c>
      <c r="AA46" s="24">
        <f t="shared" si="57"/>
        <v>2.5794385363623107E-2</v>
      </c>
      <c r="AB46" s="24">
        <f>+GBA!Y19</f>
        <v>2.5797014046405664E-2</v>
      </c>
      <c r="AD46" s="24">
        <f t="shared" si="59"/>
        <v>0.25780782287210946</v>
      </c>
      <c r="AE46" s="24">
        <f t="shared" si="60"/>
        <v>0.25309806735855078</v>
      </c>
      <c r="AF46" s="24">
        <f t="shared" si="61"/>
        <v>0.26088952043886104</v>
      </c>
      <c r="AG46" s="24">
        <f t="shared" si="62"/>
        <v>0.25237173269781121</v>
      </c>
      <c r="AH46" s="24">
        <f t="shared" si="63"/>
        <v>0.25727560867237931</v>
      </c>
      <c r="AI46" s="24">
        <f t="shared" si="64"/>
        <v>0.25682596163286742</v>
      </c>
      <c r="AJ46" s="24">
        <f t="shared" si="65"/>
        <v>0.2522098798525203</v>
      </c>
      <c r="AK46" s="24">
        <f t="shared" si="66"/>
        <v>0.25511502572084699</v>
      </c>
      <c r="AL46" s="24">
        <f t="shared" si="67"/>
        <v>0.25642188336210747</v>
      </c>
      <c r="AM46" s="24">
        <f t="shared" si="68"/>
        <v>0.25343657594778923</v>
      </c>
      <c r="AN46" s="24">
        <f t="shared" si="69"/>
        <v>0.25510344990268674</v>
      </c>
      <c r="AO46" s="24">
        <f>+GBA!AV19</f>
        <v>0.25511205729781294</v>
      </c>
      <c r="AQ46" s="24">
        <f t="shared" si="44"/>
        <v>7.28982469285544E-4</v>
      </c>
      <c r="AR46" s="24">
        <f t="shared" si="70"/>
        <v>4.3712469243202268E-3</v>
      </c>
      <c r="AT46" s="19">
        <f t="shared" si="45"/>
        <v>130.38165314397017</v>
      </c>
      <c r="AU46" s="19">
        <f t="shared" si="46"/>
        <v>130.21454368141471</v>
      </c>
      <c r="AV46" s="53">
        <f t="shared" si="58"/>
        <v>1.6710946255544812E-3</v>
      </c>
    </row>
    <row r="47" spans="2:49" x14ac:dyDescent="0.3">
      <c r="B47" s="112">
        <f t="shared" si="42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+SUMPRODUCT(_xlfn.ANCHORARRAY($E$30)/100,$E47:$N47)/$D$14*100</f>
        <v>133.50233509999998</v>
      </c>
      <c r="Q47" s="24">
        <f t="shared" si="47"/>
        <v>2.3774953793631592E-2</v>
      </c>
      <c r="R47" s="24">
        <f t="shared" si="48"/>
        <v>2.3315832322106766E-2</v>
      </c>
      <c r="S47" s="24">
        <f t="shared" si="49"/>
        <v>2.4777774109024708E-2</v>
      </c>
      <c r="T47" s="24">
        <f t="shared" si="50"/>
        <v>2.4230974382898118E-2</v>
      </c>
      <c r="U47" s="24">
        <f t="shared" si="51"/>
        <v>2.3663072658157924E-2</v>
      </c>
      <c r="V47" s="24">
        <f t="shared" si="52"/>
        <v>2.6570802758968837E-2</v>
      </c>
      <c r="W47" s="24">
        <f t="shared" si="53"/>
        <v>2.4289902121350071E-2</v>
      </c>
      <c r="X47" s="24">
        <f t="shared" si="54"/>
        <v>2.4616817937688662E-2</v>
      </c>
      <c r="Y47" s="24">
        <f t="shared" si="55"/>
        <v>2.5225445067461161E-2</v>
      </c>
      <c r="Z47" s="24">
        <f t="shared" si="56"/>
        <v>2.4573998118938345E-2</v>
      </c>
      <c r="AA47" s="24">
        <f t="shared" si="57"/>
        <v>2.4658067321879473E-2</v>
      </c>
      <c r="AB47" s="24">
        <f>+GBA!Y20</f>
        <v>2.464861429734766E-2</v>
      </c>
      <c r="AD47" s="24">
        <f t="shared" si="59"/>
        <v>0.2543624753735132</v>
      </c>
      <c r="AE47" s="24">
        <f t="shared" si="60"/>
        <v>0.24961804196933834</v>
      </c>
      <c r="AF47" s="24">
        <f t="shared" si="61"/>
        <v>0.25928095870198731</v>
      </c>
      <c r="AG47" s="24">
        <f t="shared" si="62"/>
        <v>0.25236464941726711</v>
      </c>
      <c r="AH47" s="24">
        <f t="shared" si="63"/>
        <v>0.2559226122685303</v>
      </c>
      <c r="AI47" s="24">
        <f t="shared" si="64"/>
        <v>0.25828705290856147</v>
      </c>
      <c r="AJ47" s="24">
        <f t="shared" si="65"/>
        <v>0.25305829498396282</v>
      </c>
      <c r="AK47" s="24">
        <f t="shared" si="66"/>
        <v>0.25656234219768925</v>
      </c>
      <c r="AL47" s="24">
        <f t="shared" si="67"/>
        <v>0.25898593536649051</v>
      </c>
      <c r="AM47" s="24">
        <f t="shared" si="68"/>
        <v>0.25743223122898984</v>
      </c>
      <c r="AN47" s="24">
        <f t="shared" si="69"/>
        <v>0.25634615963832941</v>
      </c>
      <c r="AO47" s="24">
        <f>+GBA!AV20</f>
        <v>0.25634677078598611</v>
      </c>
      <c r="AQ47" s="24">
        <f t="shared" si="44"/>
        <v>-7.9904432530675251E-4</v>
      </c>
      <c r="AR47" s="24">
        <f t="shared" si="70"/>
        <v>-3.0697558554766413E-3</v>
      </c>
      <c r="AT47" s="19">
        <f t="shared" si="45"/>
        <v>133.48147092300536</v>
      </c>
      <c r="AU47" s="19">
        <f t="shared" si="46"/>
        <v>133.41443563290022</v>
      </c>
      <c r="AV47" s="53">
        <f t="shared" si="58"/>
        <v>6.7035290105121881E-4</v>
      </c>
    </row>
    <row r="48" spans="2:49" x14ac:dyDescent="0.3">
      <c r="B48" s="112">
        <f t="shared" si="42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+SUMPRODUCT(_xlfn.ANCHORARRAY($E$30)/100,$E48:$N48)/$D$14*100</f>
        <v>136.93771648999999</v>
      </c>
      <c r="Q48" s="24">
        <f t="shared" si="47"/>
        <v>2.4443794956501508E-2</v>
      </c>
      <c r="R48" s="24">
        <f t="shared" si="48"/>
        <v>2.3701325619702507E-2</v>
      </c>
      <c r="S48" s="24">
        <f t="shared" si="49"/>
        <v>2.5492538535905496E-2</v>
      </c>
      <c r="T48" s="24">
        <f t="shared" si="50"/>
        <v>2.5114016336066136E-2</v>
      </c>
      <c r="U48" s="24">
        <f t="shared" si="51"/>
        <v>2.5103122055926796E-2</v>
      </c>
      <c r="V48" s="24">
        <f t="shared" si="52"/>
        <v>2.5089795918216584E-2</v>
      </c>
      <c r="W48" s="24">
        <f t="shared" si="53"/>
        <v>2.6128453662075612E-2</v>
      </c>
      <c r="X48" s="24">
        <f t="shared" si="54"/>
        <v>2.6250270524871722E-2</v>
      </c>
      <c r="Y48" s="24">
        <f t="shared" si="55"/>
        <v>2.5727983175021674E-2</v>
      </c>
      <c r="Z48" s="24">
        <f t="shared" si="56"/>
        <v>2.6591877541915387E-2</v>
      </c>
      <c r="AA48" s="24">
        <f t="shared" si="57"/>
        <v>2.5732743831235139E-2</v>
      </c>
      <c r="AB48" s="24">
        <f>+GBA!Y21</f>
        <v>2.5731295523389708E-2</v>
      </c>
      <c r="AD48" s="24">
        <f t="shared" si="59"/>
        <v>0.25032028284614527</v>
      </c>
      <c r="AE48" s="24">
        <f t="shared" si="60"/>
        <v>0.24500075121170717</v>
      </c>
      <c r="AF48" s="24">
        <f t="shared" si="61"/>
        <v>0.25587058631267112</v>
      </c>
      <c r="AG48" s="24">
        <f t="shared" si="62"/>
        <v>0.25079995861454063</v>
      </c>
      <c r="AH48" s="24">
        <f t="shared" si="63"/>
        <v>0.25314238295416613</v>
      </c>
      <c r="AI48" s="24">
        <f t="shared" si="64"/>
        <v>0.25535148895207049</v>
      </c>
      <c r="AJ48" s="24">
        <f t="shared" si="65"/>
        <v>0.25313010036876293</v>
      </c>
      <c r="AK48" s="24">
        <f t="shared" si="66"/>
        <v>0.25683143077425252</v>
      </c>
      <c r="AL48" s="24">
        <f t="shared" si="67"/>
        <v>0.25868940077871927</v>
      </c>
      <c r="AM48" s="24">
        <f t="shared" si="68"/>
        <v>0.25925047567620618</v>
      </c>
      <c r="AN48" s="24">
        <f t="shared" si="69"/>
        <v>0.25560623886106826</v>
      </c>
      <c r="AO48" s="24">
        <f>+GBA!AV21</f>
        <v>0.25560579233880376</v>
      </c>
      <c r="AQ48" s="24">
        <f t="shared" si="44"/>
        <v>-2.1480825854138796E-3</v>
      </c>
      <c r="AR48" s="24">
        <f t="shared" si="70"/>
        <v>-8.9301928300609124E-3</v>
      </c>
      <c r="AT48" s="19">
        <f t="shared" si="45"/>
        <v>136.74426462873953</v>
      </c>
      <c r="AU48" s="19">
        <f t="shared" si="46"/>
        <v>136.96217596757407</v>
      </c>
      <c r="AV48" s="53">
        <f t="shared" si="58"/>
        <v>-2.1791133883455327E-3</v>
      </c>
    </row>
    <row r="49" spans="2:48" x14ac:dyDescent="0.3">
      <c r="B49" s="112">
        <f t="shared" si="42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+SUMPRODUCT(_xlfn.ANCHORARRAY($E$30)/100,$E49:$N49)/$D$14*100</f>
        <v>139.57963508999995</v>
      </c>
      <c r="Q49" s="24">
        <f t="shared" si="47"/>
        <v>2.1101334898074864E-2</v>
      </c>
      <c r="R49" s="24">
        <f t="shared" si="48"/>
        <v>2.1672532789422272E-2</v>
      </c>
      <c r="S49" s="24">
        <f t="shared" si="49"/>
        <v>1.9648205238917971E-2</v>
      </c>
      <c r="T49" s="24">
        <f t="shared" si="50"/>
        <v>2.0231586755658171E-2</v>
      </c>
      <c r="U49" s="24">
        <f t="shared" si="51"/>
        <v>2.0286326049221648E-2</v>
      </c>
      <c r="V49" s="24">
        <f t="shared" si="52"/>
        <v>1.9557549113315753E-2</v>
      </c>
      <c r="W49" s="24">
        <f t="shared" si="53"/>
        <v>1.9818992564271776E-2</v>
      </c>
      <c r="X49" s="24">
        <f t="shared" si="54"/>
        <v>1.9137750648321683E-2</v>
      </c>
      <c r="Y49" s="24">
        <f t="shared" si="55"/>
        <v>1.8631535979014568E-2</v>
      </c>
      <c r="Z49" s="24">
        <f t="shared" si="56"/>
        <v>1.8037777257616572E-2</v>
      </c>
      <c r="AA49" s="24">
        <f t="shared" si="57"/>
        <v>1.9292848367256754E-2</v>
      </c>
      <c r="AB49" s="24">
        <f>+GBA!Y22</f>
        <v>1.9293402853846509E-2</v>
      </c>
      <c r="AD49" s="24">
        <f t="shared" si="59"/>
        <v>0.26128248753910555</v>
      </c>
      <c r="AE49" s="24">
        <f t="shared" si="60"/>
        <v>0.25679410576023787</v>
      </c>
      <c r="AF49" s="24">
        <f t="shared" si="61"/>
        <v>0.26482900667027587</v>
      </c>
      <c r="AG49" s="24">
        <f t="shared" si="62"/>
        <v>0.26010937530408218</v>
      </c>
      <c r="AH49" s="24">
        <f t="shared" si="63"/>
        <v>0.26295989212828541</v>
      </c>
      <c r="AI49" s="24">
        <f t="shared" si="64"/>
        <v>0.26396094013380811</v>
      </c>
      <c r="AJ49" s="24">
        <f t="shared" si="65"/>
        <v>0.26227655168621777</v>
      </c>
      <c r="AK49" s="24">
        <f t="shared" si="66"/>
        <v>0.26475299374814698</v>
      </c>
      <c r="AL49" s="24">
        <f t="shared" si="67"/>
        <v>0.26551286262227203</v>
      </c>
      <c r="AM49" s="24">
        <f t="shared" si="68"/>
        <v>0.26492659800585838</v>
      </c>
      <c r="AN49" s="24">
        <f t="shared" si="69"/>
        <v>0.26361635108703618</v>
      </c>
      <c r="AO49" s="24">
        <f>+GBA!AV22</f>
        <v>0.2636168338603686</v>
      </c>
      <c r="AQ49" s="24">
        <f t="shared" si="44"/>
        <v>3.063557640458292E-3</v>
      </c>
      <c r="AR49" s="24">
        <f t="shared" si="70"/>
        <v>-3.6441104667528368E-3</v>
      </c>
      <c r="AT49" s="19">
        <f t="shared" si="45"/>
        <v>139.62975115206154</v>
      </c>
      <c r="AU49" s="19">
        <f t="shared" si="46"/>
        <v>139.43266919039564</v>
      </c>
      <c r="AV49" s="53">
        <f t="shared" si="58"/>
        <v>1.9708196166590142E-3</v>
      </c>
    </row>
    <row r="50" spans="2:48" x14ac:dyDescent="0.3">
      <c r="B50" s="112">
        <f t="shared" si="42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+SUMPRODUCT(_xlfn.ANCHORARRAY($E$30)/100,$E50:$N50)/$D$14*100</f>
        <v>145.05797404</v>
      </c>
      <c r="Q50" s="24">
        <f t="shared" si="47"/>
        <v>3.9625653045657794E-2</v>
      </c>
      <c r="R50" s="24">
        <f t="shared" si="48"/>
        <v>3.9531709624466727E-2</v>
      </c>
      <c r="S50" s="24">
        <f t="shared" si="49"/>
        <v>3.8849511027463146E-2</v>
      </c>
      <c r="T50" s="24">
        <f t="shared" si="50"/>
        <v>3.903949201036605E-2</v>
      </c>
      <c r="U50" s="24">
        <f t="shared" si="51"/>
        <v>3.9141200163171241E-2</v>
      </c>
      <c r="V50" s="24">
        <f t="shared" si="52"/>
        <v>3.8567895064609559E-2</v>
      </c>
      <c r="W50" s="24">
        <f t="shared" si="53"/>
        <v>3.9867221096328898E-2</v>
      </c>
      <c r="X50" s="24">
        <f t="shared" si="54"/>
        <v>3.9704048182511498E-2</v>
      </c>
      <c r="Y50" s="24">
        <f t="shared" si="55"/>
        <v>3.9048325101816772E-2</v>
      </c>
      <c r="Z50" s="24">
        <f t="shared" si="56"/>
        <v>3.9212870367765662E-2</v>
      </c>
      <c r="AA50" s="24">
        <f t="shared" si="57"/>
        <v>3.9248841326083639E-2</v>
      </c>
      <c r="AB50" s="24">
        <f>+GBA!Y23</f>
        <v>3.9247743229688936E-2</v>
      </c>
      <c r="AD50" s="24">
        <f t="shared" si="59"/>
        <v>0.29341813697874075</v>
      </c>
      <c r="AE50" s="24">
        <f t="shared" si="60"/>
        <v>0.28869262482384928</v>
      </c>
      <c r="AF50" s="24">
        <f t="shared" si="61"/>
        <v>0.29587833545856013</v>
      </c>
      <c r="AG50" s="24">
        <f t="shared" si="62"/>
        <v>0.29205007126211502</v>
      </c>
      <c r="AH50" s="24">
        <f t="shared" si="63"/>
        <v>0.29420265879216689</v>
      </c>
      <c r="AI50" s="24">
        <f t="shared" si="64"/>
        <v>0.29483107432793343</v>
      </c>
      <c r="AJ50" s="24">
        <f t="shared" si="65"/>
        <v>0.29503366476889403</v>
      </c>
      <c r="AK50" s="24">
        <f t="shared" si="66"/>
        <v>0.297120623999241</v>
      </c>
      <c r="AL50" s="24">
        <f t="shared" si="67"/>
        <v>0.29675201467014278</v>
      </c>
      <c r="AM50" s="24">
        <f t="shared" si="68"/>
        <v>0.2962016519525108</v>
      </c>
      <c r="AN50" s="24">
        <f t="shared" si="69"/>
        <v>0.29523050670878792</v>
      </c>
      <c r="AO50" s="24">
        <f>+GBA!AV23</f>
        <v>0.29522841787483833</v>
      </c>
      <c r="AQ50" s="24">
        <f t="shared" si="44"/>
        <v>4.1278267789213174E-4</v>
      </c>
      <c r="AR50" s="24">
        <f t="shared" si="70"/>
        <v>-2.7835149737700515E-3</v>
      </c>
      <c r="AT50" s="19">
        <f t="shared" si="45"/>
        <v>145.16267122606467</v>
      </c>
      <c r="AU50" s="19">
        <f t="shared" si="46"/>
        <v>144.90022437239017</v>
      </c>
      <c r="AV50" s="53">
        <f t="shared" si="58"/>
        <v>2.6244685367451392E-3</v>
      </c>
    </row>
    <row r="51" spans="2:48" x14ac:dyDescent="0.3">
      <c r="B51" s="112">
        <f t="shared" si="42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+SUMPRODUCT(_xlfn.ANCHORARRAY($E$30)/100,$E51:$N51)/$D$14*100</f>
        <v>149.11755649999998</v>
      </c>
      <c r="Q51" s="24">
        <f t="shared" si="47"/>
        <v>2.7722593424271302E-2</v>
      </c>
      <c r="R51" s="24">
        <f t="shared" si="48"/>
        <v>2.8498676065307649E-2</v>
      </c>
      <c r="S51" s="24">
        <f t="shared" si="49"/>
        <v>2.6670434001558885E-2</v>
      </c>
      <c r="T51" s="24">
        <f t="shared" si="50"/>
        <v>2.8584948047693626E-2</v>
      </c>
      <c r="U51" s="24">
        <f t="shared" si="51"/>
        <v>2.7600453432252481E-2</v>
      </c>
      <c r="V51" s="24">
        <f t="shared" si="52"/>
        <v>2.7492095122984894E-2</v>
      </c>
      <c r="W51" s="24">
        <f t="shared" si="53"/>
        <v>2.8435155422029901E-2</v>
      </c>
      <c r="X51" s="24">
        <f t="shared" si="54"/>
        <v>2.7761085885827708E-2</v>
      </c>
      <c r="Y51" s="24">
        <f t="shared" si="55"/>
        <v>2.7943779048818396E-2</v>
      </c>
      <c r="Z51" s="24">
        <f t="shared" si="56"/>
        <v>2.8349630896669309E-2</v>
      </c>
      <c r="AA51" s="24">
        <f t="shared" si="57"/>
        <v>2.7985931051818902E-2</v>
      </c>
      <c r="AB51" s="24">
        <f>+GBA!Y24</f>
        <v>2.7986008374569549E-2</v>
      </c>
      <c r="AD51" s="24">
        <f t="shared" si="59"/>
        <v>0.30955628079278719</v>
      </c>
      <c r="AE51" s="24">
        <f t="shared" si="60"/>
        <v>0.30532193294916188</v>
      </c>
      <c r="AF51" s="24">
        <f t="shared" si="61"/>
        <v>0.30996198274947484</v>
      </c>
      <c r="AG51" s="24">
        <f t="shared" si="62"/>
        <v>0.30757997367085155</v>
      </c>
      <c r="AH51" s="24">
        <f t="shared" si="63"/>
        <v>0.3087149293139857</v>
      </c>
      <c r="AI51" s="24">
        <f t="shared" si="64"/>
        <v>0.30952978684549581</v>
      </c>
      <c r="AJ51" s="24">
        <f t="shared" si="65"/>
        <v>0.31010773274910819</v>
      </c>
      <c r="AK51" s="24">
        <f t="shared" si="66"/>
        <v>0.31052502047775876</v>
      </c>
      <c r="AL51" s="24">
        <f t="shared" si="67"/>
        <v>0.30934717997088157</v>
      </c>
      <c r="AM51" s="24">
        <f t="shared" si="68"/>
        <v>0.30812475793784966</v>
      </c>
      <c r="AN51" s="24">
        <f t="shared" si="69"/>
        <v>0.30897597272994548</v>
      </c>
      <c r="AO51" s="24">
        <f>+GBA!AV24</f>
        <v>0.30897060127335085</v>
      </c>
      <c r="AQ51" s="24">
        <f t="shared" si="44"/>
        <v>-6.2703747239800656E-4</v>
      </c>
      <c r="AR51" s="24">
        <f t="shared" si="70"/>
        <v>1.4315228549375281E-3</v>
      </c>
      <c r="AT51" s="19">
        <f t="shared" si="45"/>
        <v>149.18695694084604</v>
      </c>
      <c r="AU51" s="19">
        <f t="shared" si="46"/>
        <v>149.00809225019199</v>
      </c>
      <c r="AV51" s="53">
        <f t="shared" si="58"/>
        <v>1.7886469065404587E-3</v>
      </c>
    </row>
    <row r="52" spans="2:48" x14ac:dyDescent="0.3">
      <c r="B52" s="112">
        <f t="shared" si="42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+SUMPRODUCT(_xlfn.ANCHORARRAY($E$30)/100,$E52:$N52)/$D$14*100</f>
        <v>155.17366656999997</v>
      </c>
      <c r="Q52" s="24">
        <f t="shared" si="47"/>
        <v>4.1233064503853889E-2</v>
      </c>
      <c r="R52" s="24">
        <f t="shared" si="48"/>
        <v>3.9687846557394435E-2</v>
      </c>
      <c r="S52" s="24">
        <f t="shared" si="49"/>
        <v>4.2192516889556719E-2</v>
      </c>
      <c r="T52" s="24">
        <f t="shared" si="50"/>
        <v>3.9853172201679055E-2</v>
      </c>
      <c r="U52" s="24">
        <f t="shared" si="51"/>
        <v>4.1750259769744336E-2</v>
      </c>
      <c r="V52" s="24">
        <f t="shared" si="52"/>
        <v>4.1250997338514894E-2</v>
      </c>
      <c r="W52" s="24">
        <f t="shared" si="53"/>
        <v>4.0201585072940249E-2</v>
      </c>
      <c r="X52" s="24">
        <f t="shared" si="54"/>
        <v>4.0761417363892827E-2</v>
      </c>
      <c r="Y52" s="24">
        <f t="shared" si="55"/>
        <v>4.0826170487857416E-2</v>
      </c>
      <c r="Z52" s="24">
        <f t="shared" si="56"/>
        <v>3.9885403219311888E-2</v>
      </c>
      <c r="AA52" s="24">
        <f t="shared" si="57"/>
        <v>4.0612991603037552E-2</v>
      </c>
      <c r="AB52" s="24">
        <f>+GBA!Y25</f>
        <v>4.0618222640087298E-2</v>
      </c>
      <c r="AD52" s="24">
        <f t="shared" si="59"/>
        <v>0.34242079683052884</v>
      </c>
      <c r="AE52" s="24">
        <f t="shared" si="60"/>
        <v>0.33684615058529821</v>
      </c>
      <c r="AF52" s="24">
        <f t="shared" si="61"/>
        <v>0.34442255037851544</v>
      </c>
      <c r="AG52" s="24">
        <f t="shared" si="62"/>
        <v>0.34003405562861566</v>
      </c>
      <c r="AH52" s="24">
        <f t="shared" si="63"/>
        <v>0.34300210883619853</v>
      </c>
      <c r="AI52" s="24">
        <f t="shared" si="64"/>
        <v>0.34346185081263658</v>
      </c>
      <c r="AJ52" s="24">
        <f t="shared" si="65"/>
        <v>0.3433596393513545</v>
      </c>
      <c r="AK52" s="24">
        <f t="shared" si="66"/>
        <v>0.34400277312301641</v>
      </c>
      <c r="AL52" s="24">
        <f t="shared" si="67"/>
        <v>0.34271186830927935</v>
      </c>
      <c r="AM52" s="24">
        <f t="shared" si="68"/>
        <v>0.34128234082966635</v>
      </c>
      <c r="AN52" s="24">
        <f t="shared" si="69"/>
        <v>0.34230728284447465</v>
      </c>
      <c r="AO52" s="24">
        <f>+GBA!AV25</f>
        <v>0.34230569941463518</v>
      </c>
      <c r="AQ52" s="24">
        <f t="shared" si="44"/>
        <v>1.3476612845420011E-3</v>
      </c>
      <c r="AR52" s="24">
        <f t="shared" si="70"/>
        <v>1.1384560008624867E-3</v>
      </c>
      <c r="AT52" s="19">
        <f t="shared" si="45"/>
        <v>155.33839235952163</v>
      </c>
      <c r="AU52" s="19">
        <f t="shared" si="46"/>
        <v>154.95134009253132</v>
      </c>
      <c r="AV52" s="53">
        <f t="shared" si="58"/>
        <v>3.8705226699029538E-3</v>
      </c>
    </row>
    <row r="53" spans="2:48" x14ac:dyDescent="0.3">
      <c r="B53" s="112">
        <f t="shared" si="42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+SUMPRODUCT(_xlfn.ANCHORARRAY($E$30)/100,$E53:$N53)/$D$14*100</f>
        <v>165.49020944000003</v>
      </c>
      <c r="Q53" s="24">
        <f t="shared" si="47"/>
        <v>6.6675075753000801E-2</v>
      </c>
      <c r="R53" s="24">
        <f t="shared" si="48"/>
        <v>6.8257927636558691E-2</v>
      </c>
      <c r="S53" s="24">
        <f t="shared" si="49"/>
        <v>6.4901487388404844E-2</v>
      </c>
      <c r="T53" s="24">
        <f t="shared" si="50"/>
        <v>6.7940690117983094E-2</v>
      </c>
      <c r="U53" s="24">
        <f t="shared" si="51"/>
        <v>6.6196580203075728E-2</v>
      </c>
      <c r="V53" s="24">
        <f t="shared" si="52"/>
        <v>6.5637408028596189E-2</v>
      </c>
      <c r="W53" s="24">
        <f t="shared" si="53"/>
        <v>6.8410427455454448E-2</v>
      </c>
      <c r="X53" s="24">
        <f t="shared" si="54"/>
        <v>6.6622709972752325E-2</v>
      </c>
      <c r="Y53" s="24">
        <f t="shared" si="55"/>
        <v>6.4972294239325157E-2</v>
      </c>
      <c r="Z53" s="24">
        <f t="shared" si="56"/>
        <v>6.6571508807885094E-2</v>
      </c>
      <c r="AA53" s="24">
        <f t="shared" si="57"/>
        <v>6.6483850630327135E-2</v>
      </c>
      <c r="AB53" s="24">
        <f>+GBA!Y26</f>
        <v>6.6477331678424401E-2</v>
      </c>
      <c r="AD53" s="24">
        <f t="shared" si="59"/>
        <v>0.40306002298601484</v>
      </c>
      <c r="AE53" s="24">
        <f t="shared" si="60"/>
        <v>0.39876992477917206</v>
      </c>
      <c r="AF53" s="24">
        <f t="shared" si="61"/>
        <v>0.40223729710324818</v>
      </c>
      <c r="AG53" s="24">
        <f t="shared" si="62"/>
        <v>0.40330698675719456</v>
      </c>
      <c r="AH53" s="24">
        <f t="shared" si="63"/>
        <v>0.40330678310770729</v>
      </c>
      <c r="AI53" s="24">
        <f t="shared" si="64"/>
        <v>0.40223001242530865</v>
      </c>
      <c r="AJ53" s="24">
        <f t="shared" si="65"/>
        <v>0.40641661749103175</v>
      </c>
      <c r="AK53" s="24">
        <f t="shared" si="66"/>
        <v>0.40459651367179927</v>
      </c>
      <c r="AL53" s="24">
        <f t="shared" si="67"/>
        <v>0.40132806827966205</v>
      </c>
      <c r="AM53" s="24">
        <f t="shared" si="68"/>
        <v>0.40243134140584091</v>
      </c>
      <c r="AN53" s="24">
        <f t="shared" si="69"/>
        <v>0.40287485866778527</v>
      </c>
      <c r="AO53" s="24">
        <f>+GBA!AV26</f>
        <v>0.4028691415124408</v>
      </c>
      <c r="AQ53" s="24">
        <f t="shared" si="44"/>
        <v>1.035669451157073E-4</v>
      </c>
      <c r="AR53" s="24">
        <f t="shared" si="70"/>
        <v>6.2868158017392872E-4</v>
      </c>
      <c r="AT53" s="19">
        <f t="shared" si="45"/>
        <v>165.69559143744209</v>
      </c>
      <c r="AU53" s="19">
        <f t="shared" si="46"/>
        <v>165.26668459429487</v>
      </c>
      <c r="AV53" s="53">
        <f t="shared" si="58"/>
        <v>4.2890684314720318E-3</v>
      </c>
    </row>
    <row r="54" spans="2:48" x14ac:dyDescent="0.3">
      <c r="B54" s="112">
        <f t="shared" si="42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+SUMPRODUCT(_xlfn.ANCHORARRAY($E$30)/100,$E54:$N54)/$D$14*100</f>
        <v>173.85500669999999</v>
      </c>
      <c r="Q54" s="24">
        <f t="shared" si="47"/>
        <v>5.2980218234668364E-2</v>
      </c>
      <c r="R54" s="24">
        <f t="shared" si="48"/>
        <v>5.1997798143895491E-2</v>
      </c>
      <c r="S54" s="24">
        <f t="shared" si="49"/>
        <v>5.2071770951865215E-2</v>
      </c>
      <c r="T54" s="24">
        <f t="shared" si="50"/>
        <v>5.0827708062689103E-2</v>
      </c>
      <c r="U54" s="24">
        <f t="shared" si="51"/>
        <v>5.1087562809025711E-2</v>
      </c>
      <c r="V54" s="24">
        <f t="shared" si="52"/>
        <v>5.0678521874143456E-2</v>
      </c>
      <c r="W54" s="24">
        <f t="shared" si="53"/>
        <v>5.0996049420154455E-2</v>
      </c>
      <c r="X54" s="24">
        <f t="shared" si="54"/>
        <v>5.0934078217003131E-2</v>
      </c>
      <c r="Y54" s="24">
        <f t="shared" si="55"/>
        <v>5.0017374507954848E-2</v>
      </c>
      <c r="Z54" s="24">
        <f t="shared" si="56"/>
        <v>4.9102023958452534E-2</v>
      </c>
      <c r="AA54" s="24">
        <f t="shared" si="57"/>
        <v>5.0545571779173404E-2</v>
      </c>
      <c r="AB54" s="24">
        <f>+GBA!Y27</f>
        <v>5.0544352146319138E-2</v>
      </c>
      <c r="AD54" s="24">
        <f t="shared" si="59"/>
        <v>0.45716986621890676</v>
      </c>
      <c r="AE54" s="24">
        <f t="shared" si="60"/>
        <v>0.45121138060114818</v>
      </c>
      <c r="AF54" s="24">
        <f t="shared" si="61"/>
        <v>0.45547350530740216</v>
      </c>
      <c r="AG54" s="24">
        <f t="shared" si="62"/>
        <v>0.45435727707672835</v>
      </c>
      <c r="AH54" s="24">
        <f t="shared" si="63"/>
        <v>0.4551420980510994</v>
      </c>
      <c r="AI54" s="24">
        <f t="shared" si="64"/>
        <v>0.45379409053789432</v>
      </c>
      <c r="AJ54" s="24">
        <f t="shared" si="65"/>
        <v>0.45902737307474828</v>
      </c>
      <c r="AK54" s="24">
        <f t="shared" si="66"/>
        <v>0.4575962128112967</v>
      </c>
      <c r="AL54" s="24">
        <f t="shared" si="67"/>
        <v>0.4530672810161358</v>
      </c>
      <c r="AM54" s="24">
        <f t="shared" si="68"/>
        <v>0.45358057207560742</v>
      </c>
      <c r="AN54" s="24">
        <f t="shared" si="69"/>
        <v>0.45488159022964969</v>
      </c>
      <c r="AO54" s="24">
        <f>+GBA!AV27</f>
        <v>0.45487098164412076</v>
      </c>
      <c r="AQ54" s="24">
        <f t="shared" si="44"/>
        <v>3.8781942762158295E-3</v>
      </c>
      <c r="AR54" s="24">
        <f t="shared" si="70"/>
        <v>3.5892941432993375E-3</v>
      </c>
      <c r="AT54" s="19">
        <f t="shared" si="45"/>
        <v>174.47418003232022</v>
      </c>
      <c r="AU54" s="19">
        <f t="shared" si="46"/>
        <v>173.38161330077796</v>
      </c>
      <c r="AV54" s="53">
        <f t="shared" si="58"/>
        <v>1.0925667315422771E-2</v>
      </c>
    </row>
    <row r="55" spans="2:48" x14ac:dyDescent="0.3">
      <c r="B55" s="112">
        <f t="shared" si="42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+SUMPRODUCT(_xlfn.ANCHORARRAY($E$30)/100,$E55:$N55)/$D$14*100</f>
        <v>178.87670180000001</v>
      </c>
      <c r="Q55" s="24">
        <f t="shared" si="47"/>
        <v>2.8529893537856177E-2</v>
      </c>
      <c r="R55" s="24">
        <f t="shared" si="48"/>
        <v>2.9365045651926769E-2</v>
      </c>
      <c r="S55" s="24">
        <f t="shared" si="49"/>
        <v>2.8270668573539659E-2</v>
      </c>
      <c r="T55" s="24">
        <f t="shared" si="50"/>
        <v>2.9383538982148405E-2</v>
      </c>
      <c r="U55" s="24">
        <f t="shared" si="51"/>
        <v>2.8849891841332242E-2</v>
      </c>
      <c r="V55" s="24">
        <f t="shared" si="52"/>
        <v>2.8385148873941723E-2</v>
      </c>
      <c r="W55" s="24">
        <f t="shared" si="53"/>
        <v>2.9025999516880674E-2</v>
      </c>
      <c r="X55" s="24">
        <f t="shared" si="54"/>
        <v>2.8687566712853663E-2</v>
      </c>
      <c r="Y55" s="24">
        <f t="shared" si="55"/>
        <v>2.8801912630022963E-2</v>
      </c>
      <c r="Z55" s="24">
        <f t="shared" si="56"/>
        <v>2.9149533308124642E-2</v>
      </c>
      <c r="AA55" s="24">
        <f t="shared" si="57"/>
        <v>2.8884385876015273E-2</v>
      </c>
      <c r="AB55" s="24">
        <f>+GBA!Y28</f>
        <v>2.8886732556862249E-2</v>
      </c>
      <c r="AD55" s="24">
        <f t="shared" si="59"/>
        <v>0.48212882921835165</v>
      </c>
      <c r="AE55" s="24">
        <f t="shared" si="60"/>
        <v>0.47745900818510667</v>
      </c>
      <c r="AF55" s="24">
        <f t="shared" si="61"/>
        <v>0.48013835135780325</v>
      </c>
      <c r="AG55" s="24">
        <f t="shared" si="62"/>
        <v>0.47969269791756508</v>
      </c>
      <c r="AH55" s="24">
        <f t="shared" si="63"/>
        <v>0.48021112191263304</v>
      </c>
      <c r="AI55" s="24">
        <f t="shared" si="64"/>
        <v>0.47823116503313257</v>
      </c>
      <c r="AJ55" s="24">
        <f t="shared" si="65"/>
        <v>0.48348780651426915</v>
      </c>
      <c r="AK55" s="24">
        <f t="shared" si="66"/>
        <v>0.48171105461967034</v>
      </c>
      <c r="AL55" s="24">
        <f t="shared" si="67"/>
        <v>0.4776978382996524</v>
      </c>
      <c r="AM55" s="24">
        <f t="shared" si="68"/>
        <v>0.47835963204710885</v>
      </c>
      <c r="AN55" s="24">
        <f t="shared" si="69"/>
        <v>0.47962463113287157</v>
      </c>
      <c r="AO55" s="24">
        <f>+GBA!AV28</f>
        <v>0.4796172848799074</v>
      </c>
      <c r="AQ55" s="24">
        <f t="shared" si="44"/>
        <v>-6.1963977026846528E-4</v>
      </c>
      <c r="AR55" s="24">
        <f t="shared" si="70"/>
        <v>3.7691971712427996E-3</v>
      </c>
      <c r="AT55" s="19">
        <f t="shared" si="45"/>
        <v>179.45190981374708</v>
      </c>
      <c r="AU55" s="19">
        <f t="shared" si="46"/>
        <v>178.43560641270537</v>
      </c>
      <c r="AV55" s="53">
        <f t="shared" si="58"/>
        <v>1.0163034010417071E-2</v>
      </c>
    </row>
    <row r="56" spans="2:48" x14ac:dyDescent="0.3">
      <c r="B56" s="112">
        <f t="shared" si="42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+SUMPRODUCT(_xlfn.ANCHORARRAY($E$30)/100,$E56:$N56)/$D$14*100</f>
        <v>183.93707424000002</v>
      </c>
      <c r="Q56" s="24">
        <f t="shared" si="47"/>
        <v>2.5720379762556922E-2</v>
      </c>
      <c r="R56" s="24">
        <f t="shared" si="48"/>
        <v>2.5447349273329589E-2</v>
      </c>
      <c r="S56" s="24">
        <f t="shared" si="49"/>
        <v>2.7252336564799862E-2</v>
      </c>
      <c r="T56" s="24">
        <f t="shared" si="50"/>
        <v>2.6396086759076232E-2</v>
      </c>
      <c r="U56" s="24">
        <f t="shared" si="51"/>
        <v>2.7452844323926584E-2</v>
      </c>
      <c r="V56" s="24">
        <f t="shared" si="52"/>
        <v>2.7341937684771001E-2</v>
      </c>
      <c r="W56" s="24">
        <f t="shared" si="53"/>
        <v>2.8058836492029782E-2</v>
      </c>
      <c r="X56" s="24">
        <f t="shared" si="54"/>
        <v>2.9035971778977654E-2</v>
      </c>
      <c r="Y56" s="24">
        <f t="shared" si="55"/>
        <v>2.9315744133791011E-2</v>
      </c>
      <c r="Z56" s="24">
        <f t="shared" si="56"/>
        <v>2.976993240736503E-2</v>
      </c>
      <c r="AA56" s="24">
        <f t="shared" si="57"/>
        <v>2.8289723530669386E-2</v>
      </c>
      <c r="AB56" s="24">
        <f>+GBA!Y29</f>
        <v>2.829374374570226E-2</v>
      </c>
      <c r="AD56" s="24">
        <f t="shared" si="59"/>
        <v>0.4705610177178261</v>
      </c>
      <c r="AE56" s="24">
        <f t="shared" si="60"/>
        <v>0.47015575631425977</v>
      </c>
      <c r="AF56" s="24">
        <f t="shared" si="61"/>
        <v>0.46737606635090123</v>
      </c>
      <c r="AG56" s="24">
        <f t="shared" si="62"/>
        <v>0.47158511864658093</v>
      </c>
      <c r="AH56" s="24">
        <f t="shared" si="63"/>
        <v>0.47054899265834038</v>
      </c>
      <c r="AI56" s="24">
        <f t="shared" si="64"/>
        <v>0.46886204175773494</v>
      </c>
      <c r="AJ56" s="24">
        <f t="shared" si="65"/>
        <v>0.47696379000462619</v>
      </c>
      <c r="AK56" s="24">
        <f t="shared" si="66"/>
        <v>0.47368670764595366</v>
      </c>
      <c r="AL56" s="24">
        <f t="shared" si="67"/>
        <v>0.46945998712952308</v>
      </c>
      <c r="AM56" s="24">
        <f t="shared" si="68"/>
        <v>0.47021533210689426</v>
      </c>
      <c r="AN56" s="24">
        <f t="shared" si="69"/>
        <v>0.47104635393990968</v>
      </c>
      <c r="AO56" s="24">
        <f>+GBA!AV29</f>
        <v>0.47104348076443237</v>
      </c>
      <c r="AQ56" s="24">
        <f t="shared" si="44"/>
        <v>-4.0495526448081076E-3</v>
      </c>
      <c r="AR56" s="24">
        <f t="shared" si="70"/>
        <v>3.4568561093184513E-4</v>
      </c>
      <c r="AT56" s="19">
        <f t="shared" si="45"/>
        <v>184.06748108327275</v>
      </c>
      <c r="AU56" s="19">
        <f t="shared" si="46"/>
        <v>183.74762235467878</v>
      </c>
      <c r="AV56" s="53">
        <f t="shared" si="58"/>
        <v>3.1985872859396913E-3</v>
      </c>
    </row>
    <row r="57" spans="2:48" x14ac:dyDescent="0.3">
      <c r="B57" s="112">
        <f t="shared" si="42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+SUMPRODUCT(_xlfn.ANCHORARRAY($E$30)/100,$E57:$N57)/$D$14*100</f>
        <v>189.12181366000002</v>
      </c>
      <c r="Q57" s="24">
        <f t="shared" si="47"/>
        <v>2.91430416194709E-2</v>
      </c>
      <c r="R57" s="24">
        <f t="shared" si="48"/>
        <v>2.9437834087658876E-2</v>
      </c>
      <c r="S57" s="24">
        <f t="shared" si="49"/>
        <v>2.8294769645933915E-2</v>
      </c>
      <c r="T57" s="24">
        <f t="shared" si="50"/>
        <v>2.9370914698898964E-2</v>
      </c>
      <c r="U57" s="24">
        <f t="shared" si="51"/>
        <v>2.9074239830944926E-2</v>
      </c>
      <c r="V57" s="24">
        <f t="shared" si="52"/>
        <v>2.840599947533784E-2</v>
      </c>
      <c r="W57" s="24">
        <f t="shared" si="53"/>
        <v>2.8592058875519522E-2</v>
      </c>
      <c r="X57" s="24">
        <f t="shared" si="54"/>
        <v>2.7786561356086592E-2</v>
      </c>
      <c r="Y57" s="24">
        <f t="shared" si="55"/>
        <v>2.7775627137618386E-2</v>
      </c>
      <c r="Z57" s="24">
        <f t="shared" si="56"/>
        <v>2.7355160553936164E-2</v>
      </c>
      <c r="AA57" s="24">
        <f t="shared" si="57"/>
        <v>2.8187571436713021E-2</v>
      </c>
      <c r="AB57" s="24">
        <f>+GBA!Y30</f>
        <v>2.8191549222265744E-2</v>
      </c>
      <c r="AD57" s="24">
        <f t="shared" si="59"/>
        <v>0.49069817016671902</v>
      </c>
      <c r="AE57" s="24">
        <f t="shared" si="60"/>
        <v>0.48929773191659809</v>
      </c>
      <c r="AF57" s="24">
        <f t="shared" si="61"/>
        <v>0.48751713348209913</v>
      </c>
      <c r="AG57" s="24">
        <f t="shared" si="62"/>
        <v>0.4908221053324402</v>
      </c>
      <c r="AH57" s="24">
        <f t="shared" si="63"/>
        <v>0.48991390931319834</v>
      </c>
      <c r="AI57" s="24">
        <f t="shared" si="64"/>
        <v>0.48794768205710426</v>
      </c>
      <c r="AJ57" s="24">
        <f t="shared" si="65"/>
        <v>0.49495721195164477</v>
      </c>
      <c r="AK57" s="24">
        <f t="shared" si="66"/>
        <v>0.49131263720187945</v>
      </c>
      <c r="AL57" s="24">
        <f t="shared" si="67"/>
        <v>0.48666098677814951</v>
      </c>
      <c r="AM57" s="24">
        <f t="shared" si="68"/>
        <v>0.48637213998435036</v>
      </c>
      <c r="AN57" s="24">
        <f t="shared" si="69"/>
        <v>0.48899089927128769</v>
      </c>
      <c r="AO57" s="24">
        <f>+GBA!AV30</f>
        <v>0.48898985707953502</v>
      </c>
      <c r="AQ57" s="24">
        <f t="shared" si="44"/>
        <v>1.7878810655347355E-3</v>
      </c>
      <c r="AR57" s="24">
        <f t="shared" si="70"/>
        <v>4.3260301823686564E-3</v>
      </c>
      <c r="AT57" s="19">
        <f t="shared" si="45"/>
        <v>189.43176734527373</v>
      </c>
      <c r="AU57" s="19">
        <f t="shared" si="46"/>
        <v>188.77406806559506</v>
      </c>
      <c r="AV57" s="53">
        <f t="shared" si="58"/>
        <v>6.5769927967864739E-3</v>
      </c>
    </row>
    <row r="58" spans="2:48" x14ac:dyDescent="0.3">
      <c r="B58" s="112">
        <f t="shared" si="42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+SUMPRODUCT(_xlfn.ANCHORARRAY($E$30)/100,$E58:$N58)/$D$14*100</f>
        <v>196.35762381000001</v>
      </c>
      <c r="Q58" s="24">
        <f t="shared" si="47"/>
        <v>4.196389035058079E-2</v>
      </c>
      <c r="R58" s="24">
        <f t="shared" si="48"/>
        <v>4.0737144729399821E-2</v>
      </c>
      <c r="S58" s="24">
        <f t="shared" si="49"/>
        <v>4.0731013373297653E-2</v>
      </c>
      <c r="T58" s="24">
        <f t="shared" si="50"/>
        <v>3.8603672426410496E-2</v>
      </c>
      <c r="U58" s="24">
        <f t="shared" si="51"/>
        <v>3.9871895737470853E-2</v>
      </c>
      <c r="V58" s="24">
        <f t="shared" si="52"/>
        <v>3.9091413934226216E-2</v>
      </c>
      <c r="W58" s="24">
        <f t="shared" si="53"/>
        <v>3.770353046047914E-2</v>
      </c>
      <c r="X58" s="24">
        <f t="shared" si="54"/>
        <v>3.7956502378680756E-2</v>
      </c>
      <c r="Y58" s="24">
        <f t="shared" si="55"/>
        <v>3.7842688828217064E-2</v>
      </c>
      <c r="Z58" s="24">
        <f t="shared" si="56"/>
        <v>3.6271324705761332E-2</v>
      </c>
      <c r="AA58" s="24">
        <f t="shared" si="57"/>
        <v>3.8260050546090829E-2</v>
      </c>
      <c r="AB58" s="24">
        <f>+GBA!Y31</f>
        <v>3.8261221761852982E-2</v>
      </c>
      <c r="AD58" s="24">
        <f t="shared" si="59"/>
        <v>0.51387144202808366</v>
      </c>
      <c r="AE58" s="24">
        <f t="shared" si="60"/>
        <v>0.51200783636257841</v>
      </c>
      <c r="AF58" s="24">
        <f t="shared" si="61"/>
        <v>0.50848055934991732</v>
      </c>
      <c r="AG58" s="24">
        <f t="shared" si="62"/>
        <v>0.50905714531487578</v>
      </c>
      <c r="AH58" s="24">
        <f t="shared" si="63"/>
        <v>0.50982208401269546</v>
      </c>
      <c r="AI58" s="24">
        <f t="shared" si="64"/>
        <v>0.50695352688369488</v>
      </c>
      <c r="AJ58" s="24">
        <f t="shared" si="65"/>
        <v>0.51188936519148309</v>
      </c>
      <c r="AK58" s="24">
        <f t="shared" si="66"/>
        <v>0.50863152829935587</v>
      </c>
      <c r="AL58" s="24">
        <f t="shared" si="67"/>
        <v>0.50417036757737343</v>
      </c>
      <c r="AM58" s="24">
        <f t="shared" si="68"/>
        <v>0.5022988066758507</v>
      </c>
      <c r="AN58" s="24">
        <f t="shared" si="69"/>
        <v>0.50708542413406299</v>
      </c>
      <c r="AO58" s="24">
        <f>+GBA!AV31</f>
        <v>0.50708220733080411</v>
      </c>
      <c r="AQ58" s="24">
        <f t="shared" si="44"/>
        <v>5.6925656448194584E-3</v>
      </c>
      <c r="AR58" s="24">
        <f t="shared" si="70"/>
        <v>1.1572635352232963E-2</v>
      </c>
      <c r="AT58" s="19">
        <f t="shared" si="45"/>
        <v>197.38106125906754</v>
      </c>
      <c r="AU58" s="19">
        <f t="shared" si="46"/>
        <v>195.62115358442975</v>
      </c>
      <c r="AV58" s="53">
        <f t="shared" si="58"/>
        <v>1.759907674637784E-2</v>
      </c>
    </row>
    <row r="59" spans="2:48" x14ac:dyDescent="0.3">
      <c r="B59" s="112">
        <f t="shared" si="42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+SUMPRODUCT(_xlfn.ANCHORARRAY($E$30)/100,$E59:$N59)/$D$14*100</f>
        <v>205.76722073000005</v>
      </c>
      <c r="Q59" s="24">
        <f t="shared" si="47"/>
        <v>5.0197278195855954E-2</v>
      </c>
      <c r="R59" s="24">
        <f t="shared" si="48"/>
        <v>4.9133809127748673E-2</v>
      </c>
      <c r="S59" s="24">
        <f t="shared" si="49"/>
        <v>4.988390798662512E-2</v>
      </c>
      <c r="T59" s="24">
        <f t="shared" si="50"/>
        <v>4.8959402244025618E-2</v>
      </c>
      <c r="U59" s="24">
        <f t="shared" si="51"/>
        <v>4.8290267376459362E-2</v>
      </c>
      <c r="V59" s="24">
        <f t="shared" si="52"/>
        <v>5.074671385957874E-2</v>
      </c>
      <c r="W59" s="24">
        <f t="shared" si="53"/>
        <v>4.7920381107112497E-2</v>
      </c>
      <c r="X59" s="24">
        <f t="shared" si="54"/>
        <v>4.7752029650227401E-2</v>
      </c>
      <c r="Y59" s="24">
        <f t="shared" si="55"/>
        <v>4.7760855466933538E-2</v>
      </c>
      <c r="Z59" s="24">
        <f t="shared" si="56"/>
        <v>4.5504978638774451E-2</v>
      </c>
      <c r="AA59" s="24">
        <f t="shared" si="57"/>
        <v>4.7920710881615536E-2</v>
      </c>
      <c r="AB59" s="24">
        <f>+GBA!Y32</f>
        <v>4.7913090109630296E-2</v>
      </c>
      <c r="AD59" s="24">
        <f t="shared" si="59"/>
        <v>0.55294253103676461</v>
      </c>
      <c r="AE59" s="24">
        <f t="shared" si="60"/>
        <v>0.55015537792907132</v>
      </c>
      <c r="AF59" s="24">
        <f t="shared" si="61"/>
        <v>0.54543697646944733</v>
      </c>
      <c r="AG59" s="24">
        <f t="shared" si="62"/>
        <v>0.54549092996849979</v>
      </c>
      <c r="AH59" s="24">
        <f t="shared" si="63"/>
        <v>0.54614524877863713</v>
      </c>
      <c r="AI59" s="24">
        <f t="shared" si="64"/>
        <v>0.54244253007838705</v>
      </c>
      <c r="AJ59" s="24">
        <f t="shared" si="65"/>
        <v>0.54676881660359156</v>
      </c>
      <c r="AK59" s="24">
        <f t="shared" si="66"/>
        <v>0.54269549171708209</v>
      </c>
      <c r="AL59" s="24">
        <f t="shared" si="67"/>
        <v>0.53723343356658226</v>
      </c>
      <c r="AM59" s="24">
        <f t="shared" si="68"/>
        <v>0.53298920787208992</v>
      </c>
      <c r="AN59" s="24">
        <f t="shared" si="69"/>
        <v>0.54130053662259936</v>
      </c>
      <c r="AO59" s="24">
        <f>+GBA!AV32</f>
        <v>0.5413002573728789</v>
      </c>
      <c r="AQ59" s="24">
        <f t="shared" si="44"/>
        <v>4.6922995570815029E-3</v>
      </c>
      <c r="AR59" s="24">
        <f t="shared" si="70"/>
        <v>1.9953323164674686E-2</v>
      </c>
      <c r="AT59" s="19">
        <f t="shared" si="45"/>
        <v>207.28905330168223</v>
      </c>
      <c r="AU59" s="19">
        <f t="shared" si="46"/>
        <v>204.52288999958165</v>
      </c>
      <c r="AV59" s="53">
        <f t="shared" si="58"/>
        <v>2.7661633021005994E-2</v>
      </c>
    </row>
    <row r="60" spans="2:48" x14ac:dyDescent="0.3">
      <c r="B60" s="112">
        <f t="shared" si="42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+SUMPRODUCT(_xlfn.ANCHORARRAY($E$30)/100,$E60:$N60)/$D$14*100</f>
        <v>212.44656584000001</v>
      </c>
      <c r="Q60" s="24">
        <f t="shared" si="47"/>
        <v>3.0668350774051056E-2</v>
      </c>
      <c r="R60" s="24">
        <f t="shared" si="48"/>
        <v>3.072274125672414E-2</v>
      </c>
      <c r="S60" s="24">
        <f t="shared" si="49"/>
        <v>3.1282457732123792E-2</v>
      </c>
      <c r="T60" s="24">
        <f t="shared" si="50"/>
        <v>3.1568148636035298E-2</v>
      </c>
      <c r="U60" s="24">
        <f t="shared" si="51"/>
        <v>3.1879326291234911E-2</v>
      </c>
      <c r="V60" s="24">
        <f t="shared" si="52"/>
        <v>3.1679447345269729E-2</v>
      </c>
      <c r="W60" s="24">
        <f t="shared" si="53"/>
        <v>3.2678745194925529E-2</v>
      </c>
      <c r="X60" s="24">
        <f t="shared" si="54"/>
        <v>3.2873195313914749E-2</v>
      </c>
      <c r="Y60" s="24">
        <f t="shared" si="55"/>
        <v>3.2515324699747383E-2</v>
      </c>
      <c r="Z60" s="24">
        <f t="shared" si="56"/>
        <v>3.3815044635826519E-2</v>
      </c>
      <c r="AA60" s="24">
        <f t="shared" si="57"/>
        <v>3.2460685848327397E-2</v>
      </c>
      <c r="AB60" s="24">
        <f>+GBA!Y33</f>
        <v>3.2458901509905047E-2</v>
      </c>
      <c r="AD60" s="24">
        <f t="shared" si="59"/>
        <v>0.56237826339560559</v>
      </c>
      <c r="AE60" s="24">
        <f t="shared" si="60"/>
        <v>0.56078766386834733</v>
      </c>
      <c r="AF60" s="24">
        <f t="shared" si="61"/>
        <v>0.55416249604210166</v>
      </c>
      <c r="AG60" s="24">
        <f t="shared" si="62"/>
        <v>0.55522136265351074</v>
      </c>
      <c r="AH60" s="24">
        <f t="shared" si="63"/>
        <v>0.5563656800286787</v>
      </c>
      <c r="AI60" s="24">
        <f t="shared" si="64"/>
        <v>0.55235791374521437</v>
      </c>
      <c r="AJ60" s="24">
        <f t="shared" si="65"/>
        <v>0.55664261617178057</v>
      </c>
      <c r="AK60" s="24">
        <f t="shared" si="66"/>
        <v>0.55265130513558924</v>
      </c>
      <c r="AL60" s="24">
        <f t="shared" si="67"/>
        <v>0.5474054562548456</v>
      </c>
      <c r="AM60" s="24">
        <f t="shared" si="68"/>
        <v>0.54377541945612839</v>
      </c>
      <c r="AN60" s="24">
        <f t="shared" si="69"/>
        <v>0.55141016869164838</v>
      </c>
      <c r="AO60" s="24">
        <f>+GBA!AV33</f>
        <v>0.55140939695336599</v>
      </c>
      <c r="AQ60" s="24">
        <f t="shared" si="44"/>
        <v>-3.1466938617754625E-3</v>
      </c>
      <c r="AR60" s="24">
        <f t="shared" si="70"/>
        <v>1.8602843939477198E-2</v>
      </c>
      <c r="AT60" s="19">
        <f t="shared" si="45"/>
        <v>213.6462666999592</v>
      </c>
      <c r="AU60" s="19">
        <f t="shared" si="46"/>
        <v>211.43884065396574</v>
      </c>
      <c r="AV60" s="53">
        <f t="shared" si="58"/>
        <v>2.2074260459934436E-2</v>
      </c>
    </row>
    <row r="61" spans="2:48" x14ac:dyDescent="0.3">
      <c r="B61" s="112">
        <f t="shared" si="42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+SUMPRODUCT(_xlfn.ANCHORARRAY($E$30)/100,$E61:$N61)/$D$14*100</f>
        <v>218.87920170000004</v>
      </c>
      <c r="Q61" s="24">
        <f t="shared" si="47"/>
        <v>2.8819582358559082E-2</v>
      </c>
      <c r="R61" s="24">
        <f t="shared" si="48"/>
        <v>2.8719778269255425E-2</v>
      </c>
      <c r="S61" s="24">
        <f t="shared" si="49"/>
        <v>2.962130006858299E-2</v>
      </c>
      <c r="T61" s="24">
        <f t="shared" si="50"/>
        <v>2.8958886507351123E-2</v>
      </c>
      <c r="U61" s="24">
        <f t="shared" si="51"/>
        <v>2.9317842411576311E-2</v>
      </c>
      <c r="V61" s="24">
        <f t="shared" si="52"/>
        <v>2.9789031189786375E-2</v>
      </c>
      <c r="W61" s="24">
        <f t="shared" si="53"/>
        <v>2.9882302352843171E-2</v>
      </c>
      <c r="X61" s="24">
        <f t="shared" si="54"/>
        <v>3.0771368944929822E-2</v>
      </c>
      <c r="Y61" s="24">
        <f t="shared" si="55"/>
        <v>3.1082881643625271E-2</v>
      </c>
      <c r="Z61" s="24">
        <f t="shared" si="56"/>
        <v>3.126705949329267E-2</v>
      </c>
      <c r="AA61" s="24">
        <f t="shared" si="57"/>
        <v>3.0278841338601037E-2</v>
      </c>
      <c r="AB61" s="24">
        <f>+GBA!Y34</f>
        <v>3.0277683505854913E-2</v>
      </c>
      <c r="AD61" s="24">
        <f t="shared" si="59"/>
        <v>0.57418788664418607</v>
      </c>
      <c r="AE61" s="24">
        <f t="shared" si="60"/>
        <v>0.57155359273123341</v>
      </c>
      <c r="AF61" s="24">
        <f t="shared" si="61"/>
        <v>0.56936363097677734</v>
      </c>
      <c r="AG61" s="24">
        <f t="shared" si="62"/>
        <v>0.56852509014863295</v>
      </c>
      <c r="AH61" s="24">
        <f t="shared" si="63"/>
        <v>0.57014254025517563</v>
      </c>
      <c r="AI61" s="24">
        <f t="shared" si="64"/>
        <v>0.56793616353068677</v>
      </c>
      <c r="AJ61" s="24">
        <f t="shared" si="65"/>
        <v>0.57200316249504524</v>
      </c>
      <c r="AK61" s="24">
        <f t="shared" si="66"/>
        <v>0.57037506487286427</v>
      </c>
      <c r="AL61" s="24">
        <f t="shared" si="67"/>
        <v>0.56632032344538064</v>
      </c>
      <c r="AM61" s="24">
        <f t="shared" si="68"/>
        <v>0.56383660106325917</v>
      </c>
      <c r="AN61" s="24">
        <f t="shared" si="69"/>
        <v>0.56813135067209686</v>
      </c>
      <c r="AO61" s="24">
        <f>+GBA!AV34</f>
        <v>0.5681279552944547</v>
      </c>
      <c r="AQ61" s="24">
        <f t="shared" si="44"/>
        <v>-2.4474771347335889E-3</v>
      </c>
      <c r="AR61" s="24">
        <f t="shared" si="70"/>
        <v>1.0351285580926906E-2</v>
      </c>
      <c r="AT61" s="19">
        <f t="shared" si="45"/>
        <v>219.80346287871737</v>
      </c>
      <c r="AU61" s="19">
        <f t="shared" si="46"/>
        <v>218.04991146388613</v>
      </c>
      <c r="AV61" s="53">
        <f t="shared" si="58"/>
        <v>1.7535514148312448E-2</v>
      </c>
    </row>
    <row r="62" spans="2:48" x14ac:dyDescent="0.3">
      <c r="B62" s="112">
        <f t="shared" si="42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+SUMPRODUCT(_xlfn.ANCHORARRAY($E$30)/100,$E62:$N62)/$D$14*100</f>
        <v>224.60993867000002</v>
      </c>
      <c r="Q62" s="24">
        <f t="shared" si="47"/>
        <v>2.638359359039133E-2</v>
      </c>
      <c r="R62" s="24">
        <f t="shared" si="48"/>
        <v>2.6508337176879282E-2</v>
      </c>
      <c r="S62" s="24">
        <f t="shared" si="49"/>
        <v>2.6531334696562547E-2</v>
      </c>
      <c r="T62" s="24">
        <f t="shared" si="50"/>
        <v>2.6415450364568382E-2</v>
      </c>
      <c r="U62" s="24">
        <f t="shared" si="51"/>
        <v>2.6700754553785622E-2</v>
      </c>
      <c r="V62" s="24">
        <f t="shared" si="52"/>
        <v>2.6415734695090176E-2</v>
      </c>
      <c r="W62" s="24">
        <f t="shared" si="53"/>
        <v>2.6065863276686363E-2</v>
      </c>
      <c r="X62" s="24">
        <f t="shared" si="54"/>
        <v>2.597350339691018E-2</v>
      </c>
      <c r="Y62" s="24">
        <f t="shared" si="55"/>
        <v>2.6099180134025568E-2</v>
      </c>
      <c r="Z62" s="24">
        <f t="shared" si="56"/>
        <v>2.5888816437099171E-2</v>
      </c>
      <c r="AA62" s="24">
        <f t="shared" si="57"/>
        <v>2.6182190566715668E-2</v>
      </c>
      <c r="AB62" s="24">
        <f>+GBA!Y35</f>
        <v>2.6184294266291985E-2</v>
      </c>
      <c r="AD62" s="24">
        <f t="shared" si="59"/>
        <v>0.55413692933312486</v>
      </c>
      <c r="AE62" s="24">
        <f t="shared" si="60"/>
        <v>0.55186498913214077</v>
      </c>
      <c r="AF62" s="24">
        <f t="shared" si="61"/>
        <v>0.5507548741467776</v>
      </c>
      <c r="AG62" s="24">
        <f t="shared" si="62"/>
        <v>0.54946794534059218</v>
      </c>
      <c r="AH62" s="24">
        <f t="shared" si="63"/>
        <v>0.55134502470294855</v>
      </c>
      <c r="AI62" s="24">
        <f t="shared" si="64"/>
        <v>0.54958992752730196</v>
      </c>
      <c r="AJ62" s="24">
        <f t="shared" si="65"/>
        <v>0.55113917361353226</v>
      </c>
      <c r="AK62" s="24">
        <f t="shared" si="66"/>
        <v>0.54963636986045095</v>
      </c>
      <c r="AL62" s="24">
        <f t="shared" si="67"/>
        <v>0.54680004855123232</v>
      </c>
      <c r="AM62" s="24">
        <f t="shared" si="68"/>
        <v>0.5437861919454976</v>
      </c>
      <c r="AN62" s="24">
        <f t="shared" si="69"/>
        <v>0.54841497102436731</v>
      </c>
      <c r="AO62" s="24">
        <f>+GBA!AV35</f>
        <v>0.54841642871619811</v>
      </c>
      <c r="AQ62" s="24">
        <f t="shared" si="44"/>
        <v>4.9477715329215854E-4</v>
      </c>
      <c r="AR62" s="24">
        <f t="shared" si="70"/>
        <v>1.0350737387627262E-2</v>
      </c>
      <c r="AT62" s="19">
        <f t="shared" si="45"/>
        <v>225.60266811307011</v>
      </c>
      <c r="AU62" s="19">
        <f t="shared" si="46"/>
        <v>223.69496559590041</v>
      </c>
      <c r="AV62" s="53">
        <f t="shared" si="58"/>
        <v>1.907702517169696E-2</v>
      </c>
    </row>
    <row r="63" spans="2:48" x14ac:dyDescent="0.3">
      <c r="B63" s="112">
        <f t="shared" si="42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+SUMPRODUCT(_xlfn.ANCHORARRAY($E$30)/100,$E63:$N63)/$D$14*100</f>
        <v>229.42770564</v>
      </c>
      <c r="Q63" s="24">
        <f t="shared" si="47"/>
        <v>2.0997329025173261E-2</v>
      </c>
      <c r="R63" s="24">
        <f t="shared" si="48"/>
        <v>2.1113536799179933E-2</v>
      </c>
      <c r="S63" s="24">
        <f t="shared" si="49"/>
        <v>2.1064865702532298E-2</v>
      </c>
      <c r="T63" s="24">
        <f t="shared" si="50"/>
        <v>2.0147344062849681E-2</v>
      </c>
      <c r="U63" s="24">
        <f t="shared" si="51"/>
        <v>2.1253999855569639E-2</v>
      </c>
      <c r="V63" s="24">
        <f t="shared" si="52"/>
        <v>2.1021444178293658E-2</v>
      </c>
      <c r="W63" s="24">
        <f t="shared" si="53"/>
        <v>2.0620460572174482E-2</v>
      </c>
      <c r="X63" s="24">
        <f t="shared" si="54"/>
        <v>2.1408840802762619E-2</v>
      </c>
      <c r="Y63" s="24">
        <f t="shared" si="55"/>
        <v>2.2146707636515606E-2</v>
      </c>
      <c r="Z63" s="24">
        <f t="shared" si="56"/>
        <v>2.2222425258293876E-2</v>
      </c>
      <c r="AA63" s="24">
        <f t="shared" si="57"/>
        <v>2.1449482594259939E-2</v>
      </c>
      <c r="AB63" s="24">
        <f>+GBA!Y36</f>
        <v>2.1450911689346652E-2</v>
      </c>
      <c r="AD63" s="24">
        <f t="shared" si="59"/>
        <v>0.54396688750564803</v>
      </c>
      <c r="AE63" s="24">
        <f t="shared" si="60"/>
        <v>0.54072181575362599</v>
      </c>
      <c r="AF63" s="24">
        <f t="shared" si="61"/>
        <v>0.54228783148714177</v>
      </c>
      <c r="AG63" s="24">
        <f t="shared" si="62"/>
        <v>0.53675747652145511</v>
      </c>
      <c r="AH63" s="24">
        <f t="shared" si="63"/>
        <v>0.54176392813199015</v>
      </c>
      <c r="AI63" s="24">
        <f t="shared" si="64"/>
        <v>0.5398313555869132</v>
      </c>
      <c r="AJ63" s="24">
        <f t="shared" si="65"/>
        <v>0.53935264604537236</v>
      </c>
      <c r="AK63" s="24">
        <f t="shared" si="66"/>
        <v>0.54005858943446738</v>
      </c>
      <c r="AL63" s="24">
        <f t="shared" si="67"/>
        <v>0.53807689605518583</v>
      </c>
      <c r="AM63" s="24">
        <f t="shared" si="68"/>
        <v>0.53458786564135297</v>
      </c>
      <c r="AN63" s="24">
        <f t="shared" si="69"/>
        <v>0.5385693745591924</v>
      </c>
      <c r="AO63" s="24">
        <f>+GBA!AV36</f>
        <v>0.53857285984637659</v>
      </c>
      <c r="AQ63" s="24">
        <f t="shared" si="44"/>
        <v>-1.225096233120615E-3</v>
      </c>
      <c r="AR63" s="24">
        <f t="shared" si="70"/>
        <v>9.3790218642950673E-3</v>
      </c>
      <c r="AT63" s="19">
        <f t="shared" si="45"/>
        <v>230.33972156439719</v>
      </c>
      <c r="AU63" s="19">
        <f t="shared" si="46"/>
        <v>228.66601024951194</v>
      </c>
      <c r="AV63" s="53">
        <f t="shared" si="58"/>
        <v>1.6737113148852512E-2</v>
      </c>
    </row>
    <row r="64" spans="2:48" x14ac:dyDescent="0.3">
      <c r="B64" s="112">
        <f t="shared" si="42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+SUMPRODUCT(_xlfn.ANCHORARRAY($E$30)/100,$E64:$N64)/$D$14*100</f>
        <v>238.30588239000002</v>
      </c>
      <c r="Q64" s="24">
        <f t="shared" si="47"/>
        <v>3.8015039654313743E-2</v>
      </c>
      <c r="R64" s="24">
        <f t="shared" si="48"/>
        <v>3.8911290853539837E-2</v>
      </c>
      <c r="S64" s="24">
        <f t="shared" si="49"/>
        <v>3.7557030751261822E-2</v>
      </c>
      <c r="T64" s="24">
        <f t="shared" si="50"/>
        <v>3.8597905682847156E-2</v>
      </c>
      <c r="U64" s="24">
        <f t="shared" si="51"/>
        <v>3.8158629493181939E-2</v>
      </c>
      <c r="V64" s="24">
        <f t="shared" si="52"/>
        <v>3.7668269222796535E-2</v>
      </c>
      <c r="W64" s="24">
        <f t="shared" si="53"/>
        <v>3.8697592786527402E-2</v>
      </c>
      <c r="X64" s="24">
        <f t="shared" si="54"/>
        <v>3.8719691325318495E-2</v>
      </c>
      <c r="Y64" s="24">
        <f t="shared" si="55"/>
        <v>3.8790217794163029E-2</v>
      </c>
      <c r="Z64" s="24">
        <f t="shared" si="56"/>
        <v>3.9570156189934647E-2</v>
      </c>
      <c r="AA64" s="24">
        <f t="shared" si="57"/>
        <v>3.869705589930339E-2</v>
      </c>
      <c r="AB64" s="24">
        <f>+GBA!Y37</f>
        <v>3.8697442254365999E-2</v>
      </c>
      <c r="AD64" s="24">
        <f t="shared" si="59"/>
        <v>0.53919511835977652</v>
      </c>
      <c r="AE64" s="24">
        <f t="shared" si="60"/>
        <v>0.53957103158505237</v>
      </c>
      <c r="AF64" s="24">
        <f t="shared" si="61"/>
        <v>0.53542801072633206</v>
      </c>
      <c r="AG64" s="24">
        <f t="shared" si="62"/>
        <v>0.53490236826250936</v>
      </c>
      <c r="AH64" s="24">
        <f t="shared" si="63"/>
        <v>0.53644840653584991</v>
      </c>
      <c r="AI64" s="24">
        <f t="shared" si="64"/>
        <v>0.5345331161564324</v>
      </c>
      <c r="AJ64" s="24">
        <f t="shared" si="65"/>
        <v>0.5371269481239842</v>
      </c>
      <c r="AK64" s="24">
        <f t="shared" si="66"/>
        <v>0.53703736125429269</v>
      </c>
      <c r="AL64" s="24">
        <f t="shared" si="67"/>
        <v>0.53506827474220975</v>
      </c>
      <c r="AM64" s="24">
        <f t="shared" si="68"/>
        <v>0.53412264681583221</v>
      </c>
      <c r="AN64" s="24">
        <f t="shared" si="69"/>
        <v>0.53573662115213683</v>
      </c>
      <c r="AO64" s="24">
        <f>+GBA!AV37</f>
        <v>0.53573295131229526</v>
      </c>
      <c r="AQ64" s="24">
        <f t="shared" si="44"/>
        <v>-1.555116535620904E-3</v>
      </c>
      <c r="AR64" s="24">
        <f t="shared" si="70"/>
        <v>5.0724715439443013E-3</v>
      </c>
      <c r="AT64" s="19">
        <f t="shared" si="45"/>
        <v>239.09609521363132</v>
      </c>
      <c r="AU64" s="19">
        <f t="shared" si="46"/>
        <v>237.71435999041435</v>
      </c>
      <c r="AV64" s="53">
        <f t="shared" si="58"/>
        <v>1.3817352232169622E-2</v>
      </c>
    </row>
    <row r="65" spans="2:48" x14ac:dyDescent="0.3">
      <c r="B65" s="112">
        <f t="shared" si="42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+SUMPRODUCT(_xlfn.ANCHORARRAY($E$30)/100,$E65:$N65)/$D$14*100</f>
        <v>252.14681551000001</v>
      </c>
      <c r="Q65" s="24">
        <f t="shared" si="47"/>
        <v>5.7605961010746665E-2</v>
      </c>
      <c r="R65" s="24">
        <f t="shared" si="48"/>
        <v>5.9179645355536881E-2</v>
      </c>
      <c r="S65" s="24">
        <f t="shared" si="49"/>
        <v>5.7365925382737437E-2</v>
      </c>
      <c r="T65" s="24">
        <f t="shared" si="50"/>
        <v>5.7730910469461438E-2</v>
      </c>
      <c r="U65" s="24">
        <f t="shared" si="51"/>
        <v>5.8205106479115143E-2</v>
      </c>
      <c r="V65" s="24">
        <f t="shared" si="52"/>
        <v>5.7052503285122791E-2</v>
      </c>
      <c r="W65" s="24">
        <f t="shared" si="53"/>
        <v>5.8354014925860564E-2</v>
      </c>
      <c r="X65" s="24">
        <f t="shared" si="54"/>
        <v>5.8173270196635096E-2</v>
      </c>
      <c r="Y65" s="24">
        <f t="shared" si="55"/>
        <v>5.7635470572658942E-2</v>
      </c>
      <c r="Z65" s="24">
        <f t="shared" si="56"/>
        <v>5.8693008903046184E-2</v>
      </c>
      <c r="AA65" s="24">
        <f t="shared" si="57"/>
        <v>5.808053490408005E-2</v>
      </c>
      <c r="AB65" s="24">
        <f>+GBA!Y38</f>
        <v>5.808182641795101E-2</v>
      </c>
      <c r="AD65" s="24">
        <f t="shared" si="59"/>
        <v>0.52610853046020645</v>
      </c>
      <c r="AE65" s="24">
        <f t="shared" si="60"/>
        <v>0.52648743065420289</v>
      </c>
      <c r="AF65" s="24">
        <f t="shared" si="61"/>
        <v>0.52456286205568636</v>
      </c>
      <c r="AG65" s="24">
        <f t="shared" si="62"/>
        <v>0.52022831837662742</v>
      </c>
      <c r="AH65" s="24">
        <f t="shared" si="63"/>
        <v>0.5249322496684985</v>
      </c>
      <c r="AI65" s="24">
        <f t="shared" si="64"/>
        <v>0.52217073048129015</v>
      </c>
      <c r="AJ65" s="24">
        <f t="shared" si="65"/>
        <v>0.52265874161508163</v>
      </c>
      <c r="AK65" s="24">
        <f t="shared" si="66"/>
        <v>0.52486144891328124</v>
      </c>
      <c r="AL65" s="24">
        <f t="shared" si="67"/>
        <v>0.5244928585468791</v>
      </c>
      <c r="AM65" s="24">
        <f t="shared" si="68"/>
        <v>0.52279046230955473</v>
      </c>
      <c r="AN65" s="24">
        <f t="shared" si="69"/>
        <v>0.52363584748146752</v>
      </c>
      <c r="AO65" s="24">
        <f>+GBA!AV38</f>
        <v>0.52364337970261721</v>
      </c>
      <c r="AQ65" s="24">
        <f t="shared" ref="AQ65:AQ96" si="71">+Q65-Z65</f>
        <v>-1.0870478922995197E-3</v>
      </c>
      <c r="AR65" s="24">
        <f t="shared" si="70"/>
        <v>3.3180681506517207E-3</v>
      </c>
      <c r="AT65" s="19">
        <f t="shared" si="45"/>
        <v>252.86945555232953</v>
      </c>
      <c r="AU65" s="19">
        <f t="shared" si="46"/>
        <v>251.66653103771367</v>
      </c>
      <c r="AV65" s="53">
        <f t="shared" si="58"/>
        <v>1.2029245146158551E-2</v>
      </c>
    </row>
    <row r="66" spans="2:48" x14ac:dyDescent="0.3">
      <c r="B66" s="112">
        <f t="shared" si="42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+SUMPRODUCT(_xlfn.ANCHORARRAY($E$30)/100,$E66:$N66)/$D$14*100</f>
        <v>260.20873811000001</v>
      </c>
      <c r="Q66" s="24">
        <f t="shared" si="47"/>
        <v>3.014233398906252E-2</v>
      </c>
      <c r="R66" s="24">
        <f t="shared" si="48"/>
        <v>3.0663747732911695E-2</v>
      </c>
      <c r="S66" s="24">
        <f t="shared" ref="S66:S97" si="72">+G66/G65-1</f>
        <v>3.0364297627172743E-2</v>
      </c>
      <c r="T66" s="24">
        <f t="shared" ref="T66:T97" si="73">+H66/H65-1</f>
        <v>3.183400001836989E-2</v>
      </c>
      <c r="U66" s="24">
        <f t="shared" ref="U66:U97" si="74">+I66/I65-1</f>
        <v>3.078266271332275E-2</v>
      </c>
      <c r="V66" s="24">
        <f t="shared" ref="V66:V97" si="75">+J66/J65-1</f>
        <v>3.0633878081774535E-2</v>
      </c>
      <c r="W66" s="24">
        <f t="shared" ref="W66:W97" si="76">+K66/K65-1</f>
        <v>3.1192282098608581E-2</v>
      </c>
      <c r="X66" s="24">
        <f t="shared" ref="X66:X97" si="77">+L66/L65-1</f>
        <v>3.1856285515956095E-2</v>
      </c>
      <c r="Y66" s="24">
        <f t="shared" ref="Y66:Y97" si="78">+M66/M65-1</f>
        <v>3.2383446910152491E-2</v>
      </c>
      <c r="Z66" s="24">
        <f t="shared" ref="Z66:Z97" si="79">+N66/N65-1</f>
        <v>3.3991869648850592E-2</v>
      </c>
      <c r="AA66" s="24">
        <f t="shared" ref="AA66:AA97" si="80">+O66/O65-1</f>
        <v>3.1973128765055758E-2</v>
      </c>
      <c r="AB66" s="24">
        <f>+GBA!Y39</f>
        <v>3.1972863577848232E-2</v>
      </c>
      <c r="AD66" s="24">
        <f t="shared" si="59"/>
        <v>0.49300905778130533</v>
      </c>
      <c r="AE66" s="24">
        <f t="shared" si="60"/>
        <v>0.49553094019883459</v>
      </c>
      <c r="AF66" s="24">
        <f t="shared" si="61"/>
        <v>0.49310644570307516</v>
      </c>
      <c r="AG66" s="24">
        <f t="shared" si="62"/>
        <v>0.49275019554221355</v>
      </c>
      <c r="AH66" s="24">
        <f t="shared" si="63"/>
        <v>0.49547362216891666</v>
      </c>
      <c r="AI66" s="24">
        <f t="shared" si="64"/>
        <v>0.49313104855342216</v>
      </c>
      <c r="AJ66" s="24">
        <f t="shared" si="65"/>
        <v>0.49396750205647488</v>
      </c>
      <c r="AK66" s="24">
        <f t="shared" si="66"/>
        <v>0.49718036860276271</v>
      </c>
      <c r="AL66" s="24">
        <f t="shared" si="67"/>
        <v>0.49889061867577222</v>
      </c>
      <c r="AM66" s="24">
        <f t="shared" si="68"/>
        <v>0.5008578014803744</v>
      </c>
      <c r="AN66" s="24">
        <f t="shared" si="69"/>
        <v>0.49669971000035651</v>
      </c>
      <c r="AO66" s="24">
        <f>+GBA!AV39</f>
        <v>0.49670846205657715</v>
      </c>
      <c r="AQ66" s="24">
        <f t="shared" si="71"/>
        <v>-3.8495356597880726E-3</v>
      </c>
      <c r="AR66" s="24">
        <f t="shared" si="70"/>
        <v>-7.8487436990690718E-3</v>
      </c>
      <c r="AT66" s="19">
        <f t="shared" si="45"/>
        <v>260.49153113722025</v>
      </c>
      <c r="AU66" s="19">
        <f t="shared" si="46"/>
        <v>260.22114695572606</v>
      </c>
      <c r="AV66" s="53">
        <f t="shared" si="58"/>
        <v>2.7038418149416543E-3</v>
      </c>
    </row>
    <row r="67" spans="2:48" x14ac:dyDescent="0.3">
      <c r="B67" s="112">
        <f t="shared" si="42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+SUMPRODUCT(_xlfn.ANCHORARRAY($E$30)/100,$E67:$N67)/$D$14*100</f>
        <v>270.79991866</v>
      </c>
      <c r="Q67" s="24">
        <f t="shared" si="47"/>
        <v>4.3078517555761531E-2</v>
      </c>
      <c r="R67" s="24">
        <f t="shared" si="48"/>
        <v>4.3291248475544108E-2</v>
      </c>
      <c r="S67" s="24">
        <f t="shared" si="72"/>
        <v>4.2487439003131122E-2</v>
      </c>
      <c r="T67" s="24">
        <f t="shared" si="73"/>
        <v>4.1437962854577126E-2</v>
      </c>
      <c r="U67" s="24">
        <f t="shared" si="74"/>
        <v>4.174898736714483E-2</v>
      </c>
      <c r="V67" s="24">
        <f t="shared" si="75"/>
        <v>4.1902701220442706E-2</v>
      </c>
      <c r="W67" s="24">
        <f t="shared" si="76"/>
        <v>4.1174434291643802E-2</v>
      </c>
      <c r="X67" s="24">
        <f t="shared" si="77"/>
        <v>4.0838150610728707E-2</v>
      </c>
      <c r="Y67" s="24">
        <f t="shared" si="78"/>
        <v>4.0418503681896034E-2</v>
      </c>
      <c r="Z67" s="24">
        <f t="shared" si="79"/>
        <v>3.8255243794943272E-2</v>
      </c>
      <c r="AA67" s="24">
        <f t="shared" si="80"/>
        <v>4.0702632151894624E-2</v>
      </c>
      <c r="AB67" s="24">
        <f>+GBA!Y40</f>
        <v>4.0704799698397576E-2</v>
      </c>
      <c r="AD67" s="24">
        <f t="shared" si="59"/>
        <v>0.51412777059019832</v>
      </c>
      <c r="AE67" s="24">
        <f t="shared" si="60"/>
        <v>0.51576386659377893</v>
      </c>
      <c r="AF67" s="24">
        <f t="shared" si="61"/>
        <v>0.51374999045666736</v>
      </c>
      <c r="AG67" s="24">
        <f t="shared" si="62"/>
        <v>0.51023079719483899</v>
      </c>
      <c r="AH67" s="24">
        <f t="shared" si="63"/>
        <v>0.51422296282750968</v>
      </c>
      <c r="AI67" s="24">
        <f t="shared" si="64"/>
        <v>0.51275742796108581</v>
      </c>
      <c r="AJ67" s="24">
        <f t="shared" si="65"/>
        <v>0.51160492498152221</v>
      </c>
      <c r="AK67" s="24">
        <f t="shared" si="66"/>
        <v>0.51486466485326621</v>
      </c>
      <c r="AL67" s="24">
        <f t="shared" si="67"/>
        <v>0.51581515889569984</v>
      </c>
      <c r="AM67" s="24">
        <f t="shared" si="68"/>
        <v>0.51413709295343568</v>
      </c>
      <c r="AN67" s="24">
        <f t="shared" si="69"/>
        <v>0.51389150143643803</v>
      </c>
      <c r="AO67" s="24">
        <f>+GBA!AV40</f>
        <v>0.5139000542272063</v>
      </c>
      <c r="AQ67" s="24">
        <f t="shared" si="71"/>
        <v>4.8232737608182585E-3</v>
      </c>
      <c r="AR67" s="24">
        <f t="shared" si="70"/>
        <v>-9.3223632373629073E-6</v>
      </c>
      <c r="AT67" s="19">
        <f t="shared" si="45"/>
        <v>271.71312013444219</v>
      </c>
      <c r="AU67" s="19">
        <f t="shared" si="46"/>
        <v>270.17597037311714</v>
      </c>
      <c r="AV67" s="53">
        <f t="shared" si="58"/>
        <v>1.5371497613250185E-2</v>
      </c>
    </row>
    <row r="68" spans="2:48" x14ac:dyDescent="0.3">
      <c r="B68" s="112">
        <f t="shared" si="42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+SUMPRODUCT(_xlfn.ANCHORARRAY($E$30)/100,$E68:$N68)/$D$14*100</f>
        <v>281.17475066999998</v>
      </c>
      <c r="Q68" s="24">
        <f t="shared" si="47"/>
        <v>3.5123650646962545E-2</v>
      </c>
      <c r="R68" s="24">
        <f t="shared" si="48"/>
        <v>3.5335286536190447E-2</v>
      </c>
      <c r="S68" s="24">
        <f t="shared" si="72"/>
        <v>3.6340173507583007E-2</v>
      </c>
      <c r="T68" s="24">
        <f t="shared" si="73"/>
        <v>3.7096095988692124E-2</v>
      </c>
      <c r="U68" s="24">
        <f t="shared" si="74"/>
        <v>3.7289225822608962E-2</v>
      </c>
      <c r="V68" s="24">
        <f t="shared" si="75"/>
        <v>3.7364905503039614E-2</v>
      </c>
      <c r="W68" s="24">
        <f t="shared" si="76"/>
        <v>3.8266434574681041E-2</v>
      </c>
      <c r="X68" s="24">
        <f t="shared" si="77"/>
        <v>3.8904875927461946E-2</v>
      </c>
      <c r="Y68" s="24">
        <f t="shared" si="78"/>
        <v>3.9195547824488974E-2</v>
      </c>
      <c r="Z68" s="24">
        <f t="shared" si="79"/>
        <v>4.0115954633152651E-2</v>
      </c>
      <c r="AA68" s="24">
        <f t="shared" si="80"/>
        <v>3.8311798841512923E-2</v>
      </c>
      <c r="AB68" s="24">
        <f>+GBA!Y41</f>
        <v>3.8314354515238014E-2</v>
      </c>
      <c r="AD68" s="24">
        <f t="shared" si="59"/>
        <v>0.52800850637489316</v>
      </c>
      <c r="AE68" s="24">
        <f t="shared" si="60"/>
        <v>0.53037971013641605</v>
      </c>
      <c r="AF68" s="24">
        <f t="shared" si="61"/>
        <v>0.52714174688860016</v>
      </c>
      <c r="AG68" s="24">
        <f t="shared" si="62"/>
        <v>0.52597470315599648</v>
      </c>
      <c r="AH68" s="24">
        <f t="shared" si="63"/>
        <v>0.5287194672838651</v>
      </c>
      <c r="AI68" s="24">
        <f t="shared" si="64"/>
        <v>0.52751621319229214</v>
      </c>
      <c r="AJ68" s="24">
        <f t="shared" si="65"/>
        <v>0.52661365306815355</v>
      </c>
      <c r="AK68" s="24">
        <f t="shared" si="66"/>
        <v>0.52939287823488113</v>
      </c>
      <c r="AL68" s="24">
        <f t="shared" si="67"/>
        <v>0.53036458776300655</v>
      </c>
      <c r="AM68" s="24">
        <f t="shared" si="68"/>
        <v>0.52934951615942705</v>
      </c>
      <c r="AN68" s="24">
        <f t="shared" si="69"/>
        <v>0.52864642341285051</v>
      </c>
      <c r="AO68" s="24">
        <f>+GBA!AV41</f>
        <v>0.52865284571276971</v>
      </c>
      <c r="AQ68" s="24">
        <f t="shared" si="71"/>
        <v>-4.9923039861901053E-3</v>
      </c>
      <c r="AR68" s="24">
        <f t="shared" si="70"/>
        <v>-1.3410097845338864E-3</v>
      </c>
      <c r="AT68" s="19">
        <f t="shared" si="45"/>
        <v>281.25667684224049</v>
      </c>
      <c r="AU68" s="19">
        <f t="shared" si="46"/>
        <v>281.01433734357312</v>
      </c>
      <c r="AV68" s="53">
        <f t="shared" si="58"/>
        <v>2.4233949866738769E-3</v>
      </c>
    </row>
    <row r="69" spans="2:48" x14ac:dyDescent="0.3">
      <c r="B69" s="112">
        <f t="shared" si="42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+SUMPRODUCT(_xlfn.ANCHORARRAY($E$30)/100,$E69:$N69)/$D$14*100</f>
        <v>286.48802019999999</v>
      </c>
      <c r="Q69" s="24">
        <f t="shared" si="47"/>
        <v>2.4024765339810017E-2</v>
      </c>
      <c r="R69" s="24">
        <f t="shared" si="48"/>
        <v>2.4684266795922172E-2</v>
      </c>
      <c r="S69" s="24">
        <f t="shared" si="72"/>
        <v>2.1318683367520963E-2</v>
      </c>
      <c r="T69" s="24">
        <f t="shared" si="73"/>
        <v>2.1836851182756467E-2</v>
      </c>
      <c r="U69" s="24">
        <f t="shared" si="74"/>
        <v>2.1312346406713312E-2</v>
      </c>
      <c r="V69" s="24">
        <f t="shared" si="75"/>
        <v>2.0661329947903262E-2</v>
      </c>
      <c r="W69" s="24">
        <f t="shared" si="76"/>
        <v>1.9546541109086712E-2</v>
      </c>
      <c r="X69" s="24">
        <f t="shared" si="77"/>
        <v>1.7543180312730833E-2</v>
      </c>
      <c r="Y69" s="24">
        <f t="shared" si="78"/>
        <v>1.7319232734197998E-2</v>
      </c>
      <c r="Z69" s="24">
        <f t="shared" si="79"/>
        <v>1.5454591569180165E-2</v>
      </c>
      <c r="AA69" s="24">
        <f t="shared" si="80"/>
        <v>1.8896680862485749E-2</v>
      </c>
      <c r="AB69" s="24">
        <f>+GBA!Y42</f>
        <v>1.889838269420574E-2</v>
      </c>
      <c r="AD69" s="24">
        <f t="shared" si="59"/>
        <v>0.52040920348207909</v>
      </c>
      <c r="AE69" s="24">
        <f t="shared" si="60"/>
        <v>0.52331297653371212</v>
      </c>
      <c r="AF69" s="24">
        <f t="shared" si="61"/>
        <v>0.51678141743819395</v>
      </c>
      <c r="AG69" s="24">
        <f t="shared" si="62"/>
        <v>0.51480594933418611</v>
      </c>
      <c r="AH69" s="24">
        <f t="shared" si="63"/>
        <v>0.51718895070757331</v>
      </c>
      <c r="AI69" s="24">
        <f t="shared" si="64"/>
        <v>0.51601286891482978</v>
      </c>
      <c r="AJ69" s="24">
        <f t="shared" si="65"/>
        <v>0.51318849505516706</v>
      </c>
      <c r="AK69" s="24">
        <f t="shared" si="66"/>
        <v>0.51415026405233721</v>
      </c>
      <c r="AL69" s="24">
        <f t="shared" si="67"/>
        <v>0.5147949485458907</v>
      </c>
      <c r="AM69" s="24">
        <f t="shared" si="68"/>
        <v>0.51163399759518935</v>
      </c>
      <c r="AN69" s="24">
        <f t="shared" si="69"/>
        <v>0.51483329530163724</v>
      </c>
      <c r="AO69" s="24">
        <f>+GBA!AV42</f>
        <v>0.51483632925769185</v>
      </c>
      <c r="AQ69" s="24">
        <f t="shared" si="71"/>
        <v>8.570173770629852E-3</v>
      </c>
      <c r="AR69" s="24">
        <f t="shared" si="70"/>
        <v>8.7752058868897365E-3</v>
      </c>
      <c r="AT69" s="19">
        <f t="shared" si="45"/>
        <v>288.01380250363013</v>
      </c>
      <c r="AU69" s="19">
        <f t="shared" si="46"/>
        <v>285.35729915230183</v>
      </c>
      <c r="AV69" s="53">
        <f t="shared" si="58"/>
        <v>2.6565033513282987E-2</v>
      </c>
    </row>
    <row r="70" spans="2:48" x14ac:dyDescent="0.3">
      <c r="B70" s="112">
        <f t="shared" si="42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+SUMPRODUCT(_xlfn.ANCHORARRAY($E$30)/100,$E70:$N70)/$D$14*100</f>
        <v>291.73367337000002</v>
      </c>
      <c r="Q70" s="24">
        <f t="shared" si="47"/>
        <v>1.9640566470032983E-2</v>
      </c>
      <c r="R70" s="24">
        <f t="shared" si="48"/>
        <v>1.9342543148584745E-2</v>
      </c>
      <c r="S70" s="24">
        <f t="shared" si="72"/>
        <v>1.8777943927007712E-2</v>
      </c>
      <c r="T70" s="24">
        <f t="shared" si="73"/>
        <v>1.8979539904739218E-2</v>
      </c>
      <c r="U70" s="24">
        <f t="shared" si="74"/>
        <v>1.9115159222278466E-2</v>
      </c>
      <c r="V70" s="24">
        <f t="shared" si="75"/>
        <v>1.8881677959664112E-2</v>
      </c>
      <c r="W70" s="24">
        <f t="shared" si="76"/>
        <v>1.8438248861165851E-2</v>
      </c>
      <c r="X70" s="24">
        <f t="shared" si="77"/>
        <v>1.8008898346856261E-2</v>
      </c>
      <c r="Y70" s="24">
        <f t="shared" si="78"/>
        <v>1.784210425565691E-2</v>
      </c>
      <c r="Z70" s="24">
        <f t="shared" si="79"/>
        <v>1.7510578598923798E-2</v>
      </c>
      <c r="AA70" s="24">
        <f t="shared" si="80"/>
        <v>1.8310200776765484E-2</v>
      </c>
      <c r="AB70" s="24">
        <f>+GBA!Y43</f>
        <v>1.8310154619005869E-2</v>
      </c>
      <c r="AD70" s="24">
        <f t="shared" si="59"/>
        <v>0.48783553428431392</v>
      </c>
      <c r="AE70" s="24">
        <f t="shared" si="60"/>
        <v>0.4919979856343546</v>
      </c>
      <c r="AF70" s="24">
        <f t="shared" si="61"/>
        <v>0.4847865913361693</v>
      </c>
      <c r="AG70" s="24">
        <f t="shared" si="62"/>
        <v>0.48618410494488029</v>
      </c>
      <c r="AH70" s="24">
        <f t="shared" si="63"/>
        <v>0.48690455565594593</v>
      </c>
      <c r="AI70" s="24">
        <f t="shared" si="64"/>
        <v>0.48652728236878739</v>
      </c>
      <c r="AJ70" s="24">
        <f t="shared" si="65"/>
        <v>0.48509569049745038</v>
      </c>
      <c r="AK70" s="24">
        <f t="shared" si="66"/>
        <v>0.48505109675314784</v>
      </c>
      <c r="AL70" s="24">
        <f t="shared" si="67"/>
        <v>0.48560287078246223</v>
      </c>
      <c r="AM70" s="24">
        <f t="shared" si="68"/>
        <v>0.48426724435283797</v>
      </c>
      <c r="AN70" s="24">
        <f t="shared" si="69"/>
        <v>0.4857262361877428</v>
      </c>
      <c r="AO70" s="24">
        <f>+GBA!AV43</f>
        <v>0.48572746851823467</v>
      </c>
      <c r="AQ70" s="24">
        <f t="shared" si="71"/>
        <v>2.1299878711091846E-3</v>
      </c>
      <c r="AR70" s="24">
        <f t="shared" si="70"/>
        <v>3.5682899314759542E-3</v>
      </c>
      <c r="AT70" s="19">
        <f t="shared" si="45"/>
        <v>293.67055673598963</v>
      </c>
      <c r="AU70" s="19">
        <f t="shared" si="46"/>
        <v>290.35407056788483</v>
      </c>
      <c r="AV70" s="53">
        <f t="shared" si="58"/>
        <v>3.3164861681048041E-2</v>
      </c>
    </row>
    <row r="71" spans="2:48" x14ac:dyDescent="0.3">
      <c r="B71" s="112">
        <f t="shared" si="42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+SUMPRODUCT(_xlfn.ANCHORARRAY($E$30)/100,$E71:$N71)/$D$14*100</f>
        <v>302.22583320000001</v>
      </c>
      <c r="Q71" s="24">
        <f t="shared" si="47"/>
        <v>3.5867327954023365E-2</v>
      </c>
      <c r="R71" s="24">
        <f t="shared" si="48"/>
        <v>3.553849522930097E-2</v>
      </c>
      <c r="S71" s="24">
        <f t="shared" si="72"/>
        <v>3.706048296851705E-2</v>
      </c>
      <c r="T71" s="24">
        <f t="shared" si="73"/>
        <v>3.6088256538008734E-2</v>
      </c>
      <c r="U71" s="24">
        <f t="shared" si="74"/>
        <v>3.5546587030111931E-2</v>
      </c>
      <c r="V71" s="24">
        <f t="shared" si="75"/>
        <v>3.875990383902117E-2</v>
      </c>
      <c r="W71" s="24">
        <f t="shared" si="76"/>
        <v>3.5655769288739592E-2</v>
      </c>
      <c r="X71" s="24">
        <f t="shared" si="77"/>
        <v>3.5721884138548043E-2</v>
      </c>
      <c r="Y71" s="24">
        <f t="shared" si="78"/>
        <v>3.6661952965399092E-2</v>
      </c>
      <c r="Z71" s="24">
        <f t="shared" si="79"/>
        <v>3.4635010588684567E-2</v>
      </c>
      <c r="AA71" s="24">
        <f t="shared" si="80"/>
        <v>3.5964856949142865E-2</v>
      </c>
      <c r="AB71" s="24">
        <f>+GBA!Y44</f>
        <v>3.5958414599450705E-2</v>
      </c>
      <c r="AD71" s="24">
        <f t="shared" si="59"/>
        <v>0.46753400654568589</v>
      </c>
      <c r="AE71" s="24">
        <f t="shared" si="60"/>
        <v>0.47266376842195257</v>
      </c>
      <c r="AF71" s="24">
        <f t="shared" si="61"/>
        <v>0.46665120572157792</v>
      </c>
      <c r="AG71" s="24">
        <f t="shared" si="62"/>
        <v>0.46794803964074183</v>
      </c>
      <c r="AH71" s="24">
        <f t="shared" si="63"/>
        <v>0.46882880225776757</v>
      </c>
      <c r="AI71" s="24">
        <f t="shared" si="64"/>
        <v>0.4695691326176652</v>
      </c>
      <c r="AJ71" s="24">
        <f t="shared" si="65"/>
        <v>0.46771448245390901</v>
      </c>
      <c r="AK71" s="24">
        <f t="shared" si="66"/>
        <v>0.4679999431589299</v>
      </c>
      <c r="AL71" s="24">
        <f t="shared" si="67"/>
        <v>0.4698659196138999</v>
      </c>
      <c r="AM71" s="24">
        <f t="shared" si="68"/>
        <v>0.46883552680624474</v>
      </c>
      <c r="AN71" s="24">
        <f t="shared" si="69"/>
        <v>0.46877540614969626</v>
      </c>
      <c r="AO71" s="24">
        <f>+GBA!AV44</f>
        <v>0.46877817191116788</v>
      </c>
      <c r="AQ71" s="24">
        <f t="shared" si="71"/>
        <v>1.2323173653387975E-3</v>
      </c>
      <c r="AR71" s="24">
        <f t="shared" si="70"/>
        <v>-1.3015202605588527E-3</v>
      </c>
      <c r="AT71" s="19">
        <f t="shared" si="45"/>
        <v>304.20373490487998</v>
      </c>
      <c r="AU71" s="19">
        <f t="shared" si="46"/>
        <v>300.41048687647117</v>
      </c>
      <c r="AV71" s="53">
        <f t="shared" si="58"/>
        <v>3.7932480284088133E-2</v>
      </c>
    </row>
    <row r="72" spans="2:48" x14ac:dyDescent="0.3">
      <c r="B72" s="112">
        <f t="shared" si="42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+SUMPRODUCT(_xlfn.ANCHORARRAY($E$30)/100,$E72:$N72)/$D$14*100</f>
        <v>306.44695801</v>
      </c>
      <c r="Q72" s="24">
        <f t="shared" si="47"/>
        <v>1.708968558395707E-2</v>
      </c>
      <c r="R72" s="24">
        <f t="shared" si="48"/>
        <v>1.7351022975675923E-2</v>
      </c>
      <c r="S72" s="24">
        <f t="shared" si="72"/>
        <v>1.5151314422624296E-2</v>
      </c>
      <c r="T72" s="24">
        <f t="shared" si="73"/>
        <v>1.5136880954704557E-2</v>
      </c>
      <c r="U72" s="24">
        <f t="shared" si="74"/>
        <v>1.5190692609315715E-2</v>
      </c>
      <c r="V72" s="24">
        <f t="shared" si="75"/>
        <v>1.4005507420296048E-2</v>
      </c>
      <c r="W72" s="24">
        <f t="shared" si="76"/>
        <v>1.4395375863238913E-2</v>
      </c>
      <c r="X72" s="24">
        <f t="shared" si="77"/>
        <v>1.3712219936684145E-2</v>
      </c>
      <c r="Y72" s="24">
        <f t="shared" si="78"/>
        <v>1.2934750174829368E-2</v>
      </c>
      <c r="Z72" s="24">
        <f t="shared" si="79"/>
        <v>1.2330725555500743E-2</v>
      </c>
      <c r="AA72" s="24">
        <f t="shared" si="80"/>
        <v>1.3966790215469871E-2</v>
      </c>
      <c r="AB72" s="24">
        <f>+GBA!Y45</f>
        <v>1.3965973965299083E-2</v>
      </c>
      <c r="AD72" s="24">
        <f t="shared" si="59"/>
        <v>0.44819980178913599</v>
      </c>
      <c r="AE72" s="24">
        <f t="shared" si="60"/>
        <v>0.45355868395468302</v>
      </c>
      <c r="AF72" s="24">
        <f t="shared" si="61"/>
        <v>0.44371009913418114</v>
      </c>
      <c r="AG72" s="24">
        <f t="shared" si="62"/>
        <v>0.44456592260512551</v>
      </c>
      <c r="AH72" s="24">
        <f t="shared" si="63"/>
        <v>0.44507336380893725</v>
      </c>
      <c r="AI72" s="24">
        <f t="shared" si="64"/>
        <v>0.44439360291964247</v>
      </c>
      <c r="AJ72" s="24">
        <f t="shared" si="65"/>
        <v>0.44172889295569107</v>
      </c>
      <c r="AK72" s="24">
        <f t="shared" si="66"/>
        <v>0.44076687051045704</v>
      </c>
      <c r="AL72" s="24">
        <f t="shared" si="67"/>
        <v>0.44199144793087042</v>
      </c>
      <c r="AM72" s="24">
        <f t="shared" si="68"/>
        <v>0.43831079097640391</v>
      </c>
      <c r="AN72" s="24">
        <f t="shared" si="69"/>
        <v>0.4424660469249222</v>
      </c>
      <c r="AO72" s="24">
        <f>+GBA!AV45</f>
        <v>0.44247009488017963</v>
      </c>
      <c r="AQ72" s="24">
        <f t="shared" si="71"/>
        <v>4.7589600284563272E-3</v>
      </c>
      <c r="AR72" s="24">
        <f t="shared" si="70"/>
        <v>9.8890108127320797E-3</v>
      </c>
      <c r="AT72" s="19">
        <f t="shared" si="45"/>
        <v>309.40248108786977</v>
      </c>
      <c r="AU72" s="19">
        <f t="shared" si="46"/>
        <v>304.11476614413931</v>
      </c>
      <c r="AV72" s="53">
        <f t="shared" si="58"/>
        <v>5.2877149437304372E-2</v>
      </c>
    </row>
    <row r="73" spans="2:48" x14ac:dyDescent="0.3">
      <c r="B73" s="112">
        <f t="shared" si="42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+SUMPRODUCT(_xlfn.ANCHORARRAY($E$30)/100,$E73:$N73)/$D$14*100</f>
        <v>311.09171538999999</v>
      </c>
      <c r="Q73" s="24">
        <f t="shared" si="47"/>
        <v>1.4573162212472957E-2</v>
      </c>
      <c r="R73" s="24">
        <f t="shared" si="48"/>
        <v>1.5345187764192358E-2</v>
      </c>
      <c r="S73" s="24">
        <f t="shared" si="72"/>
        <v>1.4996641536987099E-2</v>
      </c>
      <c r="T73" s="24">
        <f t="shared" si="73"/>
        <v>1.44975498384603E-2</v>
      </c>
      <c r="U73" s="24">
        <f t="shared" si="74"/>
        <v>1.5185828503557319E-2</v>
      </c>
      <c r="V73" s="24">
        <f t="shared" si="75"/>
        <v>1.4609052143139456E-2</v>
      </c>
      <c r="W73" s="24">
        <f t="shared" si="76"/>
        <v>1.5347028582629818E-2</v>
      </c>
      <c r="X73" s="24">
        <f t="shared" si="77"/>
        <v>1.5265721305744329E-2</v>
      </c>
      <c r="Y73" s="24">
        <f t="shared" si="78"/>
        <v>1.4561898159504594E-2</v>
      </c>
      <c r="Z73" s="24">
        <f t="shared" si="79"/>
        <v>1.5897801806807443E-2</v>
      </c>
      <c r="AA73" s="24">
        <f t="shared" si="80"/>
        <v>1.5156806940300749E-2</v>
      </c>
      <c r="AB73" s="24">
        <f>+GBA!Y46</f>
        <v>1.5153942769465356E-2</v>
      </c>
      <c r="AD73" s="24">
        <f t="shared" si="59"/>
        <v>0.42814607887644685</v>
      </c>
      <c r="AE73" s="24">
        <f t="shared" si="60"/>
        <v>0.43466067831345767</v>
      </c>
      <c r="AF73" s="24">
        <f t="shared" si="61"/>
        <v>0.42320375644580865</v>
      </c>
      <c r="AG73" s="24">
        <f t="shared" si="62"/>
        <v>0.42426350389711609</v>
      </c>
      <c r="AH73" s="24">
        <f t="shared" si="63"/>
        <v>0.42523323665481194</v>
      </c>
      <c r="AI73" s="24">
        <f t="shared" si="64"/>
        <v>0.42310199467431242</v>
      </c>
      <c r="AJ73" s="24">
        <f t="shared" si="65"/>
        <v>0.42138101037370856</v>
      </c>
      <c r="AK73" s="24">
        <f t="shared" si="66"/>
        <v>0.41909375841459662</v>
      </c>
      <c r="AL73" s="24">
        <f t="shared" si="67"/>
        <v>0.4188864994154482</v>
      </c>
      <c r="AM73" s="24">
        <f t="shared" si="68"/>
        <v>0.41687524818826294</v>
      </c>
      <c r="AN73" s="24">
        <f t="shared" si="69"/>
        <v>0.4212940881262357</v>
      </c>
      <c r="AO73" s="24">
        <f>+GBA!AV46</f>
        <v>0.42129566386588402</v>
      </c>
      <c r="AQ73" s="24">
        <f t="shared" si="71"/>
        <v>-1.3246395943344869E-3</v>
      </c>
      <c r="AR73" s="24">
        <f t="shared" si="70"/>
        <v>1.1270830688183908E-2</v>
      </c>
      <c r="AT73" s="19">
        <f t="shared" si="45"/>
        <v>313.91145363370487</v>
      </c>
      <c r="AU73" s="19">
        <f t="shared" si="46"/>
        <v>308.94952242282244</v>
      </c>
      <c r="AV73" s="53">
        <f t="shared" si="58"/>
        <v>4.961931210882442E-2</v>
      </c>
    </row>
    <row r="74" spans="2:48" x14ac:dyDescent="0.3">
      <c r="B74" s="112">
        <f t="shared" si="42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+SUMPRODUCT(_xlfn.ANCHORARRAY($E$30)/100,$E74:$N74)/$D$14*100</f>
        <v>317.46620132999999</v>
      </c>
      <c r="Q74" s="24">
        <f t="shared" si="47"/>
        <v>1.9239068743638787E-2</v>
      </c>
      <c r="R74" s="24">
        <f t="shared" si="48"/>
        <v>2.0444965107946356E-2</v>
      </c>
      <c r="S74" s="24">
        <f t="shared" si="72"/>
        <v>1.9524068921758397E-2</v>
      </c>
      <c r="T74" s="24">
        <f t="shared" si="73"/>
        <v>2.0574781351272664E-2</v>
      </c>
      <c r="U74" s="24">
        <f t="shared" si="74"/>
        <v>1.9978011336747814E-2</v>
      </c>
      <c r="V74" s="24">
        <f t="shared" si="75"/>
        <v>1.9492820513674403E-2</v>
      </c>
      <c r="W74" s="24">
        <f t="shared" si="76"/>
        <v>2.0530033332119668E-2</v>
      </c>
      <c r="X74" s="24">
        <f t="shared" si="77"/>
        <v>2.0338688167439445E-2</v>
      </c>
      <c r="Y74" s="24">
        <f t="shared" si="78"/>
        <v>2.0179984937116036E-2</v>
      </c>
      <c r="Z74" s="24">
        <f t="shared" si="79"/>
        <v>2.1732565883589405E-2</v>
      </c>
      <c r="AA74" s="24">
        <f t="shared" si="80"/>
        <v>2.0490696552329046E-2</v>
      </c>
      <c r="AB74" s="24">
        <f>+GBA!Y47</f>
        <v>2.0488781139482048E-2</v>
      </c>
      <c r="AD74" s="24">
        <f t="shared" si="59"/>
        <v>0.41820493678391557</v>
      </c>
      <c r="AE74" s="24">
        <f t="shared" si="60"/>
        <v>0.42618643492912645</v>
      </c>
      <c r="AF74" s="24">
        <f t="shared" si="61"/>
        <v>0.41348874177841588</v>
      </c>
      <c r="AG74" s="24">
        <f t="shared" si="62"/>
        <v>0.41615893794282788</v>
      </c>
      <c r="AH74" s="24">
        <f t="shared" si="63"/>
        <v>0.41590093897029123</v>
      </c>
      <c r="AI74" s="24">
        <f t="shared" si="64"/>
        <v>0.41350353213373325</v>
      </c>
      <c r="AJ74" s="24">
        <f t="shared" si="65"/>
        <v>0.41371237637906666</v>
      </c>
      <c r="AK74" s="24">
        <f t="shared" si="66"/>
        <v>0.41129986208541647</v>
      </c>
      <c r="AL74" s="24">
        <f t="shared" si="67"/>
        <v>0.41070145618093079</v>
      </c>
      <c r="AM74" s="24">
        <f t="shared" si="68"/>
        <v>0.4111349686958039</v>
      </c>
      <c r="AN74" s="24">
        <f t="shared" si="69"/>
        <v>0.41341119279866612</v>
      </c>
      <c r="AO74" s="24">
        <f>+GBA!AV47</f>
        <v>0.41340720936910769</v>
      </c>
      <c r="AQ74" s="24">
        <f t="shared" si="71"/>
        <v>-2.4934971399506178E-3</v>
      </c>
      <c r="AR74" s="24">
        <f t="shared" si="70"/>
        <v>7.0699680881116667E-3</v>
      </c>
      <c r="AT74" s="19">
        <f t="shared" si="45"/>
        <v>319.95081766957929</v>
      </c>
      <c r="AU74" s="19">
        <f t="shared" si="46"/>
        <v>315.66378827357988</v>
      </c>
      <c r="AV74" s="53">
        <f t="shared" si="58"/>
        <v>4.2870293959993866E-2</v>
      </c>
    </row>
    <row r="75" spans="2:48" x14ac:dyDescent="0.3">
      <c r="B75" s="112">
        <f t="shared" si="42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+SUMPRODUCT(_xlfn.ANCHORARRAY($E$30)/100,$E75:$N75)/$D$14*100</f>
        <v>322.67900056000002</v>
      </c>
      <c r="Q75" s="24">
        <f t="shared" si="47"/>
        <v>1.5278795990096405E-2</v>
      </c>
      <c r="R75" s="24">
        <f t="shared" si="48"/>
        <v>1.5662458667852874E-2</v>
      </c>
      <c r="S75" s="24">
        <f t="shared" si="72"/>
        <v>1.5256505509664287E-2</v>
      </c>
      <c r="T75" s="24">
        <f t="shared" si="73"/>
        <v>1.6298374217842193E-2</v>
      </c>
      <c r="U75" s="24">
        <f t="shared" si="74"/>
        <v>1.5964068769428907E-2</v>
      </c>
      <c r="V75" s="24">
        <f t="shared" si="75"/>
        <v>1.5685229073346019E-2</v>
      </c>
      <c r="W75" s="24">
        <f t="shared" si="76"/>
        <v>1.6325253287019059E-2</v>
      </c>
      <c r="X75" s="24">
        <f t="shared" si="77"/>
        <v>1.6316349160952148E-2</v>
      </c>
      <c r="Y75" s="24">
        <f t="shared" si="78"/>
        <v>1.6520205058903503E-2</v>
      </c>
      <c r="Z75" s="24">
        <f t="shared" si="79"/>
        <v>1.755318984045573E-2</v>
      </c>
      <c r="AA75" s="24">
        <f t="shared" si="80"/>
        <v>1.642001324286313E-2</v>
      </c>
      <c r="AB75" s="24">
        <f>+GBA!Y48</f>
        <v>1.6420650897843947E-2</v>
      </c>
      <c r="AD75" s="24">
        <f t="shared" si="59"/>
        <v>0.41026167233948141</v>
      </c>
      <c r="AE75" s="24">
        <f t="shared" si="60"/>
        <v>0.41857292927430301</v>
      </c>
      <c r="AF75" s="24">
        <f t="shared" si="61"/>
        <v>0.40544806579730297</v>
      </c>
      <c r="AG75" s="24">
        <f t="shared" si="62"/>
        <v>0.41081583424354129</v>
      </c>
      <c r="AH75" s="24">
        <f t="shared" si="63"/>
        <v>0.40856680035931481</v>
      </c>
      <c r="AI75" s="24">
        <f t="shared" si="64"/>
        <v>0.40611606839134406</v>
      </c>
      <c r="AJ75" s="24">
        <f t="shared" si="65"/>
        <v>0.40776287023774005</v>
      </c>
      <c r="AK75" s="24">
        <f t="shared" si="66"/>
        <v>0.40426347032468946</v>
      </c>
      <c r="AL75" s="24">
        <f t="shared" si="67"/>
        <v>0.40293611748723568</v>
      </c>
      <c r="AM75" s="24">
        <f t="shared" si="68"/>
        <v>0.40468928602207521</v>
      </c>
      <c r="AN75" s="24">
        <f t="shared" si="69"/>
        <v>0.40645176074036438</v>
      </c>
      <c r="AO75" s="24">
        <f>+GBA!AV48</f>
        <v>0.40644671152593892</v>
      </c>
      <c r="AQ75" s="24">
        <f t="shared" si="71"/>
        <v>-2.2743938503593242E-3</v>
      </c>
      <c r="AR75" s="24">
        <f t="shared" si="70"/>
        <v>5.5723863174061972E-3</v>
      </c>
      <c r="AT75" s="19">
        <f t="shared" si="45"/>
        <v>324.83928093961731</v>
      </c>
      <c r="AU75" s="19">
        <f t="shared" si="46"/>
        <v>321.20469467490346</v>
      </c>
      <c r="AV75" s="53">
        <f t="shared" si="58"/>
        <v>3.634586264713846E-2</v>
      </c>
    </row>
    <row r="76" spans="2:48" x14ac:dyDescent="0.3">
      <c r="B76" s="112">
        <f t="shared" si="42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+SUMPRODUCT(_xlfn.ANCHORARRAY($E$30)/100,$E76:$N76)/$D$14*100</f>
        <v>331.69572269999998</v>
      </c>
      <c r="Q76" s="24">
        <f t="shared" si="47"/>
        <v>2.9596263764694486E-2</v>
      </c>
      <c r="R76" s="24">
        <f t="shared" si="48"/>
        <v>2.959453030496273E-2</v>
      </c>
      <c r="S76" s="24">
        <f t="shared" si="72"/>
        <v>2.8674149685574024E-2</v>
      </c>
      <c r="T76" s="24">
        <f t="shared" si="73"/>
        <v>2.8360119670710837E-2</v>
      </c>
      <c r="U76" s="24">
        <f t="shared" si="74"/>
        <v>2.8464430639177696E-2</v>
      </c>
      <c r="V76" s="24">
        <f t="shared" si="75"/>
        <v>2.8087511259696551E-2</v>
      </c>
      <c r="W76" s="24">
        <f t="shared" si="76"/>
        <v>2.8020105922171634E-2</v>
      </c>
      <c r="X76" s="24">
        <f t="shared" si="77"/>
        <v>2.7672644546452574E-2</v>
      </c>
      <c r="Y76" s="24">
        <f t="shared" si="78"/>
        <v>2.7501431198252657E-2</v>
      </c>
      <c r="Z76" s="24">
        <f t="shared" si="79"/>
        <v>2.7198421365325132E-2</v>
      </c>
      <c r="AA76" s="24">
        <f t="shared" si="80"/>
        <v>2.7943318667628558E-2</v>
      </c>
      <c r="AB76" s="24">
        <f>+GBA!Y49</f>
        <v>2.7942931537865201E-2</v>
      </c>
      <c r="AD76" s="24">
        <f t="shared" ref="AD76:AD107" si="81">+E76/E64-1</f>
        <v>0.39882380630519032</v>
      </c>
      <c r="AE76" s="24">
        <f t="shared" ref="AE76:AE107" si="82">+F76/F64-1</f>
        <v>0.40585143474527174</v>
      </c>
      <c r="AF76" s="24">
        <f t="shared" ref="AF76:AF107" si="83">+G76/G64-1</f>
        <v>0.39341554359132958</v>
      </c>
      <c r="AG76" s="24">
        <f t="shared" ref="AG76:AG107" si="84">+H76/H64-1</f>
        <v>0.39690897911270739</v>
      </c>
      <c r="AH76" s="24">
        <f t="shared" ref="AH76:AH107" si="85">+I76/I64-1</f>
        <v>0.39541377511451392</v>
      </c>
      <c r="AI76" s="24">
        <f t="shared" ref="AI76:AI107" si="86">+J76/J64-1</f>
        <v>0.39313344367509151</v>
      </c>
      <c r="AJ76" s="24">
        <f t="shared" ref="AJ76:AJ107" si="87">+K76/K64-1</f>
        <v>0.39329150758177533</v>
      </c>
      <c r="AK76" s="24">
        <f t="shared" ref="AK76:AK107" si="88">+L76/L64-1</f>
        <v>0.38932877295052482</v>
      </c>
      <c r="AL76" s="24">
        <f t="shared" ref="AL76:AL107" si="89">+M76/M64-1</f>
        <v>0.38769006860583732</v>
      </c>
      <c r="AM76" s="24">
        <f t="shared" ref="AM76:AM107" si="90">+N76/N64-1</f>
        <v>0.38797233502635997</v>
      </c>
      <c r="AN76" s="24">
        <f t="shared" ref="AN76:AN107" si="91">+O76/O64-1</f>
        <v>0.39189062130309726</v>
      </c>
      <c r="AO76" s="24">
        <f>+GBA!AV49</f>
        <v>0.39188458244389879</v>
      </c>
      <c r="AQ76" s="24">
        <f t="shared" si="71"/>
        <v>2.3978423993693543E-3</v>
      </c>
      <c r="AR76" s="24">
        <f t="shared" si="70"/>
        <v>1.0851471278830349E-2</v>
      </c>
      <c r="AT76" s="19">
        <f t="shared" si="45"/>
        <v>334.45330997943995</v>
      </c>
      <c r="AU76" s="19">
        <f t="shared" si="46"/>
        <v>329.94095530519212</v>
      </c>
      <c r="AV76" s="53">
        <f t="shared" si="58"/>
        <v>4.5123546742478204E-2</v>
      </c>
    </row>
    <row r="77" spans="2:48" x14ac:dyDescent="0.3">
      <c r="B77" s="112">
        <f t="shared" si="42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+SUMPRODUCT(_xlfn.ANCHORARRAY($E$30)/100,$E77:$N77)/$D$14*100</f>
        <v>340.90258388999996</v>
      </c>
      <c r="Q77" s="24">
        <f t="shared" si="47"/>
        <v>2.8913477980044622E-2</v>
      </c>
      <c r="R77" s="24">
        <f t="shared" si="48"/>
        <v>2.9549012548491183E-2</v>
      </c>
      <c r="S77" s="24">
        <f t="shared" si="72"/>
        <v>2.8432132961233592E-2</v>
      </c>
      <c r="T77" s="24">
        <f t="shared" si="73"/>
        <v>2.857438856596306E-2</v>
      </c>
      <c r="U77" s="24">
        <f t="shared" si="74"/>
        <v>2.796487257685687E-2</v>
      </c>
      <c r="V77" s="24">
        <f t="shared" si="75"/>
        <v>2.7485597613958301E-2</v>
      </c>
      <c r="W77" s="24">
        <f t="shared" si="76"/>
        <v>2.8252777883460034E-2</v>
      </c>
      <c r="X77" s="24">
        <f t="shared" si="77"/>
        <v>2.7811809123992726E-2</v>
      </c>
      <c r="Y77" s="24">
        <f t="shared" si="78"/>
        <v>2.6927741262255278E-2</v>
      </c>
      <c r="Z77" s="24">
        <f t="shared" si="79"/>
        <v>2.7108204649801904E-2</v>
      </c>
      <c r="AA77" s="24">
        <f t="shared" si="80"/>
        <v>2.775694879347923E-2</v>
      </c>
      <c r="AB77" s="24">
        <f>+GBA!Y50</f>
        <v>2.7755258811012595E-2</v>
      </c>
      <c r="AD77" s="24">
        <f t="shared" si="81"/>
        <v>0.36087420143817894</v>
      </c>
      <c r="AE77" s="24">
        <f t="shared" si="82"/>
        <v>0.3665226317165724</v>
      </c>
      <c r="AF77" s="24">
        <f t="shared" si="83"/>
        <v>0.35528607948875313</v>
      </c>
      <c r="AG77" s="24">
        <f t="shared" si="84"/>
        <v>0.35840295944025979</v>
      </c>
      <c r="AH77" s="24">
        <f t="shared" si="85"/>
        <v>0.3555371588597529</v>
      </c>
      <c r="AI77" s="24">
        <f t="shared" si="86"/>
        <v>0.35416598937317834</v>
      </c>
      <c r="AJ77" s="24">
        <f t="shared" si="87"/>
        <v>0.35366412643387024</v>
      </c>
      <c r="AK77" s="24">
        <f t="shared" si="88"/>
        <v>0.34946568753238649</v>
      </c>
      <c r="AL77" s="24">
        <f t="shared" si="89"/>
        <v>0.34739942766278098</v>
      </c>
      <c r="AM77" s="24">
        <f t="shared" si="90"/>
        <v>0.3465638869285026</v>
      </c>
      <c r="AN77" s="24">
        <f t="shared" si="91"/>
        <v>0.35200035423996834</v>
      </c>
      <c r="AO77" s="24">
        <f>+GBA!AV50</f>
        <v>0.35199061504305784</v>
      </c>
      <c r="AQ77" s="24">
        <f t="shared" si="71"/>
        <v>1.8052733302427182E-3</v>
      </c>
      <c r="AR77" s="24">
        <f t="shared" si="70"/>
        <v>1.4310314509676347E-2</v>
      </c>
      <c r="AT77" s="19">
        <f t="shared" si="45"/>
        <v>344.12351839288351</v>
      </c>
      <c r="AU77" s="19">
        <f t="shared" si="46"/>
        <v>338.88506224395638</v>
      </c>
      <c r="AV77" s="53">
        <f t="shared" si="58"/>
        <v>5.2384561489271064E-2</v>
      </c>
    </row>
    <row r="78" spans="2:48" x14ac:dyDescent="0.3">
      <c r="B78" s="112">
        <f t="shared" si="42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+SUMPRODUCT(_xlfn.ANCHORARRAY($E$30)/100,$E78:$N78)/$D$14*100</f>
        <v>353.04611612999997</v>
      </c>
      <c r="Q78" s="24">
        <f t="shared" si="47"/>
        <v>3.8365209326516547E-2</v>
      </c>
      <c r="R78" s="24">
        <f t="shared" si="48"/>
        <v>3.8281845280463189E-2</v>
      </c>
      <c r="S78" s="24">
        <f t="shared" si="72"/>
        <v>3.671506345708031E-2</v>
      </c>
      <c r="T78" s="24">
        <f t="shared" si="73"/>
        <v>3.6681621678770204E-2</v>
      </c>
      <c r="U78" s="24">
        <f t="shared" si="74"/>
        <v>3.6678062676436474E-2</v>
      </c>
      <c r="V78" s="24">
        <f t="shared" si="75"/>
        <v>3.585944884546044E-2</v>
      </c>
      <c r="W78" s="24">
        <f t="shared" si="76"/>
        <v>3.6078051984224313E-2</v>
      </c>
      <c r="X78" s="24">
        <f t="shared" si="77"/>
        <v>3.5504591406400055E-2</v>
      </c>
      <c r="Y78" s="24">
        <f t="shared" si="78"/>
        <v>3.4491497152826067E-2</v>
      </c>
      <c r="Z78" s="24">
        <f t="shared" si="79"/>
        <v>3.4204239293591732E-2</v>
      </c>
      <c r="AA78" s="24">
        <f t="shared" si="80"/>
        <v>3.5621707824656346E-2</v>
      </c>
      <c r="AB78" s="24">
        <f>+GBA!Y51</f>
        <v>3.5618447530375352E-2</v>
      </c>
      <c r="AD78" s="24">
        <f t="shared" si="81"/>
        <v>0.37173706818888386</v>
      </c>
      <c r="AE78" s="24">
        <f t="shared" si="82"/>
        <v>0.37662321275694799</v>
      </c>
      <c r="AF78" s="24">
        <f t="shared" si="83"/>
        <v>0.36363953713784647</v>
      </c>
      <c r="AG78" s="24">
        <f t="shared" si="84"/>
        <v>0.36478482281132263</v>
      </c>
      <c r="AH78" s="24">
        <f t="shared" si="85"/>
        <v>0.36328994128947012</v>
      </c>
      <c r="AI78" s="24">
        <f t="shared" si="86"/>
        <v>0.36103194861800447</v>
      </c>
      <c r="AJ78" s="24">
        <f t="shared" si="87"/>
        <v>0.36007776193035523</v>
      </c>
      <c r="AK78" s="24">
        <f t="shared" si="88"/>
        <v>0.35423695625060181</v>
      </c>
      <c r="AL78" s="24">
        <f t="shared" si="89"/>
        <v>0.3501507171172602</v>
      </c>
      <c r="AM78" s="24">
        <f t="shared" si="90"/>
        <v>0.34684045515179562</v>
      </c>
      <c r="AN78" s="24">
        <f t="shared" si="91"/>
        <v>0.3567804013589817</v>
      </c>
      <c r="AO78" s="24">
        <f>+GBA!AV51</f>
        <v>0.35676670505871977</v>
      </c>
      <c r="AQ78" s="24">
        <f t="shared" si="71"/>
        <v>4.1609700329248156E-3</v>
      </c>
      <c r="AR78" s="24">
        <f t="shared" si="70"/>
        <v>2.4896613037088233E-2</v>
      </c>
      <c r="AT78" s="19">
        <f t="shared" si="45"/>
        <v>357.32588921020385</v>
      </c>
      <c r="AU78" s="19">
        <f t="shared" si="46"/>
        <v>350.4763680059724</v>
      </c>
      <c r="AV78" s="53">
        <f t="shared" si="58"/>
        <v>6.8495212042314346E-2</v>
      </c>
    </row>
    <row r="79" spans="2:48" x14ac:dyDescent="0.3">
      <c r="B79" s="112">
        <f t="shared" si="42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+SUMPRODUCT(_xlfn.ANCHORARRAY($E$30)/100,$E79:$N79)/$D$14*100</f>
        <v>363.54016737000001</v>
      </c>
      <c r="Q79" s="24">
        <f t="shared" si="47"/>
        <v>2.7323392829597948E-2</v>
      </c>
      <c r="R79" s="24">
        <f t="shared" si="48"/>
        <v>2.8060940712920424E-2</v>
      </c>
      <c r="S79" s="24">
        <f t="shared" si="72"/>
        <v>2.7733628723293879E-2</v>
      </c>
      <c r="T79" s="24">
        <f t="shared" si="73"/>
        <v>2.8767496352198219E-2</v>
      </c>
      <c r="U79" s="24">
        <f t="shared" si="74"/>
        <v>2.8448076127810973E-2</v>
      </c>
      <c r="V79" s="24">
        <f t="shared" si="75"/>
        <v>2.8215259554576155E-2</v>
      </c>
      <c r="W79" s="24">
        <f t="shared" si="76"/>
        <v>2.9855599978603653E-2</v>
      </c>
      <c r="X79" s="24">
        <f t="shared" si="77"/>
        <v>3.0014226660945109E-2</v>
      </c>
      <c r="Y79" s="24">
        <f t="shared" si="78"/>
        <v>3.0107412694229563E-2</v>
      </c>
      <c r="Z79" s="24">
        <f t="shared" si="79"/>
        <v>3.1778923493762878E-2</v>
      </c>
      <c r="AA79" s="24">
        <f t="shared" si="80"/>
        <v>2.9724307280400319E-2</v>
      </c>
      <c r="AB79" s="24">
        <f>+GBA!Y52</f>
        <v>2.9723456879644505E-2</v>
      </c>
      <c r="AD79" s="24">
        <f t="shared" si="81"/>
        <v>0.35101773763315469</v>
      </c>
      <c r="AE79" s="24">
        <f t="shared" si="82"/>
        <v>0.35652681567310784</v>
      </c>
      <c r="AF79" s="24">
        <f t="shared" si="83"/>
        <v>0.34434061969452889</v>
      </c>
      <c r="AG79" s="24">
        <f t="shared" si="84"/>
        <v>0.3481804152544985</v>
      </c>
      <c r="AH79" s="24">
        <f t="shared" si="85"/>
        <v>0.34588363831009672</v>
      </c>
      <c r="AI79" s="24">
        <f t="shared" si="86"/>
        <v>0.34315211647987076</v>
      </c>
      <c r="AJ79" s="24">
        <f t="shared" si="87"/>
        <v>0.34529206000269141</v>
      </c>
      <c r="AK79" s="24">
        <f t="shared" si="88"/>
        <v>0.34015392344108974</v>
      </c>
      <c r="AL79" s="24">
        <f t="shared" si="89"/>
        <v>0.33677001806010876</v>
      </c>
      <c r="AM79" s="24">
        <f t="shared" si="90"/>
        <v>0.33843927419530107</v>
      </c>
      <c r="AN79" s="24">
        <f t="shared" si="91"/>
        <v>0.34246778643400932</v>
      </c>
      <c r="AO79" s="24">
        <f>+GBA!AV52</f>
        <v>0.34245032992752256</v>
      </c>
      <c r="AQ79" s="24">
        <f t="shared" si="71"/>
        <v>-4.4555306641649306E-3</v>
      </c>
      <c r="AR79" s="24">
        <f t="shared" si="70"/>
        <v>1.2578463437853626E-2</v>
      </c>
      <c r="AT79" s="19">
        <f t="shared" si="45"/>
        <v>367.08924484927968</v>
      </c>
      <c r="AU79" s="19">
        <f t="shared" si="46"/>
        <v>361.61412969120607</v>
      </c>
      <c r="AV79" s="53">
        <f t="shared" si="58"/>
        <v>5.4751151580736401E-2</v>
      </c>
    </row>
    <row r="80" spans="2:48" x14ac:dyDescent="0.3">
      <c r="B80" s="112">
        <f t="shared" si="42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+SUMPRODUCT(_xlfn.ANCHORARRAY($E$30)/100,$E80:$N80)/$D$14*100</f>
        <v>377.05266540999997</v>
      </c>
      <c r="Q80" s="24">
        <f t="shared" si="47"/>
        <v>3.4726947991154056E-2</v>
      </c>
      <c r="R80" s="24">
        <f t="shared" si="48"/>
        <v>3.5157670141504171E-2</v>
      </c>
      <c r="S80" s="24">
        <f t="shared" si="72"/>
        <v>3.5369995899518392E-2</v>
      </c>
      <c r="T80" s="24">
        <f t="shared" si="73"/>
        <v>3.5613524744287917E-2</v>
      </c>
      <c r="U80" s="24">
        <f t="shared" si="74"/>
        <v>3.6163749145498025E-2</v>
      </c>
      <c r="V80" s="24">
        <f t="shared" si="75"/>
        <v>3.5462479345070186E-2</v>
      </c>
      <c r="W80" s="24">
        <f t="shared" si="76"/>
        <v>3.7473579294318604E-2</v>
      </c>
      <c r="X80" s="24">
        <f t="shared" si="77"/>
        <v>3.8040983260439365E-2</v>
      </c>
      <c r="Y80" s="24">
        <f t="shared" si="78"/>
        <v>3.7664429470527061E-2</v>
      </c>
      <c r="Z80" s="24">
        <f t="shared" si="79"/>
        <v>3.8960419875958108E-2</v>
      </c>
      <c r="AA80" s="24">
        <f t="shared" si="80"/>
        <v>3.716920234084431E-2</v>
      </c>
      <c r="AB80" s="24">
        <f>+GBA!Y53</f>
        <v>3.7169694180610113E-2</v>
      </c>
      <c r="AD80" s="24">
        <f t="shared" si="81"/>
        <v>0.35049997115740239</v>
      </c>
      <c r="AE80" s="24">
        <f t="shared" si="82"/>
        <v>0.35629409743638929</v>
      </c>
      <c r="AF80" s="24">
        <f t="shared" si="83"/>
        <v>0.34308210516408777</v>
      </c>
      <c r="AG80" s="24">
        <f t="shared" si="84"/>
        <v>0.3462531362649659</v>
      </c>
      <c r="AH80" s="24">
        <f t="shared" si="85"/>
        <v>0.34442333137996139</v>
      </c>
      <c r="AI80" s="24">
        <f t="shared" si="86"/>
        <v>0.34068890637225269</v>
      </c>
      <c r="AJ80" s="24">
        <f t="shared" si="87"/>
        <v>0.34426474959576314</v>
      </c>
      <c r="AK80" s="24">
        <f t="shared" si="88"/>
        <v>0.33903952964626916</v>
      </c>
      <c r="AL80" s="24">
        <f t="shared" si="89"/>
        <v>0.33480046274978958</v>
      </c>
      <c r="AM80" s="24">
        <f t="shared" si="90"/>
        <v>0.33695231200148257</v>
      </c>
      <c r="AN80" s="24">
        <f t="shared" si="91"/>
        <v>0.3409904854953596</v>
      </c>
      <c r="AO80" s="24">
        <f>+GBA!AV53</f>
        <v>0.34097038347662956</v>
      </c>
      <c r="AQ80" s="24">
        <f t="shared" si="71"/>
        <v>-4.233471884804052E-3</v>
      </c>
      <c r="AR80" s="24">
        <f t="shared" si="70"/>
        <v>1.3547659155919822E-2</v>
      </c>
      <c r="AT80" s="19">
        <f t="shared" si="45"/>
        <v>379.83713396327261</v>
      </c>
      <c r="AU80" s="19">
        <f t="shared" si="46"/>
        <v>375.70276801705467</v>
      </c>
      <c r="AV80" s="53">
        <f t="shared" si="58"/>
        <v>4.1343659462179438E-2</v>
      </c>
    </row>
    <row r="81" spans="2:50" x14ac:dyDescent="0.3">
      <c r="B81" s="112">
        <f t="shared" si="42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+SUMPRODUCT(_xlfn.ANCHORARRAY($E$30)/100,$E81:$N81)/$D$14*100</f>
        <v>389.44518338999995</v>
      </c>
      <c r="Q81" s="24">
        <f t="shared" si="47"/>
        <v>3.2623617892825418E-2</v>
      </c>
      <c r="R81" s="24">
        <f t="shared" si="48"/>
        <v>3.3437791412204376E-2</v>
      </c>
      <c r="S81" s="24">
        <f t="shared" si="72"/>
        <v>3.2135067257892613E-2</v>
      </c>
      <c r="T81" s="24">
        <f t="shared" si="73"/>
        <v>3.3670685570035719E-2</v>
      </c>
      <c r="U81" s="24">
        <f t="shared" si="74"/>
        <v>3.392095084578628E-2</v>
      </c>
      <c r="V81" s="24">
        <f t="shared" si="75"/>
        <v>3.3045412480322556E-2</v>
      </c>
      <c r="W81" s="24">
        <f t="shared" si="76"/>
        <v>3.339240457102477E-2</v>
      </c>
      <c r="X81" s="24">
        <f t="shared" si="77"/>
        <v>3.2590097660319506E-2</v>
      </c>
      <c r="Y81" s="24">
        <f t="shared" si="78"/>
        <v>3.264414552147743E-2</v>
      </c>
      <c r="Z81" s="24">
        <f t="shared" si="79"/>
        <v>3.2420866599011333E-2</v>
      </c>
      <c r="AA81" s="24">
        <f t="shared" si="80"/>
        <v>3.2866809114118212E-2</v>
      </c>
      <c r="AB81" s="24">
        <f>+GBA!Y54</f>
        <v>3.2872767508454359E-2</v>
      </c>
      <c r="AD81" s="24">
        <f t="shared" si="81"/>
        <v>0.36184027318709022</v>
      </c>
      <c r="AE81" s="24">
        <f t="shared" si="82"/>
        <v>0.36788045057319629</v>
      </c>
      <c r="AF81" s="24">
        <f t="shared" si="83"/>
        <v>0.3573061587159565</v>
      </c>
      <c r="AG81" s="24">
        <f t="shared" si="84"/>
        <v>0.36184401717660508</v>
      </c>
      <c r="AH81" s="24">
        <f t="shared" si="85"/>
        <v>0.36102090022721023</v>
      </c>
      <c r="AI81" s="24">
        <f t="shared" si="86"/>
        <v>0.35695600847522013</v>
      </c>
      <c r="AJ81" s="24">
        <f t="shared" si="87"/>
        <v>0.36252042055253209</v>
      </c>
      <c r="AK81" s="24">
        <f t="shared" si="88"/>
        <v>0.35884057349145437</v>
      </c>
      <c r="AL81" s="24">
        <f t="shared" si="89"/>
        <v>0.35490791773723052</v>
      </c>
      <c r="AM81" s="24">
        <f t="shared" si="90"/>
        <v>0.35929018984999761</v>
      </c>
      <c r="AN81" s="24">
        <f t="shared" si="91"/>
        <v>0.35937685323848645</v>
      </c>
      <c r="AO81" s="24">
        <f>+GBA!AV54</f>
        <v>0.35936204694523011</v>
      </c>
      <c r="AQ81" s="24">
        <f t="shared" si="71"/>
        <v>2.0275129381408519E-4</v>
      </c>
      <c r="AR81" s="24">
        <f t="shared" si="70"/>
        <v>2.5500833370926124E-3</v>
      </c>
      <c r="AT81" s="19">
        <f t="shared" si="45"/>
        <v>392.22879548319634</v>
      </c>
      <c r="AU81" s="19">
        <f t="shared" si="46"/>
        <v>387.8833773398149</v>
      </c>
      <c r="AV81" s="53">
        <f t="shared" si="58"/>
        <v>4.3454181433814743E-2</v>
      </c>
    </row>
    <row r="82" spans="2:50" x14ac:dyDescent="0.3">
      <c r="B82" s="112">
        <f t="shared" si="42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+SUMPRODUCT(_xlfn.ANCHORARRAY($E$30)/100,$E82:$N82)/$D$14*100</f>
        <v>403.48516124000008</v>
      </c>
      <c r="Q82" s="24">
        <f t="shared" si="47"/>
        <v>3.5700675691502592E-2</v>
      </c>
      <c r="R82" s="24">
        <f t="shared" si="48"/>
        <v>3.56394876797268E-2</v>
      </c>
      <c r="S82" s="24">
        <f t="shared" si="72"/>
        <v>3.4764906501688619E-2</v>
      </c>
      <c r="T82" s="24">
        <f t="shared" si="73"/>
        <v>3.6445997206568936E-2</v>
      </c>
      <c r="U82" s="24">
        <f t="shared" si="74"/>
        <v>3.5864199811910691E-2</v>
      </c>
      <c r="V82" s="24">
        <f t="shared" si="75"/>
        <v>3.5347898721661775E-2</v>
      </c>
      <c r="W82" s="24">
        <f t="shared" si="76"/>
        <v>3.6282525223944484E-2</v>
      </c>
      <c r="X82" s="24">
        <f t="shared" si="77"/>
        <v>3.6068615555649997E-2</v>
      </c>
      <c r="Y82" s="24">
        <f t="shared" si="78"/>
        <v>3.5935804185782239E-2</v>
      </c>
      <c r="Z82" s="24">
        <f t="shared" si="79"/>
        <v>3.6704406987451366E-2</v>
      </c>
      <c r="AA82" s="24">
        <f t="shared" si="80"/>
        <v>3.6051229926087336E-2</v>
      </c>
      <c r="AB82" s="24">
        <f>+GBA!Y55</f>
        <v>3.6051266750101618E-2</v>
      </c>
      <c r="AD82" s="24">
        <f t="shared" si="81"/>
        <v>0.38329028630818307</v>
      </c>
      <c r="AE82" s="24">
        <f t="shared" si="82"/>
        <v>0.38974971520662138</v>
      </c>
      <c r="AF82" s="24">
        <f t="shared" si="83"/>
        <v>0.37860540541748366</v>
      </c>
      <c r="AG82" s="24">
        <f t="shared" si="84"/>
        <v>0.38518755789185</v>
      </c>
      <c r="AH82" s="24">
        <f t="shared" si="85"/>
        <v>0.38338912240009959</v>
      </c>
      <c r="AI82" s="24">
        <f t="shared" si="86"/>
        <v>0.37888587303477927</v>
      </c>
      <c r="AJ82" s="24">
        <f t="shared" si="87"/>
        <v>0.3863934349070659</v>
      </c>
      <c r="AK82" s="24">
        <f t="shared" si="88"/>
        <v>0.382946724752943</v>
      </c>
      <c r="AL82" s="24">
        <f t="shared" si="89"/>
        <v>0.37899347795721794</v>
      </c>
      <c r="AM82" s="24">
        <f t="shared" si="90"/>
        <v>0.38493118384350944</v>
      </c>
      <c r="AN82" s="24">
        <f t="shared" si="91"/>
        <v>0.38305995526360737</v>
      </c>
      <c r="AO82" s="24">
        <f>+GBA!AV55</f>
        <v>0.38304500286216703</v>
      </c>
      <c r="AQ82" s="24">
        <f t="shared" si="71"/>
        <v>-1.0037312959487732E-3</v>
      </c>
      <c r="AR82" s="24">
        <f t="shared" si="70"/>
        <v>-1.6408975353263688E-3</v>
      </c>
      <c r="AT82" s="19">
        <f t="shared" si="45"/>
        <v>406.23162850761059</v>
      </c>
      <c r="AU82" s="19">
        <f t="shared" si="46"/>
        <v>402.12040668536264</v>
      </c>
      <c r="AV82" s="53">
        <f t="shared" si="58"/>
        <v>4.1112218222479235E-2</v>
      </c>
      <c r="AW82" s="53">
        <f>+($AT82/$AT$82)-($AU82/$AU$82)</f>
        <v>0</v>
      </c>
      <c r="AX82" s="53"/>
    </row>
    <row r="83" spans="2:50" x14ac:dyDescent="0.3">
      <c r="B83" s="112">
        <f t="shared" si="42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+SUMPRODUCT(_xlfn.ANCHORARRAY($E$30)/100,$E83:$N83)/$D$14*100</f>
        <v>424.45978089999994</v>
      </c>
      <c r="Q83" s="24">
        <f t="shared" si="47"/>
        <v>5.2901528697273825E-2</v>
      </c>
      <c r="R83" s="24">
        <f t="shared" si="48"/>
        <v>5.2951961606437559E-2</v>
      </c>
      <c r="S83" s="24">
        <f t="shared" si="72"/>
        <v>5.4230913377050882E-2</v>
      </c>
      <c r="T83" s="24">
        <f t="shared" si="73"/>
        <v>5.2272084409579644E-2</v>
      </c>
      <c r="U83" s="24">
        <f t="shared" si="74"/>
        <v>5.1081670406018409E-2</v>
      </c>
      <c r="V83" s="24">
        <f t="shared" si="75"/>
        <v>5.5359801610894044E-2</v>
      </c>
      <c r="W83" s="24">
        <f t="shared" si="76"/>
        <v>5.2096924527074817E-2</v>
      </c>
      <c r="X83" s="24">
        <f t="shared" si="77"/>
        <v>5.2211593856470895E-2</v>
      </c>
      <c r="Y83" s="24">
        <f t="shared" si="78"/>
        <v>5.2044396646727442E-2</v>
      </c>
      <c r="Z83" s="24">
        <f t="shared" si="79"/>
        <v>4.9770897617808174E-2</v>
      </c>
      <c r="AA83" s="24">
        <f t="shared" si="80"/>
        <v>5.1983620898325311E-2</v>
      </c>
      <c r="AB83" s="24">
        <f>+GBA!Y56</f>
        <v>5.1968423144926446E-2</v>
      </c>
      <c r="AD83" s="24">
        <f t="shared" si="81"/>
        <v>0.40603764380009522</v>
      </c>
      <c r="AE83" s="24">
        <f t="shared" si="82"/>
        <v>0.41311954650683491</v>
      </c>
      <c r="AF83" s="24">
        <f t="shared" si="83"/>
        <v>0.40143073582327826</v>
      </c>
      <c r="AG83" s="24">
        <f t="shared" si="84"/>
        <v>0.40682436041837389</v>
      </c>
      <c r="AH83" s="24">
        <f t="shared" si="85"/>
        <v>0.40414247683820625</v>
      </c>
      <c r="AI83" s="24">
        <f t="shared" si="86"/>
        <v>0.40092115226231129</v>
      </c>
      <c r="AJ83" s="24">
        <f t="shared" si="87"/>
        <v>0.40840259119301048</v>
      </c>
      <c r="AK83" s="24">
        <f t="shared" si="88"/>
        <v>0.40496459498988946</v>
      </c>
      <c r="AL83" s="24">
        <f t="shared" si="89"/>
        <v>0.39945558660403147</v>
      </c>
      <c r="AM83" s="24">
        <f t="shared" si="90"/>
        <v>0.4051916251848855</v>
      </c>
      <c r="AN83" s="24">
        <f t="shared" si="91"/>
        <v>0.40444572988937977</v>
      </c>
      <c r="AO83" s="24">
        <f>+GBA!AV56</f>
        <v>0.40441899046876628</v>
      </c>
      <c r="AQ83" s="24">
        <f t="shared" si="71"/>
        <v>3.1306310794656511E-3</v>
      </c>
      <c r="AR83" s="24">
        <f t="shared" si="70"/>
        <v>8.4601861520972044E-4</v>
      </c>
      <c r="AT83" s="19">
        <f t="shared" si="45"/>
        <v>427.72190266084624</v>
      </c>
      <c r="AU83" s="19">
        <f t="shared" si="46"/>
        <v>422.13430027653123</v>
      </c>
      <c r="AV83" s="53">
        <f t="shared" si="58"/>
        <v>5.5876023843150158E-2</v>
      </c>
      <c r="AW83" s="53">
        <f t="shared" ref="AW83:AW125" si="92">+($AT83/$AT$82)-($AU83/$AU$82)</f>
        <v>3.1306310794656511E-3</v>
      </c>
    </row>
    <row r="84" spans="2:50" x14ac:dyDescent="0.3">
      <c r="B84" s="112">
        <f t="shared" si="42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+SUMPRODUCT(_xlfn.ANCHORARRAY($E$30)/100,$E84:$N84)/$D$14*100</f>
        <v>441.90233977000003</v>
      </c>
      <c r="Q84" s="24">
        <f t="shared" si="47"/>
        <v>4.2518118543160677E-2</v>
      </c>
      <c r="R84" s="24">
        <f t="shared" si="48"/>
        <v>4.2255651886441647E-2</v>
      </c>
      <c r="S84" s="24">
        <f t="shared" si="72"/>
        <v>4.1751528920233039E-2</v>
      </c>
      <c r="T84" s="24">
        <f t="shared" si="73"/>
        <v>4.1758505347711639E-2</v>
      </c>
      <c r="U84" s="24">
        <f t="shared" si="74"/>
        <v>4.1384984843102046E-2</v>
      </c>
      <c r="V84" s="24">
        <f t="shared" si="75"/>
        <v>4.121406379680348E-2</v>
      </c>
      <c r="W84" s="24">
        <f t="shared" si="76"/>
        <v>4.1329061579152837E-2</v>
      </c>
      <c r="X84" s="24">
        <f t="shared" si="77"/>
        <v>4.1092518468178296E-2</v>
      </c>
      <c r="Y84" s="24">
        <f t="shared" si="78"/>
        <v>4.0602303373028947E-2</v>
      </c>
      <c r="Z84" s="24">
        <f t="shared" si="79"/>
        <v>4.0332062993618134E-2</v>
      </c>
      <c r="AA84" s="24">
        <f t="shared" si="80"/>
        <v>4.1093549153269349E-2</v>
      </c>
      <c r="AB84" s="24">
        <f>+GBA!Y57</f>
        <v>4.1091859445749224E-2</v>
      </c>
      <c r="AD84" s="24">
        <f t="shared" si="81"/>
        <v>0.44119023109917865</v>
      </c>
      <c r="AE84" s="24">
        <f t="shared" si="82"/>
        <v>0.44771254058410492</v>
      </c>
      <c r="AF84" s="24">
        <f t="shared" si="83"/>
        <v>0.43815270785524407</v>
      </c>
      <c r="AG84" s="24">
        <f t="shared" si="84"/>
        <v>0.44371785765272498</v>
      </c>
      <c r="AH84" s="24">
        <f t="shared" si="85"/>
        <v>0.44037263403324189</v>
      </c>
      <c r="AI84" s="24">
        <f t="shared" si="86"/>
        <v>0.43851171944507117</v>
      </c>
      <c r="AJ84" s="24">
        <f t="shared" si="87"/>
        <v>0.44579774662773475</v>
      </c>
      <c r="AK84" s="24">
        <f t="shared" si="88"/>
        <v>0.442912593722119</v>
      </c>
      <c r="AL84" s="24">
        <f t="shared" si="89"/>
        <v>0.43768066663431138</v>
      </c>
      <c r="AM84" s="24">
        <f t="shared" si="90"/>
        <v>0.44405959972001297</v>
      </c>
      <c r="AN84" s="24">
        <f t="shared" si="91"/>
        <v>0.4420190124895278</v>
      </c>
      <c r="AO84" s="24">
        <f>+GBA!AV57</f>
        <v>0.4419903781486143</v>
      </c>
      <c r="AQ84" s="24">
        <f t="shared" si="71"/>
        <v>2.1860555495425427E-3</v>
      </c>
      <c r="AR84" s="24">
        <f t="shared" si="70"/>
        <v>-2.8693686208343117E-3</v>
      </c>
      <c r="AT84" s="19">
        <f t="shared" si="45"/>
        <v>445.9078332216863</v>
      </c>
      <c r="AU84" s="19">
        <f t="shared" si="46"/>
        <v>439.15984746705118</v>
      </c>
      <c r="AV84" s="53">
        <f t="shared" si="58"/>
        <v>6.7479857546350885E-2</v>
      </c>
      <c r="AW84" s="53">
        <f t="shared" si="92"/>
        <v>5.5585971193028438E-3</v>
      </c>
    </row>
    <row r="85" spans="2:50" x14ac:dyDescent="0.3">
      <c r="B85" s="112">
        <f t="shared" si="42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+SUMPRODUCT(_xlfn.ANCHORARRAY($E$30)/100,$E85:$N85)/$D$14*100</f>
        <v>456.79238065999994</v>
      </c>
      <c r="Q85" s="24">
        <f t="shared" si="47"/>
        <v>3.0875728047541351E-2</v>
      </c>
      <c r="R85" s="24">
        <f t="shared" si="48"/>
        <v>3.1020581444204165E-2</v>
      </c>
      <c r="S85" s="24">
        <f t="shared" si="72"/>
        <v>3.1269920052200417E-2</v>
      </c>
      <c r="T85" s="24">
        <f t="shared" si="73"/>
        <v>3.2422938300180171E-2</v>
      </c>
      <c r="U85" s="24">
        <f t="shared" si="74"/>
        <v>3.2345028326911773E-2</v>
      </c>
      <c r="V85" s="24">
        <f t="shared" si="75"/>
        <v>3.2331909258684677E-2</v>
      </c>
      <c r="W85" s="24">
        <f t="shared" si="76"/>
        <v>3.4288906716194001E-2</v>
      </c>
      <c r="X85" s="24">
        <f t="shared" si="77"/>
        <v>3.4567310163670317E-2</v>
      </c>
      <c r="Y85" s="24">
        <f t="shared" si="78"/>
        <v>3.4497028491431214E-2</v>
      </c>
      <c r="Z85" s="24">
        <f t="shared" si="79"/>
        <v>3.5424132927436736E-2</v>
      </c>
      <c r="AA85" s="24">
        <f t="shared" si="80"/>
        <v>3.3695320322924438E-2</v>
      </c>
      <c r="AB85" s="24">
        <f>+GBA!Y58</f>
        <v>3.369597563224791E-2</v>
      </c>
      <c r="AD85" s="24">
        <f t="shared" si="81"/>
        <v>0.46434784998603784</v>
      </c>
      <c r="AE85" s="24">
        <f t="shared" si="82"/>
        <v>0.47006303210425227</v>
      </c>
      <c r="AF85" s="24">
        <f t="shared" si="83"/>
        <v>0.46121037977709123</v>
      </c>
      <c r="AG85" s="24">
        <f t="shared" si="84"/>
        <v>0.46922723757352225</v>
      </c>
      <c r="AH85" s="24">
        <f t="shared" si="85"/>
        <v>0.46471856278197166</v>
      </c>
      <c r="AI85" s="24">
        <f t="shared" si="86"/>
        <v>0.46363916888868739</v>
      </c>
      <c r="AJ85" s="24">
        <f t="shared" si="87"/>
        <v>0.47276992850394883</v>
      </c>
      <c r="AK85" s="24">
        <f t="shared" si="88"/>
        <v>0.4703443340611202</v>
      </c>
      <c r="AL85" s="24">
        <f t="shared" si="89"/>
        <v>0.46592965914727524</v>
      </c>
      <c r="AM85" s="24">
        <f t="shared" si="90"/>
        <v>0.4718155273850857</v>
      </c>
      <c r="AN85" s="24">
        <f t="shared" si="91"/>
        <v>0.46835276563807682</v>
      </c>
      <c r="AO85" s="24">
        <f>+GBA!AV58</f>
        <v>0.46832868197916877</v>
      </c>
      <c r="AQ85" s="24">
        <f t="shared" si="71"/>
        <v>-4.5484048798953847E-3</v>
      </c>
      <c r="AR85" s="24">
        <f t="shared" si="70"/>
        <v>-7.4676773990478562E-3</v>
      </c>
      <c r="AT85" s="19">
        <f t="shared" si="45"/>
        <v>459.67556221450752</v>
      </c>
      <c r="AU85" s="19">
        <f t="shared" si="46"/>
        <v>454.7167042801168</v>
      </c>
      <c r="AV85" s="53">
        <f t="shared" si="58"/>
        <v>4.9588579343907035E-2</v>
      </c>
      <c r="AW85" s="53">
        <f t="shared" si="92"/>
        <v>7.6286292708638292E-4</v>
      </c>
    </row>
    <row r="86" spans="2:50" x14ac:dyDescent="0.3">
      <c r="B86" s="112">
        <f t="shared" si="42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+SUMPRODUCT(_xlfn.ANCHORARRAY($E$30)/100,$E86:$N86)/$D$14*100</f>
        <v>470.79031207000003</v>
      </c>
      <c r="Q86" s="24">
        <f t="shared" si="47"/>
        <v>3.2244574275414717E-2</v>
      </c>
      <c r="R86" s="24">
        <f t="shared" si="48"/>
        <v>3.2383621335265067E-2</v>
      </c>
      <c r="S86" s="24">
        <f t="shared" si="72"/>
        <v>3.1651638311617214E-2</v>
      </c>
      <c r="T86" s="24">
        <f t="shared" si="73"/>
        <v>3.2225631482488692E-2</v>
      </c>
      <c r="U86" s="24">
        <f t="shared" si="74"/>
        <v>3.1606346126328067E-2</v>
      </c>
      <c r="V86" s="24">
        <f t="shared" si="75"/>
        <v>3.1067592873220917E-2</v>
      </c>
      <c r="W86" s="24">
        <f t="shared" si="76"/>
        <v>3.0976620019598E-2</v>
      </c>
      <c r="X86" s="24">
        <f t="shared" si="77"/>
        <v>3.0319937900183724E-2</v>
      </c>
      <c r="Y86" s="24">
        <f t="shared" si="78"/>
        <v>2.9827248042084031E-2</v>
      </c>
      <c r="Z86" s="24">
        <f t="shared" si="79"/>
        <v>2.9391786775607054E-2</v>
      </c>
      <c r="AA86" s="24">
        <f t="shared" si="80"/>
        <v>3.0643968688302214E-2</v>
      </c>
      <c r="AB86" s="24">
        <f>+GBA!Y59</f>
        <v>3.0645449418720716E-2</v>
      </c>
      <c r="AD86" s="24">
        <f t="shared" si="81"/>
        <v>0.48303295012345004</v>
      </c>
      <c r="AE86" s="24">
        <f t="shared" si="82"/>
        <v>0.48726197743975663</v>
      </c>
      <c r="AF86" s="24">
        <f t="shared" si="83"/>
        <v>0.47859195105541352</v>
      </c>
      <c r="AG86" s="24">
        <f t="shared" si="84"/>
        <v>0.48599989026537616</v>
      </c>
      <c r="AH86" s="24">
        <f t="shared" si="85"/>
        <v>0.48141719513603554</v>
      </c>
      <c r="AI86" s="24">
        <f t="shared" si="86"/>
        <v>0.48025653965925019</v>
      </c>
      <c r="AJ86" s="24">
        <f t="shared" si="87"/>
        <v>0.48784583830210848</v>
      </c>
      <c r="AK86" s="24">
        <f t="shared" si="88"/>
        <v>0.48472766987067173</v>
      </c>
      <c r="AL86" s="24">
        <f t="shared" si="89"/>
        <v>0.47979212393190007</v>
      </c>
      <c r="AM86" s="24">
        <f t="shared" si="90"/>
        <v>0.48284870829069293</v>
      </c>
      <c r="AN86" s="24">
        <f t="shared" si="91"/>
        <v>0.48296199752181668</v>
      </c>
      <c r="AO86" s="24">
        <f>+GBA!AV59</f>
        <v>0.48294258820075608</v>
      </c>
      <c r="AQ86" s="24">
        <f t="shared" si="71"/>
        <v>2.852787499807663E-3</v>
      </c>
      <c r="AR86" s="24">
        <f t="shared" si="70"/>
        <v>1.8424183275711492E-4</v>
      </c>
      <c r="AT86" s="19">
        <f t="shared" si="45"/>
        <v>474.49760502292628</v>
      </c>
      <c r="AU86" s="19">
        <f t="shared" si="46"/>
        <v>468.08164069562474</v>
      </c>
      <c r="AV86" s="53">
        <f t="shared" si="58"/>
        <v>6.4159643273015377E-2</v>
      </c>
      <c r="AW86" s="53">
        <f t="shared" si="92"/>
        <v>4.0133857617550284E-3</v>
      </c>
    </row>
    <row r="87" spans="2:50" x14ac:dyDescent="0.3">
      <c r="B87" s="112">
        <f t="shared" si="42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+SUMPRODUCT(_xlfn.ANCHORARRAY($E$30)/100,$E87:$N87)/$D$14*100</f>
        <v>485.30950230000008</v>
      </c>
      <c r="Q87" s="24">
        <f t="shared" si="47"/>
        <v>3.0733912188372292E-2</v>
      </c>
      <c r="R87" s="24">
        <f t="shared" si="48"/>
        <v>3.0508720121610322E-2</v>
      </c>
      <c r="S87" s="24">
        <f t="shared" si="72"/>
        <v>3.0378602969036494E-2</v>
      </c>
      <c r="T87" s="24">
        <f t="shared" si="73"/>
        <v>3.0395591784635245E-2</v>
      </c>
      <c r="U87" s="24">
        <f t="shared" si="74"/>
        <v>3.0778030361837461E-2</v>
      </c>
      <c r="V87" s="24">
        <f t="shared" si="75"/>
        <v>3.0801252200098883E-2</v>
      </c>
      <c r="W87" s="24">
        <f t="shared" si="76"/>
        <v>3.017515731860354E-2</v>
      </c>
      <c r="X87" s="24">
        <f t="shared" si="77"/>
        <v>3.0573727591597821E-2</v>
      </c>
      <c r="Y87" s="24">
        <f t="shared" si="78"/>
        <v>3.1369162031590569E-2</v>
      </c>
      <c r="Z87" s="24">
        <f t="shared" si="79"/>
        <v>3.1299090124940809E-2</v>
      </c>
      <c r="AA87" s="24">
        <f t="shared" si="80"/>
        <v>3.0840036121731584E-2</v>
      </c>
      <c r="AB87" s="24">
        <f>+GBA!Y60</f>
        <v>3.0841320010875473E-2</v>
      </c>
      <c r="AD87" s="24">
        <f t="shared" si="81"/>
        <v>0.50560846993195541</v>
      </c>
      <c r="AE87" s="24">
        <f t="shared" si="82"/>
        <v>0.50900175917419577</v>
      </c>
      <c r="AF87" s="24">
        <f t="shared" si="83"/>
        <v>0.50061536234621684</v>
      </c>
      <c r="AG87" s="24">
        <f t="shared" si="84"/>
        <v>0.5066124035673123</v>
      </c>
      <c r="AH87" s="24">
        <f t="shared" si="85"/>
        <v>0.50301801558400694</v>
      </c>
      <c r="AI87" s="24">
        <f t="shared" si="86"/>
        <v>0.50228658543182747</v>
      </c>
      <c r="AJ87" s="24">
        <f t="shared" si="87"/>
        <v>0.50812135739172115</v>
      </c>
      <c r="AK87" s="24">
        <f t="shared" si="88"/>
        <v>0.50555614938226578</v>
      </c>
      <c r="AL87" s="24">
        <f t="shared" si="89"/>
        <v>0.50140838838727553</v>
      </c>
      <c r="AM87" s="24">
        <f t="shared" si="90"/>
        <v>0.50288018250221533</v>
      </c>
      <c r="AN87" s="24">
        <f t="shared" si="91"/>
        <v>0.50400088464932513</v>
      </c>
      <c r="AO87" s="24">
        <f>+GBA!AV60</f>
        <v>0.5039821296142204</v>
      </c>
      <c r="AQ87" s="24">
        <f t="shared" si="71"/>
        <v>-5.6517793656851723E-4</v>
      </c>
      <c r="AR87" s="24">
        <f t="shared" si="70"/>
        <v>2.7282874297400728E-3</v>
      </c>
      <c r="AT87" s="19">
        <f t="shared" si="45"/>
        <v>489.08077274929383</v>
      </c>
      <c r="AU87" s="19">
        <f t="shared" si="46"/>
        <v>482.73217015358728</v>
      </c>
      <c r="AV87" s="53">
        <f t="shared" si="58"/>
        <v>6.3486025957065984E-2</v>
      </c>
      <c r="AW87" s="53">
        <f t="shared" si="92"/>
        <v>3.4788467328263906E-3</v>
      </c>
    </row>
    <row r="88" spans="2:50" x14ac:dyDescent="0.3">
      <c r="B88" s="112">
        <f t="shared" si="42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+SUMPRODUCT(_xlfn.ANCHORARRAY($E$30)/100,$E88:$N88)/$D$14*100</f>
        <v>497.94399781000004</v>
      </c>
      <c r="Q88" s="24">
        <f t="shared" si="47"/>
        <v>2.3349045170232507E-2</v>
      </c>
      <c r="R88" s="24">
        <f t="shared" si="48"/>
        <v>2.3706652492288427E-2</v>
      </c>
      <c r="S88" s="24">
        <f t="shared" si="72"/>
        <v>2.4631998129519106E-2</v>
      </c>
      <c r="T88" s="24">
        <f t="shared" si="73"/>
        <v>2.4232675980071727E-2</v>
      </c>
      <c r="U88" s="24">
        <f t="shared" si="74"/>
        <v>2.4520600574751361E-2</v>
      </c>
      <c r="V88" s="24">
        <f t="shared" si="75"/>
        <v>2.5054080191718064E-2</v>
      </c>
      <c r="W88" s="24">
        <f t="shared" si="76"/>
        <v>2.5667734095759842E-2</v>
      </c>
      <c r="X88" s="24">
        <f t="shared" si="77"/>
        <v>2.6585169545815246E-2</v>
      </c>
      <c r="Y88" s="24">
        <f t="shared" si="78"/>
        <v>2.6949118606632849E-2</v>
      </c>
      <c r="Z88" s="24">
        <f t="shared" si="79"/>
        <v>2.7962958941568417E-2</v>
      </c>
      <c r="AA88" s="24">
        <f t="shared" si="80"/>
        <v>2.6033892701712968E-2</v>
      </c>
      <c r="AB88" s="24">
        <f>+GBA!Y61</f>
        <v>2.6032158014076101E-2</v>
      </c>
      <c r="AD88" s="24">
        <f t="shared" si="81"/>
        <v>0.49647298104143989</v>
      </c>
      <c r="AE88" s="24">
        <f t="shared" si="82"/>
        <v>0.50037232524111497</v>
      </c>
      <c r="AF88" s="24">
        <f t="shared" si="83"/>
        <v>0.49471872858342447</v>
      </c>
      <c r="AG88" s="24">
        <f t="shared" si="84"/>
        <v>0.50056543836475886</v>
      </c>
      <c r="AH88" s="24">
        <f t="shared" si="85"/>
        <v>0.49725442526367791</v>
      </c>
      <c r="AI88" s="24">
        <f t="shared" si="86"/>
        <v>0.49785400284391845</v>
      </c>
      <c r="AJ88" s="24">
        <f t="shared" si="87"/>
        <v>0.50467039162607041</v>
      </c>
      <c r="AK88" s="24">
        <f t="shared" si="88"/>
        <v>0.50396298186613353</v>
      </c>
      <c r="AL88" s="24">
        <f t="shared" si="89"/>
        <v>0.50060133670550511</v>
      </c>
      <c r="AM88" s="24">
        <f t="shared" si="90"/>
        <v>0.50399876713807079</v>
      </c>
      <c r="AN88" s="24">
        <f t="shared" si="91"/>
        <v>0.5012071719126816</v>
      </c>
      <c r="AO88" s="24">
        <f>+GBA!AV61</f>
        <v>0.50118647905293923</v>
      </c>
      <c r="AQ88" s="24">
        <f t="shared" si="71"/>
        <v>-4.6139137713359091E-3</v>
      </c>
      <c r="AR88" s="24">
        <f t="shared" si="70"/>
        <v>-7.5257860966309043E-3</v>
      </c>
      <c r="AT88" s="19">
        <f t="shared" si="45"/>
        <v>500.50034180410927</v>
      </c>
      <c r="AU88" s="19">
        <f t="shared" si="46"/>
        <v>496.23079000736629</v>
      </c>
      <c r="AV88" s="53">
        <f t="shared" si="58"/>
        <v>4.2695517967429986E-2</v>
      </c>
      <c r="AW88" s="53">
        <f t="shared" si="92"/>
        <v>-1.9787755006819285E-3</v>
      </c>
    </row>
    <row r="89" spans="2:50" x14ac:dyDescent="0.3">
      <c r="B89" s="112">
        <f t="shared" si="42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+SUMPRODUCT(_xlfn.ANCHORARRAY($E$30)/100,$E89:$N89)/$D$14*100</f>
        <v>517.04984837999996</v>
      </c>
      <c r="Q89" s="24">
        <f t="shared" si="47"/>
        <v>3.7419659276524575E-2</v>
      </c>
      <c r="R89" s="24">
        <f t="shared" si="48"/>
        <v>3.8058777405500344E-2</v>
      </c>
      <c r="S89" s="24">
        <f t="shared" si="72"/>
        <v>3.7765117705299112E-2</v>
      </c>
      <c r="T89" s="24">
        <f t="shared" si="73"/>
        <v>3.8394525327756002E-2</v>
      </c>
      <c r="U89" s="24">
        <f t="shared" si="74"/>
        <v>3.7987278456279139E-2</v>
      </c>
      <c r="V89" s="24">
        <f t="shared" si="75"/>
        <v>3.7912411668268309E-2</v>
      </c>
      <c r="W89" s="24">
        <f t="shared" si="76"/>
        <v>3.8522959370708154E-2</v>
      </c>
      <c r="X89" s="24">
        <f t="shared" si="77"/>
        <v>3.8632834774448677E-2</v>
      </c>
      <c r="Y89" s="24">
        <f t="shared" si="78"/>
        <v>3.8329461688115352E-2</v>
      </c>
      <c r="Z89" s="24">
        <f t="shared" si="79"/>
        <v>3.8848237707686195E-2</v>
      </c>
      <c r="AA89" s="24">
        <f t="shared" si="80"/>
        <v>3.836947659582024E-2</v>
      </c>
      <c r="AB89" s="24">
        <f>+GBA!Y62</f>
        <v>3.8369103246173042E-2</v>
      </c>
      <c r="AD89" s="24">
        <f t="shared" si="81"/>
        <v>0.50884454653692979</v>
      </c>
      <c r="AE89" s="24">
        <f t="shared" si="82"/>
        <v>0.51277369276237672</v>
      </c>
      <c r="AF89" s="24">
        <f t="shared" si="83"/>
        <v>0.50828324746944031</v>
      </c>
      <c r="AG89" s="24">
        <f t="shared" si="84"/>
        <v>0.51489182835518643</v>
      </c>
      <c r="AH89" s="24">
        <f t="shared" si="85"/>
        <v>0.51185228940774841</v>
      </c>
      <c r="AI89" s="24">
        <f t="shared" si="86"/>
        <v>0.51305406521406316</v>
      </c>
      <c r="AJ89" s="24">
        <f t="shared" si="87"/>
        <v>0.51969902887643338</v>
      </c>
      <c r="AK89" s="24">
        <f t="shared" si="88"/>
        <v>0.51979703033652447</v>
      </c>
      <c r="AL89" s="24">
        <f t="shared" si="89"/>
        <v>0.51726213592664383</v>
      </c>
      <c r="AM89" s="24">
        <f t="shared" si="90"/>
        <v>0.52118974581517996</v>
      </c>
      <c r="AN89" s="24">
        <f t="shared" si="91"/>
        <v>0.51670850505151344</v>
      </c>
      <c r="AO89" s="24">
        <f>+GBA!AV62</f>
        <v>0.51668954714258075</v>
      </c>
      <c r="AQ89" s="24">
        <f t="shared" si="71"/>
        <v>-1.4285784311616201E-3</v>
      </c>
      <c r="AR89" s="24">
        <f t="shared" si="70"/>
        <v>-1.2345199278250174E-2</v>
      </c>
      <c r="AT89" s="19">
        <f t="shared" si="45"/>
        <v>519.22889406220315</v>
      </c>
      <c r="AU89" s="19">
        <f t="shared" si="46"/>
        <v>515.50848169544543</v>
      </c>
      <c r="AV89" s="53">
        <f t="shared" si="58"/>
        <v>3.7204123667577527E-2</v>
      </c>
      <c r="AW89" s="53">
        <f t="shared" si="92"/>
        <v>-3.8157368658500168E-3</v>
      </c>
    </row>
    <row r="90" spans="2:50" x14ac:dyDescent="0.3">
      <c r="B90" s="112">
        <f t="shared" si="42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+SUMPRODUCT(_xlfn.ANCHORARRAY($E$30)/100,$E90:$N90)/$D$14*100</f>
        <v>536.54989075000003</v>
      </c>
      <c r="Q90" s="24">
        <f t="shared" si="47"/>
        <v>3.712009553719553E-2</v>
      </c>
      <c r="R90" s="24">
        <f t="shared" si="48"/>
        <v>3.7497610266209458E-2</v>
      </c>
      <c r="S90" s="24">
        <f t="shared" si="72"/>
        <v>3.7279536133787428E-2</v>
      </c>
      <c r="T90" s="24">
        <f t="shared" si="73"/>
        <v>3.6298465449177142E-2</v>
      </c>
      <c r="U90" s="24">
        <f t="shared" si="74"/>
        <v>3.7572655667843735E-2</v>
      </c>
      <c r="V90" s="24">
        <f t="shared" si="75"/>
        <v>3.685626069937209E-2</v>
      </c>
      <c r="W90" s="24">
        <f t="shared" si="76"/>
        <v>3.7777607573811434E-2</v>
      </c>
      <c r="X90" s="24">
        <f t="shared" si="77"/>
        <v>3.8262107735391959E-2</v>
      </c>
      <c r="Y90" s="24">
        <f t="shared" si="78"/>
        <v>3.7845068470661491E-2</v>
      </c>
      <c r="Z90" s="24">
        <f t="shared" si="79"/>
        <v>3.8351376041560803E-2</v>
      </c>
      <c r="AA90" s="24">
        <f t="shared" si="80"/>
        <v>3.771404716797977E-2</v>
      </c>
      <c r="AB90" s="24">
        <f>+GBA!Y63</f>
        <v>3.7714114410323907E-2</v>
      </c>
      <c r="AD90" s="24">
        <f t="shared" si="81"/>
        <v>0.50703527641312296</v>
      </c>
      <c r="AE90" s="24">
        <f t="shared" si="82"/>
        <v>0.51163106457919239</v>
      </c>
      <c r="AF90" s="24">
        <f t="shared" si="83"/>
        <v>0.50910448052753132</v>
      </c>
      <c r="AG90" s="24">
        <f t="shared" si="84"/>
        <v>0.51433192623185753</v>
      </c>
      <c r="AH90" s="24">
        <f t="shared" si="85"/>
        <v>0.51315693017409725</v>
      </c>
      <c r="AI90" s="24">
        <f t="shared" si="86"/>
        <v>0.51451008343110538</v>
      </c>
      <c r="AJ90" s="24">
        <f t="shared" si="87"/>
        <v>0.52219190378491209</v>
      </c>
      <c r="AK90" s="24">
        <f t="shared" si="88"/>
        <v>0.52384420227828721</v>
      </c>
      <c r="AL90" s="24">
        <f t="shared" si="89"/>
        <v>0.52218073293269485</v>
      </c>
      <c r="AM90" s="24">
        <f t="shared" si="90"/>
        <v>0.52728968396648046</v>
      </c>
      <c r="AN90" s="24">
        <f t="shared" si="91"/>
        <v>0.51977281787297613</v>
      </c>
      <c r="AO90" s="24">
        <f>+GBA!AV63</f>
        <v>0.51975870457086981</v>
      </c>
      <c r="AQ90" s="24">
        <f t="shared" si="71"/>
        <v>-1.231280504365273E-3</v>
      </c>
      <c r="AR90" s="24">
        <f t="shared" si="70"/>
        <v>-2.0254407553357501E-2</v>
      </c>
      <c r="AT90" s="19">
        <f t="shared" si="45"/>
        <v>538.50272021546448</v>
      </c>
      <c r="AU90" s="19">
        <f t="shared" si="46"/>
        <v>535.27894132956146</v>
      </c>
      <c r="AV90" s="53">
        <f t="shared" si="58"/>
        <v>3.2237788859030836E-2</v>
      </c>
      <c r="AW90" s="53">
        <f t="shared" si="92"/>
        <v>-5.535848738185134E-3</v>
      </c>
    </row>
    <row r="91" spans="2:50" x14ac:dyDescent="0.3">
      <c r="B91" s="112">
        <f t="shared" si="42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+SUMPRODUCT(_xlfn.ANCHORARRAY($E$30)/100,$E91:$N91)/$D$14*100</f>
        <v>548.71541435000006</v>
      </c>
      <c r="Q91" s="24">
        <f t="shared" si="47"/>
        <v>2.1352908093039025E-2</v>
      </c>
      <c r="R91" s="24">
        <f t="shared" si="48"/>
        <v>2.0956173871608641E-2</v>
      </c>
      <c r="S91" s="24">
        <f t="shared" si="72"/>
        <v>2.122873628316313E-2</v>
      </c>
      <c r="T91" s="24">
        <f t="shared" si="73"/>
        <v>2.1750124198761878E-2</v>
      </c>
      <c r="U91" s="24">
        <f t="shared" si="74"/>
        <v>2.233548292015608E-2</v>
      </c>
      <c r="V91" s="24">
        <f t="shared" si="75"/>
        <v>2.2072422981088913E-2</v>
      </c>
      <c r="W91" s="24">
        <f t="shared" si="76"/>
        <v>2.2471357576877349E-2</v>
      </c>
      <c r="X91" s="24">
        <f t="shared" si="77"/>
        <v>2.2977413767411692E-2</v>
      </c>
      <c r="Y91" s="24">
        <f t="shared" si="78"/>
        <v>2.3005987917824822E-2</v>
      </c>
      <c r="Z91" s="24">
        <f t="shared" si="79"/>
        <v>2.3937703505412689E-2</v>
      </c>
      <c r="AA91" s="24">
        <f t="shared" si="80"/>
        <v>2.2673611177135511E-2</v>
      </c>
      <c r="AB91" s="24">
        <f>+GBA!Y64</f>
        <v>2.2672956074479167E-2</v>
      </c>
      <c r="AD91" s="24">
        <f t="shared" si="81"/>
        <v>0.49827685508437503</v>
      </c>
      <c r="AE91" s="24">
        <f t="shared" si="82"/>
        <v>0.50118442096245119</v>
      </c>
      <c r="AF91" s="24">
        <f t="shared" si="83"/>
        <v>0.49955282039654425</v>
      </c>
      <c r="AG91" s="24">
        <f t="shared" si="84"/>
        <v>0.50400244874750966</v>
      </c>
      <c r="AH91" s="24">
        <f t="shared" si="85"/>
        <v>0.50416346420513691</v>
      </c>
      <c r="AI91" s="24">
        <f t="shared" si="86"/>
        <v>0.5054619898096917</v>
      </c>
      <c r="AJ91" s="24">
        <f t="shared" si="87"/>
        <v>0.51127752510917701</v>
      </c>
      <c r="AK91" s="24">
        <f t="shared" si="88"/>
        <v>0.51343366011996228</v>
      </c>
      <c r="AL91" s="24">
        <f t="shared" si="89"/>
        <v>0.51168701952203066</v>
      </c>
      <c r="AM91" s="24">
        <f t="shared" si="90"/>
        <v>0.51568272619168187</v>
      </c>
      <c r="AN91" s="24">
        <f t="shared" si="91"/>
        <v>0.50936667691945692</v>
      </c>
      <c r="AO91" s="24">
        <f>+GBA!AV64</f>
        <v>0.5093529398981842</v>
      </c>
      <c r="AQ91" s="24">
        <f t="shared" si="71"/>
        <v>-2.5847954123736638E-3</v>
      </c>
      <c r="AR91" s="24">
        <f t="shared" si="70"/>
        <v>-1.7405871107306847E-2</v>
      </c>
      <c r="AT91" s="19">
        <f t="shared" si="45"/>
        <v>550.00131930807686</v>
      </c>
      <c r="AU91" s="19">
        <f t="shared" si="46"/>
        <v>548.09228991979967</v>
      </c>
      <c r="AV91" s="53">
        <f t="shared" si="58"/>
        <v>1.9090293882771725E-2</v>
      </c>
      <c r="AW91" s="53">
        <f t="shared" si="92"/>
        <v>-9.0947822357476671E-3</v>
      </c>
    </row>
    <row r="92" spans="2:50" x14ac:dyDescent="0.3">
      <c r="B92" s="112">
        <f t="shared" si="42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+SUMPRODUCT(_xlfn.ANCHORARRAY($E$30)/100,$E92:$N92)/$D$14*100</f>
        <v>571.00783967000007</v>
      </c>
      <c r="Q92" s="24">
        <f t="shared" si="47"/>
        <v>4.0783126089202648E-2</v>
      </c>
      <c r="R92" s="24">
        <f t="shared" si="48"/>
        <v>4.1107705650546444E-2</v>
      </c>
      <c r="S92" s="24">
        <f t="shared" si="72"/>
        <v>3.9951504514810221E-2</v>
      </c>
      <c r="T92" s="24">
        <f t="shared" si="73"/>
        <v>4.2221207338876354E-2</v>
      </c>
      <c r="U92" s="24">
        <f t="shared" si="74"/>
        <v>4.0730431396653E-2</v>
      </c>
      <c r="V92" s="24">
        <f t="shared" si="75"/>
        <v>4.0565536045981343E-2</v>
      </c>
      <c r="W92" s="24">
        <f t="shared" si="76"/>
        <v>4.1751506583889597E-2</v>
      </c>
      <c r="X92" s="24">
        <f t="shared" si="77"/>
        <v>4.0430969147029483E-2</v>
      </c>
      <c r="Y92" s="24">
        <f t="shared" si="78"/>
        <v>3.9681555451992701E-2</v>
      </c>
      <c r="Z92" s="24">
        <f t="shared" si="79"/>
        <v>4.0433099804748407E-2</v>
      </c>
      <c r="AA92" s="24">
        <f t="shared" si="80"/>
        <v>4.0626570234786108E-2</v>
      </c>
      <c r="AB92" s="24">
        <f>+GBA!Y65</f>
        <v>4.0624208936166806E-2</v>
      </c>
      <c r="AD92" s="24">
        <f t="shared" si="81"/>
        <v>0.50704615551884369</v>
      </c>
      <c r="AE92" s="24">
        <f t="shared" si="82"/>
        <v>0.50981315537459793</v>
      </c>
      <c r="AF92" s="24">
        <f t="shared" si="83"/>
        <v>0.50618833638883731</v>
      </c>
      <c r="AG92" s="24">
        <f t="shared" si="84"/>
        <v>0.51359866448374314</v>
      </c>
      <c r="AH92" s="24">
        <f t="shared" si="85"/>
        <v>0.51079276058853806</v>
      </c>
      <c r="AI92" s="24">
        <f t="shared" si="86"/>
        <v>0.51288133918092571</v>
      </c>
      <c r="AJ92" s="24">
        <f t="shared" si="87"/>
        <v>0.51750913957706302</v>
      </c>
      <c r="AK92" s="24">
        <f t="shared" si="88"/>
        <v>0.51691819025538721</v>
      </c>
      <c r="AL92" s="24">
        <f t="shared" si="89"/>
        <v>0.51462560262878521</v>
      </c>
      <c r="AM92" s="24">
        <f t="shared" si="90"/>
        <v>0.51783113866878372</v>
      </c>
      <c r="AN92" s="24">
        <f t="shared" si="91"/>
        <v>0.51439809886795751</v>
      </c>
      <c r="AO92" s="24">
        <f>+GBA!AV65</f>
        <v>0.51438016160691391</v>
      </c>
      <c r="AQ92" s="24">
        <f t="shared" si="71"/>
        <v>3.5002628445424122E-4</v>
      </c>
      <c r="AR92" s="24">
        <f t="shared" si="70"/>
        <v>-1.0784983149940031E-2</v>
      </c>
      <c r="AT92" s="19">
        <f t="shared" si="45"/>
        <v>572.43209246264598</v>
      </c>
      <c r="AU92" s="19">
        <f t="shared" si="46"/>
        <v>570.25336018034</v>
      </c>
      <c r="AV92" s="53">
        <f t="shared" si="58"/>
        <v>2.1787322823059618E-2</v>
      </c>
      <c r="AW92" s="53">
        <f t="shared" si="92"/>
        <v>-8.9886081669499074E-3</v>
      </c>
    </row>
    <row r="93" spans="2:50" x14ac:dyDescent="0.3">
      <c r="B93" s="112">
        <f t="shared" si="42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+SUMPRODUCT(_xlfn.ANCHORARRAY($E$30)/100,$E93:$N93)/$D$14*100</f>
        <v>593.42981263000013</v>
      </c>
      <c r="Q93" s="24">
        <f t="shared" si="47"/>
        <v>4.0029342350713426E-2</v>
      </c>
      <c r="R93" s="24">
        <f t="shared" si="48"/>
        <v>4.0271734490665345E-2</v>
      </c>
      <c r="S93" s="24">
        <f t="shared" si="72"/>
        <v>3.9075929074309013E-2</v>
      </c>
      <c r="T93" s="24">
        <f t="shared" si="73"/>
        <v>3.8776065093558243E-2</v>
      </c>
      <c r="U93" s="24">
        <f t="shared" si="74"/>
        <v>4.0314888593301124E-2</v>
      </c>
      <c r="V93" s="24">
        <f t="shared" si="75"/>
        <v>3.9238366135620151E-2</v>
      </c>
      <c r="W93" s="24">
        <f t="shared" si="76"/>
        <v>3.9114680455293538E-2</v>
      </c>
      <c r="X93" s="24">
        <f t="shared" si="77"/>
        <v>3.9120409245331667E-2</v>
      </c>
      <c r="Y93" s="24">
        <f t="shared" si="78"/>
        <v>3.9287918597227689E-2</v>
      </c>
      <c r="Z93" s="24">
        <f t="shared" si="79"/>
        <v>3.8957621977737666E-2</v>
      </c>
      <c r="AA93" s="24">
        <f t="shared" si="80"/>
        <v>3.9267364477794775E-2</v>
      </c>
      <c r="AB93" s="24">
        <f>+GBA!Y66</f>
        <v>3.9271234002354882E-2</v>
      </c>
      <c r="AD93" s="24">
        <f t="shared" si="81"/>
        <v>0.51785432257962305</v>
      </c>
      <c r="AE93" s="24">
        <f t="shared" si="82"/>
        <v>0.51979728528419011</v>
      </c>
      <c r="AF93" s="24">
        <f t="shared" si="83"/>
        <v>0.5163170932192267</v>
      </c>
      <c r="AG93" s="24">
        <f t="shared" si="84"/>
        <v>0.5210744454421874</v>
      </c>
      <c r="AH93" s="24">
        <f t="shared" si="85"/>
        <v>0.52013575228698183</v>
      </c>
      <c r="AI93" s="24">
        <f t="shared" si="86"/>
        <v>0.52195083787509899</v>
      </c>
      <c r="AJ93" s="24">
        <f t="shared" si="87"/>
        <v>0.52591214884551607</v>
      </c>
      <c r="AK93" s="24">
        <f t="shared" si="88"/>
        <v>0.5265114920445344</v>
      </c>
      <c r="AL93" s="24">
        <f t="shared" si="89"/>
        <v>0.5243703233462067</v>
      </c>
      <c r="AM93" s="24">
        <f t="shared" si="90"/>
        <v>0.52744126103329525</v>
      </c>
      <c r="AN93" s="24">
        <f t="shared" si="91"/>
        <v>0.52378264757154525</v>
      </c>
      <c r="AO93" s="24">
        <f>+GBA!AV66</f>
        <v>0.52376148235413744</v>
      </c>
      <c r="AQ93" s="24">
        <f t="shared" si="71"/>
        <v>1.0717203729757596E-3</v>
      </c>
      <c r="AR93" s="24">
        <f t="shared" si="70"/>
        <v>-9.5869384536722002E-3</v>
      </c>
      <c r="AT93" s="19">
        <f t="shared" si="45"/>
        <v>595.34617266436851</v>
      </c>
      <c r="AU93" s="19">
        <f t="shared" si="46"/>
        <v>592.46907501778037</v>
      </c>
      <c r="AV93" s="53">
        <f t="shared" si="58"/>
        <v>2.8770976465881226E-2</v>
      </c>
      <c r="AW93" s="53">
        <f t="shared" si="92"/>
        <v>-7.828592491955888E-3</v>
      </c>
    </row>
    <row r="94" spans="2:50" x14ac:dyDescent="0.3">
      <c r="B94" s="112">
        <f t="shared" si="42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+SUMPRODUCT(_xlfn.ANCHORARRAY($E$30)/100,$E94:$N94)/$D$14*100</f>
        <v>620.50885830999994</v>
      </c>
      <c r="Q94" s="24">
        <f t="shared" si="47"/>
        <v>5.2694595036078651E-2</v>
      </c>
      <c r="R94" s="24">
        <f t="shared" si="48"/>
        <v>5.1656515252942459E-2</v>
      </c>
      <c r="S94" s="24">
        <f t="shared" si="72"/>
        <v>4.9041331223481421E-2</v>
      </c>
      <c r="T94" s="24">
        <f t="shared" si="73"/>
        <v>4.8162499306829032E-2</v>
      </c>
      <c r="U94" s="24">
        <f t="shared" si="74"/>
        <v>4.862167686901997E-2</v>
      </c>
      <c r="V94" s="24">
        <f t="shared" si="75"/>
        <v>4.7526177803358216E-2</v>
      </c>
      <c r="W94" s="24">
        <f t="shared" si="76"/>
        <v>4.5925774396525787E-2</v>
      </c>
      <c r="X94" s="24">
        <f t="shared" si="77"/>
        <v>4.4896051615275434E-2</v>
      </c>
      <c r="Y94" s="24">
        <f t="shared" si="78"/>
        <v>4.4035628656977632E-2</v>
      </c>
      <c r="Z94" s="24">
        <f t="shared" si="79"/>
        <v>4.1287521318268627E-2</v>
      </c>
      <c r="AA94" s="24">
        <f t="shared" si="80"/>
        <v>4.5631421111098414E-2</v>
      </c>
      <c r="AB94" s="24">
        <f>+GBA!Y67</f>
        <v>4.563161555042039E-2</v>
      </c>
      <c r="AD94" s="24">
        <f t="shared" si="81"/>
        <v>0.54275948537437779</v>
      </c>
      <c r="AE94" s="24">
        <f t="shared" si="82"/>
        <v>0.54330221659830324</v>
      </c>
      <c r="AF94" s="24">
        <f t="shared" si="83"/>
        <v>0.53723738796414366</v>
      </c>
      <c r="AG94" s="24">
        <f t="shared" si="84"/>
        <v>0.5382694290522434</v>
      </c>
      <c r="AH94" s="24">
        <f t="shared" si="85"/>
        <v>0.53885741192828829</v>
      </c>
      <c r="AI94" s="24">
        <f t="shared" si="86"/>
        <v>0.53985278375739587</v>
      </c>
      <c r="AJ94" s="24">
        <f t="shared" si="87"/>
        <v>0.54011170418744014</v>
      </c>
      <c r="AK94" s="24">
        <f t="shared" si="88"/>
        <v>0.53951756363862491</v>
      </c>
      <c r="AL94" s="24">
        <f t="shared" si="89"/>
        <v>0.53628914302433173</v>
      </c>
      <c r="AM94" s="24">
        <f t="shared" si="90"/>
        <v>0.53419384922115287</v>
      </c>
      <c r="AN94" s="24">
        <f t="shared" si="91"/>
        <v>0.53787280900997092</v>
      </c>
      <c r="AO94" s="24">
        <f>+GBA!AV67</f>
        <v>0.53785167939162104</v>
      </c>
      <c r="AQ94" s="24">
        <f t="shared" si="71"/>
        <v>1.1407073717810023E-2</v>
      </c>
      <c r="AR94" s="24">
        <f t="shared" si="70"/>
        <v>8.5656361532249203E-3</v>
      </c>
      <c r="AT94" s="19">
        <f t="shared" si="45"/>
        <v>626.71769813919673</v>
      </c>
      <c r="AU94" s="19">
        <f t="shared" si="46"/>
        <v>616.93065458299191</v>
      </c>
      <c r="AV94" s="53">
        <f t="shared" si="58"/>
        <v>9.7870435562048108E-2</v>
      </c>
      <c r="AW94" s="53">
        <f t="shared" si="92"/>
        <v>8.5656361532249203E-3</v>
      </c>
    </row>
    <row r="95" spans="2:50" x14ac:dyDescent="0.3">
      <c r="B95" s="112">
        <f t="shared" si="42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+SUMPRODUCT(_xlfn.ANCHORARRAY($E$30)/100,$E95:$N95)/$D$14*100</f>
        <v>661.88367326000002</v>
      </c>
      <c r="Q95" s="24">
        <f t="shared" si="47"/>
        <v>6.7870280400234906E-2</v>
      </c>
      <c r="R95" s="24">
        <f t="shared" si="48"/>
        <v>6.648352482424924E-2</v>
      </c>
      <c r="S95" s="24">
        <f t="shared" si="72"/>
        <v>6.9040861357075878E-2</v>
      </c>
      <c r="T95" s="24">
        <f t="shared" si="73"/>
        <v>6.6339574353081243E-2</v>
      </c>
      <c r="U95" s="24">
        <f t="shared" si="74"/>
        <v>6.6376837995213656E-2</v>
      </c>
      <c r="V95" s="24">
        <f t="shared" si="75"/>
        <v>6.9394309406539456E-2</v>
      </c>
      <c r="W95" s="24">
        <f t="shared" si="76"/>
        <v>6.6299682682196881E-2</v>
      </c>
      <c r="X95" s="24">
        <f t="shared" si="77"/>
        <v>6.6980986141708554E-2</v>
      </c>
      <c r="Y95" s="24">
        <f t="shared" si="78"/>
        <v>6.6910763894623804E-2</v>
      </c>
      <c r="Z95" s="24">
        <f t="shared" si="79"/>
        <v>6.4937350933863991E-2</v>
      </c>
      <c r="AA95" s="24">
        <f t="shared" si="80"/>
        <v>6.6678846556175397E-2</v>
      </c>
      <c r="AB95" s="24">
        <f>+GBA!Y68</f>
        <v>6.6668901421061966E-2</v>
      </c>
      <c r="AD95" s="24">
        <f t="shared" si="81"/>
        <v>0.56469238512287534</v>
      </c>
      <c r="AE95" s="24">
        <f t="shared" si="82"/>
        <v>0.56313530706164072</v>
      </c>
      <c r="AF95" s="24">
        <f t="shared" si="83"/>
        <v>0.558832662262988</v>
      </c>
      <c r="AG95" s="24">
        <f t="shared" si="84"/>
        <v>0.5588340625193855</v>
      </c>
      <c r="AH95" s="24">
        <f t="shared" si="85"/>
        <v>0.5612506118803211</v>
      </c>
      <c r="AI95" s="24">
        <f t="shared" si="86"/>
        <v>0.56033023217337896</v>
      </c>
      <c r="AJ95" s="24">
        <f t="shared" si="87"/>
        <v>0.56090240659946322</v>
      </c>
      <c r="AK95" s="24">
        <f t="shared" si="88"/>
        <v>0.56112703739860881</v>
      </c>
      <c r="AL95" s="24">
        <f t="shared" si="89"/>
        <v>0.55799833958671319</v>
      </c>
      <c r="AM95" s="24">
        <f t="shared" si="90"/>
        <v>0.55635895157328896</v>
      </c>
      <c r="AN95" s="24">
        <f t="shared" si="91"/>
        <v>0.55935545143188881</v>
      </c>
      <c r="AO95" s="24">
        <f>+GBA!AV68</f>
        <v>0.55934201570535702</v>
      </c>
      <c r="AQ95" s="24">
        <f t="shared" si="71"/>
        <v>2.9329294663709149E-3</v>
      </c>
      <c r="AR95" s="24">
        <f t="shared" si="70"/>
        <v>8.3334335495863776E-3</v>
      </c>
      <c r="AT95" s="19">
        <f t="shared" si="45"/>
        <v>669.25320404369381</v>
      </c>
      <c r="AU95" s="19">
        <f t="shared" si="46"/>
        <v>656.99249700150608</v>
      </c>
      <c r="AV95" s="53">
        <f t="shared" si="58"/>
        <v>0.12260707042187757</v>
      </c>
      <c r="AW95" s="53">
        <f t="shared" si="92"/>
        <v>1.364667062825653E-2</v>
      </c>
    </row>
    <row r="96" spans="2:50" x14ac:dyDescent="0.3">
      <c r="B96" s="112">
        <f t="shared" si="42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+SUMPRODUCT(_xlfn.ANCHORARRAY($E$30)/100,$E96:$N96)/$D$14*100</f>
        <v>702.84647333000009</v>
      </c>
      <c r="Q96" s="24">
        <f t="shared" si="47"/>
        <v>6.2382349804949611E-2</v>
      </c>
      <c r="R96" s="24">
        <f t="shared" si="48"/>
        <v>6.2528351170878516E-2</v>
      </c>
      <c r="S96" s="24">
        <f t="shared" si="72"/>
        <v>6.2187894703178426E-2</v>
      </c>
      <c r="T96" s="24">
        <f t="shared" si="73"/>
        <v>6.138793236273421E-2</v>
      </c>
      <c r="U96" s="24">
        <f t="shared" si="74"/>
        <v>6.2336725897014E-2</v>
      </c>
      <c r="V96" s="24">
        <f t="shared" si="75"/>
        <v>6.1740267037727614E-2</v>
      </c>
      <c r="W96" s="24">
        <f t="shared" si="76"/>
        <v>6.2356913542078507E-2</v>
      </c>
      <c r="X96" s="24">
        <f t="shared" si="77"/>
        <v>6.2313709519467908E-2</v>
      </c>
      <c r="Y96" s="24">
        <f t="shared" si="78"/>
        <v>6.1297165593893643E-2</v>
      </c>
      <c r="Z96" s="24">
        <f t="shared" si="79"/>
        <v>6.1620122072721717E-2</v>
      </c>
      <c r="AA96" s="24">
        <f t="shared" si="80"/>
        <v>6.1888216502220761E-2</v>
      </c>
      <c r="AB96" s="24">
        <f>+GBA!Y69</f>
        <v>6.1885678853573323E-2</v>
      </c>
      <c r="AD96" s="24">
        <f t="shared" si="81"/>
        <v>0.59450617045552256</v>
      </c>
      <c r="AE96" s="24">
        <f t="shared" si="82"/>
        <v>0.59353952886997585</v>
      </c>
      <c r="AF96" s="24">
        <f t="shared" si="83"/>
        <v>0.58941277047115981</v>
      </c>
      <c r="AG96" s="24">
        <f t="shared" si="84"/>
        <v>0.58820653157212655</v>
      </c>
      <c r="AH96" s="24">
        <f t="shared" si="85"/>
        <v>0.59266158766398513</v>
      </c>
      <c r="AI96" s="24">
        <f t="shared" si="86"/>
        <v>0.59109014656769632</v>
      </c>
      <c r="AJ96" s="24">
        <f t="shared" si="87"/>
        <v>0.59242214992130338</v>
      </c>
      <c r="AK96" s="24">
        <f t="shared" si="88"/>
        <v>0.59294839287690437</v>
      </c>
      <c r="AL96" s="24">
        <f t="shared" si="89"/>
        <v>0.58898285775813308</v>
      </c>
      <c r="AM96" s="24">
        <f t="shared" si="90"/>
        <v>0.58820634192867693</v>
      </c>
      <c r="AN96" s="24">
        <f t="shared" si="91"/>
        <v>0.59050181471276098</v>
      </c>
      <c r="AO96" s="24">
        <f>+GBA!AV69</f>
        <v>0.59048689113150044</v>
      </c>
      <c r="AQ96" s="24">
        <f t="shared" si="71"/>
        <v>7.6222773222789364E-4</v>
      </c>
      <c r="AR96" s="24">
        <f t="shared" si="70"/>
        <v>6.29982852684563E-3</v>
      </c>
      <c r="AT96" s="19">
        <f t="shared" si="45"/>
        <v>711.00279152643088</v>
      </c>
      <c r="AU96" s="19">
        <f t="shared" si="46"/>
        <v>697.47645486760109</v>
      </c>
      <c r="AV96" s="53">
        <f t="shared" si="58"/>
        <v>0.13526336658829763</v>
      </c>
      <c r="AW96" s="53">
        <f t="shared" si="92"/>
        <v>1.5743325176815759E-2</v>
      </c>
    </row>
    <row r="97" spans="2:49" x14ac:dyDescent="0.3">
      <c r="B97" s="112">
        <f t="shared" ref="B97:B125" si="93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+SUMPRODUCT(_xlfn.ANCHORARRAY($E$30)/100,$E97:$N97)/$D$14*100</f>
        <v>736.38164843000004</v>
      </c>
      <c r="Q97" s="24">
        <f t="shared" si="47"/>
        <v>4.608518341991541E-2</v>
      </c>
      <c r="R97" s="24">
        <f t="shared" si="48"/>
        <v>4.6637951107783238E-2</v>
      </c>
      <c r="S97" s="24">
        <f t="shared" si="72"/>
        <v>4.6328737583970492E-2</v>
      </c>
      <c r="T97" s="24">
        <f t="shared" si="73"/>
        <v>4.7208191835806046E-2</v>
      </c>
      <c r="U97" s="24">
        <f t="shared" si="74"/>
        <v>4.6935905920297838E-2</v>
      </c>
      <c r="V97" s="24">
        <f t="shared" si="75"/>
        <v>4.6710065006536627E-2</v>
      </c>
      <c r="W97" s="24">
        <f t="shared" si="76"/>
        <v>4.7836069254652891E-2</v>
      </c>
      <c r="X97" s="24">
        <f t="shared" si="77"/>
        <v>4.8046876268385663E-2</v>
      </c>
      <c r="Y97" s="24">
        <f t="shared" si="78"/>
        <v>4.8013887530389487E-2</v>
      </c>
      <c r="Z97" s="24">
        <f t="shared" si="79"/>
        <v>4.891345492127841E-2</v>
      </c>
      <c r="AA97" s="24">
        <f t="shared" si="80"/>
        <v>4.7713371799554372E-2</v>
      </c>
      <c r="AB97" s="24">
        <f>+GBA!Y70</f>
        <v>4.7713882039585709E-2</v>
      </c>
      <c r="AD97" s="24">
        <f t="shared" si="81"/>
        <v>0.61803138283631109</v>
      </c>
      <c r="AE97" s="24">
        <f t="shared" si="82"/>
        <v>0.61767764632736744</v>
      </c>
      <c r="AF97" s="24">
        <f t="shared" si="83"/>
        <v>0.61262170581175313</v>
      </c>
      <c r="AG97" s="24">
        <f t="shared" si="84"/>
        <v>0.61095112137646823</v>
      </c>
      <c r="AH97" s="24">
        <f t="shared" si="85"/>
        <v>0.61517182371457646</v>
      </c>
      <c r="AI97" s="24">
        <f t="shared" si="86"/>
        <v>0.61325059877405197</v>
      </c>
      <c r="AJ97" s="24">
        <f t="shared" si="87"/>
        <v>0.61327976673875395</v>
      </c>
      <c r="AK97" s="24">
        <f t="shared" si="88"/>
        <v>0.61370320791140132</v>
      </c>
      <c r="AL97" s="24">
        <f t="shared" si="89"/>
        <v>0.60974469342522841</v>
      </c>
      <c r="AM97" s="24">
        <f t="shared" si="90"/>
        <v>0.60889721251749185</v>
      </c>
      <c r="AN97" s="24">
        <f t="shared" si="91"/>
        <v>0.61207077790140341</v>
      </c>
      <c r="AO97" s="24">
        <f>+GBA!AV70</f>
        <v>0.61205541505686689</v>
      </c>
      <c r="AQ97" s="24">
        <f t="shared" ref="AQ97:AQ122" si="94">+Q97-Z97</f>
        <v>-2.828271501363E-3</v>
      </c>
      <c r="AR97" s="24">
        <f t="shared" si="70"/>
        <v>9.1341703188192458E-3</v>
      </c>
      <c r="AT97" s="19">
        <f t="shared" ref="AT97:AT125" si="95">+E97</f>
        <v>743.76948558599838</v>
      </c>
      <c r="AU97" s="19">
        <f t="shared" ref="AU97:AU125" si="96">+N97</f>
        <v>731.59243800142053</v>
      </c>
      <c r="AV97" s="53">
        <f t="shared" si="58"/>
        <v>0.12177047584577849</v>
      </c>
      <c r="AW97" s="53">
        <f t="shared" si="92"/>
        <v>1.1563232066247986E-2</v>
      </c>
    </row>
    <row r="98" spans="2:49" x14ac:dyDescent="0.3">
      <c r="B98" s="112">
        <f t="shared" si="93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+SUMPRODUCT(_xlfn.ANCHORARRAY($E$30)/100,$E98:$N98)/$D$14*100</f>
        <v>776.68723555000008</v>
      </c>
      <c r="Q98" s="24">
        <f t="shared" ref="Q98:Q122" si="97">+E98/E97-1</f>
        <v>5.3616251682934157E-2</v>
      </c>
      <c r="R98" s="24">
        <f t="shared" ref="R98:R122" si="98">+F98/F97-1</f>
        <v>5.3578752888048919E-2</v>
      </c>
      <c r="S98" s="24">
        <f t="shared" ref="S98:S122" si="99">+G98/G97-1</f>
        <v>5.3983878282874542E-2</v>
      </c>
      <c r="T98" s="24">
        <f t="shared" ref="T98:T122" si="100">+H98/H97-1</f>
        <v>5.3391844226491569E-2</v>
      </c>
      <c r="U98" s="24">
        <f t="shared" ref="U98:U122" si="101">+I98/I97-1</f>
        <v>5.4221962164750837E-2</v>
      </c>
      <c r="V98" s="24">
        <f t="shared" ref="V98:V122" si="102">+J98/J97-1</f>
        <v>5.3440653508385116E-2</v>
      </c>
      <c r="W98" s="24">
        <f t="shared" ref="W98:W122" si="103">+K98/K97-1</f>
        <v>5.3735885488844115E-2</v>
      </c>
      <c r="X98" s="24">
        <f t="shared" ref="X98:X122" si="104">+L98/L97-1</f>
        <v>5.4945997460814855E-2</v>
      </c>
      <c r="Y98" s="24">
        <f t="shared" ref="Y98:Y122" si="105">+M98/M97-1</f>
        <v>5.5414774641868503E-2</v>
      </c>
      <c r="Z98" s="24">
        <f t="shared" ref="Z98:Z122" si="106">+N98/N97-1</f>
        <v>5.627499270211489E-2</v>
      </c>
      <c r="AA98" s="24">
        <f t="shared" ref="AA98:AA122" si="107">+O98/O97-1</f>
        <v>5.4734643653781223E-2</v>
      </c>
      <c r="AB98" s="24">
        <f>+GBA!Y71</f>
        <v>5.4737081689388178E-2</v>
      </c>
      <c r="AD98" s="24">
        <f t="shared" si="81"/>
        <v>0.65153123898570642</v>
      </c>
      <c r="AE98" s="24">
        <f t="shared" si="82"/>
        <v>0.65088903191634118</v>
      </c>
      <c r="AF98" s="24">
        <f t="shared" si="83"/>
        <v>0.64753024817202642</v>
      </c>
      <c r="AG98" s="24">
        <f t="shared" si="84"/>
        <v>0.64398433922659359</v>
      </c>
      <c r="AH98" s="24">
        <f t="shared" si="85"/>
        <v>0.65058078173269096</v>
      </c>
      <c r="AI98" s="24">
        <f t="shared" si="86"/>
        <v>0.64825640607084356</v>
      </c>
      <c r="AJ98" s="24">
        <f t="shared" si="87"/>
        <v>0.64889363205286044</v>
      </c>
      <c r="AK98" s="24">
        <f t="shared" si="88"/>
        <v>0.65227292771338541</v>
      </c>
      <c r="AL98" s="24">
        <f t="shared" si="89"/>
        <v>0.64974109596768348</v>
      </c>
      <c r="AM98" s="24">
        <f t="shared" si="90"/>
        <v>0.65091456260163483</v>
      </c>
      <c r="AN98" s="24">
        <f t="shared" si="91"/>
        <v>0.64975195036408784</v>
      </c>
      <c r="AO98" s="24">
        <f>+GBA!AV71</f>
        <v>0.64973767162860274</v>
      </c>
      <c r="AQ98" s="24">
        <f t="shared" si="94"/>
        <v>-2.6587410191807326E-3</v>
      </c>
      <c r="AR98" s="24">
        <f t="shared" si="70"/>
        <v>6.1667638407159053E-4</v>
      </c>
      <c r="AT98" s="19">
        <f t="shared" si="95"/>
        <v>783.6476175192638</v>
      </c>
      <c r="AU98" s="19">
        <f t="shared" si="96"/>
        <v>772.76279711087295</v>
      </c>
      <c r="AV98" s="53">
        <f t="shared" ref="AV98:AV125" si="108">+($AT98/$AT$32)-($AU98/$AU$32)</f>
        <v>0.10884820408390894</v>
      </c>
      <c r="AW98" s="53">
        <f t="shared" si="92"/>
        <v>7.3460639543236894E-3</v>
      </c>
    </row>
    <row r="99" spans="2:49" x14ac:dyDescent="0.3">
      <c r="B99" s="112">
        <f t="shared" si="93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+SUMPRODUCT(_xlfn.ANCHORARRAY($E$30)/100,$E99:$N99)/$D$14*100</f>
        <v>833.90856554000015</v>
      </c>
      <c r="Q99" s="24">
        <f t="shared" si="97"/>
        <v>6.9047147713452217E-2</v>
      </c>
      <c r="R99" s="24">
        <f t="shared" si="98"/>
        <v>7.0250017163175693E-2</v>
      </c>
      <c r="S99" s="24">
        <f t="shared" si="99"/>
        <v>7.0122917970750098E-2</v>
      </c>
      <c r="T99" s="24">
        <f t="shared" si="100"/>
        <v>7.1332408536419312E-2</v>
      </c>
      <c r="U99" s="24">
        <f t="shared" si="101"/>
        <v>7.1995737226755674E-2</v>
      </c>
      <c r="V99" s="24">
        <f t="shared" si="102"/>
        <v>7.2233765960062923E-2</v>
      </c>
      <c r="W99" s="24">
        <f t="shared" si="103"/>
        <v>7.2581442882027281E-2</v>
      </c>
      <c r="X99" s="24">
        <f t="shared" si="104"/>
        <v>7.342866716559282E-2</v>
      </c>
      <c r="Y99" s="24">
        <f t="shared" si="105"/>
        <v>7.4991126741251746E-2</v>
      </c>
      <c r="Z99" s="24">
        <f t="shared" si="106"/>
        <v>7.7569904663788547E-2</v>
      </c>
      <c r="AA99" s="24">
        <f t="shared" si="107"/>
        <v>7.3673581038678382E-2</v>
      </c>
      <c r="AB99" s="24">
        <f>+GBA!Y72</f>
        <v>7.3672592777808799E-2</v>
      </c>
      <c r="AD99" s="24">
        <f t="shared" si="81"/>
        <v>0.71292002671070231</v>
      </c>
      <c r="AE99" s="24">
        <f t="shared" si="82"/>
        <v>0.71455513208510735</v>
      </c>
      <c r="AF99" s="24">
        <f t="shared" si="83"/>
        <v>0.71107966677361589</v>
      </c>
      <c r="AG99" s="24">
        <f t="shared" si="84"/>
        <v>0.70929856045803352</v>
      </c>
      <c r="AH99" s="24">
        <f t="shared" si="85"/>
        <v>0.71658253265712979</v>
      </c>
      <c r="AI99" s="24">
        <f t="shared" si="86"/>
        <v>0.71450720473714391</v>
      </c>
      <c r="AJ99" s="24">
        <f t="shared" si="87"/>
        <v>0.71676893823530152</v>
      </c>
      <c r="AK99" s="24">
        <f t="shared" si="88"/>
        <v>0.72098034240983799</v>
      </c>
      <c r="AL99" s="24">
        <f t="shared" si="89"/>
        <v>0.71951722513429894</v>
      </c>
      <c r="AM99" s="24">
        <f t="shared" si="90"/>
        <v>0.724985375110903</v>
      </c>
      <c r="AN99" s="24">
        <f t="shared" si="91"/>
        <v>0.71830257101479389</v>
      </c>
      <c r="AO99" s="24">
        <f>+GBA!AV72</f>
        <v>0.7182839772876195</v>
      </c>
      <c r="AQ99" s="24">
        <f t="shared" si="94"/>
        <v>-8.5227569503363299E-3</v>
      </c>
      <c r="AR99" s="24">
        <f t="shared" si="70"/>
        <v>-1.2065348400200682E-2</v>
      </c>
      <c r="AT99" s="19">
        <f t="shared" si="95"/>
        <v>837.75625032141136</v>
      </c>
      <c r="AU99" s="19">
        <f t="shared" si="96"/>
        <v>832.705933610486</v>
      </c>
      <c r="AV99" s="53">
        <f t="shared" si="108"/>
        <v>5.0503167109253511E-2</v>
      </c>
      <c r="AW99" s="53">
        <f t="shared" si="92"/>
        <v>-8.5250631159983215E-3</v>
      </c>
    </row>
    <row r="100" spans="2:49" x14ac:dyDescent="0.3">
      <c r="B100" s="112">
        <f t="shared" si="93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+SUMPRODUCT(_xlfn.ANCHORARRAY($E$30)/100,$E100:$N100)/$D$14*100</f>
        <v>891.8728182000001</v>
      </c>
      <c r="Q100" s="24">
        <f t="shared" si="97"/>
        <v>7.0207814765357535E-2</v>
      </c>
      <c r="R100" s="24">
        <f t="shared" si="98"/>
        <v>7.0267679987686904E-2</v>
      </c>
      <c r="S100" s="24">
        <f t="shared" si="99"/>
        <v>6.9641822606911319E-2</v>
      </c>
      <c r="T100" s="24">
        <f t="shared" si="100"/>
        <v>7.0356911756681795E-2</v>
      </c>
      <c r="U100" s="24">
        <f t="shared" si="101"/>
        <v>6.9620039252705102E-2</v>
      </c>
      <c r="V100" s="24">
        <f t="shared" si="102"/>
        <v>6.9270565916740079E-2</v>
      </c>
      <c r="W100" s="24">
        <f t="shared" si="103"/>
        <v>7.0000860498559359E-2</v>
      </c>
      <c r="X100" s="24">
        <f t="shared" si="104"/>
        <v>6.9556506377525196E-2</v>
      </c>
      <c r="Y100" s="24">
        <f t="shared" si="105"/>
        <v>6.8783952773330048E-2</v>
      </c>
      <c r="Z100" s="24">
        <f t="shared" si="106"/>
        <v>6.9243362431098632E-2</v>
      </c>
      <c r="AA100" s="24">
        <f t="shared" si="107"/>
        <v>6.9509122528877088E-2</v>
      </c>
      <c r="AB100" s="24">
        <f>+GBA!Y73</f>
        <v>6.950753900936979E-2</v>
      </c>
      <c r="AD100" s="24">
        <f t="shared" si="81"/>
        <v>0.79135399334733547</v>
      </c>
      <c r="AE100" s="24">
        <f t="shared" si="82"/>
        <v>0.7925378710397053</v>
      </c>
      <c r="AF100" s="24">
        <f t="shared" si="83"/>
        <v>0.78624362379321711</v>
      </c>
      <c r="AG100" s="24">
        <f t="shared" si="84"/>
        <v>0.78627334525460868</v>
      </c>
      <c r="AH100" s="24">
        <f t="shared" si="85"/>
        <v>0.79214656584864018</v>
      </c>
      <c r="AI100" s="24">
        <f t="shared" si="86"/>
        <v>0.78846377425738678</v>
      </c>
      <c r="AJ100" s="24">
        <f t="shared" si="87"/>
        <v>0.79097399686501912</v>
      </c>
      <c r="AK100" s="24">
        <f t="shared" si="88"/>
        <v>0.79301803413605221</v>
      </c>
      <c r="AL100" s="24">
        <f t="shared" si="89"/>
        <v>0.78956521159917403</v>
      </c>
      <c r="AM100" s="24">
        <f t="shared" si="90"/>
        <v>0.79425644337141255</v>
      </c>
      <c r="AN100" s="24">
        <f t="shared" si="91"/>
        <v>0.79111069140813517</v>
      </c>
      <c r="AO100" s="24">
        <f>+GBA!AV73</f>
        <v>0.79109168607842251</v>
      </c>
      <c r="AQ100" s="24">
        <f t="shared" si="94"/>
        <v>9.6445233425890287E-4</v>
      </c>
      <c r="AR100" s="24">
        <f t="shared" si="70"/>
        <v>-2.9024500240770745E-3</v>
      </c>
      <c r="AT100" s="19">
        <f t="shared" si="95"/>
        <v>896.57328596249749</v>
      </c>
      <c r="AU100" s="19">
        <f t="shared" si="96"/>
        <v>890.36529237000332</v>
      </c>
      <c r="AV100" s="53">
        <f t="shared" si="108"/>
        <v>6.2079935924941765E-2</v>
      </c>
      <c r="AW100" s="53">
        <f t="shared" si="92"/>
        <v>-7.1264132773314337E-3</v>
      </c>
    </row>
    <row r="101" spans="2:49" x14ac:dyDescent="0.3">
      <c r="B101" s="112">
        <f t="shared" si="93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+SUMPRODUCT(_xlfn.ANCHORARRAY($E$30)/100,$E101:$N101)/$D$14*100</f>
        <v>945.70859527000005</v>
      </c>
      <c r="Q101" s="24">
        <f t="shared" si="97"/>
        <v>6.4676599922028011E-2</v>
      </c>
      <c r="R101" s="24">
        <f t="shared" si="98"/>
        <v>6.5335858380908052E-2</v>
      </c>
      <c r="S101" s="24">
        <f t="shared" si="99"/>
        <v>6.3098594351230108E-2</v>
      </c>
      <c r="T101" s="24">
        <f t="shared" si="100"/>
        <v>6.329871408968013E-2</v>
      </c>
      <c r="U101" s="24">
        <f t="shared" si="101"/>
        <v>6.1926019290544865E-2</v>
      </c>
      <c r="V101" s="24">
        <f t="shared" si="102"/>
        <v>6.1384197365905946E-2</v>
      </c>
      <c r="W101" s="24">
        <f t="shared" si="103"/>
        <v>6.1254827994316141E-2</v>
      </c>
      <c r="X101" s="24">
        <f t="shared" si="104"/>
        <v>5.9755596739425432E-2</v>
      </c>
      <c r="Y101" s="24">
        <f t="shared" si="105"/>
        <v>5.8365599306742899E-2</v>
      </c>
      <c r="Z101" s="24">
        <f t="shared" si="106"/>
        <v>5.7421849561715366E-2</v>
      </c>
      <c r="AA101" s="24">
        <f t="shared" si="107"/>
        <v>6.0362616699825677E-2</v>
      </c>
      <c r="AB101" s="24">
        <f>+GBA!Y74</f>
        <v>6.0360531075257962E-2</v>
      </c>
      <c r="AD101" s="24">
        <f t="shared" si="81"/>
        <v>0.83841964227267463</v>
      </c>
      <c r="AE101" s="24">
        <f t="shared" si="82"/>
        <v>0.83964040677669161</v>
      </c>
      <c r="AF101" s="24">
        <f t="shared" si="83"/>
        <v>0.82984863648372764</v>
      </c>
      <c r="AG101" s="24">
        <f t="shared" si="84"/>
        <v>0.82911418029904715</v>
      </c>
      <c r="AH101" s="24">
        <f t="shared" si="85"/>
        <v>0.83347822093469737</v>
      </c>
      <c r="AI101" s="24">
        <f t="shared" si="86"/>
        <v>0.82890884261328401</v>
      </c>
      <c r="AJ101" s="24">
        <f t="shared" si="87"/>
        <v>0.83017600509958256</v>
      </c>
      <c r="AK101" s="24">
        <f t="shared" si="88"/>
        <v>0.82948279036744088</v>
      </c>
      <c r="AL101" s="24">
        <f t="shared" si="89"/>
        <v>0.82409757938811734</v>
      </c>
      <c r="AM101" s="24">
        <f t="shared" si="90"/>
        <v>0.82633603068371109</v>
      </c>
      <c r="AN101" s="24">
        <f t="shared" si="91"/>
        <v>0.82904723448436668</v>
      </c>
      <c r="AO101" s="24">
        <f>+GBA!AV74</f>
        <v>0.82902488673561625</v>
      </c>
      <c r="AQ101" s="24">
        <f t="shared" si="94"/>
        <v>7.2547503603126451E-3</v>
      </c>
      <c r="AR101" s="24">
        <f t="shared" si="70"/>
        <v>1.2083611588963539E-2</v>
      </c>
      <c r="AS101" s="35">
        <f t="shared" ref="AS101:AS105" si="109">+D101</f>
        <v>44805</v>
      </c>
      <c r="AT101" s="19">
        <f t="shared" si="95"/>
        <v>954.56059767947204</v>
      </c>
      <c r="AU101" s="19">
        <f t="shared" si="96"/>
        <v>941.49171424344638</v>
      </c>
      <c r="AV101" s="53">
        <f t="shared" si="108"/>
        <v>0.13068883436025658</v>
      </c>
      <c r="AW101" s="53">
        <f t="shared" si="92"/>
        <v>8.4759675715093685E-3</v>
      </c>
    </row>
    <row r="102" spans="2:49" x14ac:dyDescent="0.3">
      <c r="B102" s="112">
        <f t="shared" si="93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+SUMPRODUCT(_xlfn.ANCHORARRAY($E$30)/100,$E102:$N102)/$D$14*100</f>
        <v>1007.65257946</v>
      </c>
      <c r="Q102" s="24">
        <f t="shared" si="97"/>
        <v>6.6176649805011589E-2</v>
      </c>
      <c r="R102" s="24">
        <f t="shared" si="98"/>
        <v>6.5410178659849327E-2</v>
      </c>
      <c r="S102" s="24">
        <f t="shared" si="99"/>
        <v>6.6621337696387117E-2</v>
      </c>
      <c r="T102" s="24">
        <f t="shared" si="100"/>
        <v>6.4579217984639392E-2</v>
      </c>
      <c r="U102" s="24">
        <f t="shared" si="101"/>
        <v>6.6319129907506102E-2</v>
      </c>
      <c r="V102" s="24">
        <f t="shared" si="102"/>
        <v>6.6590207717514005E-2</v>
      </c>
      <c r="W102" s="24">
        <f t="shared" si="103"/>
        <v>6.4856486936825331E-2</v>
      </c>
      <c r="X102" s="24">
        <f t="shared" si="104"/>
        <v>6.5573246481721581E-2</v>
      </c>
      <c r="Y102" s="24">
        <f t="shared" si="105"/>
        <v>6.5936739395319188E-2</v>
      </c>
      <c r="Z102" s="24">
        <f t="shared" si="106"/>
        <v>6.4687202858666693E-2</v>
      </c>
      <c r="AA102" s="24">
        <f t="shared" si="107"/>
        <v>6.5500075287266313E-2</v>
      </c>
      <c r="AB102" s="24">
        <f>+GBA!Y75</f>
        <v>6.5501717487751909E-2</v>
      </c>
      <c r="AD102" s="24">
        <f t="shared" si="81"/>
        <v>0.88992586641448557</v>
      </c>
      <c r="AE102" s="24">
        <f t="shared" si="82"/>
        <v>0.88913361829424153</v>
      </c>
      <c r="AF102" s="24">
        <f t="shared" si="83"/>
        <v>0.88161005055868347</v>
      </c>
      <c r="AG102" s="24">
        <f t="shared" si="84"/>
        <v>0.87903100177163385</v>
      </c>
      <c r="AH102" s="24">
        <f t="shared" si="85"/>
        <v>0.88427566066980368</v>
      </c>
      <c r="AI102" s="24">
        <f t="shared" si="86"/>
        <v>0.8813564968239016</v>
      </c>
      <c r="AJ102" s="24">
        <f t="shared" si="87"/>
        <v>0.8779310490449197</v>
      </c>
      <c r="AK102" s="24">
        <f t="shared" si="88"/>
        <v>0.8776067254985509</v>
      </c>
      <c r="AL102" s="24">
        <f t="shared" si="89"/>
        <v>0.87347098828251446</v>
      </c>
      <c r="AM102" s="24">
        <f t="shared" si="90"/>
        <v>0.87265760401978953</v>
      </c>
      <c r="AN102" s="24">
        <f t="shared" si="91"/>
        <v>0.87802215009583406</v>
      </c>
      <c r="AO102" s="24">
        <f>+GBA!AV75</f>
        <v>0.87800197673137825</v>
      </c>
      <c r="AQ102" s="24">
        <f t="shared" si="94"/>
        <v>1.4894469463448967E-3</v>
      </c>
      <c r="AR102" s="24">
        <f t="shared" si="70"/>
        <v>1.7268262394696032E-2</v>
      </c>
      <c r="AS102" s="35">
        <f t="shared" si="109"/>
        <v>44835</v>
      </c>
      <c r="AT102" s="19">
        <f t="shared" si="95"/>
        <v>1017.7302200697691</v>
      </c>
      <c r="AU102" s="19">
        <f t="shared" si="96"/>
        <v>1002.394179752466</v>
      </c>
      <c r="AV102" s="53">
        <f>+($AT102/$AT$32)-($AU102/$AU$32)</f>
        <v>0.15336040317303024</v>
      </c>
      <c r="AW102" s="53">
        <f t="shared" si="92"/>
        <v>1.2524147535886154E-2</v>
      </c>
    </row>
    <row r="103" spans="2:49" x14ac:dyDescent="0.3">
      <c r="B103" s="112">
        <f t="shared" si="93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+SUMPRODUCT(_xlfn.ANCHORARRAY($E$30)/100,$E103:$N103)/$D$14*100</f>
        <v>1058.0287087400002</v>
      </c>
      <c r="Q103" s="24">
        <f t="shared" si="97"/>
        <v>4.7542835460376409E-2</v>
      </c>
      <c r="R103" s="24">
        <f t="shared" si="98"/>
        <v>4.6909173425694783E-2</v>
      </c>
      <c r="S103" s="24">
        <f t="shared" si="99"/>
        <v>4.8752517053892941E-2</v>
      </c>
      <c r="T103" s="24">
        <f t="shared" si="100"/>
        <v>4.9780160315454847E-2</v>
      </c>
      <c r="U103" s="24">
        <f t="shared" si="101"/>
        <v>4.8923635669156917E-2</v>
      </c>
      <c r="V103" s="24">
        <f t="shared" si="102"/>
        <v>4.9295344604782576E-2</v>
      </c>
      <c r="W103" s="24">
        <f t="shared" si="103"/>
        <v>5.0029292403830361E-2</v>
      </c>
      <c r="X103" s="24">
        <f t="shared" si="104"/>
        <v>5.0113364948003891E-2</v>
      </c>
      <c r="Y103" s="24">
        <f t="shared" si="105"/>
        <v>5.0355757800968126E-2</v>
      </c>
      <c r="Z103" s="24">
        <f t="shared" si="106"/>
        <v>5.1700740294363667E-2</v>
      </c>
      <c r="AA103" s="24">
        <f t="shared" si="107"/>
        <v>4.9993549668673198E-2</v>
      </c>
      <c r="AB103" s="24">
        <f>+GBA!Y76</f>
        <v>4.9993772500254385E-2</v>
      </c>
      <c r="AD103" s="24">
        <f t="shared" si="81"/>
        <v>0.938388078426456</v>
      </c>
      <c r="AE103" s="24">
        <f t="shared" si="82"/>
        <v>0.93715593816256293</v>
      </c>
      <c r="AF103" s="24">
        <f t="shared" si="83"/>
        <v>0.93232251162403612</v>
      </c>
      <c r="AG103" s="24">
        <f t="shared" si="84"/>
        <v>0.93057913041546136</v>
      </c>
      <c r="AH103" s="24">
        <f t="shared" si="85"/>
        <v>0.93328052250244942</v>
      </c>
      <c r="AI103" s="24">
        <f t="shared" si="86"/>
        <v>0.93146646878643802</v>
      </c>
      <c r="AJ103" s="24">
        <f t="shared" si="87"/>
        <v>0.9285455734280148</v>
      </c>
      <c r="AK103" s="24">
        <f t="shared" si="88"/>
        <v>0.92741295167107207</v>
      </c>
      <c r="AL103" s="24">
        <f t="shared" si="89"/>
        <v>0.92355769453587766</v>
      </c>
      <c r="AM103" s="24">
        <f t="shared" si="90"/>
        <v>0.92343282381638669</v>
      </c>
      <c r="AN103" s="24">
        <f t="shared" si="91"/>
        <v>0.92819206654386566</v>
      </c>
      <c r="AO103" s="24">
        <f>+GBA!AV76</f>
        <v>0.9281729986096412</v>
      </c>
      <c r="AQ103" s="24">
        <f t="shared" si="94"/>
        <v>-4.1579048339872582E-3</v>
      </c>
      <c r="AR103" s="24">
        <f t="shared" si="70"/>
        <v>1.4955254610069302E-2</v>
      </c>
      <c r="AS103" s="35">
        <f t="shared" si="109"/>
        <v>44866</v>
      </c>
      <c r="AT103" s="19">
        <f t="shared" si="95"/>
        <v>1066.1160004655987</v>
      </c>
      <c r="AU103" s="19">
        <f t="shared" si="96"/>
        <v>1054.21870091243</v>
      </c>
      <c r="AV103" s="53">
        <f t="shared" si="108"/>
        <v>0.1189729955316885</v>
      </c>
      <c r="AW103" s="53">
        <f t="shared" si="92"/>
        <v>2.7548754848609747E-3</v>
      </c>
    </row>
    <row r="104" spans="2:49" x14ac:dyDescent="0.3">
      <c r="B104" s="112">
        <f t="shared" si="93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+SUMPRODUCT(_xlfn.ANCHORARRAY($E$30)/100,$E104:$N104)/$D$14*100</f>
        <v>1114.5623219400002</v>
      </c>
      <c r="Q104" s="24">
        <f t="shared" si="97"/>
        <v>5.2456680803309785E-2</v>
      </c>
      <c r="R104" s="24">
        <f t="shared" si="98"/>
        <v>5.224911006214672E-2</v>
      </c>
      <c r="S104" s="24">
        <f t="shared" si="99"/>
        <v>5.2147141636867289E-2</v>
      </c>
      <c r="T104" s="24">
        <f t="shared" si="100"/>
        <v>5.3323815809327213E-2</v>
      </c>
      <c r="U104" s="24">
        <f t="shared" si="101"/>
        <v>5.2905736922106872E-2</v>
      </c>
      <c r="V104" s="24">
        <f t="shared" si="102"/>
        <v>5.3004492144635984E-2</v>
      </c>
      <c r="W104" s="24">
        <f t="shared" si="103"/>
        <v>5.3095990893468281E-2</v>
      </c>
      <c r="X104" s="24">
        <f t="shared" si="104"/>
        <v>5.3425958793647865E-2</v>
      </c>
      <c r="Y104" s="24">
        <f t="shared" si="105"/>
        <v>5.3922440474470479E-2</v>
      </c>
      <c r="Z104" s="24">
        <f t="shared" si="106"/>
        <v>5.436329588006017E-2</v>
      </c>
      <c r="AA104" s="24">
        <f t="shared" si="107"/>
        <v>5.343296711421508E-2</v>
      </c>
      <c r="AB104" s="24">
        <f>+GBA!Y77</f>
        <v>5.3433989670724769E-2</v>
      </c>
      <c r="AD104" s="24">
        <f t="shared" si="81"/>
        <v>0.96012928341284898</v>
      </c>
      <c r="AE104" s="24">
        <f t="shared" si="82"/>
        <v>0.95788639438554912</v>
      </c>
      <c r="AF104" s="24">
        <f t="shared" si="83"/>
        <v>0.9549830915186186</v>
      </c>
      <c r="AG104" s="24">
        <f t="shared" si="84"/>
        <v>0.95114526748434258</v>
      </c>
      <c r="AH104" s="24">
        <f t="shared" si="85"/>
        <v>0.95589760019882086</v>
      </c>
      <c r="AI104" s="24">
        <f t="shared" si="86"/>
        <v>0.95455528518386723</v>
      </c>
      <c r="AJ104" s="24">
        <f t="shared" si="87"/>
        <v>0.94954708373041408</v>
      </c>
      <c r="AK104" s="24">
        <f t="shared" si="88"/>
        <v>0.95148635211229293</v>
      </c>
      <c r="AL104" s="24">
        <f t="shared" si="89"/>
        <v>0.94990534283101269</v>
      </c>
      <c r="AM104" s="24">
        <f t="shared" si="90"/>
        <v>0.94918536511719798</v>
      </c>
      <c r="AN104" s="24">
        <f t="shared" si="91"/>
        <v>0.95192122508183785</v>
      </c>
      <c r="AO104" s="24">
        <f>+GBA!AV77</f>
        <v>0.95190824627962867</v>
      </c>
      <c r="AQ104" s="24">
        <f t="shared" si="94"/>
        <v>-1.9066150767503842E-3</v>
      </c>
      <c r="AR104" s="24">
        <f t="shared" si="70"/>
        <v>1.0943918295651001E-2</v>
      </c>
      <c r="AS104" s="35">
        <f t="shared" si="109"/>
        <v>44896</v>
      </c>
      <c r="AT104" s="19">
        <f t="shared" si="95"/>
        <v>1122.040907201324</v>
      </c>
      <c r="AU104" s="19">
        <f t="shared" si="96"/>
        <v>1111.529504072425</v>
      </c>
      <c r="AV104" s="53">
        <f t="shared" si="108"/>
        <v>0.10511403128898955</v>
      </c>
      <c r="AW104" s="53">
        <f t="shared" si="92"/>
        <v>-2.0990890588494793E-3</v>
      </c>
    </row>
    <row r="105" spans="2:49" x14ac:dyDescent="0.3">
      <c r="B105" s="112">
        <f t="shared" si="93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+SUMPRODUCT(_xlfn.ANCHORARRAY($E$30)/100,$E105:$N105)/$D$14*100</f>
        <v>1180.9884676899999</v>
      </c>
      <c r="Q105" s="24">
        <f t="shared" si="97"/>
        <v>6.0303816284078549E-2</v>
      </c>
      <c r="R105" s="24">
        <f t="shared" si="98"/>
        <v>6.0989217884265701E-2</v>
      </c>
      <c r="S105" s="24">
        <f t="shared" si="99"/>
        <v>5.9776958101829702E-2</v>
      </c>
      <c r="T105" s="24">
        <f t="shared" si="100"/>
        <v>6.0274026233459344E-2</v>
      </c>
      <c r="U105" s="24">
        <f t="shared" si="101"/>
        <v>6.0195104453037329E-2</v>
      </c>
      <c r="V105" s="24">
        <f t="shared" si="102"/>
        <v>5.8976935581056544E-2</v>
      </c>
      <c r="W105" s="24">
        <f t="shared" si="103"/>
        <v>5.9627112812412175E-2</v>
      </c>
      <c r="X105" s="24">
        <f t="shared" si="104"/>
        <v>5.8977840901897727E-2</v>
      </c>
      <c r="Y105" s="24">
        <f t="shared" si="105"/>
        <v>5.9394815816493418E-2</v>
      </c>
      <c r="Z105" s="24">
        <f t="shared" si="106"/>
        <v>5.9439100207215434E-2</v>
      </c>
      <c r="AA105" s="24">
        <f t="shared" si="107"/>
        <v>5.9598413155021124E-2</v>
      </c>
      <c r="AB105" s="24">
        <f>+GBA!Y78</f>
        <v>5.960427115896394E-2</v>
      </c>
      <c r="AD105" s="24">
        <f t="shared" si="81"/>
        <v>0.99834031116400457</v>
      </c>
      <c r="AE105" s="24">
        <f t="shared" si="82"/>
        <v>0.99687858990271239</v>
      </c>
      <c r="AF105" s="24">
        <f t="shared" si="83"/>
        <v>0.99393131521762523</v>
      </c>
      <c r="AG105" s="24">
        <f t="shared" si="84"/>
        <v>0.99152514005572545</v>
      </c>
      <c r="AH105" s="24">
        <f t="shared" si="85"/>
        <v>0.99327442419493805</v>
      </c>
      <c r="AI105" s="24">
        <f t="shared" si="86"/>
        <v>0.99167874645003051</v>
      </c>
      <c r="AJ105" s="24">
        <f t="shared" si="87"/>
        <v>0.98803172208093404</v>
      </c>
      <c r="AK105" s="24">
        <f t="shared" si="88"/>
        <v>0.98877895701256113</v>
      </c>
      <c r="AL105" s="24">
        <f t="shared" si="89"/>
        <v>0.9876297747367726</v>
      </c>
      <c r="AM105" s="24">
        <f t="shared" si="90"/>
        <v>0.98761060670199829</v>
      </c>
      <c r="AN105" s="24">
        <f t="shared" si="91"/>
        <v>0.99010639936679246</v>
      </c>
      <c r="AO105" s="24">
        <f>+GBA!AV78</f>
        <v>0.99009675915229955</v>
      </c>
      <c r="AQ105" s="24">
        <f t="shared" si="94"/>
        <v>8.6471607686311458E-4</v>
      </c>
      <c r="AR105" s="24">
        <f t="shared" si="70"/>
        <v>1.0729704462006273E-2</v>
      </c>
      <c r="AS105" s="35">
        <f t="shared" ref="AS105:AS110" si="110">+D105</f>
        <v>44927</v>
      </c>
      <c r="AT105" s="19">
        <f t="shared" si="95"/>
        <v>1189.7042559324134</v>
      </c>
      <c r="AU105" s="19">
        <f t="shared" si="96"/>
        <v>1177.5978176482622</v>
      </c>
      <c r="AV105" s="53">
        <f t="shared" si="108"/>
        <v>0.12106438284151189</v>
      </c>
      <c r="AW105" s="53">
        <f t="shared" si="92"/>
        <v>1.6455082847643965E-4</v>
      </c>
    </row>
    <row r="106" spans="2:49" x14ac:dyDescent="0.3">
      <c r="B106" s="112">
        <f t="shared" si="93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+SUMPRODUCT(_xlfn.ANCHORARRAY($E$30)/100,$E106:$N106)/$D$14*100</f>
        <v>1260.0148825900001</v>
      </c>
      <c r="Q106" s="24">
        <f t="shared" si="97"/>
        <v>7.3001789310304321E-2</v>
      </c>
      <c r="R106" s="24">
        <f t="shared" si="98"/>
        <v>7.2319518802188787E-2</v>
      </c>
      <c r="S106" s="24">
        <f t="shared" si="99"/>
        <v>6.9962031557733839E-2</v>
      </c>
      <c r="T106" s="24">
        <f t="shared" si="100"/>
        <v>6.8783502181670064E-2</v>
      </c>
      <c r="U106" s="24">
        <f t="shared" si="101"/>
        <v>6.9938159860202687E-2</v>
      </c>
      <c r="V106" s="24">
        <f t="shared" si="102"/>
        <v>6.8730933327683097E-2</v>
      </c>
      <c r="W106" s="24">
        <f t="shared" si="103"/>
        <v>6.6928981682367716E-2</v>
      </c>
      <c r="X106" s="24">
        <f t="shared" si="104"/>
        <v>6.6083370719731693E-2</v>
      </c>
      <c r="Y106" s="24">
        <f t="shared" si="105"/>
        <v>6.5698619545218051E-2</v>
      </c>
      <c r="Z106" s="24">
        <f t="shared" si="106"/>
        <v>6.3076197768328512E-2</v>
      </c>
      <c r="AA106" s="24">
        <f t="shared" si="107"/>
        <v>6.6915483988234881E-2</v>
      </c>
      <c r="AB106" s="24">
        <f>+GBA!Y79</f>
        <v>6.6918211939876349E-2</v>
      </c>
      <c r="AD106" s="24">
        <f t="shared" si="81"/>
        <v>1.0368896540752153</v>
      </c>
      <c r="AE106" s="24">
        <f t="shared" si="82"/>
        <v>1.0361133674105085</v>
      </c>
      <c r="AF106" s="24">
        <f t="shared" si="83"/>
        <v>1.0336956584242927</v>
      </c>
      <c r="AG106" s="24">
        <f t="shared" si="84"/>
        <v>1.0307053679932503</v>
      </c>
      <c r="AH106" s="24">
        <f t="shared" si="85"/>
        <v>1.0337938997096696</v>
      </c>
      <c r="AI106" s="24">
        <f t="shared" si="86"/>
        <v>1.031995696800645</v>
      </c>
      <c r="AJ106" s="24">
        <f t="shared" si="87"/>
        <v>1.0279533335105659</v>
      </c>
      <c r="AK106" s="24">
        <f t="shared" si="88"/>
        <v>1.0291053553421503</v>
      </c>
      <c r="AL106" s="24">
        <f t="shared" si="89"/>
        <v>1.0288716677502387</v>
      </c>
      <c r="AM106" s="24">
        <f t="shared" si="90"/>
        <v>1.0292008529418744</v>
      </c>
      <c r="AN106" s="24">
        <f t="shared" si="91"/>
        <v>1.0306154629633175</v>
      </c>
      <c r="AO106" s="24">
        <f>+GBA!AV79</f>
        <v>1.0306104408907193</v>
      </c>
      <c r="AQ106" s="24">
        <f t="shared" si="94"/>
        <v>9.925591541975809E-3</v>
      </c>
      <c r="AR106" s="24">
        <f t="shared" si="70"/>
        <v>7.6888011333409167E-3</v>
      </c>
      <c r="AS106" s="35">
        <f t="shared" si="110"/>
        <v>44958</v>
      </c>
      <c r="AT106" s="19">
        <f t="shared" si="95"/>
        <v>1276.5547953655637</v>
      </c>
      <c r="AU106" s="19">
        <f t="shared" si="96"/>
        <v>1251.876210485796</v>
      </c>
      <c r="AV106" s="53">
        <f t="shared" si="108"/>
        <v>0.24678584879767484</v>
      </c>
      <c r="AW106" s="53">
        <f t="shared" si="92"/>
        <v>2.9243367067732784E-2</v>
      </c>
    </row>
    <row r="107" spans="2:49" x14ac:dyDescent="0.3">
      <c r="B107" s="112">
        <f t="shared" si="93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+SUMPRODUCT(_xlfn.ANCHORARRAY($E$30)/100,$E107:$N107)/$D$14*100</f>
        <v>1358.5318889499999</v>
      </c>
      <c r="Q107" s="24">
        <f t="shared" si="97"/>
        <v>8.2414602746089693E-2</v>
      </c>
      <c r="R107" s="24">
        <f t="shared" si="98"/>
        <v>8.1048073773180018E-2</v>
      </c>
      <c r="S107" s="24">
        <f t="shared" si="99"/>
        <v>8.150597408047533E-2</v>
      </c>
      <c r="T107" s="24">
        <f t="shared" si="100"/>
        <v>7.9634554052659512E-2</v>
      </c>
      <c r="U107" s="24">
        <f t="shared" si="101"/>
        <v>7.9131891911308205E-2</v>
      </c>
      <c r="V107" s="24">
        <f t="shared" si="102"/>
        <v>8.183194073715172E-2</v>
      </c>
      <c r="W107" s="24">
        <f t="shared" si="103"/>
        <v>7.7849800314016671E-2</v>
      </c>
      <c r="X107" s="24">
        <f t="shared" si="104"/>
        <v>7.7759835704228175E-2</v>
      </c>
      <c r="Y107" s="24">
        <f t="shared" si="105"/>
        <v>7.7869769331949223E-2</v>
      </c>
      <c r="Z107" s="24">
        <f t="shared" si="106"/>
        <v>7.4514697966151955E-2</v>
      </c>
      <c r="AA107" s="24">
        <f t="shared" si="107"/>
        <v>7.8187176771670419E-2</v>
      </c>
      <c r="AB107" s="24">
        <f>+GBA!Y80</f>
        <v>7.8178313695163038E-2</v>
      </c>
      <c r="AD107" s="24">
        <f t="shared" si="81"/>
        <v>1.0646319559779363</v>
      </c>
      <c r="AE107" s="24">
        <f t="shared" si="82"/>
        <v>1.0639197723993803</v>
      </c>
      <c r="AF107" s="24">
        <f t="shared" si="83"/>
        <v>1.0574087329602522</v>
      </c>
      <c r="AG107" s="24">
        <f t="shared" si="84"/>
        <v>1.0560239318847517</v>
      </c>
      <c r="AH107" s="24">
        <f t="shared" si="85"/>
        <v>1.0581203384700895</v>
      </c>
      <c r="AI107" s="24">
        <f t="shared" si="86"/>
        <v>1.0556289003064898</v>
      </c>
      <c r="AJ107" s="24">
        <f t="shared" si="87"/>
        <v>1.0499200469348531</v>
      </c>
      <c r="AK107" s="24">
        <f t="shared" si="88"/>
        <v>1.0496037725171603</v>
      </c>
      <c r="AL107" s="24">
        <f t="shared" si="89"/>
        <v>1.0497116633627548</v>
      </c>
      <c r="AM107" s="24">
        <f t="shared" si="90"/>
        <v>1.0474501525366313</v>
      </c>
      <c r="AN107" s="24">
        <f t="shared" si="91"/>
        <v>1.0525236440094869</v>
      </c>
      <c r="AO107" s="24">
        <f>+GBA!AV80</f>
        <v>1.0525208319231849</v>
      </c>
      <c r="AQ107" s="24">
        <f t="shared" si="94"/>
        <v>7.8999047799377387E-3</v>
      </c>
      <c r="AR107" s="24">
        <f t="shared" si="70"/>
        <v>1.7181803441304933E-2</v>
      </c>
      <c r="AS107" s="35">
        <f t="shared" si="110"/>
        <v>44986</v>
      </c>
      <c r="AT107" s="19">
        <f t="shared" si="95"/>
        <v>1381.7615517092324</v>
      </c>
      <c r="AU107" s="19">
        <f t="shared" si="96"/>
        <v>1345.1593882011559</v>
      </c>
      <c r="AV107" s="53">
        <f t="shared" si="108"/>
        <v>0.3660216350807648</v>
      </c>
      <c r="AW107" s="53">
        <f t="shared" si="92"/>
        <v>5.6247332102274505E-2</v>
      </c>
    </row>
    <row r="108" spans="2:49" x14ac:dyDescent="0.3">
      <c r="B108" s="112">
        <f t="shared" si="93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+SUMPRODUCT(_xlfn.ANCHORARRAY($E$30)/100,$E108:$N108)/$D$14*100</f>
        <v>1475.1784708500002</v>
      </c>
      <c r="Q108" s="24">
        <f t="shared" si="97"/>
        <v>9.0182434984095394E-2</v>
      </c>
      <c r="R108" s="24">
        <f t="shared" si="98"/>
        <v>8.9641220081301709E-2</v>
      </c>
      <c r="S108" s="24">
        <f t="shared" si="99"/>
        <v>8.8310019089229197E-2</v>
      </c>
      <c r="T108" s="24">
        <f t="shared" si="100"/>
        <v>8.6569858913959852E-2</v>
      </c>
      <c r="U108" s="24">
        <f t="shared" si="101"/>
        <v>8.8064772245088463E-2</v>
      </c>
      <c r="V108" s="24">
        <f t="shared" si="102"/>
        <v>8.7121065856839763E-2</v>
      </c>
      <c r="W108" s="24">
        <f t="shared" si="103"/>
        <v>8.6272326976865266E-2</v>
      </c>
      <c r="X108" s="24">
        <f t="shared" si="104"/>
        <v>8.5679402538843874E-2</v>
      </c>
      <c r="Y108" s="24">
        <f t="shared" si="105"/>
        <v>8.4374713390994227E-2</v>
      </c>
      <c r="Z108" s="24">
        <f t="shared" si="106"/>
        <v>8.3227592951914398E-2</v>
      </c>
      <c r="AA108" s="24">
        <f t="shared" si="107"/>
        <v>8.5862233230429075E-2</v>
      </c>
      <c r="AB108" s="24">
        <f>+GBA!Y81</f>
        <v>8.5858183974304003E-2</v>
      </c>
      <c r="AD108" s="24">
        <f t="shared" ref="AD108:AD122" si="111">+E108/E96-1</f>
        <v>1.11865859172759</v>
      </c>
      <c r="AE108" s="24">
        <f t="shared" ref="AE108:AE122" si="112">+F108/F96-1</f>
        <v>1.1165854600198846</v>
      </c>
      <c r="AF108" s="24">
        <f t="shared" ref="AF108:AF122" si="113">+G108/G96-1</f>
        <v>1.1080060774633669</v>
      </c>
      <c r="AG108" s="24">
        <f t="shared" ref="AG108:AG122" si="114">+H108/H96-1</f>
        <v>1.1048040640698136</v>
      </c>
      <c r="AH108" s="24">
        <f t="shared" ref="AH108:AH122" si="115">+I108/I96-1</f>
        <v>1.1079646243422192</v>
      </c>
      <c r="AI108" s="24">
        <f t="shared" ref="AI108:AI122" si="116">+J108/J96-1</f>
        <v>1.1047685111747829</v>
      </c>
      <c r="AJ108" s="24">
        <f t="shared" ref="AJ108:AJ122" si="117">+K108/K96-1</f>
        <v>1.0960671419513934</v>
      </c>
      <c r="AK108" s="24">
        <f t="shared" ref="AK108:AK122" si="118">+L108/L96-1</f>
        <v>1.0946850061780284</v>
      </c>
      <c r="AL108" s="24">
        <f t="shared" ref="AL108:AL122" si="119">+M108/M96-1</f>
        <v>1.0942819500034986</v>
      </c>
      <c r="AM108" s="24">
        <f t="shared" ref="AM108:AM122" si="120">+N108/N96-1</f>
        <v>1.0891225159627869</v>
      </c>
      <c r="AN108" s="24">
        <f t="shared" ref="AN108:AN122" si="121">+O108/O96-1</f>
        <v>1.0988630189190336</v>
      </c>
      <c r="AO108" s="24">
        <f>+GBA!AV81</f>
        <v>1.0988573322956223</v>
      </c>
      <c r="AQ108" s="24">
        <f t="shared" si="94"/>
        <v>6.9548420321809967E-3</v>
      </c>
      <c r="AR108" s="24">
        <f t="shared" si="70"/>
        <v>2.9536075764803105E-2</v>
      </c>
      <c r="AS108" s="35">
        <f t="shared" si="110"/>
        <v>45017</v>
      </c>
      <c r="AT108" s="19">
        <f t="shared" si="95"/>
        <v>1506.3721730097732</v>
      </c>
      <c r="AU108" s="19">
        <f t="shared" si="96"/>
        <v>1457.113766217808</v>
      </c>
      <c r="AV108" s="53">
        <f t="shared" si="108"/>
        <v>0.49258406791965292</v>
      </c>
      <c r="AW108" s="53">
        <f t="shared" si="92"/>
        <v>8.4584952426831617E-2</v>
      </c>
    </row>
    <row r="109" spans="2:49" x14ac:dyDescent="0.3">
      <c r="B109" s="112">
        <f t="shared" si="93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+SUMPRODUCT(_xlfn.ANCHORARRAY($E$30)/100,$E109:$N109)/$D$14*100</f>
        <v>1592.4927631900002</v>
      </c>
      <c r="Q109" s="24">
        <f t="shared" si="97"/>
        <v>7.5372751043428554E-2</v>
      </c>
      <c r="R109" s="24">
        <f t="shared" si="98"/>
        <v>7.5595456624699464E-2</v>
      </c>
      <c r="S109" s="24">
        <f t="shared" si="99"/>
        <v>7.7060362371479174E-2</v>
      </c>
      <c r="T109" s="24">
        <f t="shared" si="100"/>
        <v>7.7885380979212826E-2</v>
      </c>
      <c r="U109" s="24">
        <f t="shared" si="101"/>
        <v>7.7853207189227058E-2</v>
      </c>
      <c r="V109" s="24">
        <f t="shared" si="102"/>
        <v>7.7711991857688512E-2</v>
      </c>
      <c r="W109" s="24">
        <f t="shared" si="103"/>
        <v>7.9335576574810274E-2</v>
      </c>
      <c r="X109" s="24">
        <f t="shared" si="104"/>
        <v>8.0000208433660847E-2</v>
      </c>
      <c r="Y109" s="24">
        <f t="shared" si="105"/>
        <v>8.0358988221059358E-2</v>
      </c>
      <c r="Z109" s="24">
        <f t="shared" si="106"/>
        <v>8.2689063862506629E-2</v>
      </c>
      <c r="AA109" s="24">
        <f t="shared" si="107"/>
        <v>7.952549109017526E-2</v>
      </c>
      <c r="AB109" s="24">
        <f>+GBA!Y82</f>
        <v>7.9525994113905707E-2</v>
      </c>
      <c r="AD109" s="24">
        <f t="shared" si="111"/>
        <v>1.1779753259284322</v>
      </c>
      <c r="AE109" s="24">
        <f t="shared" si="112"/>
        <v>1.1751453804495595</v>
      </c>
      <c r="AF109" s="24">
        <f t="shared" si="113"/>
        <v>1.169920129419904</v>
      </c>
      <c r="AG109" s="24">
        <f t="shared" si="114"/>
        <v>1.1664627417679774</v>
      </c>
      <c r="AH109" s="24">
        <f t="shared" si="115"/>
        <v>1.1702154049167417</v>
      </c>
      <c r="AI109" s="24">
        <f t="shared" si="116"/>
        <v>1.1671084863059487</v>
      </c>
      <c r="AJ109" s="24">
        <f t="shared" si="117"/>
        <v>1.1590780309813962</v>
      </c>
      <c r="AK109" s="24">
        <f t="shared" si="118"/>
        <v>1.1585487200057369</v>
      </c>
      <c r="AL109" s="24">
        <f t="shared" si="119"/>
        <v>1.1589182695728337</v>
      </c>
      <c r="AM109" s="24">
        <f t="shared" si="120"/>
        <v>1.1563934474189663</v>
      </c>
      <c r="AN109" s="24">
        <f t="shared" si="121"/>
        <v>1.1625915944337679</v>
      </c>
      <c r="AO109" s="24">
        <f>+GBA!AV82</f>
        <v>1.1625856896530884</v>
      </c>
      <c r="AQ109" s="24">
        <f t="shared" si="94"/>
        <v>-7.3163128190780746E-3</v>
      </c>
      <c r="AR109" s="24">
        <f t="shared" ref="AR109:AR122" si="122">+AD109-AM109</f>
        <v>2.1581878509465913E-2</v>
      </c>
      <c r="AS109" s="35">
        <f t="shared" si="110"/>
        <v>45047</v>
      </c>
      <c r="AT109" s="19">
        <f t="shared" si="95"/>
        <v>1619.9115877847873</v>
      </c>
      <c r="AU109" s="19">
        <f t="shared" si="96"/>
        <v>1577.6011394875297</v>
      </c>
      <c r="AV109" s="53">
        <f t="shared" si="108"/>
        <v>0.42310448297257608</v>
      </c>
      <c r="AW109" s="53">
        <f t="shared" si="92"/>
        <v>6.444913905966132E-2</v>
      </c>
    </row>
    <row r="110" spans="2:49" x14ac:dyDescent="0.3">
      <c r="B110" s="112">
        <f t="shared" si="93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+SUMPRODUCT(_xlfn.ANCHORARRAY($E$30)/100,$E110:$N110)/$D$14*100</f>
        <v>1685.2044949899998</v>
      </c>
      <c r="Q110" s="24">
        <f t="shared" si="97"/>
        <v>5.2257580523027425E-2</v>
      </c>
      <c r="R110" s="24">
        <f t="shared" si="98"/>
        <v>5.2262061528308257E-2</v>
      </c>
      <c r="S110" s="24">
        <f t="shared" si="99"/>
        <v>5.4502528198465017E-2</v>
      </c>
      <c r="T110" s="24">
        <f t="shared" si="100"/>
        <v>5.5635850733363412E-2</v>
      </c>
      <c r="U110" s="24">
        <f t="shared" si="101"/>
        <v>5.5755200931147275E-2</v>
      </c>
      <c r="V110" s="24">
        <f t="shared" si="102"/>
        <v>5.6396445312733468E-2</v>
      </c>
      <c r="W110" s="24">
        <f t="shared" si="103"/>
        <v>5.7613242334914716E-2</v>
      </c>
      <c r="X110" s="24">
        <f t="shared" si="104"/>
        <v>5.8974839410546709E-2</v>
      </c>
      <c r="Y110" s="24">
        <f t="shared" si="105"/>
        <v>6.0070857453951021E-2</v>
      </c>
      <c r="Z110" s="24">
        <f t="shared" si="106"/>
        <v>6.2318083206722275E-2</v>
      </c>
      <c r="AA110" s="24">
        <f t="shared" si="107"/>
        <v>5.8217992535353202E-2</v>
      </c>
      <c r="AB110" s="24">
        <f>+GBA!Y83</f>
        <v>5.8219487762752431E-2</v>
      </c>
      <c r="AD110" s="24">
        <f t="shared" si="111"/>
        <v>1.1751667585229839</v>
      </c>
      <c r="AE110" s="24">
        <f t="shared" si="112"/>
        <v>1.1724270310895641</v>
      </c>
      <c r="AF110" s="24">
        <f t="shared" si="113"/>
        <v>1.1709879150996958</v>
      </c>
      <c r="AG110" s="24">
        <f t="shared" si="114"/>
        <v>1.1710778871348877</v>
      </c>
      <c r="AH110" s="24">
        <f t="shared" si="115"/>
        <v>1.1733717216220176</v>
      </c>
      <c r="AI110" s="24">
        <f t="shared" si="116"/>
        <v>1.173189058079616</v>
      </c>
      <c r="AJ110" s="24">
        <f t="shared" si="117"/>
        <v>1.167022636550886</v>
      </c>
      <c r="AK110" s="24">
        <f t="shared" si="118"/>
        <v>1.1667922240852167</v>
      </c>
      <c r="AL110" s="24">
        <f t="shared" si="119"/>
        <v>1.1684425840785315</v>
      </c>
      <c r="AM110" s="24">
        <f t="shared" si="120"/>
        <v>1.1687304627382056</v>
      </c>
      <c r="AN110" s="24">
        <f t="shared" si="121"/>
        <v>1.1697337330343096</v>
      </c>
      <c r="AO110" s="24">
        <f>+GBA!AV83</f>
        <v>1.1697258591517814</v>
      </c>
      <c r="AQ110" s="24">
        <f t="shared" si="94"/>
        <v>-1.006050268369485E-2</v>
      </c>
      <c r="AR110" s="24">
        <f t="shared" si="122"/>
        <v>6.4362957847783342E-3</v>
      </c>
      <c r="AS110" s="35">
        <f>+D110</f>
        <v>45078</v>
      </c>
      <c r="AT110" s="19">
        <f t="shared" si="95"/>
        <v>1704.5642480236361</v>
      </c>
      <c r="AU110" s="19">
        <f t="shared" si="96"/>
        <v>1675.9142185651335</v>
      </c>
      <c r="AV110" s="53">
        <f t="shared" si="108"/>
        <v>0.28650029458502502</v>
      </c>
      <c r="AW110" s="53">
        <f t="shared" si="92"/>
        <v>2.8347671961579834E-2</v>
      </c>
    </row>
    <row r="111" spans="2:49" x14ac:dyDescent="0.3">
      <c r="B111" s="112">
        <f t="shared" si="93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+SUMPRODUCT(_xlfn.ANCHORARRAY($E$30)/100,$E111:$N111)/$D$14*100</f>
        <v>1789.4645289299997</v>
      </c>
      <c r="Q111" s="24">
        <f t="shared" si="97"/>
        <v>5.9252125607148542E-2</v>
      </c>
      <c r="R111" s="24">
        <f t="shared" si="98"/>
        <v>6.0812045213533228E-2</v>
      </c>
      <c r="S111" s="24">
        <f t="shared" si="99"/>
        <v>6.0175888020839396E-2</v>
      </c>
      <c r="T111" s="24">
        <f t="shared" si="100"/>
        <v>6.0818372789271713E-2</v>
      </c>
      <c r="U111" s="24">
        <f t="shared" si="101"/>
        <v>6.1135583973831009E-2</v>
      </c>
      <c r="V111" s="24">
        <f t="shared" si="102"/>
        <v>6.0954690632412545E-2</v>
      </c>
      <c r="W111" s="24">
        <f t="shared" si="103"/>
        <v>6.1242203025362318E-2</v>
      </c>
      <c r="X111" s="24">
        <f t="shared" si="104"/>
        <v>6.1566431754205508E-2</v>
      </c>
      <c r="Y111" s="24">
        <f t="shared" si="105"/>
        <v>6.2924875333890018E-2</v>
      </c>
      <c r="Z111" s="24">
        <f t="shared" si="106"/>
        <v>6.3580279788830518E-2</v>
      </c>
      <c r="AA111" s="24">
        <f t="shared" si="107"/>
        <v>6.1867882651605699E-2</v>
      </c>
      <c r="AB111" s="24">
        <f>+GBA!Y84</f>
        <v>6.1873190529190936E-2</v>
      </c>
      <c r="AD111" s="24">
        <f t="shared" si="111"/>
        <v>1.1552370421113176</v>
      </c>
      <c r="AE111" s="24">
        <f t="shared" si="112"/>
        <v>1.1532695397994313</v>
      </c>
      <c r="AF111" s="24">
        <f t="shared" si="113"/>
        <v>1.1508081007533768</v>
      </c>
      <c r="AG111" s="24">
        <f t="shared" si="114"/>
        <v>1.1497709703149601</v>
      </c>
      <c r="AH111" s="24">
        <f t="shared" si="115"/>
        <v>1.1513537702881353</v>
      </c>
      <c r="AI111" s="24">
        <f t="shared" si="116"/>
        <v>1.1503287790383583</v>
      </c>
      <c r="AJ111" s="24">
        <f t="shared" si="117"/>
        <v>1.1441130574100735</v>
      </c>
      <c r="AK111" s="24">
        <f t="shared" si="118"/>
        <v>1.142847456970387</v>
      </c>
      <c r="AL111" s="24">
        <f t="shared" si="119"/>
        <v>1.1441028730511134</v>
      </c>
      <c r="AM111" s="24">
        <f t="shared" si="120"/>
        <v>1.1405747714022749</v>
      </c>
      <c r="AN111" s="24">
        <f t="shared" si="121"/>
        <v>1.1458761822061705</v>
      </c>
      <c r="AO111" s="24">
        <f>+GBA!AV84</f>
        <v>1.1458810964619528</v>
      </c>
      <c r="AQ111" s="24">
        <f t="shared" si="94"/>
        <v>-4.3281541816819757E-3</v>
      </c>
      <c r="AR111" s="24">
        <f t="shared" si="122"/>
        <v>1.4662270709042691E-2</v>
      </c>
      <c r="AS111" s="35">
        <f t="shared" ref="AS111:AS125" si="123">+D111</f>
        <v>45108</v>
      </c>
      <c r="AT111" s="19">
        <f t="shared" si="95"/>
        <v>1805.5633029529872</v>
      </c>
      <c r="AU111" s="19">
        <f t="shared" si="96"/>
        <v>1782.4693134835841</v>
      </c>
      <c r="AV111" s="53">
        <f t="shared" si="108"/>
        <v>0.23093989469403198</v>
      </c>
      <c r="AW111" s="53">
        <f t="shared" si="92"/>
        <v>1.19889158923705E-2</v>
      </c>
    </row>
    <row r="112" spans="2:49" x14ac:dyDescent="0.3">
      <c r="B112" s="112">
        <f t="shared" si="93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+SUMPRODUCT(_xlfn.ANCHORARRAY($E$30)/100,$E112:$N112)/$D$14*100</f>
        <v>2008.8477508200001</v>
      </c>
      <c r="Q112" s="24">
        <f t="shared" si="97"/>
        <v>0.12530307415307895</v>
      </c>
      <c r="R112" s="24">
        <f t="shared" si="98"/>
        <v>0.12458884301192308</v>
      </c>
      <c r="S112" s="24">
        <f t="shared" si="99"/>
        <v>0.12324514159023869</v>
      </c>
      <c r="T112" s="24">
        <f t="shared" si="100"/>
        <v>0.12138102897524994</v>
      </c>
      <c r="U112" s="24">
        <f t="shared" si="101"/>
        <v>0.12368768011736853</v>
      </c>
      <c r="V112" s="24">
        <f t="shared" si="102"/>
        <v>0.12230371108186344</v>
      </c>
      <c r="W112" s="24">
        <f t="shared" si="103"/>
        <v>0.12143475510828083</v>
      </c>
      <c r="X112" s="24">
        <f t="shared" si="104"/>
        <v>0.12265367281833406</v>
      </c>
      <c r="Y112" s="24">
        <f t="shared" si="105"/>
        <v>0.12298858640114085</v>
      </c>
      <c r="Z112" s="24">
        <f t="shared" si="106"/>
        <v>0.12192808910970188</v>
      </c>
      <c r="AA112" s="24">
        <f t="shared" si="107"/>
        <v>0.12259713358005442</v>
      </c>
      <c r="AB112" s="24">
        <f>+GBA!Y85</f>
        <v>0.1225980935243256</v>
      </c>
      <c r="AD112" s="24">
        <f t="shared" si="111"/>
        <v>1.2661905805165503</v>
      </c>
      <c r="AE112" s="24">
        <f t="shared" si="112"/>
        <v>1.2625581858958101</v>
      </c>
      <c r="AF112" s="24">
        <f t="shared" si="113"/>
        <v>1.2585922676211454</v>
      </c>
      <c r="AG112" s="24">
        <f t="shared" si="114"/>
        <v>1.2522509606598637</v>
      </c>
      <c r="AH112" s="24">
        <f t="shared" si="115"/>
        <v>1.2601013804264465</v>
      </c>
      <c r="AI112" s="24">
        <f t="shared" si="116"/>
        <v>1.2569797071818005</v>
      </c>
      <c r="AJ112" s="24">
        <f t="shared" si="117"/>
        <v>1.2471784745488721</v>
      </c>
      <c r="AK112" s="24">
        <f t="shared" si="118"/>
        <v>1.249227182961095</v>
      </c>
      <c r="AL112" s="24">
        <f t="shared" si="119"/>
        <v>1.2528435688601198</v>
      </c>
      <c r="AM112" s="24">
        <f t="shared" si="120"/>
        <v>1.2460471088784026</v>
      </c>
      <c r="AN112" s="24">
        <f t="shared" si="121"/>
        <v>1.2523926167794941</v>
      </c>
      <c r="AO112" s="24">
        <f>+GBA!AV85</f>
        <v>1.2524030359331322</v>
      </c>
      <c r="AQ112" s="24">
        <f t="shared" si="94"/>
        <v>3.3749850433770767E-3</v>
      </c>
      <c r="AR112" s="24">
        <f t="shared" si="122"/>
        <v>2.014347163814767E-2</v>
      </c>
      <c r="AS112" s="35">
        <f t="shared" si="123"/>
        <v>45139</v>
      </c>
      <c r="AT112" s="19">
        <f t="shared" si="95"/>
        <v>2031.8059353909834</v>
      </c>
      <c r="AU112" s="19">
        <f t="shared" si="96"/>
        <v>1999.8023907733195</v>
      </c>
      <c r="AV112" s="53">
        <f t="shared" si="108"/>
        <v>0.32003544617663948</v>
      </c>
      <c r="AW112" s="53">
        <f t="shared" si="92"/>
        <v>2.8451377749060924E-2</v>
      </c>
    </row>
    <row r="113" spans="2:49" x14ac:dyDescent="0.3">
      <c r="B113" s="112">
        <f t="shared" si="93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+SUMPRODUCT(_xlfn.ANCHORARRAY($E$30)/100,$E113:$N113)/$D$14*100</f>
        <v>2253.5314975200004</v>
      </c>
      <c r="Q113" s="24">
        <f t="shared" si="97"/>
        <v>0.12508988290299117</v>
      </c>
      <c r="R113" s="24">
        <f t="shared" si="98"/>
        <v>0.12591975915889742</v>
      </c>
      <c r="S113" s="24">
        <f t="shared" si="99"/>
        <v>0.12334323456763796</v>
      </c>
      <c r="T113" s="24">
        <f t="shared" si="100"/>
        <v>0.12339583970683043</v>
      </c>
      <c r="U113" s="24">
        <f t="shared" si="101"/>
        <v>0.12355635158978862</v>
      </c>
      <c r="V113" s="24">
        <f t="shared" si="102"/>
        <v>0.12300826704797529</v>
      </c>
      <c r="W113" s="24">
        <f t="shared" si="103"/>
        <v>0.1224341926730026</v>
      </c>
      <c r="X113" s="24">
        <f t="shared" si="104"/>
        <v>0.12098229396771654</v>
      </c>
      <c r="Y113" s="24">
        <f t="shared" si="105"/>
        <v>0.12012550310377246</v>
      </c>
      <c r="Z113" s="24">
        <f t="shared" si="106"/>
        <v>0.11979606702955858</v>
      </c>
      <c r="AA113" s="24">
        <f t="shared" si="107"/>
        <v>0.12180303191226005</v>
      </c>
      <c r="AB113" s="24">
        <f>+GBA!Y86</f>
        <v>0.12179890371797142</v>
      </c>
      <c r="AD113" s="24">
        <f t="shared" si="111"/>
        <v>1.3947817534976847</v>
      </c>
      <c r="AE113" s="24">
        <f t="shared" si="112"/>
        <v>1.3912261543682733</v>
      </c>
      <c r="AF113" s="24">
        <f t="shared" si="113"/>
        <v>1.3865842330713809</v>
      </c>
      <c r="AG113" s="24">
        <f t="shared" si="114"/>
        <v>1.3795470883712602</v>
      </c>
      <c r="AH113" s="24">
        <f t="shared" si="115"/>
        <v>1.3912694623599875</v>
      </c>
      <c r="AI113" s="24">
        <f t="shared" si="116"/>
        <v>1.3880201683942062</v>
      </c>
      <c r="AJ113" s="24">
        <f t="shared" si="117"/>
        <v>1.3767241291513086</v>
      </c>
      <c r="AK113" s="24">
        <f t="shared" si="118"/>
        <v>1.379174835186292</v>
      </c>
      <c r="AL113" s="24">
        <f t="shared" si="119"/>
        <v>1.3843060825450832</v>
      </c>
      <c r="AM113" s="24">
        <f t="shared" si="120"/>
        <v>1.3785348486298266</v>
      </c>
      <c r="AN113" s="24">
        <f t="shared" si="121"/>
        <v>1.3829026285592936</v>
      </c>
      <c r="AO113" s="24">
        <f>+GBA!AV86</f>
        <v>1.3829095693316455</v>
      </c>
      <c r="AQ113" s="24">
        <f t="shared" si="94"/>
        <v>5.2938158734325835E-3</v>
      </c>
      <c r="AR113" s="24">
        <f t="shared" si="122"/>
        <v>1.6246904867858181E-2</v>
      </c>
      <c r="AS113" s="35">
        <f t="shared" si="123"/>
        <v>45170</v>
      </c>
      <c r="AT113" s="19">
        <f t="shared" si="95"/>
        <v>2285.9643019306441</v>
      </c>
      <c r="AU113" s="19">
        <f t="shared" si="96"/>
        <v>2239.3708520242717</v>
      </c>
      <c r="AV113" s="53">
        <f t="shared" si="108"/>
        <v>0.46593449906372086</v>
      </c>
      <c r="AW113" s="53">
        <f t="shared" si="92"/>
        <v>5.8337261998102186E-2</v>
      </c>
    </row>
    <row r="114" spans="2:49" x14ac:dyDescent="0.3">
      <c r="B114" s="112">
        <f t="shared" si="93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+SUMPRODUCT(_xlfn.ANCHORARRAY($E$30)/100,$E114:$N114)/$D$14*100</f>
        <v>2447.6255586400002</v>
      </c>
      <c r="Q114" s="24">
        <f t="shared" si="97"/>
        <v>8.8160753013260207E-2</v>
      </c>
      <c r="R114" s="24">
        <f t="shared" si="98"/>
        <v>8.8361458926114134E-2</v>
      </c>
      <c r="S114" s="24">
        <f t="shared" si="99"/>
        <v>8.7586390179825502E-2</v>
      </c>
      <c r="T114" s="24">
        <f t="shared" si="100"/>
        <v>8.7602619903762724E-2</v>
      </c>
      <c r="U114" s="24">
        <f t="shared" si="101"/>
        <v>8.7474619681737975E-2</v>
      </c>
      <c r="V114" s="24">
        <f t="shared" si="102"/>
        <v>8.7001496762171282E-2</v>
      </c>
      <c r="W114" s="24">
        <f t="shared" si="103"/>
        <v>8.572980209732517E-2</v>
      </c>
      <c r="X114" s="24">
        <f t="shared" si="104"/>
        <v>8.5107475877605587E-2</v>
      </c>
      <c r="Y114" s="24">
        <f t="shared" si="105"/>
        <v>8.5109029093997979E-2</v>
      </c>
      <c r="Z114" s="24">
        <f t="shared" si="106"/>
        <v>8.5135218858589434E-2</v>
      </c>
      <c r="AA114" s="24">
        <f t="shared" si="107"/>
        <v>8.612884325495318E-2</v>
      </c>
      <c r="AB114" s="24">
        <f>+GBA!Y87</f>
        <v>8.612751353074799E-2</v>
      </c>
      <c r="AD114" s="24">
        <f t="shared" si="111"/>
        <v>1.4441611215787171</v>
      </c>
      <c r="AE114" s="24">
        <f t="shared" si="112"/>
        <v>1.442738428934641</v>
      </c>
      <c r="AF114" s="24">
        <f t="shared" si="113"/>
        <v>1.4334939112619089</v>
      </c>
      <c r="AG114" s="24">
        <f t="shared" si="114"/>
        <v>1.4310089881298946</v>
      </c>
      <c r="AH114" s="24">
        <f t="shared" si="115"/>
        <v>1.4387116166264851</v>
      </c>
      <c r="AI114" s="24">
        <f t="shared" si="116"/>
        <v>1.4337196034245294</v>
      </c>
      <c r="AJ114" s="24">
        <f t="shared" si="117"/>
        <v>1.4233126717445446</v>
      </c>
      <c r="AK114" s="24">
        <f t="shared" si="118"/>
        <v>1.4227901822841047</v>
      </c>
      <c r="AL114" s="24">
        <f t="shared" si="119"/>
        <v>1.4271909979958899</v>
      </c>
      <c r="AM114" s="24">
        <f t="shared" si="120"/>
        <v>1.4242161703462601</v>
      </c>
      <c r="AN114" s="24">
        <f t="shared" si="121"/>
        <v>1.429037158771211</v>
      </c>
      <c r="AO114" s="24">
        <f>+GBA!AV87</f>
        <v>1.4290375163440854</v>
      </c>
      <c r="AQ114" s="24">
        <f t="shared" si="94"/>
        <v>3.0255341546707726E-3</v>
      </c>
      <c r="AR114" s="24">
        <f t="shared" si="122"/>
        <v>1.9944951232456987E-2</v>
      </c>
      <c r="AS114" s="35">
        <f t="shared" si="123"/>
        <v>45200</v>
      </c>
      <c r="AT114" s="19">
        <f t="shared" si="95"/>
        <v>2487.4966361502816</v>
      </c>
      <c r="AU114" s="19">
        <f t="shared" si="96"/>
        <v>2430.020179616904</v>
      </c>
      <c r="AV114" s="53">
        <f t="shared" si="108"/>
        <v>0.57476456533377274</v>
      </c>
      <c r="AW114" s="53">
        <f t="shared" si="92"/>
        <v>8.0329235053127057E-2</v>
      </c>
    </row>
    <row r="115" spans="2:49" x14ac:dyDescent="0.3">
      <c r="B115" s="112">
        <f t="shared" si="93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+SUMPRODUCT(_xlfn.ANCHORARRAY($E$30)/100,$E115:$N115)/$D$14*100</f>
        <v>2763.4890880100002</v>
      </c>
      <c r="Q115" s="24">
        <f t="shared" si="97"/>
        <v>0.13318468795381655</v>
      </c>
      <c r="R115" s="24">
        <f t="shared" si="98"/>
        <v>0.13376334805847523</v>
      </c>
      <c r="S115" s="24">
        <f t="shared" si="99"/>
        <v>0.13057271927505831</v>
      </c>
      <c r="T115" s="24">
        <f t="shared" si="100"/>
        <v>0.12941044989738226</v>
      </c>
      <c r="U115" s="24">
        <f t="shared" si="101"/>
        <v>0.13116121461660701</v>
      </c>
      <c r="V115" s="24">
        <f t="shared" si="102"/>
        <v>0.12941069143963069</v>
      </c>
      <c r="W115" s="24">
        <f t="shared" si="103"/>
        <v>0.12876612218947692</v>
      </c>
      <c r="X115" s="24">
        <f t="shared" si="104"/>
        <v>0.12883050729794832</v>
      </c>
      <c r="Y115" s="24">
        <f t="shared" si="105"/>
        <v>0.12878725102903621</v>
      </c>
      <c r="Z115" s="24">
        <f t="shared" si="106"/>
        <v>0.12648962549986975</v>
      </c>
      <c r="AA115" s="24">
        <f t="shared" si="107"/>
        <v>0.12904895859377552</v>
      </c>
      <c r="AB115" s="24">
        <f>+GBA!Y88</f>
        <v>0.1290547952761214</v>
      </c>
      <c r="AD115" s="24">
        <f t="shared" si="111"/>
        <v>1.6439834860288092</v>
      </c>
      <c r="AE115" s="24">
        <f t="shared" si="112"/>
        <v>1.6453940512888288</v>
      </c>
      <c r="AF115" s="24">
        <f t="shared" si="113"/>
        <v>1.623347056485104</v>
      </c>
      <c r="AG115" s="24">
        <f t="shared" si="114"/>
        <v>1.615411358282214</v>
      </c>
      <c r="AH115" s="24">
        <f t="shared" si="115"/>
        <v>1.6299111780458837</v>
      </c>
      <c r="AI115" s="24">
        <f t="shared" si="116"/>
        <v>1.619537915808793</v>
      </c>
      <c r="AJ115" s="24">
        <f t="shared" si="117"/>
        <v>1.6050256570230252</v>
      </c>
      <c r="AK115" s="24">
        <f t="shared" si="118"/>
        <v>1.604404021350279</v>
      </c>
      <c r="AL115" s="24">
        <f t="shared" si="119"/>
        <v>1.6084326515105984</v>
      </c>
      <c r="AM115" s="24">
        <f t="shared" si="120"/>
        <v>1.5966078193495807</v>
      </c>
      <c r="AN115" s="24">
        <f t="shared" si="121"/>
        <v>1.6119225926308012</v>
      </c>
      <c r="AO115" s="24">
        <f>+GBA!AV88</f>
        <v>1.6119359252992385</v>
      </c>
      <c r="AQ115" s="24">
        <f t="shared" si="94"/>
        <v>6.6950624539467984E-3</v>
      </c>
      <c r="AR115" s="24">
        <f t="shared" si="122"/>
        <v>4.7375666679228434E-2</v>
      </c>
      <c r="AS115" s="35">
        <f t="shared" si="123"/>
        <v>45231</v>
      </c>
      <c r="AT115" s="19">
        <f t="shared" si="95"/>
        <v>2818.7930994221251</v>
      </c>
      <c r="AU115" s="19">
        <f t="shared" si="96"/>
        <v>2737.3925220937726</v>
      </c>
      <c r="AV115" s="53">
        <f t="shared" si="108"/>
        <v>0.81400577328352597</v>
      </c>
      <c r="AW115" s="53">
        <f t="shared" si="92"/>
        <v>0.13148623082008015</v>
      </c>
    </row>
    <row r="116" spans="2:49" x14ac:dyDescent="0.3">
      <c r="B116" s="112">
        <f t="shared" si="93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+SUMPRODUCT(_xlfn.ANCHORARRAY($E$30)/100,$E116:$N116)/$D$14*100</f>
        <v>3456.6911957299994</v>
      </c>
      <c r="Q116" s="24">
        <f t="shared" si="97"/>
        <v>0.25456171308252751</v>
      </c>
      <c r="R116" s="24">
        <f t="shared" si="98"/>
        <v>0.25488545566517917</v>
      </c>
      <c r="S116" s="24">
        <f t="shared" si="99"/>
        <v>0.24969192059034762</v>
      </c>
      <c r="T116" s="24">
        <f t="shared" si="100"/>
        <v>0.25230023020933268</v>
      </c>
      <c r="U116" s="24">
        <f t="shared" si="101"/>
        <v>0.2519398904964798</v>
      </c>
      <c r="V116" s="24">
        <f t="shared" si="102"/>
        <v>0.24834278203943683</v>
      </c>
      <c r="W116" s="24">
        <f t="shared" si="103"/>
        <v>0.25195590920721234</v>
      </c>
      <c r="X116" s="24">
        <f t="shared" si="104"/>
        <v>0.25120592927821983</v>
      </c>
      <c r="Y116" s="24">
        <f t="shared" si="105"/>
        <v>0.24980301936100413</v>
      </c>
      <c r="Z116" s="24">
        <f t="shared" si="106"/>
        <v>0.24985405352206036</v>
      </c>
      <c r="AA116" s="24">
        <f t="shared" si="107"/>
        <v>0.25084307758898272</v>
      </c>
      <c r="AB116" s="24">
        <f>+GBA!Y89</f>
        <v>0.25084997475967419</v>
      </c>
      <c r="AD116" s="24">
        <f t="shared" si="111"/>
        <v>2.1517120961809222</v>
      </c>
      <c r="AE116" s="24">
        <f t="shared" si="112"/>
        <v>2.1548294864031523</v>
      </c>
      <c r="AF116" s="24">
        <f t="shared" si="113"/>
        <v>2.1158908214050789</v>
      </c>
      <c r="AG116" s="24">
        <f t="shared" si="114"/>
        <v>2.1094713675987098</v>
      </c>
      <c r="AH116" s="24">
        <f t="shared" si="115"/>
        <v>2.1270517357830752</v>
      </c>
      <c r="AI116" s="24">
        <f t="shared" si="116"/>
        <v>2.1054770173092221</v>
      </c>
      <c r="AJ116" s="24">
        <f t="shared" si="117"/>
        <v>2.096942057655502</v>
      </c>
      <c r="AK116" s="24">
        <f t="shared" si="118"/>
        <v>2.0933790140136783</v>
      </c>
      <c r="AL116" s="24">
        <f t="shared" si="119"/>
        <v>2.093232365552562</v>
      </c>
      <c r="AM116" s="24">
        <f t="shared" si="120"/>
        <v>2.0780479755910735</v>
      </c>
      <c r="AN116" s="24">
        <f t="shared" si="121"/>
        <v>2.1013888839462154</v>
      </c>
      <c r="AO116" s="24">
        <f>+GBA!AV89</f>
        <v>2.1014188058006922</v>
      </c>
      <c r="AQ116" s="24">
        <f t="shared" si="94"/>
        <v>4.7076595604671478E-3</v>
      </c>
      <c r="AR116" s="24">
        <f t="shared" si="122"/>
        <v>7.3664120589848725E-2</v>
      </c>
      <c r="AS116" s="35">
        <f t="shared" si="123"/>
        <v>45261</v>
      </c>
      <c r="AT116" s="19">
        <f t="shared" si="95"/>
        <v>3536.3498996362287</v>
      </c>
      <c r="AU116" s="19">
        <f t="shared" si="96"/>
        <v>3421.3411398198778</v>
      </c>
      <c r="AV116" s="53">
        <f t="shared" si="108"/>
        <v>1.150087598163509</v>
      </c>
      <c r="AW116" s="53">
        <f t="shared" si="92"/>
        <v>0.1970044900304142</v>
      </c>
    </row>
    <row r="117" spans="2:49" x14ac:dyDescent="0.3">
      <c r="B117" s="112">
        <f t="shared" si="93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+SUMPRODUCT(_xlfn.ANCHORARRAY($E$30)/100,$E117:$N117)/$D$14*100</f>
        <v>4132.480276289999</v>
      </c>
      <c r="Q117" s="24">
        <f t="shared" si="97"/>
        <v>0.1914964797373413</v>
      </c>
      <c r="R117" s="24">
        <f t="shared" si="98"/>
        <v>0.19365571253640734</v>
      </c>
      <c r="S117" s="24">
        <f t="shared" si="99"/>
        <v>0.1904642708995512</v>
      </c>
      <c r="T117" s="24">
        <f t="shared" si="100"/>
        <v>0.19583315307585192</v>
      </c>
      <c r="U117" s="24">
        <f t="shared" si="101"/>
        <v>0.19395588164199484</v>
      </c>
      <c r="V117" s="24">
        <f t="shared" si="102"/>
        <v>0.19202129644088295</v>
      </c>
      <c r="W117" s="24">
        <f t="shared" si="103"/>
        <v>0.19705345625790693</v>
      </c>
      <c r="X117" s="24">
        <f t="shared" si="104"/>
        <v>0.19518320922267529</v>
      </c>
      <c r="Y117" s="24">
        <f t="shared" si="105"/>
        <v>0.19592546160634949</v>
      </c>
      <c r="Z117" s="24">
        <f t="shared" si="106"/>
        <v>0.19880385901292641</v>
      </c>
      <c r="AA117" s="24">
        <f t="shared" si="107"/>
        <v>0.19550172181848113</v>
      </c>
      <c r="AB117" s="24">
        <f>+GBA!Y90</f>
        <v>0.19551815973106401</v>
      </c>
      <c r="AD117" s="24">
        <f t="shared" si="111"/>
        <v>2.5416772155982241</v>
      </c>
      <c r="AE117" s="24">
        <f t="shared" si="112"/>
        <v>2.549310563242877</v>
      </c>
      <c r="AF117" s="24">
        <f t="shared" si="113"/>
        <v>2.5001295947691133</v>
      </c>
      <c r="AG117" s="24">
        <f t="shared" si="114"/>
        <v>2.5070263515970526</v>
      </c>
      <c r="AH117" s="24">
        <f t="shared" si="115"/>
        <v>2.5215799398198362</v>
      </c>
      <c r="AI117" s="24">
        <f t="shared" si="116"/>
        <v>2.4956330169827021</v>
      </c>
      <c r="AJ117" s="24">
        <f t="shared" si="117"/>
        <v>2.4985941272373671</v>
      </c>
      <c r="AK117" s="24">
        <f t="shared" si="118"/>
        <v>2.4912483665967877</v>
      </c>
      <c r="AL117" s="24">
        <f t="shared" si="119"/>
        <v>2.491876012040001</v>
      </c>
      <c r="AM117" s="24">
        <f t="shared" si="120"/>
        <v>2.4829522439220755</v>
      </c>
      <c r="AN117" s="24">
        <f t="shared" si="121"/>
        <v>2.4991707280368991</v>
      </c>
      <c r="AO117" s="24">
        <f>+GBA!AV90</f>
        <v>2.4992332554592971</v>
      </c>
      <c r="AQ117" s="24">
        <f t="shared" si="94"/>
        <v>-7.307379275585113E-3</v>
      </c>
      <c r="AR117" s="24">
        <f t="shared" si="122"/>
        <v>5.8724971676148652E-2</v>
      </c>
      <c r="AS117" s="35">
        <f t="shared" si="123"/>
        <v>45292</v>
      </c>
      <c r="AT117" s="19">
        <f t="shared" si="95"/>
        <v>4213.5484565360666</v>
      </c>
      <c r="AU117" s="19">
        <f t="shared" si="96"/>
        <v>4101.5169614157539</v>
      </c>
      <c r="AV117" s="53">
        <f t="shared" si="108"/>
        <v>1.1203149512031203</v>
      </c>
      <c r="AW117" s="53">
        <f t="shared" si="92"/>
        <v>0.17255714319604465</v>
      </c>
    </row>
    <row r="118" spans="2:49" x14ac:dyDescent="0.3">
      <c r="B118" s="112">
        <f t="shared" si="93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+SUMPRODUCT(_xlfn.ANCHORARRAY($E$30)/100,$E118:$N118)/$D$14*100</f>
        <v>4751.2590275600005</v>
      </c>
      <c r="Q118" s="24">
        <f t="shared" si="97"/>
        <v>0.14642215973011341</v>
      </c>
      <c r="R118" s="24">
        <f t="shared" si="98"/>
        <v>0.14549924242412304</v>
      </c>
      <c r="S118" s="24">
        <f t="shared" si="99"/>
        <v>0.14800173589895294</v>
      </c>
      <c r="T118" s="24">
        <f t="shared" si="100"/>
        <v>0.15246571999238023</v>
      </c>
      <c r="U118" s="24">
        <f t="shared" si="101"/>
        <v>0.14740062242352758</v>
      </c>
      <c r="V118" s="24">
        <f t="shared" si="102"/>
        <v>0.14863925808372458</v>
      </c>
      <c r="W118" s="24">
        <f t="shared" si="103"/>
        <v>0.15346487610594717</v>
      </c>
      <c r="X118" s="24">
        <f t="shared" si="104"/>
        <v>0.15145550300338506</v>
      </c>
      <c r="Y118" s="24">
        <f t="shared" si="105"/>
        <v>0.1495290003952614</v>
      </c>
      <c r="Z118" s="24">
        <f t="shared" si="106"/>
        <v>0.14956258970095959</v>
      </c>
      <c r="AA118" s="24">
        <f t="shared" si="107"/>
        <v>0.14973543971164949</v>
      </c>
      <c r="AB118" s="24">
        <f>+GBA!Y91</f>
        <v>0.14973905493530637</v>
      </c>
      <c r="AD118" s="24">
        <f t="shared" si="111"/>
        <v>2.784017215090453</v>
      </c>
      <c r="AE118" s="24">
        <f t="shared" si="112"/>
        <v>2.791530873059358</v>
      </c>
      <c r="AF118" s="24">
        <f t="shared" si="113"/>
        <v>2.7554181663963337</v>
      </c>
      <c r="AG118" s="24">
        <f t="shared" si="114"/>
        <v>2.7816149305030544</v>
      </c>
      <c r="AH118" s="24">
        <f t="shared" si="115"/>
        <v>2.7765388379001625</v>
      </c>
      <c r="AI118" s="24">
        <f t="shared" si="116"/>
        <v>2.7569992501834673</v>
      </c>
      <c r="AJ118" s="24">
        <f t="shared" si="117"/>
        <v>2.7823561931512351</v>
      </c>
      <c r="AK118" s="24">
        <f t="shared" si="118"/>
        <v>2.7708281120222953</v>
      </c>
      <c r="AL118" s="24">
        <f t="shared" si="119"/>
        <v>2.7665552605646573</v>
      </c>
      <c r="AM118" s="24">
        <f t="shared" si="120"/>
        <v>2.7663072597552181</v>
      </c>
      <c r="AN118" s="24">
        <f t="shared" si="121"/>
        <v>2.7707959590077529</v>
      </c>
      <c r="AO118" s="24">
        <f>+GBA!AV91</f>
        <v>2.7708655556783071</v>
      </c>
      <c r="AQ118" s="24">
        <f t="shared" si="94"/>
        <v>-3.1404299708461814E-3</v>
      </c>
      <c r="AR118" s="24">
        <f t="shared" si="122"/>
        <v>1.7709955335234895E-2</v>
      </c>
      <c r="AS118" s="35">
        <f t="shared" si="123"/>
        <v>45323</v>
      </c>
      <c r="AT118" s="19">
        <f t="shared" si="95"/>
        <v>4830.5053216695633</v>
      </c>
      <c r="AU118" s="19">
        <f t="shared" si="96"/>
        <v>4714.9504598675048</v>
      </c>
      <c r="AV118" s="53">
        <f t="shared" si="108"/>
        <v>1.1555486180205818</v>
      </c>
      <c r="AW118" s="53">
        <f t="shared" si="92"/>
        <v>0.16579181540969223</v>
      </c>
    </row>
    <row r="119" spans="2:49" x14ac:dyDescent="0.3">
      <c r="B119" s="112">
        <f t="shared" si="93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+SUMPRODUCT(_xlfn.ANCHORARRAY($E$30)/100,$E119:$N119)/$D$14*100</f>
        <v>5296.84040817</v>
      </c>
      <c r="Q119" s="24">
        <f t="shared" si="97"/>
        <v>0.11553165484460703</v>
      </c>
      <c r="R119" s="24">
        <f t="shared" si="98"/>
        <v>0.11443150010522962</v>
      </c>
      <c r="S119" s="24">
        <f t="shared" si="99"/>
        <v>0.1178055762302439</v>
      </c>
      <c r="T119" s="24">
        <f t="shared" si="100"/>
        <v>0.11475787127284875</v>
      </c>
      <c r="U119" s="24">
        <f t="shared" si="101"/>
        <v>0.11409749268261749</v>
      </c>
      <c r="V119" s="24">
        <f t="shared" si="102"/>
        <v>0.11852049654046604</v>
      </c>
      <c r="W119" s="24">
        <f t="shared" si="103"/>
        <v>0.11499925607267603</v>
      </c>
      <c r="X119" s="24">
        <f t="shared" si="104"/>
        <v>0.1154257362500859</v>
      </c>
      <c r="Y119" s="24">
        <f t="shared" si="105"/>
        <v>0.11584030953614</v>
      </c>
      <c r="Z119" s="24">
        <f t="shared" si="106"/>
        <v>0.1118345446069422</v>
      </c>
      <c r="AA119" s="24">
        <f t="shared" si="107"/>
        <v>0.11482880168084253</v>
      </c>
      <c r="AB119" s="24">
        <f>+GBA!Y92</f>
        <v>0.11482187140392397</v>
      </c>
      <c r="AD119" s="24">
        <f t="shared" si="111"/>
        <v>2.8997912400674917</v>
      </c>
      <c r="AE119" s="24">
        <f t="shared" si="112"/>
        <v>2.9086156675816648</v>
      </c>
      <c r="AF119" s="24">
        <f t="shared" si="113"/>
        <v>2.8814647982349633</v>
      </c>
      <c r="AG119" s="24">
        <f t="shared" si="114"/>
        <v>2.9046406898306723</v>
      </c>
      <c r="AH119" s="24">
        <f t="shared" si="115"/>
        <v>2.8989047417281761</v>
      </c>
      <c r="AI119" s="24">
        <f t="shared" si="116"/>
        <v>2.8844117173633919</v>
      </c>
      <c r="AJ119" s="24">
        <f t="shared" si="117"/>
        <v>2.9127198802067293</v>
      </c>
      <c r="AK119" s="24">
        <f t="shared" si="118"/>
        <v>2.9026122367759797</v>
      </c>
      <c r="AL119" s="24">
        <f t="shared" si="119"/>
        <v>2.8992411768244826</v>
      </c>
      <c r="AM119" s="24">
        <f t="shared" si="120"/>
        <v>2.8971179500158621</v>
      </c>
      <c r="AN119" s="24">
        <f t="shared" si="121"/>
        <v>2.8989444791493941</v>
      </c>
      <c r="AO119" s="24">
        <f>+GBA!AV92</f>
        <v>2.89902425433355</v>
      </c>
      <c r="AQ119" s="24">
        <f t="shared" si="94"/>
        <v>3.6971102376648357E-3</v>
      </c>
      <c r="AR119" s="24">
        <f t="shared" si="122"/>
        <v>2.6732900516295288E-3</v>
      </c>
      <c r="AS119" s="35">
        <f t="shared" si="123"/>
        <v>45352</v>
      </c>
      <c r="AT119" s="19">
        <f t="shared" si="95"/>
        <v>5388.581595217729</v>
      </c>
      <c r="AU119" s="19">
        <f t="shared" si="96"/>
        <v>5242.2447973910803</v>
      </c>
      <c r="AV119" s="53">
        <f t="shared" si="108"/>
        <v>1.4633679782664828</v>
      </c>
      <c r="AW119" s="53">
        <f t="shared" si="92"/>
        <v>0.22829545117312477</v>
      </c>
    </row>
    <row r="120" spans="2:49" x14ac:dyDescent="0.3">
      <c r="B120" s="112">
        <f t="shared" si="93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+SUMPRODUCT(_xlfn.ANCHORARRAY($E$30)/100,$E120:$N120)/$D$14*100</f>
        <v>5785.5811818899992</v>
      </c>
      <c r="Q120" s="24">
        <f t="shared" si="97"/>
        <v>9.1689339485099275E-2</v>
      </c>
      <c r="R120" s="24">
        <f t="shared" si="98"/>
        <v>8.8225141127924234E-2</v>
      </c>
      <c r="S120" s="24">
        <f t="shared" si="99"/>
        <v>9.5738809158619542E-2</v>
      </c>
      <c r="T120" s="24">
        <f t="shared" si="100"/>
        <v>8.8680441921477726E-2</v>
      </c>
      <c r="U120" s="24">
        <f t="shared" si="101"/>
        <v>9.2733546311021264E-2</v>
      </c>
      <c r="V120" s="24">
        <f t="shared" si="102"/>
        <v>9.2779094194751499E-2</v>
      </c>
      <c r="W120" s="24">
        <f t="shared" si="103"/>
        <v>8.9714864389829119E-2</v>
      </c>
      <c r="X120" s="24">
        <f t="shared" si="104"/>
        <v>9.2683074903011864E-2</v>
      </c>
      <c r="Y120" s="24">
        <f t="shared" si="105"/>
        <v>9.3469709184463179E-2</v>
      </c>
      <c r="Z120" s="24">
        <f t="shared" si="106"/>
        <v>9.314343101281386E-2</v>
      </c>
      <c r="AA120" s="24">
        <f t="shared" si="107"/>
        <v>9.2270247177194786E-2</v>
      </c>
      <c r="AB120" s="24">
        <f>+GBA!Y93</f>
        <v>9.2271810127675602E-2</v>
      </c>
      <c r="AD120" s="24">
        <f t="shared" si="111"/>
        <v>2.9051817259018362</v>
      </c>
      <c r="AE120" s="24">
        <f t="shared" si="112"/>
        <v>2.9035360980117009</v>
      </c>
      <c r="AF120" s="24">
        <f t="shared" si="113"/>
        <v>2.9079596265853875</v>
      </c>
      <c r="AG120" s="24">
        <f t="shared" si="114"/>
        <v>2.9122251706837092</v>
      </c>
      <c r="AH120" s="24">
        <f t="shared" si="115"/>
        <v>2.9156345411004718</v>
      </c>
      <c r="AI120" s="24">
        <f t="shared" si="116"/>
        <v>2.9046285195791013</v>
      </c>
      <c r="AJ120" s="24">
        <f t="shared" si="117"/>
        <v>2.9251197952552381</v>
      </c>
      <c r="AK120" s="24">
        <f t="shared" si="118"/>
        <v>2.927787824897901</v>
      </c>
      <c r="AL120" s="24">
        <f t="shared" si="119"/>
        <v>2.9319453534001605</v>
      </c>
      <c r="AM120" s="24">
        <f t="shared" si="120"/>
        <v>2.9327920694234697</v>
      </c>
      <c r="AN120" s="24">
        <f t="shared" si="121"/>
        <v>2.9219533746017445</v>
      </c>
      <c r="AO120" s="24">
        <f>+GBA!AV93</f>
        <v>2.9220538582903921</v>
      </c>
      <c r="AQ120" s="24">
        <f t="shared" si="94"/>
        <v>-1.4540915277145849E-3</v>
      </c>
      <c r="AR120" s="24">
        <f t="shared" si="122"/>
        <v>-2.7610343521633496E-2</v>
      </c>
      <c r="AS120" s="35">
        <f t="shared" si="123"/>
        <v>45383</v>
      </c>
      <c r="AT120" s="19">
        <f t="shared" si="95"/>
        <v>5882.6570824448054</v>
      </c>
      <c r="AU120" s="19">
        <f t="shared" si="96"/>
        <v>5730.5254640291587</v>
      </c>
      <c r="AV120" s="53">
        <f t="shared" si="108"/>
        <v>1.5213161841564684</v>
      </c>
      <c r="AW120" s="53">
        <f t="shared" si="92"/>
        <v>0.23027143844731945</v>
      </c>
    </row>
    <row r="121" spans="2:49" x14ac:dyDescent="0.3">
      <c r="B121" s="112">
        <f t="shared" si="93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+SUMPRODUCT(_xlfn.ANCHORARRAY($E$30)/100,$E121:$N121)/$D$14*100</f>
        <v>6034.3953528900001</v>
      </c>
      <c r="Q121" s="24">
        <f t="shared" si="97"/>
        <v>4.5347030269099475E-2</v>
      </c>
      <c r="R121" s="24">
        <f t="shared" si="98"/>
        <v>4.545039854873667E-2</v>
      </c>
      <c r="S121" s="24">
        <f t="shared" si="99"/>
        <v>4.4210411197183941E-2</v>
      </c>
      <c r="T121" s="24">
        <f t="shared" si="100"/>
        <v>4.545370813414773E-2</v>
      </c>
      <c r="U121" s="24">
        <f t="shared" si="101"/>
        <v>4.4229774752764683E-2</v>
      </c>
      <c r="V121" s="24">
        <f t="shared" si="102"/>
        <v>4.4896279806736272E-2</v>
      </c>
      <c r="W121" s="24">
        <f t="shared" si="103"/>
        <v>4.3379020452227968E-2</v>
      </c>
      <c r="X121" s="24">
        <f t="shared" si="104"/>
        <v>4.1905125997701465E-2</v>
      </c>
      <c r="Y121" s="24">
        <f t="shared" si="105"/>
        <v>4.2221456628000809E-2</v>
      </c>
      <c r="Z121" s="24">
        <f t="shared" si="106"/>
        <v>4.0900937641760171E-2</v>
      </c>
      <c r="AA121" s="24">
        <f t="shared" si="107"/>
        <v>4.3005907821125788E-2</v>
      </c>
      <c r="AB121" s="24">
        <f>+GBA!Y94</f>
        <v>4.3005823851510305E-2</v>
      </c>
      <c r="AD121" s="24">
        <f t="shared" si="111"/>
        <v>2.7961442819446889</v>
      </c>
      <c r="AE121" s="24">
        <f t="shared" si="112"/>
        <v>2.7941340717652858</v>
      </c>
      <c r="AF121" s="24">
        <f t="shared" si="113"/>
        <v>2.7887682725912741</v>
      </c>
      <c r="AG121" s="24">
        <f t="shared" si="114"/>
        <v>2.7945132051344799</v>
      </c>
      <c r="AH121" s="24">
        <f t="shared" si="115"/>
        <v>2.7934870422013423</v>
      </c>
      <c r="AI121" s="24">
        <f t="shared" si="116"/>
        <v>2.7857348205829755</v>
      </c>
      <c r="AJ121" s="24">
        <f t="shared" si="117"/>
        <v>2.7943599155023331</v>
      </c>
      <c r="AK121" s="24">
        <f t="shared" si="118"/>
        <v>2.7892421099878528</v>
      </c>
      <c r="AL121" s="24">
        <f t="shared" si="119"/>
        <v>2.7931445549874061</v>
      </c>
      <c r="AM121" s="24">
        <f t="shared" si="120"/>
        <v>2.7809996325342312</v>
      </c>
      <c r="AN121" s="24">
        <f t="shared" si="121"/>
        <v>2.7892764679207755</v>
      </c>
      <c r="AO121" s="24">
        <f>+GBA!AV94</f>
        <v>2.7893714815212993</v>
      </c>
      <c r="AQ121" s="24">
        <f t="shared" si="94"/>
        <v>4.4460926273393042E-3</v>
      </c>
      <c r="AR121" s="24">
        <f t="shared" si="122"/>
        <v>1.5144649410457678E-2</v>
      </c>
      <c r="AS121" s="35">
        <f t="shared" si="123"/>
        <v>45413</v>
      </c>
      <c r="AT121" s="19">
        <f t="shared" si="95"/>
        <v>6149.4181112251626</v>
      </c>
      <c r="AU121" s="19">
        <f t="shared" si="96"/>
        <v>5964.9093286879342</v>
      </c>
      <c r="AV121" s="53">
        <f t="shared" si="108"/>
        <v>1.845087825372282</v>
      </c>
      <c r="AW121" s="53">
        <f t="shared" si="92"/>
        <v>0.30407380816619245</v>
      </c>
    </row>
    <row r="122" spans="2:49" x14ac:dyDescent="0.3">
      <c r="B122" s="112">
        <f t="shared" si="93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+SUMPRODUCT(_xlfn.ANCHORARRAY($E$30)/100,$E122:$N122)/$D$14*100</f>
        <v>6297.1008262299993</v>
      </c>
      <c r="Q122" s="24">
        <f t="shared" si="97"/>
        <v>3.9329740918331524E-2</v>
      </c>
      <c r="R122" s="24">
        <f t="shared" si="98"/>
        <v>3.8542280135085649E-2</v>
      </c>
      <c r="S122" s="24">
        <f t="shared" si="99"/>
        <v>4.1566859363064257E-2</v>
      </c>
      <c r="T122" s="24">
        <f t="shared" si="100"/>
        <v>4.0724332274896247E-2</v>
      </c>
      <c r="U122" s="24">
        <f t="shared" si="101"/>
        <v>4.2107311778680545E-2</v>
      </c>
      <c r="V122" s="24">
        <f t="shared" si="102"/>
        <v>4.2457918398020711E-2</v>
      </c>
      <c r="W122" s="24">
        <f t="shared" si="103"/>
        <v>4.2747502173848595E-2</v>
      </c>
      <c r="X122" s="24">
        <f t="shared" si="104"/>
        <v>4.4170249429815955E-2</v>
      </c>
      <c r="Y122" s="24">
        <f t="shared" si="105"/>
        <v>4.5097458332247653E-2</v>
      </c>
      <c r="Z122" s="24">
        <f t="shared" si="106"/>
        <v>4.6485605905328686E-2</v>
      </c>
      <c r="AA122" s="24">
        <f t="shared" si="107"/>
        <v>4.3534680440548756E-2</v>
      </c>
      <c r="AB122" s="24">
        <f>+GBA!Y95</f>
        <v>4.3535999562241745E-2</v>
      </c>
      <c r="AD122" s="24">
        <f t="shared" si="111"/>
        <v>2.7495055641044517</v>
      </c>
      <c r="AE122" s="24">
        <f t="shared" si="112"/>
        <v>2.7446647504390067</v>
      </c>
      <c r="AF122" s="24">
        <f t="shared" si="113"/>
        <v>2.7422911420413412</v>
      </c>
      <c r="AG122" s="24">
        <f t="shared" si="114"/>
        <v>2.7409133262937297</v>
      </c>
      <c r="AH122" s="24">
        <f t="shared" si="115"/>
        <v>2.7444481261651053</v>
      </c>
      <c r="AI122" s="24">
        <f t="shared" si="116"/>
        <v>2.735784286460305</v>
      </c>
      <c r="AJ122" s="24">
        <f t="shared" si="117"/>
        <v>2.7410266493105317</v>
      </c>
      <c r="AK122" s="24">
        <f t="shared" si="118"/>
        <v>2.7362680697289594</v>
      </c>
      <c r="AL122" s="24">
        <f t="shared" si="119"/>
        <v>2.7395667521935874</v>
      </c>
      <c r="AM122" s="24">
        <f t="shared" si="120"/>
        <v>2.7246487223831264</v>
      </c>
      <c r="AN122" s="24">
        <f t="shared" si="121"/>
        <v>2.7366983324284138</v>
      </c>
      <c r="AO122" s="24">
        <f>+GBA!AV95</f>
        <v>2.7367914713441062</v>
      </c>
      <c r="AQ122" s="24">
        <f t="shared" si="94"/>
        <v>-7.1558649869971624E-3</v>
      </c>
      <c r="AR122" s="24">
        <f t="shared" si="122"/>
        <v>2.4856841721325296E-2</v>
      </c>
      <c r="AS122" s="35">
        <f t="shared" si="123"/>
        <v>45444</v>
      </c>
      <c r="AT122" s="19">
        <f t="shared" si="95"/>
        <v>6391.273132338144</v>
      </c>
      <c r="AU122" s="19">
        <f t="shared" si="96"/>
        <v>6242.1917530023402</v>
      </c>
      <c r="AV122" s="53">
        <f t="shared" si="108"/>
        <v>1.4908137933580434</v>
      </c>
      <c r="AW122" s="53">
        <f t="shared" si="92"/>
        <v>0.20988542752470885</v>
      </c>
    </row>
    <row r="123" spans="2:49" x14ac:dyDescent="0.3">
      <c r="B123" s="112">
        <f t="shared" si="93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+SUMPRODUCT(_xlfn.ANCHORARRAY($E$30)/100,$E123:$N123)/$D$14*100</f>
        <v>6551.2980394300002</v>
      </c>
      <c r="Q123" s="24">
        <f t="shared" ref="Q123" si="124">+E123/E122-1</f>
        <v>3.8328486565623932E-2</v>
      </c>
      <c r="R123" s="24">
        <f t="shared" ref="R123" si="125">+F123/F122-1</f>
        <v>3.849029833683848E-2</v>
      </c>
      <c r="S123" s="24">
        <f t="shared" ref="S123" si="126">+G123/G122-1</f>
        <v>3.8894647849821773E-2</v>
      </c>
      <c r="T123" s="24">
        <f t="shared" ref="T123" si="127">+H123/H122-1</f>
        <v>3.90022784485482E-2</v>
      </c>
      <c r="U123" s="24">
        <f t="shared" ref="U123" si="128">+I123/I122-1</f>
        <v>3.9785405579137789E-2</v>
      </c>
      <c r="V123" s="24">
        <f t="shared" ref="V123" si="129">+J123/J122-1</f>
        <v>3.9356299827161267E-2</v>
      </c>
      <c r="W123" s="24">
        <f t="shared" ref="W123" si="130">+K123/K122-1</f>
        <v>3.9383670482725286E-2</v>
      </c>
      <c r="X123" s="24">
        <f t="shared" ref="X123" si="131">+L123/L122-1</f>
        <v>4.0411687682144315E-2</v>
      </c>
      <c r="Y123" s="24">
        <f t="shared" ref="Y123" si="132">+M123/M122-1</f>
        <v>4.1475056295118717E-2</v>
      </c>
      <c r="Z123" s="24">
        <f t="shared" ref="Z123" si="133">+N123/N122-1</f>
        <v>4.2133330542485359E-2</v>
      </c>
      <c r="AA123" s="24">
        <f t="shared" ref="AA123" si="134">+O123/O122-1</f>
        <v>4.0367340497577286E-2</v>
      </c>
      <c r="AB123" s="24">
        <f>+GBA!Y96</f>
        <v>4.0371942876526123E-2</v>
      </c>
      <c r="AD123" s="24">
        <f t="shared" ref="AD123" si="135">+E123/E111-1</f>
        <v>2.6754407601631409</v>
      </c>
      <c r="AE123" s="24">
        <f t="shared" ref="AE123" si="136">+F123/F111-1</f>
        <v>2.6658690211912721</v>
      </c>
      <c r="AF123" s="24">
        <f t="shared" ref="AF123" si="137">+G123/G111-1</f>
        <v>2.6671709686026412</v>
      </c>
      <c r="AG123" s="24">
        <f t="shared" ref="AG123" si="138">+H123/H111-1</f>
        <v>2.6639801583355744</v>
      </c>
      <c r="AH123" s="24">
        <f t="shared" ref="AH123" si="139">+I123/I111-1</f>
        <v>2.6691093695625647</v>
      </c>
      <c r="AI123" s="24">
        <f t="shared" ref="AI123" si="140">+J123/J111-1</f>
        <v>2.659733037810855</v>
      </c>
      <c r="AJ123" s="24">
        <f t="shared" ref="AJ123" si="141">+K123/K111-1</f>
        <v>2.6639722761205951</v>
      </c>
      <c r="AK123" s="24">
        <f t="shared" ref="AK123" si="142">+L123/L111-1</f>
        <v>2.6618122538370428</v>
      </c>
      <c r="AL123" s="24">
        <f t="shared" ref="AL123" si="143">+M123/M111-1</f>
        <v>2.6641023125333891</v>
      </c>
      <c r="AM123" s="24">
        <f t="shared" ref="AM123" si="144">+N123/N111-1</f>
        <v>2.6495416960237472</v>
      </c>
      <c r="AN123" s="24">
        <f t="shared" ref="AN123" si="145">+O123/O111-1</f>
        <v>2.661038223175797</v>
      </c>
      <c r="AO123" s="24">
        <f>+GBA!AV96</f>
        <v>2.6611273717431971</v>
      </c>
      <c r="AQ123" s="24">
        <f t="shared" ref="AQ123" si="146">+Q123-Z123</f>
        <v>-3.8048439768614273E-3</v>
      </c>
      <c r="AR123" s="24">
        <f t="shared" ref="AR123" si="147">+AD123-AM123</f>
        <v>2.589906413939369E-2</v>
      </c>
      <c r="AS123" s="35">
        <f t="shared" si="123"/>
        <v>45474</v>
      </c>
      <c r="AT123" s="19">
        <f t="shared" si="95"/>
        <v>6636.2409587281991</v>
      </c>
      <c r="AU123" s="19">
        <f t="shared" si="96"/>
        <v>6505.1960814411641</v>
      </c>
      <c r="AV123" s="53">
        <f t="shared" si="108"/>
        <v>1.3104487728703447</v>
      </c>
      <c r="AW123" s="53">
        <f t="shared" si="92"/>
        <v>0.15886669971837364</v>
      </c>
    </row>
    <row r="124" spans="2:49" x14ac:dyDescent="0.3">
      <c r="B124" s="112">
        <f t="shared" si="93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+SUMPRODUCT(_xlfn.ANCHORARRAY($E$30)/100,$E124:$N124)/$D$14*100</f>
        <v>6822.3864450899991</v>
      </c>
      <c r="Q124" s="24">
        <f t="shared" ref="Q124" si="148">+E124/E123-1</f>
        <v>3.8201213516570798E-2</v>
      </c>
      <c r="R124" s="24">
        <f t="shared" ref="R124" si="149">+F124/F123-1</f>
        <v>3.7785921980887149E-2</v>
      </c>
      <c r="S124" s="24">
        <f t="shared" ref="S124" si="150">+G124/G123-1</f>
        <v>3.9432930119450926E-2</v>
      </c>
      <c r="T124" s="24">
        <f t="shared" ref="T124" si="151">+H124/H123-1</f>
        <v>4.0469861728265721E-2</v>
      </c>
      <c r="U124" s="24">
        <f t="shared" ref="U124" si="152">+I124/I123-1</f>
        <v>3.9817113976846841E-2</v>
      </c>
      <c r="V124" s="24">
        <f t="shared" ref="V124" si="153">+J124/J123-1</f>
        <v>4.0664717822836538E-2</v>
      </c>
      <c r="W124" s="24">
        <f t="shared" ref="W124" si="154">+K124/K123-1</f>
        <v>4.1633637367340048E-2</v>
      </c>
      <c r="X124" s="24">
        <f t="shared" ref="X124" si="155">+L124/L123-1</f>
        <v>4.2038030401126081E-2</v>
      </c>
      <c r="Y124" s="24">
        <f t="shared" ref="Y124" si="156">+M124/M123-1</f>
        <v>4.2206894031529218E-2</v>
      </c>
      <c r="Z124" s="24">
        <f t="shared" ref="Z124" si="157">+N124/N123-1</f>
        <v>4.3189072200118472E-2</v>
      </c>
      <c r="AA124" s="24">
        <f t="shared" ref="AA124" si="158">+O124/O123-1</f>
        <v>4.1379342540731834E-2</v>
      </c>
      <c r="AB124" s="24">
        <f>+GBA!Y97</f>
        <v>4.1377770776646283E-2</v>
      </c>
      <c r="AD124" s="24">
        <f t="shared" ref="AD124" si="159">+E124/E112-1</f>
        <v>2.3909505315103736</v>
      </c>
      <c r="AE124" s="24">
        <f t="shared" ref="AE124" si="160">+F124/F112-1</f>
        <v>2.3829139295291957</v>
      </c>
      <c r="AF124" s="24">
        <f t="shared" ref="AF124" si="161">+G124/G112-1</f>
        <v>2.3935408434058201</v>
      </c>
      <c r="AG124" s="24">
        <f t="shared" ref="AG124" si="162">+H124/H112-1</f>
        <v>2.3996124691018514</v>
      </c>
      <c r="AH124" s="24">
        <f t="shared" ref="AH124" si="163">+I124/I112-1</f>
        <v>2.3952518862941155</v>
      </c>
      <c r="AI124" s="24">
        <f t="shared" ref="AI124" si="164">+J124/J112-1</f>
        <v>2.3935155087645792</v>
      </c>
      <c r="AJ124" s="24">
        <f t="shared" ref="AJ124" si="165">+K124/K112-1</f>
        <v>2.4032445951972314</v>
      </c>
      <c r="AK124" s="24">
        <f t="shared" ref="AK124" si="166">+L124/L112-1</f>
        <v>2.3988644237077366</v>
      </c>
      <c r="AL124" s="24">
        <f t="shared" ref="AL124" si="167">+M124/M112-1</f>
        <v>2.400526716658077</v>
      </c>
      <c r="AM124" s="24">
        <f t="shared" ref="AM124" si="168">+N124/N112-1</f>
        <v>2.3934100169038519</v>
      </c>
      <c r="AN124" s="24">
        <f t="shared" ref="AN124" si="169">+O124/O112-1</f>
        <v>2.3961689940440434</v>
      </c>
      <c r="AO124" s="24">
        <f>+GBA!AV97</f>
        <v>2.3962436627215573</v>
      </c>
      <c r="AQ124" s="24">
        <f t="shared" ref="AQ124" si="170">+Q124-Z124</f>
        <v>-4.9878586835476746E-3</v>
      </c>
      <c r="AR124" s="24">
        <f>+AD124-AM124</f>
        <v>-2.459485393478289E-3</v>
      </c>
      <c r="AS124" s="35">
        <f t="shared" si="123"/>
        <v>45505</v>
      </c>
      <c r="AT124" s="19">
        <f t="shared" si="95"/>
        <v>6889.7534165399875</v>
      </c>
      <c r="AU124" s="19">
        <f t="shared" si="96"/>
        <v>6786.149464678454</v>
      </c>
      <c r="AV124" s="53">
        <f t="shared" si="108"/>
        <v>1.0360395186153397</v>
      </c>
      <c r="AW124" s="53">
        <f t="shared" si="92"/>
        <v>8.4245841289323664E-2</v>
      </c>
    </row>
    <row r="125" spans="2:49" x14ac:dyDescent="0.3">
      <c r="B125" s="112">
        <f t="shared" si="93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+SUMPRODUCT(_xlfn.ANCHORARRAY($E$30)/100,$E125:$N125)/$D$14*100</f>
        <v>7076.0393938500001</v>
      </c>
      <c r="Q125" s="24">
        <f t="shared" ref="Q125" si="171">+E125/E124-1</f>
        <v>3.5902782271344691E-2</v>
      </c>
      <c r="R125" s="24">
        <f t="shared" ref="R125" si="172">+F125/F124-1</f>
        <v>3.5237145717699869E-2</v>
      </c>
      <c r="S125" s="24">
        <f t="shared" ref="S125" si="173">+G125/G124-1</f>
        <v>3.7005691362185011E-2</v>
      </c>
      <c r="T125" s="24">
        <f t="shared" ref="T125" si="174">+H125/H124-1</f>
        <v>3.6399881014073321E-2</v>
      </c>
      <c r="U125" s="24">
        <f t="shared" ref="U125" si="175">+I125/I124-1</f>
        <v>3.6638296791962954E-2</v>
      </c>
      <c r="V125" s="24">
        <f t="shared" ref="V125" si="176">+J125/J124-1</f>
        <v>3.7020811552207045E-2</v>
      </c>
      <c r="W125" s="24">
        <f t="shared" ref="W125" si="177">+K125/K124-1</f>
        <v>3.7284097808417904E-2</v>
      </c>
      <c r="X125" s="24">
        <f t="shared" ref="X125" si="178">+L125/L124-1</f>
        <v>3.7690735752679227E-2</v>
      </c>
      <c r="Y125" s="24">
        <f t="shared" ref="Y125" si="179">+M125/M124-1</f>
        <v>3.7307823003520646E-2</v>
      </c>
      <c r="Z125" s="24">
        <f t="shared" ref="Z125" si="180">+N125/N124-1</f>
        <v>3.7895367919377865E-2</v>
      </c>
      <c r="AA125" s="24">
        <f t="shared" ref="AA125" si="181">+O125/O124-1</f>
        <v>3.7179504679414999E-2</v>
      </c>
      <c r="AB125" s="24">
        <f>+GBA!Y98</f>
        <v>3.7177512181158612E-2</v>
      </c>
      <c r="AD125" s="24">
        <f t="shared" ref="AD125" si="182">+E125/E113-1</f>
        <v>2.122146188953836</v>
      </c>
      <c r="AE125" s="24">
        <f t="shared" ref="AE125" si="183">+F125/F113-1</f>
        <v>2.1104509287861339</v>
      </c>
      <c r="AF125" s="24">
        <f t="shared" ref="AF125" si="184">+G125/G113-1</f>
        <v>2.1327212023815099</v>
      </c>
      <c r="AG125" s="24">
        <f t="shared" ref="AG125" si="185">+H125/H113-1</f>
        <v>2.136345920054858</v>
      </c>
      <c r="AH125" s="24">
        <f t="shared" ref="AH125" si="186">+I125/I113-1</f>
        <v>2.1325959998423452</v>
      </c>
      <c r="AI125" s="24">
        <f t="shared" ref="AI125" si="187">+J125/J113-1</f>
        <v>2.1336779168729891</v>
      </c>
      <c r="AJ125" s="24">
        <f t="shared" ref="AJ125" si="188">+K125/K113-1</f>
        <v>2.1450676775479915</v>
      </c>
      <c r="AK125" s="24">
        <f t="shared" ref="AK125" si="189">+L125/L113-1</f>
        <v>2.1463209932399354</v>
      </c>
      <c r="AL125" s="24">
        <f t="shared" ref="AL125" si="190">+M125/M113-1</f>
        <v>2.1491051277270219</v>
      </c>
      <c r="AM125" s="24">
        <f t="shared" ref="AM125" si="191">+N125/N113-1</f>
        <v>2.1452195999744994</v>
      </c>
      <c r="AN125" s="24">
        <f t="shared" ref="AN125" si="192">+O125/O113-1</f>
        <v>2.1399780307651102</v>
      </c>
      <c r="AO125" s="24">
        <f>+GBA!AV98</f>
        <v>2.1400525898072691</v>
      </c>
      <c r="AQ125" s="24">
        <f t="shared" ref="AQ125" si="193">+Q125-Z125</f>
        <v>-1.9925856480331738E-3</v>
      </c>
      <c r="AR125" s="24">
        <f>+AD125-AM125</f>
        <v>-2.3073411020663404E-2</v>
      </c>
      <c r="AS125" s="35">
        <f t="shared" si="123"/>
        <v>45536</v>
      </c>
      <c r="AT125" s="19">
        <f t="shared" si="95"/>
        <v>7137.1147333572762</v>
      </c>
      <c r="AU125" s="19">
        <f t="shared" si="96"/>
        <v>7043.3130953983336</v>
      </c>
      <c r="AV125" s="53">
        <f t="shared" si="108"/>
        <v>0.93801637958942763</v>
      </c>
      <c r="AW125" s="53">
        <f t="shared" si="92"/>
        <v>5.3643797036365015E-2</v>
      </c>
    </row>
    <row r="126" spans="2:49" x14ac:dyDescent="0.3">
      <c r="D126" s="35"/>
    </row>
    <row r="127" spans="2:49" x14ac:dyDescent="0.3">
      <c r="D127" s="35"/>
    </row>
    <row r="128" spans="2:49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R258"/>
  <sheetViews>
    <sheetView zoomScale="83" workbookViewId="0">
      <pane xSplit="4" ySplit="31" topLeftCell="E107" activePane="bottomRight" state="frozen"/>
      <selection pane="topRight" activeCell="E1" sqref="E1"/>
      <selection pane="bottomLeft" activeCell="A32" sqref="A32"/>
      <selection pane="bottomRight" activeCell="A126" sqref="A126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10" t="s">
        <v>192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3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3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3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3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3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3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3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3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3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3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3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3">
      <c r="B16" s="212" t="s">
        <v>59</v>
      </c>
      <c r="C16" s="212"/>
      <c r="D16" s="212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4" s="99" customFormat="1" ht="15" thickBot="1" x14ac:dyDescent="0.35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4" s="25" customFormat="1" hidden="1" x14ac:dyDescent="0.3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4" s="25" customFormat="1" hidden="1" x14ac:dyDescent="0.3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4" s="25" customFormat="1" hidden="1" x14ac:dyDescent="0.3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4" s="25" customFormat="1" hidden="1" x14ac:dyDescent="0.3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4" s="25" customFormat="1" hidden="1" x14ac:dyDescent="0.3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4" s="25" customFormat="1" hidden="1" x14ac:dyDescent="0.3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4" s="25" customFormat="1" hidden="1" x14ac:dyDescent="0.3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4" s="25" customFormat="1" hidden="1" x14ac:dyDescent="0.3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4" s="25" customFormat="1" hidden="1" x14ac:dyDescent="0.3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4" s="25" customFormat="1" hidden="1" x14ac:dyDescent="0.3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4" s="25" customFormat="1" hidden="1" x14ac:dyDescent="0.3">
      <c r="D28" s="94"/>
    </row>
    <row r="29" spans="1:44" s="90" customFormat="1" x14ac:dyDescent="0.3">
      <c r="A29" s="91" t="s">
        <v>194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</row>
    <row r="31" spans="1:44" s="101" customFormat="1" ht="15" thickBot="1" x14ac:dyDescent="0.35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</row>
    <row r="32" spans="1:44" x14ac:dyDescent="0.3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+SUMPRODUCT(_xlfn.ANCHORARRAY($E$30)/100,$E32:$N32)/$D$14*100</f>
        <v>99.999999999999972</v>
      </c>
    </row>
    <row r="33" spans="4:44" x14ac:dyDescent="0.3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+SUMPRODUCT(_xlfn.ANCHORARRAY($E$30)/100,$E33:$N33)/$D$14*100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</row>
    <row r="34" spans="4:44" x14ac:dyDescent="0.3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+SUMPRODUCT(_xlfn.ANCHORARRAY($E$30)/100,$E34:$N34)/$D$14*100</f>
        <v>103.53100382999997</v>
      </c>
      <c r="Q34" s="24">
        <f t="shared" ref="Q34:Z59" si="10">+E34/E33-1</f>
        <v>1.7245472049991495E-2</v>
      </c>
      <c r="R34" s="24">
        <f t="shared" si="10"/>
        <v>1.7149237727324573E-2</v>
      </c>
      <c r="S34" s="24">
        <f t="shared" si="10"/>
        <v>1.7541999412716613E-2</v>
      </c>
      <c r="T34" s="24">
        <f t="shared" si="10"/>
        <v>1.7095055914642998E-2</v>
      </c>
      <c r="U34" s="24">
        <f t="shared" si="10"/>
        <v>1.7487152201701939E-2</v>
      </c>
      <c r="V34" s="24">
        <f t="shared" si="10"/>
        <v>1.7160637529056944E-2</v>
      </c>
      <c r="W34" s="24">
        <f t="shared" si="10"/>
        <v>1.7393320294337045E-2</v>
      </c>
      <c r="X34" s="24">
        <f t="shared" si="10"/>
        <v>1.6921126446848955E-2</v>
      </c>
      <c r="Y34" s="24">
        <f t="shared" si="10"/>
        <v>1.7178280834422743E-2</v>
      </c>
      <c r="Z34" s="24">
        <f t="shared" si="10"/>
        <v>1.6614103152314819E-2</v>
      </c>
      <c r="AA34" s="24">
        <f t="shared" ref="AA34:AA96" si="11">+O34/O33-1</f>
        <v>1.7131585836426266E-2</v>
      </c>
      <c r="AB34" s="24">
        <f>+PAM!Y7</f>
        <v>1.7131786449010367E-2</v>
      </c>
      <c r="AQ34" s="24">
        <f t="shared" ref="AQ34:AQ97" si="12">+Q34-Z34</f>
        <v>6.3136889767667626E-4</v>
      </c>
    </row>
    <row r="35" spans="4:44" x14ac:dyDescent="0.3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+SUMPRODUCT(_xlfn.ANCHORARRAY($E$30)/100,$E35:$N35)/$D$14*100</f>
        <v>105.81691943</v>
      </c>
      <c r="Q35" s="24">
        <f t="shared" si="10"/>
        <v>2.2629982815415284E-2</v>
      </c>
      <c r="R35" s="24">
        <f t="shared" si="10"/>
        <v>2.2704420489279009E-2</v>
      </c>
      <c r="S35" s="24">
        <f t="shared" si="10"/>
        <v>2.2927730661970624E-2</v>
      </c>
      <c r="T35" s="24">
        <f t="shared" si="10"/>
        <v>2.2392636239414232E-2</v>
      </c>
      <c r="U35" s="24">
        <f t="shared" si="10"/>
        <v>2.2347785509442053E-2</v>
      </c>
      <c r="V35" s="24">
        <f t="shared" si="10"/>
        <v>2.2364056989153003E-2</v>
      </c>
      <c r="W35" s="24">
        <f t="shared" si="10"/>
        <v>2.271425123805515E-2</v>
      </c>
      <c r="X35" s="24">
        <f t="shared" si="10"/>
        <v>2.1606362487802011E-2</v>
      </c>
      <c r="Y35" s="24">
        <f t="shared" si="10"/>
        <v>2.2200510668393569E-2</v>
      </c>
      <c r="Z35" s="24">
        <f t="shared" si="10"/>
        <v>2.0540167916037522E-2</v>
      </c>
      <c r="AA35" s="24">
        <f t="shared" si="11"/>
        <v>2.207952705407501E-2</v>
      </c>
      <c r="AB35" s="24">
        <f>+PAM!Y8</f>
        <v>2.208126632358165E-2</v>
      </c>
      <c r="AQ35" s="24">
        <f t="shared" si="12"/>
        <v>2.0898148993777621E-3</v>
      </c>
    </row>
    <row r="36" spans="4:44" x14ac:dyDescent="0.3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+SUMPRODUCT(_xlfn.ANCHORARRAY($E$30)/100,$E36:$N36)/$D$14*100</f>
        <v>108.69089265000001</v>
      </c>
      <c r="Q36" s="24">
        <f t="shared" si="10"/>
        <v>2.7705684285547427E-2</v>
      </c>
      <c r="R36" s="24">
        <f t="shared" si="10"/>
        <v>2.7889583557750619E-2</v>
      </c>
      <c r="S36" s="24">
        <f t="shared" si="10"/>
        <v>2.8445319537200531E-2</v>
      </c>
      <c r="T36" s="24">
        <f t="shared" si="10"/>
        <v>2.73379794826214E-2</v>
      </c>
      <c r="U36" s="24">
        <f t="shared" si="10"/>
        <v>2.7845000830613476E-2</v>
      </c>
      <c r="V36" s="24">
        <f t="shared" si="10"/>
        <v>2.7443549454087002E-2</v>
      </c>
      <c r="W36" s="24">
        <f t="shared" si="10"/>
        <v>2.7385848103248067E-2</v>
      </c>
      <c r="X36" s="24">
        <f t="shared" si="10"/>
        <v>2.6563354484622659E-2</v>
      </c>
      <c r="Y36" s="24">
        <f t="shared" si="10"/>
        <v>2.6885221427502826E-2</v>
      </c>
      <c r="Z36" s="24">
        <f t="shared" si="10"/>
        <v>2.5963472652695163E-2</v>
      </c>
      <c r="AA36" s="24">
        <f t="shared" si="11"/>
        <v>2.7159864750184948E-2</v>
      </c>
      <c r="AB36" s="24">
        <f>+PAM!Y9</f>
        <v>2.7159075122876741E-2</v>
      </c>
      <c r="AQ36" s="24">
        <f t="shared" si="12"/>
        <v>1.7422116328522641E-3</v>
      </c>
    </row>
    <row r="37" spans="4:44" x14ac:dyDescent="0.3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+SUMPRODUCT(_xlfn.ANCHORARRAY($E$30)/100,$E37:$N37)/$D$14*100</f>
        <v>110.30020778999999</v>
      </c>
      <c r="Q37" s="24">
        <f t="shared" si="10"/>
        <v>1.4864630840462745E-2</v>
      </c>
      <c r="R37" s="24">
        <f t="shared" si="10"/>
        <v>1.4931537959350871E-2</v>
      </c>
      <c r="S37" s="24">
        <f t="shared" si="10"/>
        <v>1.4714728451430181E-2</v>
      </c>
      <c r="T37" s="24">
        <f t="shared" si="10"/>
        <v>1.4866301119387915E-2</v>
      </c>
      <c r="U37" s="24">
        <f t="shared" si="10"/>
        <v>1.4839443223980675E-2</v>
      </c>
      <c r="V37" s="24">
        <f t="shared" si="10"/>
        <v>1.482204484347216E-2</v>
      </c>
      <c r="W37" s="24">
        <f t="shared" si="10"/>
        <v>1.4594231241406908E-2</v>
      </c>
      <c r="X37" s="24">
        <f t="shared" si="10"/>
        <v>1.4913227624663739E-2</v>
      </c>
      <c r="Y37" s="24">
        <f t="shared" si="10"/>
        <v>1.4893543931837172E-2</v>
      </c>
      <c r="Z37" s="24">
        <f t="shared" si="10"/>
        <v>1.4692287851722385E-2</v>
      </c>
      <c r="AA37" s="24">
        <f t="shared" si="11"/>
        <v>1.4806347622723148E-2</v>
      </c>
      <c r="AB37" s="24">
        <f>+PAM!Y10</f>
        <v>1.4806166460578307E-2</v>
      </c>
      <c r="AQ37" s="24">
        <f t="shared" si="12"/>
        <v>1.7234298874035936E-4</v>
      </c>
    </row>
    <row r="38" spans="4:44" x14ac:dyDescent="0.3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+SUMPRODUCT(_xlfn.ANCHORARRAY($E$30)/100,$E38:$N38)/$D$14*100</f>
        <v>111.40544606</v>
      </c>
      <c r="Q38" s="24">
        <f t="shared" si="10"/>
        <v>9.0286562009185278E-3</v>
      </c>
      <c r="R38" s="24">
        <f t="shared" si="10"/>
        <v>9.2954977047723375E-3</v>
      </c>
      <c r="S38" s="24">
        <f t="shared" si="10"/>
        <v>9.496933493207127E-3</v>
      </c>
      <c r="T38" s="24">
        <f t="shared" si="10"/>
        <v>9.6270904153330505E-3</v>
      </c>
      <c r="U38" s="24">
        <f t="shared" si="10"/>
        <v>9.8628097720911967E-3</v>
      </c>
      <c r="V38" s="24">
        <f t="shared" si="10"/>
        <v>9.8864594318446297E-3</v>
      </c>
      <c r="W38" s="24">
        <f t="shared" si="10"/>
        <v>1.0056219349028339E-2</v>
      </c>
      <c r="X38" s="24">
        <f t="shared" si="10"/>
        <v>1.0062961041198859E-2</v>
      </c>
      <c r="Y38" s="24">
        <f t="shared" si="10"/>
        <v>1.0439947750679801E-2</v>
      </c>
      <c r="Z38" s="24">
        <f t="shared" si="10"/>
        <v>1.0804097642299393E-2</v>
      </c>
      <c r="AA38" s="24">
        <f t="shared" si="11"/>
        <v>1.0020273688915227E-2</v>
      </c>
      <c r="AB38" s="24">
        <f>+PAM!Y11</f>
        <v>1.0020806795980164E-2</v>
      </c>
      <c r="AQ38" s="24">
        <f t="shared" si="12"/>
        <v>-1.775441441380865E-3</v>
      </c>
    </row>
    <row r="39" spans="4:44" x14ac:dyDescent="0.3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+SUMPRODUCT(_xlfn.ANCHORARRAY($E$30)/100,$E39:$N39)/$D$14*100</f>
        <v>113.57758903999999</v>
      </c>
      <c r="Q39" s="24">
        <f t="shared" si="10"/>
        <v>1.6977996568302789E-2</v>
      </c>
      <c r="R39" s="24">
        <f t="shared" si="10"/>
        <v>1.7419407136701537E-2</v>
      </c>
      <c r="S39" s="24">
        <f t="shared" si="10"/>
        <v>1.7903109947815521E-2</v>
      </c>
      <c r="T39" s="24">
        <f t="shared" si="10"/>
        <v>1.8363970299624999E-2</v>
      </c>
      <c r="U39" s="24">
        <f t="shared" si="10"/>
        <v>1.8860597247297051E-2</v>
      </c>
      <c r="V39" s="24">
        <f t="shared" si="10"/>
        <v>1.9030133378711067E-2</v>
      </c>
      <c r="W39" s="24">
        <f t="shared" si="10"/>
        <v>1.9529202555271574E-2</v>
      </c>
      <c r="X39" s="24">
        <f t="shared" si="10"/>
        <v>1.9791337943865672E-2</v>
      </c>
      <c r="Y39" s="24">
        <f t="shared" si="10"/>
        <v>2.0603576008498159E-2</v>
      </c>
      <c r="Z39" s="24">
        <f t="shared" si="10"/>
        <v>2.1863031522636023E-2</v>
      </c>
      <c r="AA39" s="24">
        <f t="shared" si="11"/>
        <v>1.9497637295309067E-2</v>
      </c>
      <c r="AB39" s="24">
        <f>+PAM!Y12</f>
        <v>1.9500780031201259E-2</v>
      </c>
      <c r="AQ39" s="24">
        <f t="shared" si="12"/>
        <v>-4.8850349543332339E-3</v>
      </c>
    </row>
    <row r="40" spans="4:44" x14ac:dyDescent="0.3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+SUMPRODUCT(_xlfn.ANCHORARRAY($E$30)/100,$E40:$N40)/$D$14*100</f>
        <v>115.08972781999999</v>
      </c>
      <c r="Q40" s="24">
        <f t="shared" si="10"/>
        <v>1.4276346597370759E-2</v>
      </c>
      <c r="R40" s="24">
        <f t="shared" si="10"/>
        <v>1.4324010095788431E-2</v>
      </c>
      <c r="S40" s="24">
        <f t="shared" si="10"/>
        <v>1.3921564161960109E-2</v>
      </c>
      <c r="T40" s="24">
        <f t="shared" si="10"/>
        <v>1.3308829726718319E-2</v>
      </c>
      <c r="U40" s="24">
        <f t="shared" si="10"/>
        <v>1.3643553586549784E-2</v>
      </c>
      <c r="V40" s="24">
        <f t="shared" si="10"/>
        <v>1.3612631074712223E-2</v>
      </c>
      <c r="W40" s="24">
        <f t="shared" si="10"/>
        <v>1.377178642386756E-2</v>
      </c>
      <c r="X40" s="24">
        <f t="shared" si="10"/>
        <v>1.2924978406612109E-2</v>
      </c>
      <c r="Y40" s="24">
        <f t="shared" si="10"/>
        <v>1.2955790397508826E-2</v>
      </c>
      <c r="Z40" s="24">
        <f t="shared" si="10"/>
        <v>1.2246029878433706E-2</v>
      </c>
      <c r="AA40" s="24">
        <f t="shared" si="11"/>
        <v>1.3313707332416103E-2</v>
      </c>
      <c r="AB40" s="24">
        <f>+PAM!Y13</f>
        <v>1.3314163004728874E-2</v>
      </c>
      <c r="AQ40" s="24">
        <f t="shared" si="12"/>
        <v>2.030316718937053E-3</v>
      </c>
    </row>
    <row r="41" spans="4:44" x14ac:dyDescent="0.3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+SUMPRODUCT(_xlfn.ANCHORARRAY($E$30)/100,$E41:$N41)/$D$14*100</f>
        <v>117.29386340999999</v>
      </c>
      <c r="Q41" s="24">
        <f t="shared" si="10"/>
        <v>1.8823965880298443E-2</v>
      </c>
      <c r="R41" s="24">
        <f t="shared" si="10"/>
        <v>1.9129830972930195E-2</v>
      </c>
      <c r="S41" s="24">
        <f t="shared" si="10"/>
        <v>1.9296043522683881E-2</v>
      </c>
      <c r="T41" s="24">
        <f t="shared" si="10"/>
        <v>1.8846360613831603E-2</v>
      </c>
      <c r="U41" s="24">
        <f t="shared" si="10"/>
        <v>1.931310818187626E-2</v>
      </c>
      <c r="V41" s="24">
        <f t="shared" si="10"/>
        <v>1.9254796205695701E-2</v>
      </c>
      <c r="W41" s="24">
        <f t="shared" si="10"/>
        <v>1.9452752444933719E-2</v>
      </c>
      <c r="X41" s="24">
        <f t="shared" si="10"/>
        <v>1.8758860021794277E-2</v>
      </c>
      <c r="Y41" s="24">
        <f t="shared" si="10"/>
        <v>1.9379655899778525E-2</v>
      </c>
      <c r="Z41" s="24">
        <f t="shared" si="10"/>
        <v>1.9064331109887256E-2</v>
      </c>
      <c r="AA41" s="24">
        <f t="shared" si="11"/>
        <v>1.9151453667935137E-2</v>
      </c>
      <c r="AB41" s="24">
        <f>+PAM!Y14</f>
        <v>1.915188482107566E-2</v>
      </c>
      <c r="AQ41" s="24">
        <f t="shared" si="12"/>
        <v>-2.4036522958881257E-4</v>
      </c>
    </row>
    <row r="42" spans="4:44" x14ac:dyDescent="0.3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+SUMPRODUCT(_xlfn.ANCHORARRAY($E$30)/100,$E42:$N42)/$D$14*100</f>
        <v>119.27122088</v>
      </c>
      <c r="Q42" s="24">
        <f t="shared" si="10"/>
        <v>1.6960926022483891E-2</v>
      </c>
      <c r="R42" s="24">
        <f t="shared" si="10"/>
        <v>1.6891954697462186E-2</v>
      </c>
      <c r="S42" s="24">
        <f t="shared" si="10"/>
        <v>1.7144115994268239E-2</v>
      </c>
      <c r="T42" s="24">
        <f t="shared" si="10"/>
        <v>1.7329255697093426E-2</v>
      </c>
      <c r="U42" s="24">
        <f t="shared" si="10"/>
        <v>1.712499517747168E-2</v>
      </c>
      <c r="V42" s="24">
        <f t="shared" si="10"/>
        <v>1.6852245918937081E-2</v>
      </c>
      <c r="W42" s="24">
        <f t="shared" si="10"/>
        <v>1.6699469997030203E-2</v>
      </c>
      <c r="X42" s="24">
        <f t="shared" si="10"/>
        <v>1.6882012828721038E-2</v>
      </c>
      <c r="Y42" s="24">
        <f t="shared" si="10"/>
        <v>1.6663576922099521E-2</v>
      </c>
      <c r="Z42" s="24">
        <f t="shared" si="10"/>
        <v>1.6559814298306108E-2</v>
      </c>
      <c r="AA42" s="24">
        <f t="shared" si="11"/>
        <v>1.6858149373835341E-2</v>
      </c>
      <c r="AB42" s="24">
        <f>+PAM!Y15</f>
        <v>1.6857539172699276E-2</v>
      </c>
      <c r="AQ42" s="24">
        <f t="shared" si="12"/>
        <v>4.0111172417778285E-4</v>
      </c>
    </row>
    <row r="43" spans="4:44" x14ac:dyDescent="0.3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+SUMPRODUCT(_xlfn.ANCHORARRAY($E$30)/100,$E43:$N43)/$D$14*100</f>
        <v>121.19966129000002</v>
      </c>
      <c r="Q43" s="24">
        <f t="shared" si="10"/>
        <v>1.5245405669838119E-2</v>
      </c>
      <c r="R43" s="24">
        <f t="shared" si="10"/>
        <v>1.5560760757308945E-2</v>
      </c>
      <c r="S43" s="24">
        <f t="shared" si="10"/>
        <v>1.5717333430378178E-2</v>
      </c>
      <c r="T43" s="24">
        <f t="shared" si="10"/>
        <v>1.5927506233030853E-2</v>
      </c>
      <c r="U43" s="24">
        <f t="shared" si="10"/>
        <v>1.6033679686039415E-2</v>
      </c>
      <c r="V43" s="24">
        <f t="shared" si="10"/>
        <v>1.6011251457016318E-2</v>
      </c>
      <c r="W43" s="24">
        <f t="shared" si="10"/>
        <v>1.6270856352719409E-2</v>
      </c>
      <c r="X43" s="24">
        <f t="shared" si="10"/>
        <v>1.6425648770156176E-2</v>
      </c>
      <c r="Y43" s="24">
        <f t="shared" si="10"/>
        <v>1.6506377002715178E-2</v>
      </c>
      <c r="Z43" s="24">
        <f t="shared" si="10"/>
        <v>1.6627244520184492E-2</v>
      </c>
      <c r="AA43" s="24">
        <f t="shared" si="11"/>
        <v>1.6168530813818416E-2</v>
      </c>
      <c r="AB43" s="24">
        <f>+PAM!Y16</f>
        <v>1.616808639077072E-2</v>
      </c>
      <c r="AQ43" s="24">
        <f t="shared" si="12"/>
        <v>-1.381838850346373E-3</v>
      </c>
    </row>
    <row r="44" spans="4:44" x14ac:dyDescent="0.3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+SUMPRODUCT(_xlfn.ANCHORARRAY($E$30)/100,$E44:$N44)/$D$14*100</f>
        <v>124.96987816999999</v>
      </c>
      <c r="Q44" s="24">
        <f t="shared" si="10"/>
        <v>2.7597470062581175E-2</v>
      </c>
      <c r="R44" s="24">
        <f t="shared" si="10"/>
        <v>2.9397650201635317E-2</v>
      </c>
      <c r="S44" s="24">
        <f t="shared" si="10"/>
        <v>3.2099287584001379E-2</v>
      </c>
      <c r="T44" s="24">
        <f t="shared" si="10"/>
        <v>2.8144417799097265E-2</v>
      </c>
      <c r="U44" s="24">
        <f t="shared" si="10"/>
        <v>3.0905207465226736E-2</v>
      </c>
      <c r="V44" s="24">
        <f t="shared" si="10"/>
        <v>3.1040394091885526E-2</v>
      </c>
      <c r="W44" s="24">
        <f t="shared" si="10"/>
        <v>3.2626111910055933E-2</v>
      </c>
      <c r="X44" s="24">
        <f t="shared" si="10"/>
        <v>3.0408187499830541E-2</v>
      </c>
      <c r="Y44" s="24">
        <f t="shared" si="10"/>
        <v>3.2535326963720079E-2</v>
      </c>
      <c r="Z44" s="24">
        <f t="shared" si="10"/>
        <v>3.223473701348345E-2</v>
      </c>
      <c r="AA44" s="24">
        <f t="shared" si="11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3">+F44/F32-1</f>
        <v>0.24489097122625014</v>
      </c>
      <c r="AF44" s="24">
        <f t="shared" si="13"/>
        <v>0.25088640982646204</v>
      </c>
      <c r="AG44" s="24">
        <f t="shared" si="13"/>
        <v>0.2437340813244242</v>
      </c>
      <c r="AH44" s="24">
        <f t="shared" si="13"/>
        <v>0.2506450339229378</v>
      </c>
      <c r="AI44" s="24">
        <f t="shared" si="13"/>
        <v>0.24960413148570915</v>
      </c>
      <c r="AJ44" s="24">
        <f t="shared" si="13"/>
        <v>0.25395785027664997</v>
      </c>
      <c r="AK44" s="24">
        <f t="shared" si="13"/>
        <v>0.24720170587460499</v>
      </c>
      <c r="AL44" s="24">
        <f t="shared" si="13"/>
        <v>0.2543458418610971</v>
      </c>
      <c r="AM44" s="24">
        <f t="shared" si="13"/>
        <v>0.25109533427933561</v>
      </c>
      <c r="AN44" s="24">
        <f t="shared" si="13"/>
        <v>0.24969878170000026</v>
      </c>
      <c r="AO44" s="24">
        <f>+PAM!AV17</f>
        <v>0.24970300000000001</v>
      </c>
      <c r="AQ44" s="24">
        <f t="shared" si="12"/>
        <v>-4.6372669509022746E-3</v>
      </c>
      <c r="AR44" s="24">
        <f>+AD44-AM44</f>
        <v>-1.0705162291936743E-2</v>
      </c>
    </row>
    <row r="45" spans="4:44" x14ac:dyDescent="0.3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+SUMPRODUCT(_xlfn.ANCHORARRAY($E$30)/100,$E45:$N45)/$D$14*100</f>
        <v>127.30866442999999</v>
      </c>
      <c r="Q45" s="24">
        <f t="shared" si="10"/>
        <v>1.8845909244917358E-2</v>
      </c>
      <c r="R45" s="24">
        <f t="shared" si="10"/>
        <v>1.8406848047243907E-2</v>
      </c>
      <c r="S45" s="24">
        <f t="shared" si="10"/>
        <v>1.8750624595106569E-2</v>
      </c>
      <c r="T45" s="24">
        <f t="shared" si="10"/>
        <v>1.8606596950988097E-2</v>
      </c>
      <c r="U45" s="24">
        <f t="shared" si="10"/>
        <v>1.8601240274915831E-2</v>
      </c>
      <c r="V45" s="24">
        <f t="shared" si="10"/>
        <v>1.8628192134267252E-2</v>
      </c>
      <c r="W45" s="24">
        <f t="shared" si="10"/>
        <v>1.8760288214970444E-2</v>
      </c>
      <c r="X45" s="24">
        <f t="shared" si="10"/>
        <v>1.8581646923626849E-2</v>
      </c>
      <c r="Y45" s="24">
        <f t="shared" si="10"/>
        <v>1.884444490952375E-2</v>
      </c>
      <c r="Z45" s="24">
        <f t="shared" si="10"/>
        <v>1.8913440995589559E-2</v>
      </c>
      <c r="AA45" s="24">
        <f t="shared" si="11"/>
        <v>1.8714799872161958E-2</v>
      </c>
      <c r="AB45" s="24">
        <f>+PAM!Y18</f>
        <v>1.8715646837688782E-2</v>
      </c>
      <c r="AD45" s="24">
        <f t="shared" ref="AD45:AN60" si="14">+E45/E33-1</f>
        <v>0.24365093799522008</v>
      </c>
      <c r="AE45" s="24">
        <f t="shared" si="13"/>
        <v>0.24717617100501554</v>
      </c>
      <c r="AF45" s="24">
        <f t="shared" si="13"/>
        <v>0.25309307803644465</v>
      </c>
      <c r="AG45" s="24">
        <f t="shared" si="13"/>
        <v>0.24566378121921706</v>
      </c>
      <c r="AH45" s="24">
        <f t="shared" si="13"/>
        <v>0.25177981396630877</v>
      </c>
      <c r="AI45" s="24">
        <f t="shared" si="13"/>
        <v>0.25084954768915879</v>
      </c>
      <c r="AJ45" s="24">
        <f t="shared" si="13"/>
        <v>0.25469699215554042</v>
      </c>
      <c r="AK45" s="24">
        <f t="shared" si="13"/>
        <v>0.24808826992420374</v>
      </c>
      <c r="AL45" s="24">
        <f t="shared" si="13"/>
        <v>0.25449745854678874</v>
      </c>
      <c r="AM45" s="24">
        <f t="shared" si="13"/>
        <v>0.25086459172805098</v>
      </c>
      <c r="AN45" s="24">
        <f t="shared" si="13"/>
        <v>0.25073320022114354</v>
      </c>
      <c r="AO45" s="24">
        <f>+PAM!AV18</f>
        <v>0.25073633868239087</v>
      </c>
      <c r="AQ45" s="24">
        <f t="shared" si="12"/>
        <v>-6.753175067220063E-5</v>
      </c>
      <c r="AR45" s="24">
        <f t="shared" ref="AR45:AR108" si="15">+AD45-AM45</f>
        <v>-7.2136537328308936E-3</v>
      </c>
    </row>
    <row r="46" spans="4:44" x14ac:dyDescent="0.3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+SUMPRODUCT(_xlfn.ANCHORARRAY($E$30)/100,$E46:$N46)/$D$14*100</f>
        <v>130.29334363000001</v>
      </c>
      <c r="Q46" s="24">
        <f t="shared" si="10"/>
        <v>2.1568668337163865E-2</v>
      </c>
      <c r="R46" s="24">
        <f t="shared" si="10"/>
        <v>2.2487389068590158E-2</v>
      </c>
      <c r="S46" s="24">
        <f t="shared" si="10"/>
        <v>2.3524216084667149E-2</v>
      </c>
      <c r="T46" s="24">
        <f t="shared" si="10"/>
        <v>2.2663546974974969E-2</v>
      </c>
      <c r="U46" s="24">
        <f t="shared" si="10"/>
        <v>2.3365535737702947E-2</v>
      </c>
      <c r="V46" s="24">
        <f t="shared" si="10"/>
        <v>2.3309899793610755E-2</v>
      </c>
      <c r="W46" s="24">
        <f t="shared" si="10"/>
        <v>2.4094472202014883E-2</v>
      </c>
      <c r="X46" s="24">
        <f t="shared" si="10"/>
        <v>2.3698454483469522E-2</v>
      </c>
      <c r="Y46" s="24">
        <f t="shared" si="10"/>
        <v>2.3995794039999074E-2</v>
      </c>
      <c r="Z46" s="24">
        <f t="shared" si="10"/>
        <v>2.3724204401233351E-2</v>
      </c>
      <c r="AA46" s="24">
        <f t="shared" si="11"/>
        <v>2.3444431008394773E-2</v>
      </c>
      <c r="AB46" s="24">
        <f>+PAM!Y19</f>
        <v>2.344528125225831E-2</v>
      </c>
      <c r="AD46" s="24">
        <f t="shared" si="14"/>
        <v>0.24893633593053299</v>
      </c>
      <c r="AE46" s="24">
        <f t="shared" si="13"/>
        <v>0.25372153809875719</v>
      </c>
      <c r="AF46" s="24">
        <f t="shared" si="13"/>
        <v>0.26046011969886451</v>
      </c>
      <c r="AG46" s="24">
        <f t="shared" si="13"/>
        <v>0.25248366259565391</v>
      </c>
      <c r="AH46" s="24">
        <f t="shared" si="13"/>
        <v>0.25901178916441858</v>
      </c>
      <c r="AI46" s="24">
        <f t="shared" si="13"/>
        <v>0.25841158031059863</v>
      </c>
      <c r="AJ46" s="24">
        <f t="shared" si="13"/>
        <v>0.26296116587756591</v>
      </c>
      <c r="AK46" s="24">
        <f t="shared" si="13"/>
        <v>0.25640622438886274</v>
      </c>
      <c r="AL46" s="24">
        <f t="shared" si="13"/>
        <v>0.26290557455865304</v>
      </c>
      <c r="AM46" s="24">
        <f t="shared" si="13"/>
        <v>0.25961301836141737</v>
      </c>
      <c r="AN46" s="24">
        <f t="shared" si="13"/>
        <v>0.25849589794323191</v>
      </c>
      <c r="AO46" s="24">
        <f>+PAM!AV19</f>
        <v>0.25849985318435431</v>
      </c>
      <c r="AQ46" s="24">
        <f t="shared" si="12"/>
        <v>-2.1555360640694854E-3</v>
      </c>
      <c r="AR46" s="24">
        <f t="shared" si="15"/>
        <v>-1.0676682430884377E-2</v>
      </c>
    </row>
    <row r="47" spans="4:44" x14ac:dyDescent="0.3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+SUMPRODUCT(_xlfn.ANCHORARRAY($E$30)/100,$E47:$N47)/$D$14*100</f>
        <v>132.82510652999997</v>
      </c>
      <c r="Q47" s="24">
        <f t="shared" si="10"/>
        <v>1.9591852265582244E-2</v>
      </c>
      <c r="R47" s="24">
        <f t="shared" si="10"/>
        <v>1.9956897843190768E-2</v>
      </c>
      <c r="S47" s="24">
        <f t="shared" si="10"/>
        <v>1.9264980432606826E-2</v>
      </c>
      <c r="T47" s="24">
        <f t="shared" si="10"/>
        <v>1.9853901115801431E-2</v>
      </c>
      <c r="U47" s="24">
        <f t="shared" si="10"/>
        <v>1.9054559665587556E-2</v>
      </c>
      <c r="V47" s="24">
        <f t="shared" si="10"/>
        <v>1.955407640363549E-2</v>
      </c>
      <c r="W47" s="24">
        <f t="shared" si="10"/>
        <v>1.9330631918417662E-2</v>
      </c>
      <c r="X47" s="24">
        <f t="shared" si="10"/>
        <v>1.9909611163495544E-2</v>
      </c>
      <c r="Y47" s="24">
        <f t="shared" si="10"/>
        <v>1.9406740938692879E-2</v>
      </c>
      <c r="Z47" s="24">
        <f t="shared" si="10"/>
        <v>1.8880732095555963E-2</v>
      </c>
      <c r="AA47" s="24">
        <f t="shared" si="11"/>
        <v>1.9431252813570721E-2</v>
      </c>
      <c r="AB47" s="24">
        <f>+PAM!Y20</f>
        <v>1.9433742152362932E-2</v>
      </c>
      <c r="AD47" s="24">
        <f t="shared" si="14"/>
        <v>0.24522587202789992</v>
      </c>
      <c r="AE47" s="24">
        <f t="shared" si="13"/>
        <v>0.25035338181742728</v>
      </c>
      <c r="AF47" s="24">
        <f t="shared" si="13"/>
        <v>0.2559468481801197</v>
      </c>
      <c r="AG47" s="24">
        <f t="shared" si="13"/>
        <v>0.24937358124992093</v>
      </c>
      <c r="AH47" s="24">
        <f t="shared" si="13"/>
        <v>0.25495621216746955</v>
      </c>
      <c r="AI47" s="24">
        <f t="shared" si="13"/>
        <v>0.25495282011153897</v>
      </c>
      <c r="AJ47" s="24">
        <f t="shared" si="13"/>
        <v>0.25878269687154365</v>
      </c>
      <c r="AK47" s="24">
        <f t="shared" si="13"/>
        <v>0.25431950194529129</v>
      </c>
      <c r="AL47" s="24">
        <f t="shared" si="13"/>
        <v>0.25945393534614181</v>
      </c>
      <c r="AM47" s="24">
        <f t="shared" si="13"/>
        <v>0.25756484129957524</v>
      </c>
      <c r="AN47" s="24">
        <f t="shared" si="13"/>
        <v>0.25523505357634635</v>
      </c>
      <c r="AO47" s="24">
        <f>+PAM!AV20</f>
        <v>0.25523992768668258</v>
      </c>
      <c r="AQ47" s="24">
        <f t="shared" si="12"/>
        <v>7.1112017002628036E-4</v>
      </c>
      <c r="AR47" s="24">
        <f t="shared" si="15"/>
        <v>-1.2338969271675326E-2</v>
      </c>
    </row>
    <row r="48" spans="4:44" x14ac:dyDescent="0.3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+SUMPRODUCT(_xlfn.ANCHORARRAY($E$30)/100,$E48:$N48)/$D$14*100</f>
        <v>136.62893549999998</v>
      </c>
      <c r="Q48" s="24">
        <f t="shared" si="10"/>
        <v>2.7093065086476686E-2</v>
      </c>
      <c r="R48" s="24">
        <f t="shared" si="10"/>
        <v>2.7819495383480275E-2</v>
      </c>
      <c r="S48" s="24">
        <f t="shared" si="10"/>
        <v>2.8952050805759022E-2</v>
      </c>
      <c r="T48" s="24">
        <f t="shared" si="10"/>
        <v>2.7807002150044058E-2</v>
      </c>
      <c r="U48" s="24">
        <f t="shared" si="10"/>
        <v>2.8784849989651473E-2</v>
      </c>
      <c r="V48" s="24">
        <f t="shared" si="10"/>
        <v>2.856836788770023E-2</v>
      </c>
      <c r="W48" s="24">
        <f t="shared" si="10"/>
        <v>2.9112309426330141E-2</v>
      </c>
      <c r="X48" s="24">
        <f t="shared" si="10"/>
        <v>2.8345855855013591E-2</v>
      </c>
      <c r="Y48" s="24">
        <f t="shared" si="10"/>
        <v>2.9280598731084906E-2</v>
      </c>
      <c r="Z48" s="24">
        <f t="shared" si="10"/>
        <v>2.8961640261649491E-2</v>
      </c>
      <c r="AA48" s="24">
        <f t="shared" si="11"/>
        <v>2.8637876297436859E-2</v>
      </c>
      <c r="AB48" s="24">
        <f>+PAM!Y21</f>
        <v>2.8634432539990318E-2</v>
      </c>
      <c r="AD48" s="24">
        <f t="shared" si="14"/>
        <v>0.2444835882320151</v>
      </c>
      <c r="AE48" s="24">
        <f t="shared" si="13"/>
        <v>0.25026812461945003</v>
      </c>
      <c r="AF48" s="24">
        <f t="shared" si="13"/>
        <v>0.2565656730486181</v>
      </c>
      <c r="AG48" s="24">
        <f t="shared" si="13"/>
        <v>0.24994397243703559</v>
      </c>
      <c r="AH48" s="24">
        <f t="shared" si="13"/>
        <v>0.25610372909821466</v>
      </c>
      <c r="AI48" s="24">
        <f t="shared" si="13"/>
        <v>0.25632670976817895</v>
      </c>
      <c r="AJ48" s="24">
        <f t="shared" si="13"/>
        <v>0.26089800695132137</v>
      </c>
      <c r="AK48" s="24">
        <f t="shared" si="13"/>
        <v>0.25649747393441236</v>
      </c>
      <c r="AL48" s="24">
        <f t="shared" si="13"/>
        <v>0.2623918171158699</v>
      </c>
      <c r="AM48" s="24">
        <f t="shared" si="13"/>
        <v>0.26123981635847859</v>
      </c>
      <c r="AN48" s="24">
        <f t="shared" si="13"/>
        <v>0.25704124944455464</v>
      </c>
      <c r="AO48" s="24">
        <f>+PAM!AV21</f>
        <v>0.25704288847671219</v>
      </c>
      <c r="AQ48" s="24">
        <f t="shared" si="12"/>
        <v>-1.8685751751728041E-3</v>
      </c>
      <c r="AR48" s="24">
        <f t="shared" si="15"/>
        <v>-1.675622812646349E-2</v>
      </c>
    </row>
    <row r="49" spans="4:44" x14ac:dyDescent="0.3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+SUMPRODUCT(_xlfn.ANCHORARRAY($E$30)/100,$E49:$N49)/$D$14*100</f>
        <v>139.65472309</v>
      </c>
      <c r="Q49" s="24">
        <f t="shared" si="10"/>
        <v>2.3207969343458146E-2</v>
      </c>
      <c r="R49" s="24">
        <f t="shared" si="10"/>
        <v>2.2635766355357578E-2</v>
      </c>
      <c r="S49" s="24">
        <f t="shared" si="10"/>
        <v>2.2082522601147847E-2</v>
      </c>
      <c r="T49" s="24">
        <f t="shared" si="10"/>
        <v>2.2906255330642722E-2</v>
      </c>
      <c r="U49" s="24">
        <f t="shared" si="10"/>
        <v>2.2156954166544729E-2</v>
      </c>
      <c r="V49" s="24">
        <f t="shared" si="10"/>
        <v>2.2176799159153049E-2</v>
      </c>
      <c r="W49" s="24">
        <f t="shared" si="10"/>
        <v>2.1710325050179113E-2</v>
      </c>
      <c r="X49" s="24">
        <f t="shared" si="10"/>
        <v>2.2292597770918077E-2</v>
      </c>
      <c r="Y49" s="24">
        <f t="shared" si="10"/>
        <v>2.171072355805137E-2</v>
      </c>
      <c r="Z49" s="24">
        <f t="shared" si="10"/>
        <v>2.1843626317358478E-2</v>
      </c>
      <c r="AA49" s="24">
        <f t="shared" si="11"/>
        <v>2.2146023307046958E-2</v>
      </c>
      <c r="AB49" s="24">
        <f>+PAM!Y22</f>
        <v>2.2147486450583287E-2</v>
      </c>
      <c r="AD49" s="24">
        <f t="shared" si="14"/>
        <v>0.25471465503886925</v>
      </c>
      <c r="AE49" s="24">
        <f t="shared" si="13"/>
        <v>0.25975876593667846</v>
      </c>
      <c r="AF49" s="24">
        <f t="shared" si="13"/>
        <v>0.26568953511057214</v>
      </c>
      <c r="AG49" s="24">
        <f t="shared" si="13"/>
        <v>0.25984625443609621</v>
      </c>
      <c r="AH49" s="24">
        <f t="shared" si="13"/>
        <v>0.26516087882179229</v>
      </c>
      <c r="AI49" s="24">
        <f t="shared" si="13"/>
        <v>0.26543172905458778</v>
      </c>
      <c r="AJ49" s="24">
        <f t="shared" si="13"/>
        <v>0.26974160986613471</v>
      </c>
      <c r="AK49" s="24">
        <f t="shared" si="13"/>
        <v>0.26563338791761693</v>
      </c>
      <c r="AL49" s="24">
        <f t="shared" si="13"/>
        <v>0.27087147670913225</v>
      </c>
      <c r="AM49" s="24">
        <f t="shared" si="13"/>
        <v>0.2701287701044579</v>
      </c>
      <c r="AN49" s="24">
        <f t="shared" si="13"/>
        <v>0.26613291024698649</v>
      </c>
      <c r="AO49" s="24">
        <f>+PAM!AV22</f>
        <v>0.26613659956210522</v>
      </c>
      <c r="AQ49" s="24">
        <f t="shared" si="12"/>
        <v>1.3643430260996681E-3</v>
      </c>
      <c r="AR49" s="24">
        <f t="shared" si="15"/>
        <v>-1.5414115065588652E-2</v>
      </c>
    </row>
    <row r="50" spans="4:44" x14ac:dyDescent="0.3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+SUMPRODUCT(_xlfn.ANCHORARRAY($E$30)/100,$E50:$N50)/$D$14*100</f>
        <v>144.84023013999999</v>
      </c>
      <c r="Q50" s="24">
        <f t="shared" si="10"/>
        <v>3.9242376344833962E-2</v>
      </c>
      <c r="R50" s="24">
        <f t="shared" si="10"/>
        <v>3.9293267170583457E-2</v>
      </c>
      <c r="S50" s="24">
        <f t="shared" si="10"/>
        <v>3.7746704525204011E-2</v>
      </c>
      <c r="T50" s="24">
        <f t="shared" si="10"/>
        <v>3.7717742204782079E-2</v>
      </c>
      <c r="U50" s="24">
        <f t="shared" si="10"/>
        <v>3.7320742526246287E-2</v>
      </c>
      <c r="V50" s="24">
        <f t="shared" si="10"/>
        <v>3.7579161417018225E-2</v>
      </c>
      <c r="W50" s="24">
        <f t="shared" si="10"/>
        <v>3.7352175417312949E-2</v>
      </c>
      <c r="X50" s="24">
        <f t="shared" si="10"/>
        <v>3.7145093748335967E-2</v>
      </c>
      <c r="Y50" s="24">
        <f t="shared" si="10"/>
        <v>3.5781277441895964E-2</v>
      </c>
      <c r="Z50" s="24">
        <f t="shared" si="10"/>
        <v>3.5732176319144937E-2</v>
      </c>
      <c r="AA50" s="24">
        <f t="shared" si="11"/>
        <v>3.7130910686480778E-2</v>
      </c>
      <c r="AB50" s="24">
        <f>+PAM!Y23</f>
        <v>3.7129221548739766E-2</v>
      </c>
      <c r="AD50" s="24">
        <f t="shared" si="14"/>
        <v>0.29228504237607988</v>
      </c>
      <c r="AE50" s="24">
        <f t="shared" si="13"/>
        <v>0.29720067777423309</v>
      </c>
      <c r="AF50" s="24">
        <f t="shared" si="13"/>
        <v>0.30110860215096613</v>
      </c>
      <c r="AG50" s="24">
        <f t="shared" si="13"/>
        <v>0.29489870377860283</v>
      </c>
      <c r="AH50" s="24">
        <f t="shared" si="13"/>
        <v>0.29956030614768459</v>
      </c>
      <c r="AI50" s="24">
        <f t="shared" si="13"/>
        <v>0.30013189106587612</v>
      </c>
      <c r="AJ50" s="24">
        <f t="shared" si="13"/>
        <v>0.30405535452414623</v>
      </c>
      <c r="AK50" s="24">
        <f t="shared" si="13"/>
        <v>0.29956795704074923</v>
      </c>
      <c r="AL50" s="24">
        <f t="shared" si="13"/>
        <v>0.30274429919417067</v>
      </c>
      <c r="AM50" s="24">
        <f t="shared" si="13"/>
        <v>0.30145221842123893</v>
      </c>
      <c r="AN50" s="24">
        <f t="shared" si="13"/>
        <v>0.30011803966919981</v>
      </c>
      <c r="AO50" s="24">
        <f>+PAM!AV23</f>
        <v>0.30011902432368864</v>
      </c>
      <c r="AQ50" s="24">
        <f t="shared" si="12"/>
        <v>3.5102000256890253E-3</v>
      </c>
      <c r="AR50" s="24">
        <f t="shared" si="15"/>
        <v>-9.1671760451590423E-3</v>
      </c>
    </row>
    <row r="51" spans="4:44" x14ac:dyDescent="0.3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+SUMPRODUCT(_xlfn.ANCHORARRAY($E$30)/100,$E51:$N51)/$D$14*100</f>
        <v>149.62415701999998</v>
      </c>
      <c r="Q51" s="24">
        <f t="shared" si="10"/>
        <v>3.2815284027255975E-2</v>
      </c>
      <c r="R51" s="24">
        <f t="shared" si="10"/>
        <v>3.2838281673458036E-2</v>
      </c>
      <c r="S51" s="24">
        <f t="shared" si="10"/>
        <v>3.253750261449917E-2</v>
      </c>
      <c r="T51" s="24">
        <f t="shared" si="10"/>
        <v>3.2739932040273256E-2</v>
      </c>
      <c r="U51" s="24">
        <f t="shared" si="10"/>
        <v>3.2407075295976195E-2</v>
      </c>
      <c r="V51" s="24">
        <f t="shared" si="10"/>
        <v>3.2918347093287226E-2</v>
      </c>
      <c r="W51" s="24">
        <f t="shared" si="10"/>
        <v>3.3099790726472733E-2</v>
      </c>
      <c r="X51" s="24">
        <f t="shared" si="10"/>
        <v>3.3371600351047359E-2</v>
      </c>
      <c r="Y51" s="24">
        <f t="shared" si="10"/>
        <v>3.2720734506489269E-2</v>
      </c>
      <c r="Z51" s="24">
        <f t="shared" si="10"/>
        <v>3.3995874971754381E-2</v>
      </c>
      <c r="AA51" s="24">
        <f t="shared" si="11"/>
        <v>3.3028992534573698E-2</v>
      </c>
      <c r="AB51" s="24">
        <f>+PAM!Y24</f>
        <v>3.3028677002612472E-2</v>
      </c>
      <c r="AD51" s="24">
        <f t="shared" si="14"/>
        <v>0.31240965644253671</v>
      </c>
      <c r="AE51" s="24">
        <f t="shared" si="13"/>
        <v>0.31685960540948011</v>
      </c>
      <c r="AF51" s="24">
        <f t="shared" si="13"/>
        <v>0.31981464008305704</v>
      </c>
      <c r="AG51" s="24">
        <f t="shared" si="13"/>
        <v>0.31317842965898657</v>
      </c>
      <c r="AH51" s="24">
        <f t="shared" si="13"/>
        <v>0.31683888695425155</v>
      </c>
      <c r="AI51" s="24">
        <f t="shared" si="13"/>
        <v>0.31785119981721865</v>
      </c>
      <c r="AJ51" s="24">
        <f t="shared" si="13"/>
        <v>0.32141316842917522</v>
      </c>
      <c r="AK51" s="24">
        <f t="shared" si="13"/>
        <v>0.3168739226985493</v>
      </c>
      <c r="AL51" s="24">
        <f t="shared" si="13"/>
        <v>0.31821118518865843</v>
      </c>
      <c r="AM51" s="24">
        <f t="shared" si="13"/>
        <v>0.31690469643004238</v>
      </c>
      <c r="AN51" s="24">
        <f t="shared" si="13"/>
        <v>0.31737394925071905</v>
      </c>
      <c r="AO51" s="24">
        <f>+PAM!AV24</f>
        <v>0.31737048362231168</v>
      </c>
      <c r="AQ51" s="24">
        <f t="shared" si="12"/>
        <v>-1.1805909444984053E-3</v>
      </c>
      <c r="AR51" s="24">
        <f t="shared" si="15"/>
        <v>-4.4950399875056668E-3</v>
      </c>
    </row>
    <row r="52" spans="4:44" x14ac:dyDescent="0.3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+SUMPRODUCT(_xlfn.ANCHORARRAY($E$30)/100,$E52:$N52)/$D$14*100</f>
        <v>155.21599028999998</v>
      </c>
      <c r="Q52" s="24">
        <f t="shared" si="10"/>
        <v>3.7528530293752027E-2</v>
      </c>
      <c r="R52" s="24">
        <f t="shared" si="10"/>
        <v>3.7696687373232507E-2</v>
      </c>
      <c r="S52" s="24">
        <f t="shared" si="10"/>
        <v>3.7890663122257084E-2</v>
      </c>
      <c r="T52" s="24">
        <f t="shared" si="10"/>
        <v>3.7366420319305815E-2</v>
      </c>
      <c r="U52" s="24">
        <f t="shared" si="10"/>
        <v>3.7365817446773253E-2</v>
      </c>
      <c r="V52" s="24">
        <f t="shared" si="10"/>
        <v>3.7475779631564121E-2</v>
      </c>
      <c r="W52" s="24">
        <f t="shared" si="10"/>
        <v>3.768350674322507E-2</v>
      </c>
      <c r="X52" s="24">
        <f t="shared" si="10"/>
        <v>3.7366951455804598E-2</v>
      </c>
      <c r="Y52" s="24">
        <f t="shared" si="10"/>
        <v>3.6757464705510001E-2</v>
      </c>
      <c r="Z52" s="24">
        <f t="shared" si="10"/>
        <v>3.7278055932751464E-2</v>
      </c>
      <c r="AA52" s="24">
        <f t="shared" si="11"/>
        <v>3.7372529819850842E-2</v>
      </c>
      <c r="AB52" s="24">
        <f>+PAM!Y25</f>
        <v>3.7373508518312892E-2</v>
      </c>
      <c r="AD52" s="24">
        <f t="shared" si="14"/>
        <v>0.34249651641800671</v>
      </c>
      <c r="AE52" s="24">
        <f t="shared" si="13"/>
        <v>0.34720349382244553</v>
      </c>
      <c r="AF52" s="24">
        <f t="shared" si="13"/>
        <v>0.35101504930164062</v>
      </c>
      <c r="AG52" s="24">
        <f t="shared" si="13"/>
        <v>0.34435540957760935</v>
      </c>
      <c r="AH52" s="24">
        <f t="shared" si="13"/>
        <v>0.34765682036605239</v>
      </c>
      <c r="AI52" s="24">
        <f t="shared" si="13"/>
        <v>0.34887693686206989</v>
      </c>
      <c r="AJ52" s="24">
        <f t="shared" si="13"/>
        <v>0.35258119118630438</v>
      </c>
      <c r="AK52" s="24">
        <f t="shared" si="13"/>
        <v>0.34865021177616118</v>
      </c>
      <c r="AL52" s="24">
        <f t="shared" si="13"/>
        <v>0.34918552147900361</v>
      </c>
      <c r="AM52" s="24">
        <f t="shared" si="13"/>
        <v>0.34947068503268386</v>
      </c>
      <c r="AN52" s="24">
        <f t="shared" si="13"/>
        <v>0.34865198858370183</v>
      </c>
      <c r="AO52" s="24">
        <f>+PAM!AV25</f>
        <v>0.34864910657265358</v>
      </c>
      <c r="AQ52" s="24">
        <f t="shared" si="12"/>
        <v>2.5047436100056331E-4</v>
      </c>
      <c r="AR52" s="24">
        <f t="shared" si="15"/>
        <v>-6.9741686146771453E-3</v>
      </c>
    </row>
    <row r="53" spans="4:44" x14ac:dyDescent="0.3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+SUMPRODUCT(_xlfn.ANCHORARRAY($E$30)/100,$E53:$N53)/$D$14*100</f>
        <v>165.06330851999999</v>
      </c>
      <c r="Q53" s="24">
        <f t="shared" si="10"/>
        <v>6.2858003775018156E-2</v>
      </c>
      <c r="R53" s="24">
        <f t="shared" si="10"/>
        <v>6.3259664910619628E-2</v>
      </c>
      <c r="S53" s="24">
        <f t="shared" si="10"/>
        <v>6.2678124136855695E-2</v>
      </c>
      <c r="T53" s="24">
        <f t="shared" si="10"/>
        <v>6.3570912373473565E-2</v>
      </c>
      <c r="U53" s="24">
        <f t="shared" si="10"/>
        <v>6.2675851841168084E-2</v>
      </c>
      <c r="V53" s="24">
        <f t="shared" si="10"/>
        <v>6.3202181670917623E-2</v>
      </c>
      <c r="W53" s="24">
        <f t="shared" si="10"/>
        <v>6.291632161215488E-2</v>
      </c>
      <c r="X53" s="24">
        <f t="shared" si="10"/>
        <v>6.4638014859103698E-2</v>
      </c>
      <c r="Y53" s="24">
        <f t="shared" si="10"/>
        <v>6.2783655509861758E-2</v>
      </c>
      <c r="Z53" s="24">
        <f t="shared" si="10"/>
        <v>6.4694249340206067E-2</v>
      </c>
      <c r="AA53" s="24">
        <f t="shared" si="11"/>
        <v>6.3442678886380444E-2</v>
      </c>
      <c r="AB53" s="24">
        <f>+PAM!Y26</f>
        <v>6.3437761529526071E-2</v>
      </c>
      <c r="AD53" s="24">
        <f t="shared" si="14"/>
        <v>0.40051983001998104</v>
      </c>
      <c r="AE53" s="24">
        <f t="shared" si="13"/>
        <v>0.40553940418030732</v>
      </c>
      <c r="AF53" s="24">
        <f t="shared" si="13"/>
        <v>0.40851536449682957</v>
      </c>
      <c r="AG53" s="24">
        <f t="shared" si="13"/>
        <v>0.40336891291169819</v>
      </c>
      <c r="AH53" s="24">
        <f t="shared" si="13"/>
        <v>0.40498768050427247</v>
      </c>
      <c r="AI53" s="24">
        <f t="shared" si="13"/>
        <v>0.40703669721846047</v>
      </c>
      <c r="AJ53" s="24">
        <f t="shared" si="13"/>
        <v>0.4102474302703798</v>
      </c>
      <c r="AK53" s="24">
        <f t="shared" si="13"/>
        <v>0.40938581302150867</v>
      </c>
      <c r="AL53" s="24">
        <f t="shared" si="13"/>
        <v>0.40663227108723987</v>
      </c>
      <c r="AM53" s="24">
        <f t="shared" si="13"/>
        <v>0.40989497340434089</v>
      </c>
      <c r="AN53" s="24">
        <f t="shared" si="13"/>
        <v>0.40726295239352983</v>
      </c>
      <c r="AO53" s="24">
        <f>+PAM!AV26</f>
        <v>0.40725284262630779</v>
      </c>
      <c r="AQ53" s="24">
        <f t="shared" si="12"/>
        <v>-1.8362455651879106E-3</v>
      </c>
      <c r="AR53" s="24">
        <f t="shared" si="15"/>
        <v>-9.375143384359852E-3</v>
      </c>
    </row>
    <row r="54" spans="4:44" x14ac:dyDescent="0.3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+SUMPRODUCT(_xlfn.ANCHORARRAY($E$30)/100,$E54:$N54)/$D$14*100</f>
        <v>174.61805085999998</v>
      </c>
      <c r="Q54" s="24">
        <f t="shared" si="10"/>
        <v>5.7541474205217824E-2</v>
      </c>
      <c r="R54" s="24">
        <f t="shared" si="10"/>
        <v>5.8470497879711258E-2</v>
      </c>
      <c r="S54" s="24">
        <f t="shared" si="10"/>
        <v>5.8892248999130814E-2</v>
      </c>
      <c r="T54" s="24">
        <f t="shared" si="10"/>
        <v>5.6993643847923048E-2</v>
      </c>
      <c r="U54" s="24">
        <f t="shared" si="10"/>
        <v>5.8333290082446476E-2</v>
      </c>
      <c r="V54" s="24">
        <f t="shared" si="10"/>
        <v>5.8151235992336181E-2</v>
      </c>
      <c r="W54" s="24">
        <f t="shared" si="10"/>
        <v>5.8979031971089446E-2</v>
      </c>
      <c r="X54" s="24">
        <f t="shared" si="10"/>
        <v>5.7435528193621188E-2</v>
      </c>
      <c r="Y54" s="24">
        <f t="shared" si="10"/>
        <v>5.7738121694644207E-2</v>
      </c>
      <c r="Z54" s="24">
        <f t="shared" si="10"/>
        <v>5.7016025338177512E-2</v>
      </c>
      <c r="AA54" s="24">
        <f t="shared" si="11"/>
        <v>5.788531943089148E-2</v>
      </c>
      <c r="AB54" s="24">
        <f>+PAM!Y27</f>
        <v>5.7879613457382684E-2</v>
      </c>
      <c r="AD54" s="24">
        <f t="shared" si="14"/>
        <v>0.45640581441594752</v>
      </c>
      <c r="AE54" s="24">
        <f t="shared" si="13"/>
        <v>0.46300891265768551</v>
      </c>
      <c r="AF54" s="24">
        <f t="shared" si="13"/>
        <v>0.46632711983390451</v>
      </c>
      <c r="AG54" s="24">
        <f t="shared" si="13"/>
        <v>0.45808450176242421</v>
      </c>
      <c r="AH54" s="24">
        <f t="shared" si="13"/>
        <v>0.46191003218237103</v>
      </c>
      <c r="AI54" s="24">
        <f t="shared" si="13"/>
        <v>0.46418285077670896</v>
      </c>
      <c r="AJ54" s="24">
        <f t="shared" si="13"/>
        <v>0.46889272849901809</v>
      </c>
      <c r="AK54" s="24">
        <f t="shared" si="13"/>
        <v>0.4655924805624625</v>
      </c>
      <c r="AL54" s="24">
        <f t="shared" si="13"/>
        <v>0.46346206366444176</v>
      </c>
      <c r="AM54" s="24">
        <f t="shared" si="13"/>
        <v>0.46600481346079836</v>
      </c>
      <c r="AN54" s="24">
        <f t="shared" si="13"/>
        <v>0.4640417828512462</v>
      </c>
      <c r="AO54" s="24">
        <f>+PAM!AV27</f>
        <v>0.46402424709906764</v>
      </c>
      <c r="AQ54" s="24">
        <f t="shared" si="12"/>
        <v>5.2544886704031235E-4</v>
      </c>
      <c r="AR54" s="24">
        <f t="shared" si="15"/>
        <v>-9.5989990448508422E-3</v>
      </c>
    </row>
    <row r="55" spans="4:44" x14ac:dyDescent="0.3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+SUMPRODUCT(_xlfn.ANCHORARRAY($E$30)/100,$E55:$N55)/$D$14*100</f>
        <v>180.35135100999997</v>
      </c>
      <c r="Q55" s="24">
        <f t="shared" si="10"/>
        <v>3.3047181204842957E-2</v>
      </c>
      <c r="R55" s="24">
        <f t="shared" si="10"/>
        <v>3.3414901259547269E-2</v>
      </c>
      <c r="S55" s="24">
        <f t="shared" si="10"/>
        <v>3.2735836039478272E-2</v>
      </c>
      <c r="T55" s="24">
        <f t="shared" si="10"/>
        <v>3.2491539854063722E-2</v>
      </c>
      <c r="U55" s="24">
        <f t="shared" si="10"/>
        <v>3.3700186156419454E-2</v>
      </c>
      <c r="V55" s="24">
        <f t="shared" si="10"/>
        <v>3.3051427373972153E-2</v>
      </c>
      <c r="W55" s="24">
        <f t="shared" si="10"/>
        <v>3.3168073945872623E-2</v>
      </c>
      <c r="X55" s="24">
        <f t="shared" si="10"/>
        <v>3.2302845506666955E-2</v>
      </c>
      <c r="Y55" s="24">
        <f t="shared" si="10"/>
        <v>3.2792003337443809E-2</v>
      </c>
      <c r="Z55" s="24">
        <f t="shared" si="10"/>
        <v>3.2303090471170748E-2</v>
      </c>
      <c r="AA55" s="24">
        <f t="shared" si="11"/>
        <v>3.2833376170237294E-2</v>
      </c>
      <c r="AB55" s="24">
        <f>+PAM!Y28</f>
        <v>3.2832981420490848E-2</v>
      </c>
      <c r="AD55" s="24">
        <f t="shared" si="14"/>
        <v>0.48194309757065712</v>
      </c>
      <c r="AE55" s="24">
        <f t="shared" si="13"/>
        <v>0.48872944823956344</v>
      </c>
      <c r="AF55" s="24">
        <f t="shared" si="13"/>
        <v>0.49089565981382988</v>
      </c>
      <c r="AG55" s="24">
        <f t="shared" si="13"/>
        <v>0.48185761604599375</v>
      </c>
      <c r="AH55" s="24">
        <f t="shared" si="13"/>
        <v>0.48732931065613561</v>
      </c>
      <c r="AI55" s="24">
        <f t="shared" si="13"/>
        <v>0.48873959984424653</v>
      </c>
      <c r="AJ55" s="24">
        <f t="shared" si="13"/>
        <v>0.49331554835978353</v>
      </c>
      <c r="AK55" s="24">
        <f t="shared" si="13"/>
        <v>0.48848594077531393</v>
      </c>
      <c r="AL55" s="24">
        <f t="shared" si="13"/>
        <v>0.48690844517575638</v>
      </c>
      <c r="AM55" s="24">
        <f t="shared" si="13"/>
        <v>0.48860982010712517</v>
      </c>
      <c r="AN55" s="24">
        <f t="shared" si="13"/>
        <v>0.48805160914158807</v>
      </c>
      <c r="AO55" s="24">
        <f>+PAM!AV28</f>
        <v>0.48803386787502356</v>
      </c>
      <c r="AQ55" s="24">
        <f t="shared" si="12"/>
        <v>7.4409073367220913E-4</v>
      </c>
      <c r="AR55" s="24">
        <f t="shared" si="15"/>
        <v>-6.6667225364680505E-3</v>
      </c>
    </row>
    <row r="56" spans="4:44" x14ac:dyDescent="0.3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+SUMPRODUCT(_xlfn.ANCHORARRAY($E$30)/100,$E56:$N56)/$D$14*100</f>
        <v>184.50862056</v>
      </c>
      <c r="Q56" s="24">
        <f t="shared" si="10"/>
        <v>2.1572780899648203E-2</v>
      </c>
      <c r="R56" s="24">
        <f t="shared" si="10"/>
        <v>2.227026158295109E-2</v>
      </c>
      <c r="S56" s="24">
        <f t="shared" si="10"/>
        <v>2.2417182193859242E-2</v>
      </c>
      <c r="T56" s="24">
        <f t="shared" si="10"/>
        <v>2.2474238007302638E-2</v>
      </c>
      <c r="U56" s="24">
        <f t="shared" si="10"/>
        <v>2.3476192752391878E-2</v>
      </c>
      <c r="V56" s="24">
        <f t="shared" si="10"/>
        <v>2.2965329364543985E-2</v>
      </c>
      <c r="W56" s="24">
        <f t="shared" si="10"/>
        <v>2.3135255351329542E-2</v>
      </c>
      <c r="X56" s="24">
        <f t="shared" si="10"/>
        <v>2.2927185669245009E-2</v>
      </c>
      <c r="Y56" s="24">
        <f t="shared" si="10"/>
        <v>2.3559393730990585E-2</v>
      </c>
      <c r="Z56" s="24">
        <f t="shared" si="10"/>
        <v>2.3775824101530674E-2</v>
      </c>
      <c r="AA56" s="24">
        <f t="shared" si="11"/>
        <v>2.305094764590665E-2</v>
      </c>
      <c r="AB56" s="24">
        <f>+PAM!Y29</f>
        <v>2.3053468721704329E-2</v>
      </c>
      <c r="AD56" s="24">
        <f t="shared" si="14"/>
        <v>0.4732546307535157</v>
      </c>
      <c r="AE56" s="24">
        <f t="shared" si="13"/>
        <v>0.47842171796292621</v>
      </c>
      <c r="AF56" s="24">
        <f t="shared" si="13"/>
        <v>0.47690959366915386</v>
      </c>
      <c r="AG56" s="24">
        <f t="shared" si="13"/>
        <v>0.47368522414913605</v>
      </c>
      <c r="AH56" s="24">
        <f t="shared" si="13"/>
        <v>0.47661116581441654</v>
      </c>
      <c r="AI56" s="24">
        <f t="shared" si="13"/>
        <v>0.47707985430974964</v>
      </c>
      <c r="AJ56" s="24">
        <f t="shared" si="13"/>
        <v>0.47959049966797473</v>
      </c>
      <c r="AK56" s="24">
        <f t="shared" si="13"/>
        <v>0.47767918847770319</v>
      </c>
      <c r="AL56" s="24">
        <f t="shared" si="13"/>
        <v>0.47398260082103993</v>
      </c>
      <c r="AM56" s="24">
        <f t="shared" si="13"/>
        <v>0.47641102425513138</v>
      </c>
      <c r="AN56" s="24">
        <f t="shared" si="13"/>
        <v>0.47642474540151025</v>
      </c>
      <c r="AO56" s="24">
        <f>+PAM!AV29</f>
        <v>0.4764147961555667</v>
      </c>
      <c r="AQ56" s="24">
        <f t="shared" si="12"/>
        <v>-2.2030432018824708E-3</v>
      </c>
      <c r="AR56" s="24">
        <f t="shared" si="15"/>
        <v>-3.156393501615673E-3</v>
      </c>
    </row>
    <row r="57" spans="4:44" x14ac:dyDescent="0.3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+SUMPRODUCT(_xlfn.ANCHORARRAY($E$30)/100,$E57:$N57)/$D$14*100</f>
        <v>189.80549590000001</v>
      </c>
      <c r="Q57" s="24">
        <f t="shared" si="10"/>
        <v>2.8779363780657263E-2</v>
      </c>
      <c r="R57" s="24">
        <f t="shared" si="10"/>
        <v>2.8501680841630295E-2</v>
      </c>
      <c r="S57" s="24">
        <f t="shared" si="10"/>
        <v>2.9029462532009553E-2</v>
      </c>
      <c r="T57" s="24">
        <f t="shared" si="10"/>
        <v>2.82640131961307E-2</v>
      </c>
      <c r="U57" s="24">
        <f t="shared" si="10"/>
        <v>2.8723037930369788E-2</v>
      </c>
      <c r="V57" s="24">
        <f t="shared" si="10"/>
        <v>2.8677161303635179E-2</v>
      </c>
      <c r="W57" s="24">
        <f t="shared" si="10"/>
        <v>2.8844512577095083E-2</v>
      </c>
      <c r="X57" s="24">
        <f t="shared" si="10"/>
        <v>2.8486861769075889E-2</v>
      </c>
      <c r="Y57" s="24">
        <f t="shared" si="10"/>
        <v>2.8746315914093046E-2</v>
      </c>
      <c r="Z57" s="24">
        <f t="shared" si="10"/>
        <v>2.8900533009278195E-2</v>
      </c>
      <c r="AA57" s="24">
        <f t="shared" si="11"/>
        <v>2.8708010086051949E-2</v>
      </c>
      <c r="AB57" s="24">
        <f>+PAM!Y30</f>
        <v>2.8708782275023381E-2</v>
      </c>
      <c r="AD57" s="24">
        <f t="shared" si="14"/>
        <v>0.48761843960956153</v>
      </c>
      <c r="AE57" s="24">
        <f t="shared" si="13"/>
        <v>0.49307639165354633</v>
      </c>
      <c r="AF57" s="24">
        <f t="shared" si="13"/>
        <v>0.49181109556203939</v>
      </c>
      <c r="AG57" s="24">
        <f t="shared" si="13"/>
        <v>0.48765724403053623</v>
      </c>
      <c r="AH57" s="24">
        <f t="shared" si="13"/>
        <v>0.49128418882401315</v>
      </c>
      <c r="AI57" s="24">
        <f t="shared" si="13"/>
        <v>0.49165154006444434</v>
      </c>
      <c r="AJ57" s="24">
        <f t="shared" si="13"/>
        <v>0.49423626348044425</v>
      </c>
      <c r="AK57" s="24">
        <f t="shared" si="13"/>
        <v>0.49204890530769618</v>
      </c>
      <c r="AL57" s="24">
        <f t="shared" si="13"/>
        <v>0.48830783530529476</v>
      </c>
      <c r="AM57" s="24">
        <f t="shared" si="13"/>
        <v>0.49088237398514645</v>
      </c>
      <c r="AN57" s="24">
        <f t="shared" si="13"/>
        <v>0.49090791856011951</v>
      </c>
      <c r="AO57" s="24">
        <f>+PAM!AV30</f>
        <v>0.49089775130155555</v>
      </c>
      <c r="AQ57" s="24">
        <f t="shared" si="12"/>
        <v>-1.2116922862093205E-4</v>
      </c>
      <c r="AR57" s="24">
        <f t="shared" si="15"/>
        <v>-3.2639343755849204E-3</v>
      </c>
    </row>
    <row r="58" spans="4:44" x14ac:dyDescent="0.3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+SUMPRODUCT(_xlfn.ANCHORARRAY($E$30)/100,$E58:$N58)/$D$14*100</f>
        <v>196.63156319000001</v>
      </c>
      <c r="Q58" s="24">
        <f t="shared" si="10"/>
        <v>4.0568464012821437E-2</v>
      </c>
      <c r="R58" s="24">
        <f t="shared" si="10"/>
        <v>3.9081127021655782E-2</v>
      </c>
      <c r="S58" s="24">
        <f t="shared" si="10"/>
        <v>3.811591690252647E-2</v>
      </c>
      <c r="T58" s="24">
        <f t="shared" si="10"/>
        <v>3.679992722781078E-2</v>
      </c>
      <c r="U58" s="24">
        <f t="shared" si="10"/>
        <v>3.6618463446508986E-2</v>
      </c>
      <c r="V58" s="24">
        <f t="shared" si="10"/>
        <v>3.6649292445309234E-2</v>
      </c>
      <c r="W58" s="24">
        <f t="shared" si="10"/>
        <v>3.61680428941622E-2</v>
      </c>
      <c r="X58" s="24">
        <f t="shared" si="10"/>
        <v>3.505807476975531E-2</v>
      </c>
      <c r="Y58" s="24">
        <f t="shared" si="10"/>
        <v>3.4440410944206024E-2</v>
      </c>
      <c r="Z58" s="24">
        <f t="shared" si="10"/>
        <v>3.2994161566028746E-2</v>
      </c>
      <c r="AA58" s="24">
        <f t="shared" si="11"/>
        <v>3.5963485976171938E-2</v>
      </c>
      <c r="AB58" s="24">
        <f>+PAM!Y31</f>
        <v>3.5962698559047324E-2</v>
      </c>
      <c r="AD58" s="24">
        <f t="shared" si="14"/>
        <v>0.51528613075158658</v>
      </c>
      <c r="AE58" s="24">
        <f t="shared" si="13"/>
        <v>0.51730722193261358</v>
      </c>
      <c r="AF58" s="24">
        <f t="shared" si="13"/>
        <v>0.51307884950583427</v>
      </c>
      <c r="AG58" s="24">
        <f t="shared" si="13"/>
        <v>0.50822127855558419</v>
      </c>
      <c r="AH58" s="24">
        <f t="shared" si="13"/>
        <v>0.51059682038876786</v>
      </c>
      <c r="AI58" s="24">
        <f t="shared" si="13"/>
        <v>0.51109601685143113</v>
      </c>
      <c r="AJ58" s="24">
        <f t="shared" si="13"/>
        <v>0.51185257491224978</v>
      </c>
      <c r="AK58" s="24">
        <f t="shared" si="13"/>
        <v>0.50860564517443341</v>
      </c>
      <c r="AL58" s="24">
        <f t="shared" si="13"/>
        <v>0.50348837146156566</v>
      </c>
      <c r="AM58" s="24">
        <f t="shared" si="13"/>
        <v>0.50438250974942123</v>
      </c>
      <c r="AN58" s="24">
        <f t="shared" si="13"/>
        <v>0.50914511602667667</v>
      </c>
      <c r="AO58" s="24">
        <f>+PAM!AV31</f>
        <v>0.50913242359586763</v>
      </c>
      <c r="AQ58" s="24">
        <f t="shared" si="12"/>
        <v>7.5743024467926912E-3</v>
      </c>
      <c r="AR58" s="24">
        <f t="shared" si="15"/>
        <v>1.0903621002165353E-2</v>
      </c>
    </row>
    <row r="59" spans="4:44" x14ac:dyDescent="0.3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+SUMPRODUCT(_xlfn.ANCHORARRAY($E$30)/100,$E59:$N59)/$D$14*100</f>
        <v>205.51331687999999</v>
      </c>
      <c r="Q59" s="24">
        <f t="shared" si="10"/>
        <v>4.75245024408808E-2</v>
      </c>
      <c r="R59" s="24">
        <f t="shared" si="10"/>
        <v>4.7044775661312155E-2</v>
      </c>
      <c r="S59" s="24">
        <f t="shared" si="10"/>
        <v>4.6190362147173092E-2</v>
      </c>
      <c r="T59" s="24">
        <f t="shared" si="10"/>
        <v>4.6441469441876215E-2</v>
      </c>
      <c r="U59" s="24">
        <f t="shared" si="10"/>
        <v>4.5325943793998569E-2</v>
      </c>
      <c r="V59" s="24">
        <f t="shared" ref="V59:AA107" si="16">+J59/J58-1</f>
        <v>4.5616327583337224E-2</v>
      </c>
      <c r="W59" s="24">
        <f t="shared" si="16"/>
        <v>4.5340306375657669E-2</v>
      </c>
      <c r="X59" s="24">
        <f t="shared" si="16"/>
        <v>4.5001071992655017E-2</v>
      </c>
      <c r="Y59" s="24">
        <f t="shared" si="16"/>
        <v>4.4594686831587627E-2</v>
      </c>
      <c r="Z59" s="24">
        <f t="shared" si="16"/>
        <v>4.2681768096024308E-2</v>
      </c>
      <c r="AA59" s="24">
        <f t="shared" si="11"/>
        <v>4.5169521850455752E-2</v>
      </c>
      <c r="AB59" s="24">
        <f>+PAM!Y32</f>
        <v>4.5171943982354801E-2</v>
      </c>
      <c r="AD59" s="24">
        <f t="shared" si="14"/>
        <v>0.55679877849559833</v>
      </c>
      <c r="AE59" s="24">
        <f t="shared" si="13"/>
        <v>0.55760366262258354</v>
      </c>
      <c r="AF59" s="24">
        <f t="shared" si="13"/>
        <v>0.55304904996331494</v>
      </c>
      <c r="AG59" s="24">
        <f t="shared" si="13"/>
        <v>0.54754057345710305</v>
      </c>
      <c r="AH59" s="24">
        <f t="shared" si="13"/>
        <v>0.5495402400076479</v>
      </c>
      <c r="AI59" s="24">
        <f t="shared" si="13"/>
        <v>0.54972326072136513</v>
      </c>
      <c r="AJ59" s="24">
        <f t="shared" si="13"/>
        <v>0.55042964899350322</v>
      </c>
      <c r="AK59" s="24">
        <f t="shared" si="13"/>
        <v>0.54571983552838144</v>
      </c>
      <c r="AL59" s="24">
        <f t="shared" si="13"/>
        <v>0.54063721718736391</v>
      </c>
      <c r="AM59" s="24">
        <f t="shared" si="13"/>
        <v>0.53952485874583234</v>
      </c>
      <c r="AN59" s="24">
        <f t="shared" si="13"/>
        <v>0.54724752156387391</v>
      </c>
      <c r="AO59" s="24">
        <f>+PAM!AV32</f>
        <v>0.54723431614720308</v>
      </c>
      <c r="AQ59" s="24">
        <f t="shared" si="12"/>
        <v>4.8427343448564919E-3</v>
      </c>
      <c r="AR59" s="24">
        <f t="shared" si="15"/>
        <v>1.7273919749765998E-2</v>
      </c>
    </row>
    <row r="60" spans="4:44" x14ac:dyDescent="0.3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+SUMPRODUCT(_xlfn.ANCHORARRAY($E$30)/100,$E60:$N60)/$D$14*100</f>
        <v>213.04941563000003</v>
      </c>
      <c r="Q60" s="24">
        <f t="shared" ref="Q60:Z109" si="17">+E60/E59-1</f>
        <v>3.4708240423921621E-2</v>
      </c>
      <c r="R60" s="24">
        <f t="shared" si="17"/>
        <v>3.5713951055919457E-2</v>
      </c>
      <c r="S60" s="24">
        <f t="shared" si="17"/>
        <v>3.5618230322016942E-2</v>
      </c>
      <c r="T60" s="24">
        <f t="shared" si="17"/>
        <v>3.6275591462228585E-2</v>
      </c>
      <c r="U60" s="24">
        <f t="shared" si="17"/>
        <v>3.6479949981427673E-2</v>
      </c>
      <c r="V60" s="24">
        <f t="shared" si="16"/>
        <v>3.6447401355232945E-2</v>
      </c>
      <c r="W60" s="24">
        <f t="shared" si="16"/>
        <v>3.6528279937456221E-2</v>
      </c>
      <c r="X60" s="24">
        <f t="shared" si="16"/>
        <v>3.7225166956835753E-2</v>
      </c>
      <c r="Y60" s="24">
        <f t="shared" si="16"/>
        <v>3.7220920574105421E-2</v>
      </c>
      <c r="Z60" s="24">
        <f t="shared" si="16"/>
        <v>3.7774320501324565E-2</v>
      </c>
      <c r="AA60" s="24">
        <f t="shared" si="11"/>
        <v>3.6669637103859287E-2</v>
      </c>
      <c r="AB60" s="24">
        <f>+PAM!Y33</f>
        <v>3.666822212306653E-2</v>
      </c>
      <c r="AD60" s="24">
        <f t="shared" si="14"/>
        <v>0.56834135050426648</v>
      </c>
      <c r="AE60" s="24">
        <f t="shared" si="14"/>
        <v>0.56956727405925411</v>
      </c>
      <c r="AF60" s="24">
        <f t="shared" si="14"/>
        <v>0.56311064977887693</v>
      </c>
      <c r="AG60" s="24">
        <f t="shared" si="14"/>
        <v>0.56029149413884172</v>
      </c>
      <c r="AH60" s="24">
        <f t="shared" si="14"/>
        <v>0.56113048367060592</v>
      </c>
      <c r="AI60" s="24">
        <f t="shared" si="14"/>
        <v>0.56159444188719587</v>
      </c>
      <c r="AJ60" s="24">
        <f t="shared" si="14"/>
        <v>0.56160232708820135</v>
      </c>
      <c r="AK60" s="24">
        <f t="shared" si="14"/>
        <v>0.55906644184547738</v>
      </c>
      <c r="AL60" s="24">
        <f t="shared" si="14"/>
        <v>0.55252236819757883</v>
      </c>
      <c r="AM60" s="24">
        <f t="shared" si="14"/>
        <v>0.55271032627959582</v>
      </c>
      <c r="AN60" s="24">
        <f t="shared" si="14"/>
        <v>0.55932866526651703</v>
      </c>
      <c r="AO60" s="24">
        <f>+PAM!AV33</f>
        <v>0.55931844879766079</v>
      </c>
      <c r="AQ60" s="24">
        <f t="shared" si="12"/>
        <v>-3.066080077402944E-3</v>
      </c>
      <c r="AR60" s="24">
        <f t="shared" si="15"/>
        <v>1.5631024224670664E-2</v>
      </c>
    </row>
    <row r="61" spans="4:44" x14ac:dyDescent="0.3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+SUMPRODUCT(_xlfn.ANCHORARRAY($E$30)/100,$E61:$N61)/$D$14*100</f>
        <v>219.33834851</v>
      </c>
      <c r="Q61" s="24">
        <f t="shared" si="17"/>
        <v>2.7286605518232587E-2</v>
      </c>
      <c r="R61" s="24">
        <f t="shared" si="17"/>
        <v>2.855386543208871E-2</v>
      </c>
      <c r="S61" s="24">
        <f t="shared" si="17"/>
        <v>2.8512965473324714E-2</v>
      </c>
      <c r="T61" s="24">
        <f t="shared" si="17"/>
        <v>2.8823552534868124E-2</v>
      </c>
      <c r="U61" s="24">
        <f t="shared" si="17"/>
        <v>2.9674465848218645E-2</v>
      </c>
      <c r="V61" s="24">
        <f t="shared" si="16"/>
        <v>2.9385508614350853E-2</v>
      </c>
      <c r="W61" s="24">
        <f t="shared" si="16"/>
        <v>2.9827930937125879E-2</v>
      </c>
      <c r="X61" s="24">
        <f t="shared" si="16"/>
        <v>2.968855549771976E-2</v>
      </c>
      <c r="Y61" s="24">
        <f t="shared" si="16"/>
        <v>3.0234570223393487E-2</v>
      </c>
      <c r="Z61" s="24">
        <f t="shared" si="16"/>
        <v>3.0399991878117483E-2</v>
      </c>
      <c r="AA61" s="24">
        <f t="shared" si="11"/>
        <v>2.9518658201446835E-2</v>
      </c>
      <c r="AB61" s="24">
        <f>+PAM!Y34</f>
        <v>2.9518575312991402E-2</v>
      </c>
      <c r="AD61" s="24">
        <f t="shared" ref="AD61:AN76" si="18">+E61/E49-1</f>
        <v>0.57459295717486869</v>
      </c>
      <c r="AE61" s="24">
        <f t="shared" si="18"/>
        <v>0.57865052240737547</v>
      </c>
      <c r="AF61" s="24">
        <f t="shared" si="18"/>
        <v>0.57294497676718481</v>
      </c>
      <c r="AG61" s="24">
        <f t="shared" si="18"/>
        <v>0.56931745174534809</v>
      </c>
      <c r="AH61" s="24">
        <f t="shared" si="18"/>
        <v>0.57261190694887376</v>
      </c>
      <c r="AI61" s="24">
        <f t="shared" si="18"/>
        <v>0.57260729272442545</v>
      </c>
      <c r="AJ61" s="24">
        <f t="shared" si="18"/>
        <v>0.57400943694374518</v>
      </c>
      <c r="AK61" s="24">
        <f t="shared" si="18"/>
        <v>0.57034578547205439</v>
      </c>
      <c r="AL61" s="24">
        <f t="shared" si="18"/>
        <v>0.56547462787920888</v>
      </c>
      <c r="AM61" s="24">
        <f t="shared" si="18"/>
        <v>0.5657118823097429</v>
      </c>
      <c r="AN61" s="24">
        <f t="shared" si="18"/>
        <v>0.57057594370544962</v>
      </c>
      <c r="AO61" s="24">
        <f>+PAM!AV34</f>
        <v>0.57056327892564207</v>
      </c>
      <c r="AQ61" s="24">
        <f t="shared" si="12"/>
        <v>-3.1133863598848954E-3</v>
      </c>
      <c r="AR61" s="24">
        <f t="shared" si="15"/>
        <v>8.8810748651257931E-3</v>
      </c>
    </row>
    <row r="62" spans="4:44" x14ac:dyDescent="0.3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+SUMPRODUCT(_xlfn.ANCHORARRAY($E$30)/100,$E62:$N62)/$D$14*100</f>
        <v>225.50139945000001</v>
      </c>
      <c r="Q62" s="24">
        <f t="shared" si="17"/>
        <v>2.7463313344802787E-2</v>
      </c>
      <c r="R62" s="24">
        <f t="shared" si="17"/>
        <v>2.7738967460451569E-2</v>
      </c>
      <c r="S62" s="24">
        <f t="shared" si="17"/>
        <v>2.776609168776778E-2</v>
      </c>
      <c r="T62" s="24">
        <f t="shared" si="17"/>
        <v>2.7848826716273978E-2</v>
      </c>
      <c r="U62" s="24">
        <f t="shared" si="17"/>
        <v>2.8121636620632717E-2</v>
      </c>
      <c r="V62" s="24">
        <f t="shared" si="16"/>
        <v>2.8058978595864703E-2</v>
      </c>
      <c r="W62" s="24">
        <f t="shared" si="16"/>
        <v>2.7926237931422238E-2</v>
      </c>
      <c r="X62" s="24">
        <f t="shared" si="16"/>
        <v>2.8056234728427665E-2</v>
      </c>
      <c r="Y62" s="24">
        <f t="shared" si="16"/>
        <v>2.8206860382541832E-2</v>
      </c>
      <c r="Z62" s="24">
        <f t="shared" si="16"/>
        <v>2.8799777428785367E-2</v>
      </c>
      <c r="AA62" s="24">
        <f t="shared" si="11"/>
        <v>2.809837395907544E-2</v>
      </c>
      <c r="AB62" s="24">
        <f>+PAM!Y35</f>
        <v>2.8100491570536512E-2</v>
      </c>
      <c r="AD62" s="24">
        <f t="shared" si="18"/>
        <v>0.55674608135057713</v>
      </c>
      <c r="AE62" s="24">
        <f t="shared" si="18"/>
        <v>0.56109994082503833</v>
      </c>
      <c r="AF62" s="24">
        <f t="shared" si="18"/>
        <v>0.55781705127318282</v>
      </c>
      <c r="AG62" s="24">
        <f t="shared" si="18"/>
        <v>0.55439291044087868</v>
      </c>
      <c r="AH62" s="24">
        <f t="shared" si="18"/>
        <v>0.55866576388301703</v>
      </c>
      <c r="AI62" s="24">
        <f t="shared" si="18"/>
        <v>0.55817802362444735</v>
      </c>
      <c r="AJ62" s="24">
        <f t="shared" si="18"/>
        <v>0.55970714413863742</v>
      </c>
      <c r="AK62" s="24">
        <f t="shared" si="18"/>
        <v>0.55658430547981919</v>
      </c>
      <c r="AL62" s="24">
        <f t="shared" si="18"/>
        <v>0.55402669192435194</v>
      </c>
      <c r="AM62" s="24">
        <f t="shared" si="18"/>
        <v>0.55523220468292522</v>
      </c>
      <c r="AN62" s="24">
        <f t="shared" si="18"/>
        <v>0.55689755002484032</v>
      </c>
      <c r="AO62" s="24">
        <f>+PAM!AV35</f>
        <v>0.55689073796885946</v>
      </c>
      <c r="AQ62" s="24">
        <f t="shared" si="12"/>
        <v>-1.3364640839825803E-3</v>
      </c>
      <c r="AR62" s="24">
        <f t="shared" si="15"/>
        <v>1.5138766676519033E-3</v>
      </c>
    </row>
    <row r="63" spans="4:44" x14ac:dyDescent="0.3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+SUMPRODUCT(_xlfn.ANCHORARRAY($E$30)/100,$E63:$N63)/$D$14*100</f>
        <v>230.50345173000002</v>
      </c>
      <c r="Q63" s="24">
        <f t="shared" si="17"/>
        <v>2.1026503546218267E-2</v>
      </c>
      <c r="R63" s="24">
        <f t="shared" si="17"/>
        <v>2.1611940836424592E-2</v>
      </c>
      <c r="S63" s="24">
        <f t="shared" si="17"/>
        <v>2.1220328660663368E-2</v>
      </c>
      <c r="T63" s="24">
        <f t="shared" si="17"/>
        <v>2.1369179929953575E-2</v>
      </c>
      <c r="U63" s="24">
        <f t="shared" si="17"/>
        <v>2.209278331796205E-2</v>
      </c>
      <c r="V63" s="24">
        <f t="shared" si="16"/>
        <v>2.2128314051911291E-2</v>
      </c>
      <c r="W63" s="24">
        <f t="shared" si="16"/>
        <v>2.2427184044589987E-2</v>
      </c>
      <c r="X63" s="24">
        <f t="shared" si="16"/>
        <v>2.2041048935082408E-2</v>
      </c>
      <c r="Y63" s="24">
        <f t="shared" si="16"/>
        <v>2.2658294965069992E-2</v>
      </c>
      <c r="Z63" s="24">
        <f t="shared" si="16"/>
        <v>2.3222498587422757E-2</v>
      </c>
      <c r="AA63" s="24">
        <f t="shared" si="11"/>
        <v>2.2181912361519895E-2</v>
      </c>
      <c r="AB63" s="24">
        <f>+PAM!Y36</f>
        <v>2.2183907587229212E-2</v>
      </c>
      <c r="AD63" s="24">
        <f t="shared" si="18"/>
        <v>0.53897703968206412</v>
      </c>
      <c r="AE63" s="24">
        <f t="shared" si="18"/>
        <v>0.54413170840439395</v>
      </c>
      <c r="AF63" s="24">
        <f t="shared" si="18"/>
        <v>0.54074252709089543</v>
      </c>
      <c r="AG63" s="24">
        <f t="shared" si="18"/>
        <v>0.53727861484881823</v>
      </c>
      <c r="AH63" s="24">
        <f t="shared" si="18"/>
        <v>0.54309386964719475</v>
      </c>
      <c r="AI63" s="24">
        <f t="shared" si="18"/>
        <v>0.54190104257694616</v>
      </c>
      <c r="AJ63" s="24">
        <f t="shared" si="18"/>
        <v>0.5435943338973257</v>
      </c>
      <c r="AK63" s="24">
        <f t="shared" si="18"/>
        <v>0.53951691316854244</v>
      </c>
      <c r="AL63" s="24">
        <f t="shared" si="18"/>
        <v>0.5388848446555321</v>
      </c>
      <c r="AM63" s="24">
        <f t="shared" si="18"/>
        <v>0.53902797958721038</v>
      </c>
      <c r="AN63" s="24">
        <f t="shared" si="18"/>
        <v>0.54054971015936326</v>
      </c>
      <c r="AO63" s="24">
        <f>+PAM!AV36</f>
        <v>0.54054644721092182</v>
      </c>
      <c r="AQ63" s="24">
        <f t="shared" si="12"/>
        <v>-2.1959950412044904E-3</v>
      </c>
      <c r="AR63" s="24">
        <f t="shared" si="15"/>
        <v>-5.0939905146263342E-5</v>
      </c>
    </row>
    <row r="64" spans="4:44" x14ac:dyDescent="0.3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+SUMPRODUCT(_xlfn.ANCHORARRAY($E$30)/100,$E64:$N64)/$D$14*100</f>
        <v>239.39674882999995</v>
      </c>
      <c r="Q64" s="24">
        <f t="shared" si="17"/>
        <v>3.8801710041833415E-2</v>
      </c>
      <c r="R64" s="24">
        <f t="shared" si="17"/>
        <v>3.8812339350722924E-2</v>
      </c>
      <c r="S64" s="24">
        <f t="shared" si="17"/>
        <v>3.8153354934434391E-2</v>
      </c>
      <c r="T64" s="24">
        <f t="shared" si="17"/>
        <v>3.8450459453451824E-2</v>
      </c>
      <c r="U64" s="24">
        <f t="shared" si="17"/>
        <v>3.8557808644865021E-2</v>
      </c>
      <c r="V64" s="24">
        <f t="shared" si="16"/>
        <v>3.8595402432516357E-2</v>
      </c>
      <c r="W64" s="24">
        <f t="shared" si="16"/>
        <v>3.8444193771311364E-2</v>
      </c>
      <c r="X64" s="24">
        <f t="shared" si="16"/>
        <v>3.8702371224829113E-2</v>
      </c>
      <c r="Y64" s="24">
        <f t="shared" si="16"/>
        <v>3.8495886679283498E-2</v>
      </c>
      <c r="Z64" s="24">
        <f t="shared" si="16"/>
        <v>3.8779310752893092E-2</v>
      </c>
      <c r="AA64" s="24">
        <f t="shared" si="11"/>
        <v>3.8582056074444759E-2</v>
      </c>
      <c r="AB64" s="24">
        <f>+PAM!Y37</f>
        <v>3.8582444193978604E-2</v>
      </c>
      <c r="AD64" s="24">
        <f t="shared" si="18"/>
        <v>0.54086556066483737</v>
      </c>
      <c r="AE64" s="24">
        <f t="shared" si="18"/>
        <v>0.5457918405171287</v>
      </c>
      <c r="AF64" s="24">
        <f t="shared" si="18"/>
        <v>0.5411324915263811</v>
      </c>
      <c r="AG64" s="24">
        <f t="shared" si="18"/>
        <v>0.53888505799748776</v>
      </c>
      <c r="AH64" s="24">
        <f t="shared" si="18"/>
        <v>0.54486697059144618</v>
      </c>
      <c r="AI64" s="24">
        <f t="shared" si="18"/>
        <v>0.5435650308819977</v>
      </c>
      <c r="AJ64" s="24">
        <f t="shared" si="18"/>
        <v>0.54472588526033072</v>
      </c>
      <c r="AK64" s="24">
        <f t="shared" si="18"/>
        <v>0.54149875895388155</v>
      </c>
      <c r="AL64" s="24">
        <f t="shared" si="18"/>
        <v>0.54146522755136828</v>
      </c>
      <c r="AM64" s="24">
        <f t="shared" si="18"/>
        <v>0.54125541817946976</v>
      </c>
      <c r="AN64" s="24">
        <f t="shared" si="18"/>
        <v>0.54234591669788434</v>
      </c>
      <c r="AO64" s="24">
        <f>+PAM!AV37</f>
        <v>0.54234177121405103</v>
      </c>
      <c r="AQ64" s="24">
        <f t="shared" si="12"/>
        <v>2.2399288940322393E-5</v>
      </c>
      <c r="AR64" s="24">
        <f t="shared" si="15"/>
        <v>-3.8985751463238572E-4</v>
      </c>
    </row>
    <row r="65" spans="4:44" x14ac:dyDescent="0.3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+SUMPRODUCT(_xlfn.ANCHORARRAY($E$30)/100,$E65:$N65)/$D$14*100</f>
        <v>253.88852285999999</v>
      </c>
      <c r="Q65" s="24">
        <f t="shared" si="17"/>
        <v>5.9820960319423966E-2</v>
      </c>
      <c r="R65" s="24">
        <f t="shared" si="17"/>
        <v>6.0362899049567931E-2</v>
      </c>
      <c r="S65" s="24">
        <f t="shared" si="17"/>
        <v>5.9264456883127536E-2</v>
      </c>
      <c r="T65" s="24">
        <f t="shared" si="17"/>
        <v>6.0541583126351162E-2</v>
      </c>
      <c r="U65" s="24">
        <f t="shared" si="17"/>
        <v>6.089499801582976E-2</v>
      </c>
      <c r="V65" s="24">
        <f t="shared" si="16"/>
        <v>6.0490446753755256E-2</v>
      </c>
      <c r="W65" s="24">
        <f t="shared" si="16"/>
        <v>6.0043538664938501E-2</v>
      </c>
      <c r="X65" s="24">
        <f t="shared" si="16"/>
        <v>6.0630069147636467E-2</v>
      </c>
      <c r="Y65" s="24">
        <f t="shared" si="16"/>
        <v>6.0272795156541381E-2</v>
      </c>
      <c r="Z65" s="24">
        <f t="shared" si="16"/>
        <v>6.1777226166096932E-2</v>
      </c>
      <c r="AA65" s="24">
        <f t="shared" si="11"/>
        <v>6.0534548195936067E-2</v>
      </c>
      <c r="AB65" s="24">
        <f>+PAM!Y38</f>
        <v>6.0534542592812324E-2</v>
      </c>
      <c r="AD65" s="24">
        <f t="shared" si="18"/>
        <v>0.53646264357681006</v>
      </c>
      <c r="AE65" s="24">
        <f t="shared" si="18"/>
        <v>0.54158045436219648</v>
      </c>
      <c r="AF65" s="24">
        <f t="shared" si="18"/>
        <v>0.5361818734601127</v>
      </c>
      <c r="AG65" s="24">
        <f t="shared" si="18"/>
        <v>0.53450190924838537</v>
      </c>
      <c r="AH65" s="24">
        <f t="shared" si="18"/>
        <v>0.54227805107337268</v>
      </c>
      <c r="AI65" s="24">
        <f t="shared" si="18"/>
        <v>0.53962811346091466</v>
      </c>
      <c r="AJ65" s="24">
        <f t="shared" si="18"/>
        <v>0.54055089792495048</v>
      </c>
      <c r="AK65" s="24">
        <f t="shared" si="18"/>
        <v>0.53569561905660978</v>
      </c>
      <c r="AL65" s="24">
        <f t="shared" si="18"/>
        <v>0.53782346668516068</v>
      </c>
      <c r="AM65" s="24">
        <f t="shared" si="18"/>
        <v>0.53703272441096583</v>
      </c>
      <c r="AN65" s="24">
        <f t="shared" si="18"/>
        <v>0.53812815904654809</v>
      </c>
      <c r="AO65" s="24">
        <f>+PAM!AV38</f>
        <v>0.53813112908805305</v>
      </c>
      <c r="AQ65" s="24">
        <f t="shared" si="12"/>
        <v>-1.9562658466729665E-3</v>
      </c>
      <c r="AR65" s="24">
        <f t="shared" si="15"/>
        <v>-5.7008083415577282E-4</v>
      </c>
    </row>
    <row r="66" spans="4:44" x14ac:dyDescent="0.3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+SUMPRODUCT(_xlfn.ANCHORARRAY($E$30)/100,$E66:$N66)/$D$14*100</f>
        <v>262.64631773999992</v>
      </c>
      <c r="Q66" s="24">
        <f t="shared" si="17"/>
        <v>3.1961839673386061E-2</v>
      </c>
      <c r="R66" s="24">
        <f t="shared" si="17"/>
        <v>3.3052945776127052E-2</v>
      </c>
      <c r="S66" s="24">
        <f t="shared" si="17"/>
        <v>3.2870476226765533E-2</v>
      </c>
      <c r="T66" s="24">
        <f t="shared" si="17"/>
        <v>3.3635412246513452E-2</v>
      </c>
      <c r="U66" s="24">
        <f t="shared" si="17"/>
        <v>3.3998279016040911E-2</v>
      </c>
      <c r="V66" s="24">
        <f t="shared" si="16"/>
        <v>3.4113450171119775E-2</v>
      </c>
      <c r="W66" s="24">
        <f t="shared" si="16"/>
        <v>3.4072741275559926E-2</v>
      </c>
      <c r="X66" s="24">
        <f t="shared" si="16"/>
        <v>3.5340247105099198E-2</v>
      </c>
      <c r="Y66" s="24">
        <f t="shared" si="16"/>
        <v>3.5163509783003866E-2</v>
      </c>
      <c r="Z66" s="24">
        <f t="shared" si="16"/>
        <v>3.6619664667018048E-2</v>
      </c>
      <c r="AA66" s="24">
        <f t="shared" si="11"/>
        <v>3.4494646632093673E-2</v>
      </c>
      <c r="AB66" s="24">
        <f>+PAM!Y39</f>
        <v>3.4494208098814871E-2</v>
      </c>
      <c r="AD66" s="24">
        <f t="shared" si="18"/>
        <v>0.49929894470245273</v>
      </c>
      <c r="AE66" s="24">
        <f t="shared" si="18"/>
        <v>0.50456175464490771</v>
      </c>
      <c r="AF66" s="24">
        <f t="shared" si="18"/>
        <v>0.49843093545297457</v>
      </c>
      <c r="AG66" s="24">
        <f t="shared" si="18"/>
        <v>0.50059134488723767</v>
      </c>
      <c r="AH66" s="24">
        <f t="shared" si="18"/>
        <v>0.50681535346001416</v>
      </c>
      <c r="AI66" s="24">
        <f t="shared" si="18"/>
        <v>0.50465272471037448</v>
      </c>
      <c r="AJ66" s="24">
        <f t="shared" si="18"/>
        <v>0.50431844446120211</v>
      </c>
      <c r="AK66" s="24">
        <f t="shared" si="18"/>
        <v>0.50360701841404243</v>
      </c>
      <c r="AL66" s="24">
        <f t="shared" si="18"/>
        <v>0.50500270771184175</v>
      </c>
      <c r="AM66" s="24">
        <f t="shared" si="18"/>
        <v>0.50737388002359629</v>
      </c>
      <c r="AN66" s="24">
        <f t="shared" si="18"/>
        <v>0.50411894100556998</v>
      </c>
      <c r="AO66" s="24">
        <f>+PAM!AV39</f>
        <v>0.50412932066790717</v>
      </c>
      <c r="AQ66" s="24">
        <f t="shared" si="12"/>
        <v>-4.6578249936319871E-3</v>
      </c>
      <c r="AR66" s="24">
        <f t="shared" si="15"/>
        <v>-8.0749353211435615E-3</v>
      </c>
    </row>
    <row r="67" spans="4:44" x14ac:dyDescent="0.3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+SUMPRODUCT(_xlfn.ANCHORARRAY($E$30)/100,$E67:$N67)/$D$14*100</f>
        <v>274.44801721999994</v>
      </c>
      <c r="Q67" s="24">
        <f t="shared" si="17"/>
        <v>4.5777261594381446E-2</v>
      </c>
      <c r="R67" s="24">
        <f t="shared" si="17"/>
        <v>4.5936816113903545E-2</v>
      </c>
      <c r="S67" s="24">
        <f t="shared" si="17"/>
        <v>4.5281844362989876E-2</v>
      </c>
      <c r="T67" s="24">
        <f t="shared" si="17"/>
        <v>4.5692406533408336E-2</v>
      </c>
      <c r="U67" s="24">
        <f t="shared" si="17"/>
        <v>4.618305295608649E-2</v>
      </c>
      <c r="V67" s="24">
        <f t="shared" si="16"/>
        <v>4.5220100089526927E-2</v>
      </c>
      <c r="W67" s="24">
        <f t="shared" si="16"/>
        <v>4.5392813947646493E-2</v>
      </c>
      <c r="X67" s="24">
        <f t="shared" si="16"/>
        <v>4.4448819232499881E-2</v>
      </c>
      <c r="Y67" s="24">
        <f t="shared" si="16"/>
        <v>4.447630448355544E-2</v>
      </c>
      <c r="Z67" s="24">
        <f t="shared" si="16"/>
        <v>4.3267217630857058E-2</v>
      </c>
      <c r="AA67" s="24">
        <f t="shared" si="11"/>
        <v>4.4933809015677229E-2</v>
      </c>
      <c r="AB67" s="24">
        <f>+PAM!Y40</f>
        <v>4.4933364858572356E-2</v>
      </c>
      <c r="AD67" s="24">
        <f t="shared" si="18"/>
        <v>0.51777457334871868</v>
      </c>
      <c r="AE67" s="24">
        <f t="shared" si="18"/>
        <v>0.5227925680015002</v>
      </c>
      <c r="AF67" s="24">
        <f t="shared" si="18"/>
        <v>0.51663435817963754</v>
      </c>
      <c r="AG67" s="24">
        <f t="shared" si="18"/>
        <v>0.5197770771856689</v>
      </c>
      <c r="AH67" s="24">
        <f t="shared" si="18"/>
        <v>0.52501151478496566</v>
      </c>
      <c r="AI67" s="24">
        <f t="shared" si="18"/>
        <v>0.52237655343022027</v>
      </c>
      <c r="AJ67" s="24">
        <f t="shared" si="18"/>
        <v>0.52211797033425444</v>
      </c>
      <c r="AK67" s="24">
        <f t="shared" si="18"/>
        <v>0.52129831067302224</v>
      </c>
      <c r="AL67" s="24">
        <f t="shared" si="18"/>
        <v>0.52202927724936066</v>
      </c>
      <c r="AM67" s="24">
        <f t="shared" si="18"/>
        <v>0.52338375062296172</v>
      </c>
      <c r="AN67" s="24">
        <f t="shared" si="18"/>
        <v>0.52174084465151904</v>
      </c>
      <c r="AO67" s="24">
        <f>+PAM!AV40</f>
        <v>0.5217512807020559</v>
      </c>
      <c r="AQ67" s="24">
        <f t="shared" si="12"/>
        <v>2.5100439635243887E-3</v>
      </c>
      <c r="AR67" s="24">
        <f t="shared" si="15"/>
        <v>-5.6091772742430379E-3</v>
      </c>
    </row>
    <row r="68" spans="4:44" x14ac:dyDescent="0.3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+SUMPRODUCT(_xlfn.ANCHORARRAY($E$30)/100,$E68:$N68)/$D$14*100</f>
        <v>284.39870812999993</v>
      </c>
      <c r="Q68" s="24">
        <f t="shared" si="17"/>
        <v>3.4307415512954798E-2</v>
      </c>
      <c r="R68" s="24">
        <f t="shared" si="17"/>
        <v>3.5492505249090867E-2</v>
      </c>
      <c r="S68" s="24">
        <f t="shared" si="17"/>
        <v>3.5434202229230882E-2</v>
      </c>
      <c r="T68" s="24">
        <f t="shared" si="17"/>
        <v>3.5678721705579619E-2</v>
      </c>
      <c r="U68" s="24">
        <f t="shared" si="17"/>
        <v>3.6381777553825989E-2</v>
      </c>
      <c r="V68" s="24">
        <f t="shared" si="16"/>
        <v>3.6100585404111873E-2</v>
      </c>
      <c r="W68" s="24">
        <f t="shared" si="16"/>
        <v>3.6288461342948386E-2</v>
      </c>
      <c r="X68" s="24">
        <f t="shared" si="16"/>
        <v>3.6792926530524017E-2</v>
      </c>
      <c r="Y68" s="24">
        <f t="shared" si="16"/>
        <v>3.6610415342120062E-2</v>
      </c>
      <c r="Z68" s="24">
        <f t="shared" si="16"/>
        <v>3.7100048066161628E-2</v>
      </c>
      <c r="AA68" s="24">
        <f t="shared" si="11"/>
        <v>3.6257106211933232E-2</v>
      </c>
      <c r="AB68" s="24">
        <f>+PAM!Y41</f>
        <v>3.6257466342476841E-2</v>
      </c>
      <c r="AD68" s="24">
        <f t="shared" si="18"/>
        <v>0.53669471783410883</v>
      </c>
      <c r="AE68" s="24">
        <f t="shared" si="18"/>
        <v>0.54248866515287841</v>
      </c>
      <c r="AF68" s="24">
        <f t="shared" si="18"/>
        <v>0.53594356010873212</v>
      </c>
      <c r="AG68" s="24">
        <f t="shared" si="18"/>
        <v>0.53940385201749552</v>
      </c>
      <c r="AH68" s="24">
        <f t="shared" si="18"/>
        <v>0.54424123948847147</v>
      </c>
      <c r="AI68" s="24">
        <f t="shared" si="18"/>
        <v>0.54192443569360327</v>
      </c>
      <c r="AJ68" s="24">
        <f t="shared" si="18"/>
        <v>0.54168599040064991</v>
      </c>
      <c r="AK68" s="24">
        <f t="shared" si="18"/>
        <v>0.54191945403885522</v>
      </c>
      <c r="AL68" s="24">
        <f t="shared" si="18"/>
        <v>0.54143610123223329</v>
      </c>
      <c r="AM68" s="24">
        <f t="shared" si="18"/>
        <v>0.54321026517774085</v>
      </c>
      <c r="AN68" s="24">
        <f t="shared" si="18"/>
        <v>0.54138439313471998</v>
      </c>
      <c r="AO68" s="24">
        <f>+PAM!AV41</f>
        <v>0.54139170117284863</v>
      </c>
      <c r="AQ68" s="24">
        <f t="shared" si="12"/>
        <v>-2.7926325532068308E-3</v>
      </c>
      <c r="AR68" s="24">
        <f t="shared" si="15"/>
        <v>-6.5155473436320221E-3</v>
      </c>
    </row>
    <row r="69" spans="4:44" x14ac:dyDescent="0.3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+SUMPRODUCT(_xlfn.ANCHORARRAY($E$30)/100,$E69:$N69)/$D$14*100</f>
        <v>291.52938537</v>
      </c>
      <c r="Q69" s="24">
        <f t="shared" si="17"/>
        <v>3.128746455601128E-2</v>
      </c>
      <c r="R69" s="24">
        <f t="shared" si="17"/>
        <v>2.7943450574548834E-2</v>
      </c>
      <c r="S69" s="24">
        <f t="shared" si="17"/>
        <v>2.7721489810384359E-2</v>
      </c>
      <c r="T69" s="24">
        <f t="shared" si="17"/>
        <v>2.7464542432270589E-2</v>
      </c>
      <c r="U69" s="24">
        <f t="shared" si="17"/>
        <v>2.5148768948839439E-2</v>
      </c>
      <c r="V69" s="24">
        <f t="shared" si="16"/>
        <v>2.5475130385596234E-2</v>
      </c>
      <c r="W69" s="24">
        <f t="shared" si="16"/>
        <v>2.4521959934330484E-2</v>
      </c>
      <c r="X69" s="24">
        <f t="shared" si="16"/>
        <v>2.4505615183776364E-2</v>
      </c>
      <c r="Y69" s="24">
        <f t="shared" si="16"/>
        <v>2.294761228195652E-2</v>
      </c>
      <c r="Z69" s="24">
        <f t="shared" si="16"/>
        <v>2.208312134023438E-2</v>
      </c>
      <c r="AA69" s="24">
        <f t="shared" si="11"/>
        <v>2.5072818673777642E-2</v>
      </c>
      <c r="AB69" s="24">
        <f>+PAM!Y42</f>
        <v>2.5070051206209865E-2</v>
      </c>
      <c r="AD69" s="24">
        <f t="shared" si="18"/>
        <v>0.54044108498431953</v>
      </c>
      <c r="AE69" s="24">
        <f t="shared" si="18"/>
        <v>0.5416514629629765</v>
      </c>
      <c r="AF69" s="24">
        <f t="shared" si="18"/>
        <v>0.53399126199509528</v>
      </c>
      <c r="AG69" s="24">
        <f t="shared" si="18"/>
        <v>0.53820697226903857</v>
      </c>
      <c r="AH69" s="24">
        <f t="shared" si="18"/>
        <v>0.53887581715535449</v>
      </c>
      <c r="AI69" s="24">
        <f t="shared" si="18"/>
        <v>0.53712478629717464</v>
      </c>
      <c r="AJ69" s="24">
        <f t="shared" si="18"/>
        <v>0.5352088028658426</v>
      </c>
      <c r="AK69" s="24">
        <f t="shared" si="18"/>
        <v>0.53595072289664092</v>
      </c>
      <c r="AL69" s="24">
        <f t="shared" si="18"/>
        <v>0.53274753440030276</v>
      </c>
      <c r="AM69" s="24">
        <f t="shared" si="18"/>
        <v>0.53298507884331436</v>
      </c>
      <c r="AN69" s="24">
        <f t="shared" si="18"/>
        <v>0.53593753430403157</v>
      </c>
      <c r="AO69" s="24">
        <f>+PAM!AV42</f>
        <v>0.53593951687257957</v>
      </c>
      <c r="AQ69" s="24">
        <f t="shared" si="12"/>
        <v>9.2043432157769001E-3</v>
      </c>
      <c r="AR69" s="24">
        <f t="shared" si="15"/>
        <v>7.456006141005167E-3</v>
      </c>
    </row>
    <row r="70" spans="4:44" x14ac:dyDescent="0.3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+SUMPRODUCT(_xlfn.ANCHORARRAY($E$30)/100,$E70:$N70)/$D$14*100</f>
        <v>298.08999684000003</v>
      </c>
      <c r="Q70" s="24">
        <f t="shared" si="17"/>
        <v>2.3373805563612127E-2</v>
      </c>
      <c r="R70" s="24">
        <f t="shared" si="17"/>
        <v>2.2647013806096128E-2</v>
      </c>
      <c r="S70" s="24">
        <f t="shared" si="17"/>
        <v>2.2615482571637369E-2</v>
      </c>
      <c r="T70" s="24">
        <f t="shared" si="17"/>
        <v>2.2998322496522672E-2</v>
      </c>
      <c r="U70" s="24">
        <f t="shared" si="17"/>
        <v>2.2166699378295407E-2</v>
      </c>
      <c r="V70" s="24">
        <f t="shared" si="16"/>
        <v>2.2430783943553578E-2</v>
      </c>
      <c r="W70" s="24">
        <f t="shared" si="16"/>
        <v>2.2090215506480604E-2</v>
      </c>
      <c r="X70" s="24">
        <f t="shared" si="16"/>
        <v>2.2754972902905735E-2</v>
      </c>
      <c r="Y70" s="24">
        <f t="shared" si="16"/>
        <v>2.2278021149493066E-2</v>
      </c>
      <c r="Z70" s="24">
        <f t="shared" si="16"/>
        <v>2.2430826735335696E-2</v>
      </c>
      <c r="AA70" s="24">
        <f t="shared" si="11"/>
        <v>2.2504117249358968E-2</v>
      </c>
      <c r="AB70" s="24">
        <f>+PAM!Y43</f>
        <v>2.2504107653098071E-2</v>
      </c>
      <c r="AD70" s="24">
        <f t="shared" si="18"/>
        <v>0.5149863847570133</v>
      </c>
      <c r="AE70" s="24">
        <f t="shared" si="18"/>
        <v>0.51726869435867395</v>
      </c>
      <c r="AF70" s="24">
        <f t="shared" si="18"/>
        <v>0.51108675736938913</v>
      </c>
      <c r="AG70" s="24">
        <f t="shared" si="18"/>
        <v>0.51773077038220716</v>
      </c>
      <c r="AH70" s="24">
        <f t="shared" si="18"/>
        <v>0.51742195440447536</v>
      </c>
      <c r="AI70" s="24">
        <f t="shared" si="18"/>
        <v>0.51604183953639349</v>
      </c>
      <c r="AJ70" s="24">
        <f t="shared" si="18"/>
        <v>0.51435079177487331</v>
      </c>
      <c r="AK70" s="24">
        <f t="shared" si="18"/>
        <v>0.51769381667380676</v>
      </c>
      <c r="AL70" s="24">
        <f t="shared" si="18"/>
        <v>0.51472631947768965</v>
      </c>
      <c r="AM70" s="24">
        <f t="shared" si="18"/>
        <v>0.51730886761117278</v>
      </c>
      <c r="AN70" s="24">
        <f t="shared" si="18"/>
        <v>0.51598243946198674</v>
      </c>
      <c r="AO70" s="24">
        <f>+PAM!AV43</f>
        <v>0.51598553431836014</v>
      </c>
      <c r="AQ70" s="24">
        <f t="shared" si="12"/>
        <v>9.4297882827643065E-4</v>
      </c>
      <c r="AR70" s="24">
        <f t="shared" si="15"/>
        <v>-2.32248285415948E-3</v>
      </c>
    </row>
    <row r="71" spans="4:44" x14ac:dyDescent="0.3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+SUMPRODUCT(_xlfn.ANCHORARRAY($E$30)/100,$E71:$N71)/$D$14*100</f>
        <v>307.15087808999999</v>
      </c>
      <c r="Q71" s="24">
        <f t="shared" si="17"/>
        <v>3.2763607163746933E-2</v>
      </c>
      <c r="R71" s="24">
        <f t="shared" si="17"/>
        <v>3.2568577688594891E-2</v>
      </c>
      <c r="S71" s="24">
        <f t="shared" si="17"/>
        <v>3.1770615173364769E-2</v>
      </c>
      <c r="T71" s="24">
        <f t="shared" si="17"/>
        <v>3.1625007192342958E-2</v>
      </c>
      <c r="U71" s="24">
        <f t="shared" si="17"/>
        <v>3.0975562955068314E-2</v>
      </c>
      <c r="V71" s="24">
        <f t="shared" si="16"/>
        <v>3.0972806516233353E-2</v>
      </c>
      <c r="W71" s="24">
        <f t="shared" si="16"/>
        <v>3.0531811106943252E-2</v>
      </c>
      <c r="X71" s="24">
        <f t="shared" si="16"/>
        <v>3.0038542496530596E-2</v>
      </c>
      <c r="Y71" s="24">
        <f t="shared" si="16"/>
        <v>2.9608673456586132E-2</v>
      </c>
      <c r="Z71" s="24">
        <f t="shared" si="16"/>
        <v>2.7680875277411809E-2</v>
      </c>
      <c r="AA71" s="24">
        <f t="shared" si="11"/>
        <v>3.0396461961329724E-2</v>
      </c>
      <c r="AB71" s="24">
        <f>+PAM!Y44</f>
        <v>3.0398913615235168E-2</v>
      </c>
      <c r="AD71" s="24">
        <f t="shared" si="18"/>
        <v>0.49363838256749504</v>
      </c>
      <c r="AE71" s="24">
        <f t="shared" si="18"/>
        <v>0.4962912896593672</v>
      </c>
      <c r="AF71" s="24">
        <f t="shared" si="18"/>
        <v>0.49025929662694945</v>
      </c>
      <c r="AG71" s="24">
        <f t="shared" si="18"/>
        <v>0.49624136909126171</v>
      </c>
      <c r="AH71" s="24">
        <f t="shared" si="18"/>
        <v>0.49659057346694313</v>
      </c>
      <c r="AI71" s="24">
        <f t="shared" si="18"/>
        <v>0.49481016016201718</v>
      </c>
      <c r="AJ71" s="24">
        <f t="shared" si="18"/>
        <v>0.49289820222255432</v>
      </c>
      <c r="AK71" s="24">
        <f t="shared" si="18"/>
        <v>0.49596318011592655</v>
      </c>
      <c r="AL71" s="24">
        <f t="shared" si="18"/>
        <v>0.49299568158596241</v>
      </c>
      <c r="AM71" s="24">
        <f t="shared" si="18"/>
        <v>0.49547959199496261</v>
      </c>
      <c r="AN71" s="24">
        <f t="shared" si="18"/>
        <v>0.49455462425992835</v>
      </c>
      <c r="AO71" s="24">
        <f>+PAM!AV44</f>
        <v>0.49455776785032191</v>
      </c>
      <c r="AQ71" s="24">
        <f t="shared" si="12"/>
        <v>5.0827318863351234E-3</v>
      </c>
      <c r="AR71" s="24">
        <f t="shared" si="15"/>
        <v>-1.8412094274675717E-3</v>
      </c>
    </row>
    <row r="72" spans="4:44" x14ac:dyDescent="0.3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+SUMPRODUCT(_xlfn.ANCHORARRAY($E$30)/100,$E72:$N72)/$D$14*100</f>
        <v>311.65968121000003</v>
      </c>
      <c r="Q72" s="24">
        <f t="shared" si="17"/>
        <v>1.8015852071728622E-2</v>
      </c>
      <c r="R72" s="24">
        <f t="shared" si="17"/>
        <v>1.6705174034666204E-2</v>
      </c>
      <c r="S72" s="24">
        <f t="shared" si="17"/>
        <v>1.531956965399095E-2</v>
      </c>
      <c r="T72" s="24">
        <f t="shared" si="17"/>
        <v>1.5775129301115243E-2</v>
      </c>
      <c r="U72" s="24">
        <f t="shared" si="17"/>
        <v>1.4747021996173615E-2</v>
      </c>
      <c r="V72" s="24">
        <f t="shared" si="16"/>
        <v>1.5005374455596243E-2</v>
      </c>
      <c r="W72" s="24">
        <f t="shared" si="16"/>
        <v>1.4235429352588813E-2</v>
      </c>
      <c r="X72" s="24">
        <f t="shared" si="16"/>
        <v>1.4411990064722824E-2</v>
      </c>
      <c r="Y72" s="24">
        <f t="shared" si="16"/>
        <v>1.3338971458905835E-2</v>
      </c>
      <c r="Z72" s="24">
        <f t="shared" si="16"/>
        <v>1.3494877974280728E-2</v>
      </c>
      <c r="AA72" s="24">
        <f t="shared" si="11"/>
        <v>1.4679440762265683E-2</v>
      </c>
      <c r="AB72" s="24">
        <f>+PAM!Y45</f>
        <v>1.4678438501949387E-2</v>
      </c>
      <c r="AD72" s="24">
        <f t="shared" si="18"/>
        <v>0.46954232247490002</v>
      </c>
      <c r="AE72" s="24">
        <f t="shared" si="18"/>
        <v>0.46882939493932341</v>
      </c>
      <c r="AF72" s="24">
        <f t="shared" si="18"/>
        <v>0.4610494325246195</v>
      </c>
      <c r="AG72" s="24">
        <f t="shared" si="18"/>
        <v>0.46664148289914742</v>
      </c>
      <c r="AH72" s="24">
        <f t="shared" si="18"/>
        <v>0.46521003865085708</v>
      </c>
      <c r="AI72" s="24">
        <f t="shared" si="18"/>
        <v>0.46388552315474207</v>
      </c>
      <c r="AJ72" s="24">
        <f t="shared" si="18"/>
        <v>0.46079009942908988</v>
      </c>
      <c r="AK72" s="24">
        <f t="shared" si="18"/>
        <v>0.46306032185593926</v>
      </c>
      <c r="AL72" s="24">
        <f t="shared" si="18"/>
        <v>0.45861954609776467</v>
      </c>
      <c r="AM72" s="24">
        <f t="shared" si="18"/>
        <v>0.46049182048538362</v>
      </c>
      <c r="AN72" s="24">
        <f t="shared" si="18"/>
        <v>0.46285161256323315</v>
      </c>
      <c r="AO72" s="24">
        <f>+PAM!AV45</f>
        <v>0.46285524121457544</v>
      </c>
      <c r="AQ72" s="24">
        <f t="shared" si="12"/>
        <v>4.520974097447894E-3</v>
      </c>
      <c r="AR72" s="24">
        <f t="shared" si="15"/>
        <v>9.0505019895164018E-3</v>
      </c>
    </row>
    <row r="73" spans="4:44" x14ac:dyDescent="0.3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+SUMPRODUCT(_xlfn.ANCHORARRAY($E$30)/100,$E73:$N73)/$D$14*100</f>
        <v>316.52624847999994</v>
      </c>
      <c r="Q73" s="24">
        <f t="shared" si="17"/>
        <v>1.5032133718875906E-2</v>
      </c>
      <c r="R73" s="24">
        <f t="shared" si="17"/>
        <v>1.5429227961552439E-2</v>
      </c>
      <c r="S73" s="24">
        <f t="shared" si="17"/>
        <v>1.5045216640686254E-2</v>
      </c>
      <c r="T73" s="24">
        <f t="shared" si="17"/>
        <v>1.5883822742405185E-2</v>
      </c>
      <c r="U73" s="24">
        <f t="shared" si="17"/>
        <v>1.5449684755639792E-2</v>
      </c>
      <c r="V73" s="24">
        <f t="shared" si="16"/>
        <v>1.5524607010089175E-2</v>
      </c>
      <c r="W73" s="24">
        <f t="shared" si="16"/>
        <v>1.5197124865352851E-2</v>
      </c>
      <c r="X73" s="24">
        <f t="shared" si="16"/>
        <v>1.6095195827873887E-2</v>
      </c>
      <c r="Y73" s="24">
        <f t="shared" si="16"/>
        <v>1.5662745192797534E-2</v>
      </c>
      <c r="Z73" s="24">
        <f t="shared" si="16"/>
        <v>1.6037063486024961E-2</v>
      </c>
      <c r="AA73" s="24">
        <f t="shared" si="11"/>
        <v>1.5615004324928128E-2</v>
      </c>
      <c r="AB73" s="24">
        <f>+PAM!Y46</f>
        <v>1.5613504087952368E-2</v>
      </c>
      <c r="AD73" s="24">
        <f t="shared" si="18"/>
        <v>0.45201219519396951</v>
      </c>
      <c r="AE73" s="24">
        <f t="shared" si="18"/>
        <v>0.45008671751372509</v>
      </c>
      <c r="AF73" s="24">
        <f t="shared" si="18"/>
        <v>0.44191788294784251</v>
      </c>
      <c r="AG73" s="24">
        <f t="shared" si="18"/>
        <v>0.44819522508907572</v>
      </c>
      <c r="AH73" s="24">
        <f t="shared" si="18"/>
        <v>0.44496840622648892</v>
      </c>
      <c r="AI73" s="24">
        <f t="shared" si="18"/>
        <v>0.44417398357452753</v>
      </c>
      <c r="AJ73" s="24">
        <f t="shared" si="18"/>
        <v>0.44003659681544027</v>
      </c>
      <c r="AK73" s="24">
        <f t="shared" si="18"/>
        <v>0.44374583587133487</v>
      </c>
      <c r="AL73" s="24">
        <f t="shared" si="18"/>
        <v>0.4379885660993601</v>
      </c>
      <c r="AM73" s="24">
        <f t="shared" si="18"/>
        <v>0.44013376574915108</v>
      </c>
      <c r="AN73" s="24">
        <f t="shared" si="18"/>
        <v>0.44309579528711085</v>
      </c>
      <c r="AO73" s="24">
        <f>+PAM!AV46</f>
        <v>0.44309735941547701</v>
      </c>
      <c r="AQ73" s="24">
        <f t="shared" si="12"/>
        <v>-1.0049297671490542E-3</v>
      </c>
      <c r="AR73" s="24">
        <f t="shared" si="15"/>
        <v>1.1878429444818428E-2</v>
      </c>
    </row>
    <row r="74" spans="4:44" x14ac:dyDescent="0.3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+SUMPRODUCT(_xlfn.ANCHORARRAY($E$30)/100,$E74:$N74)/$D$14*100</f>
        <v>324.52411890999997</v>
      </c>
      <c r="Q74" s="24">
        <f t="shared" si="17"/>
        <v>2.2860641087108169E-2</v>
      </c>
      <c r="R74" s="24">
        <f t="shared" si="17"/>
        <v>2.3608581194561218E-2</v>
      </c>
      <c r="S74" s="24">
        <f t="shared" si="17"/>
        <v>2.3571271299001939E-2</v>
      </c>
      <c r="T74" s="24">
        <f t="shared" si="17"/>
        <v>2.5178875762945863E-2</v>
      </c>
      <c r="U74" s="24">
        <f t="shared" si="17"/>
        <v>2.4907422671691881E-2</v>
      </c>
      <c r="V74" s="24">
        <f t="shared" si="16"/>
        <v>2.4861596100744343E-2</v>
      </c>
      <c r="W74" s="24">
        <f t="shared" si="16"/>
        <v>2.4536692248746217E-2</v>
      </c>
      <c r="X74" s="24">
        <f t="shared" si="16"/>
        <v>2.5802952361909881E-2</v>
      </c>
      <c r="Y74" s="24">
        <f t="shared" si="16"/>
        <v>2.5996690047799031E-2</v>
      </c>
      <c r="Z74" s="24">
        <f t="shared" si="16"/>
        <v>2.7455362347507783E-2</v>
      </c>
      <c r="AA74" s="24">
        <f t="shared" si="11"/>
        <v>2.5267637260438347E-2</v>
      </c>
      <c r="AB74" s="24">
        <f>+PAM!Y47</f>
        <v>2.526745055221391E-2</v>
      </c>
      <c r="AD74" s="24">
        <f t="shared" si="18"/>
        <v>0.44550769409709101</v>
      </c>
      <c r="AE74" s="24">
        <f t="shared" si="18"/>
        <v>0.44425895535621085</v>
      </c>
      <c r="AF74" s="24">
        <f t="shared" si="18"/>
        <v>0.43603270480931999</v>
      </c>
      <c r="AG74" s="24">
        <f t="shared" si="18"/>
        <v>0.44443337789780668</v>
      </c>
      <c r="AH74" s="24">
        <f t="shared" si="18"/>
        <v>0.44045100532601</v>
      </c>
      <c r="AI74" s="24">
        <f t="shared" si="18"/>
        <v>0.43968243521871631</v>
      </c>
      <c r="AJ74" s="24">
        <f t="shared" si="18"/>
        <v>0.43528813369667252</v>
      </c>
      <c r="AK74" s="24">
        <f t="shared" si="18"/>
        <v>0.44058144960158807</v>
      </c>
      <c r="AL74" s="24">
        <f t="shared" si="18"/>
        <v>0.43489755417077847</v>
      </c>
      <c r="AM74" s="24">
        <f t="shared" si="18"/>
        <v>0.43825182759538417</v>
      </c>
      <c r="AN74" s="24">
        <f t="shared" si="18"/>
        <v>0.43912241654161477</v>
      </c>
      <c r="AO74" s="24">
        <f>+PAM!AV47</f>
        <v>0.43912075007993301</v>
      </c>
      <c r="AQ74" s="24">
        <f t="shared" si="12"/>
        <v>-4.5947212603996146E-3</v>
      </c>
      <c r="AR74" s="24">
        <f t="shared" si="15"/>
        <v>7.2558665017068424E-3</v>
      </c>
    </row>
    <row r="75" spans="4:44" x14ac:dyDescent="0.3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+SUMPRODUCT(_xlfn.ANCHORARRAY($E$30)/100,$E75:$N75)/$D$14*100</f>
        <v>331.44344100000006</v>
      </c>
      <c r="Q75" s="24">
        <f t="shared" si="17"/>
        <v>2.0041766097983693E-2</v>
      </c>
      <c r="R75" s="24">
        <f t="shared" si="17"/>
        <v>2.0457778507649182E-2</v>
      </c>
      <c r="S75" s="24">
        <f t="shared" si="17"/>
        <v>2.0245526887850751E-2</v>
      </c>
      <c r="T75" s="24">
        <f t="shared" si="17"/>
        <v>2.1113702578871907E-2</v>
      </c>
      <c r="U75" s="24">
        <f t="shared" si="17"/>
        <v>2.0924529498416389E-2</v>
      </c>
      <c r="V75" s="24">
        <f t="shared" si="16"/>
        <v>2.1110001670110456E-2</v>
      </c>
      <c r="W75" s="24">
        <f t="shared" si="16"/>
        <v>2.0902676729586123E-2</v>
      </c>
      <c r="X75" s="24">
        <f t="shared" si="16"/>
        <v>2.1601573090721971E-2</v>
      </c>
      <c r="Y75" s="24">
        <f t="shared" si="16"/>
        <v>2.1620646219434825E-2</v>
      </c>
      <c r="Z75" s="24">
        <f t="shared" si="16"/>
        <v>2.2874142112741191E-2</v>
      </c>
      <c r="AA75" s="24">
        <f t="shared" si="11"/>
        <v>2.1321441725935308E-2</v>
      </c>
      <c r="AB75" s="24">
        <f>+PAM!Y48</f>
        <v>2.1321407749698373E-2</v>
      </c>
      <c r="AD75" s="24">
        <f t="shared" si="18"/>
        <v>0.44411356225708043</v>
      </c>
      <c r="AE75" s="24">
        <f t="shared" si="18"/>
        <v>0.44262730911888903</v>
      </c>
      <c r="AF75" s="24">
        <f t="shared" si="18"/>
        <v>0.43466194554495918</v>
      </c>
      <c r="AG75" s="24">
        <f t="shared" si="18"/>
        <v>0.44407207855526698</v>
      </c>
      <c r="AH75" s="24">
        <f t="shared" si="18"/>
        <v>0.4388045673349521</v>
      </c>
      <c r="AI75" s="24">
        <f t="shared" si="18"/>
        <v>0.43824812757897136</v>
      </c>
      <c r="AJ75" s="24">
        <f t="shared" si="18"/>
        <v>0.43314802309211808</v>
      </c>
      <c r="AK75" s="24">
        <f t="shared" si="18"/>
        <v>0.43996200212480296</v>
      </c>
      <c r="AL75" s="24">
        <f t="shared" si="18"/>
        <v>0.43344162343171266</v>
      </c>
      <c r="AM75" s="24">
        <f t="shared" si="18"/>
        <v>0.43776217423352271</v>
      </c>
      <c r="AN75" s="24">
        <f t="shared" si="18"/>
        <v>0.43791096624546855</v>
      </c>
      <c r="AO75" s="24">
        <f>+PAM!AV48</f>
        <v>0.43790644666161671</v>
      </c>
      <c r="AQ75" s="24">
        <f t="shared" si="12"/>
        <v>-2.8323760147574983E-3</v>
      </c>
      <c r="AR75" s="24">
        <f t="shared" si="15"/>
        <v>6.3513880235577247E-3</v>
      </c>
    </row>
    <row r="76" spans="4:44" x14ac:dyDescent="0.3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+SUMPRODUCT(_xlfn.ANCHORARRAY($E$30)/100,$E76:$N76)/$D$14*100</f>
        <v>340.15966724000003</v>
      </c>
      <c r="Q76" s="24">
        <f t="shared" si="17"/>
        <v>2.7454228967892735E-2</v>
      </c>
      <c r="R76" s="24">
        <f t="shared" si="17"/>
        <v>2.7159710714619534E-2</v>
      </c>
      <c r="S76" s="24">
        <f t="shared" si="17"/>
        <v>2.6514263786273862E-2</v>
      </c>
      <c r="T76" s="24">
        <f t="shared" si="17"/>
        <v>2.6555519172884345E-2</v>
      </c>
      <c r="U76" s="24">
        <f t="shared" si="17"/>
        <v>2.6151053874158947E-2</v>
      </c>
      <c r="V76" s="24">
        <f t="shared" si="16"/>
        <v>2.6447872637477277E-2</v>
      </c>
      <c r="W76" s="24">
        <f t="shared" si="16"/>
        <v>2.6145835132204587E-2</v>
      </c>
      <c r="X76" s="24">
        <f t="shared" si="16"/>
        <v>2.6292929406737997E-2</v>
      </c>
      <c r="Y76" s="24">
        <f t="shared" si="16"/>
        <v>2.5656377920390439E-2</v>
      </c>
      <c r="Z76" s="24">
        <f t="shared" si="16"/>
        <v>2.6069889927912371E-2</v>
      </c>
      <c r="AA76" s="24">
        <f t="shared" si="11"/>
        <v>2.6297778630653301E-2</v>
      </c>
      <c r="AB76" s="24">
        <f>+PAM!Y49</f>
        <v>2.629744067530182E-2</v>
      </c>
      <c r="AD76" s="24">
        <f t="shared" si="18"/>
        <v>0.4283386062111636</v>
      </c>
      <c r="AE76" s="24">
        <f t="shared" si="18"/>
        <v>0.42644498276726872</v>
      </c>
      <c r="AF76" s="24">
        <f t="shared" si="18"/>
        <v>0.41857746142551044</v>
      </c>
      <c r="AG76" s="24">
        <f t="shared" si="18"/>
        <v>0.4275309417308002</v>
      </c>
      <c r="AH76" s="24">
        <f t="shared" si="18"/>
        <v>0.42161640960188485</v>
      </c>
      <c r="AI76" s="24">
        <f t="shared" si="18"/>
        <v>0.42142621411632275</v>
      </c>
      <c r="AJ76" s="24">
        <f t="shared" si="18"/>
        <v>0.41617516265663945</v>
      </c>
      <c r="AK76" s="24">
        <f t="shared" si="18"/>
        <v>0.42275868654503923</v>
      </c>
      <c r="AL76" s="24">
        <f t="shared" si="18"/>
        <v>0.4157191783883678</v>
      </c>
      <c r="AM76" s="24">
        <f t="shared" si="18"/>
        <v>0.42017121498989929</v>
      </c>
      <c r="AN76" s="24">
        <f t="shared" si="18"/>
        <v>0.42090345379566418</v>
      </c>
      <c r="AO76" s="24">
        <f>+PAM!AV49</f>
        <v>0.42089798878182361</v>
      </c>
      <c r="AQ76" s="24">
        <f t="shared" si="12"/>
        <v>1.3843390399803646E-3</v>
      </c>
      <c r="AR76" s="24">
        <f t="shared" si="15"/>
        <v>8.1673912212643085E-3</v>
      </c>
    </row>
    <row r="77" spans="4:44" x14ac:dyDescent="0.3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+SUMPRODUCT(_xlfn.ANCHORARRAY($E$30)/100,$E77:$N77)/$D$14*100</f>
        <v>350.03783482</v>
      </c>
      <c r="Q77" s="24">
        <f t="shared" si="17"/>
        <v>2.8901536154261942E-2</v>
      </c>
      <c r="R77" s="24">
        <f t="shared" si="17"/>
        <v>2.9344396025059449E-2</v>
      </c>
      <c r="S77" s="24">
        <f t="shared" si="17"/>
        <v>2.888308137298079E-2</v>
      </c>
      <c r="T77" s="24">
        <f t="shared" si="17"/>
        <v>2.9177939274328768E-2</v>
      </c>
      <c r="U77" s="24">
        <f t="shared" si="17"/>
        <v>2.9488009017821781E-2</v>
      </c>
      <c r="V77" s="24">
        <f t="shared" si="16"/>
        <v>2.9116677299110716E-2</v>
      </c>
      <c r="W77" s="24">
        <f t="shared" si="16"/>
        <v>2.9151516122822407E-2</v>
      </c>
      <c r="X77" s="24">
        <f t="shared" si="16"/>
        <v>2.9048086776980231E-2</v>
      </c>
      <c r="Y77" s="24">
        <f t="shared" si="16"/>
        <v>2.9058057706940366E-2</v>
      </c>
      <c r="Z77" s="24">
        <f t="shared" si="16"/>
        <v>2.852900743995157E-2</v>
      </c>
      <c r="AA77" s="24">
        <f t="shared" si="11"/>
        <v>2.9039796693564046E-2</v>
      </c>
      <c r="AB77" s="24">
        <f>+PAM!Y50</f>
        <v>2.903936100470661E-2</v>
      </c>
      <c r="AD77" s="24">
        <f t="shared" ref="AD77:AN92" si="19">+E77/E65-1</f>
        <v>0.38666797610434922</v>
      </c>
      <c r="AE77" s="24">
        <f t="shared" si="19"/>
        <v>0.38471758165589387</v>
      </c>
      <c r="AF77" s="24">
        <f t="shared" si="19"/>
        <v>0.37789042216374247</v>
      </c>
      <c r="AG77" s="24">
        <f t="shared" si="19"/>
        <v>0.38531423589244662</v>
      </c>
      <c r="AH77" s="24">
        <f t="shared" si="19"/>
        <v>0.37953053774910095</v>
      </c>
      <c r="AI77" s="24">
        <f t="shared" si="19"/>
        <v>0.37937444601696457</v>
      </c>
      <c r="AJ77" s="24">
        <f t="shared" si="19"/>
        <v>0.37490467380155668</v>
      </c>
      <c r="AK77" s="24">
        <f t="shared" si="19"/>
        <v>0.38039373663156573</v>
      </c>
      <c r="AL77" s="24">
        <f t="shared" si="19"/>
        <v>0.37403999671207733</v>
      </c>
      <c r="AM77" s="24">
        <f t="shared" si="19"/>
        <v>0.37570033915932921</v>
      </c>
      <c r="AN77" s="24">
        <f t="shared" si="19"/>
        <v>0.3787068075267781</v>
      </c>
      <c r="AO77" s="24">
        <f>+PAM!AV50</f>
        <v>0.3787009283584557</v>
      </c>
      <c r="AQ77" s="24">
        <f t="shared" si="12"/>
        <v>3.7252871431037171E-4</v>
      </c>
      <c r="AR77" s="24">
        <f t="shared" si="15"/>
        <v>1.096763694502001E-2</v>
      </c>
    </row>
    <row r="78" spans="4:44" x14ac:dyDescent="0.3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+SUMPRODUCT(_xlfn.ANCHORARRAY($E$30)/100,$E78:$N78)/$D$14*100</f>
        <v>364.09152817</v>
      </c>
      <c r="Q78" s="24">
        <f t="shared" si="17"/>
        <v>4.1594711431983233E-2</v>
      </c>
      <c r="R78" s="24">
        <f t="shared" si="17"/>
        <v>4.15810136155359E-2</v>
      </c>
      <c r="S78" s="24">
        <f t="shared" si="17"/>
        <v>4.0455346550630766E-2</v>
      </c>
      <c r="T78" s="24">
        <f t="shared" si="17"/>
        <v>4.0993599746276255E-2</v>
      </c>
      <c r="U78" s="24">
        <f t="shared" si="17"/>
        <v>4.038985198473477E-2</v>
      </c>
      <c r="V78" s="24">
        <f t="shared" si="16"/>
        <v>4.0416688677836543E-2</v>
      </c>
      <c r="W78" s="24">
        <f t="shared" si="16"/>
        <v>3.98084909802916E-2</v>
      </c>
      <c r="X78" s="24">
        <f t="shared" si="16"/>
        <v>4.0234930342113673E-2</v>
      </c>
      <c r="Y78" s="24">
        <f t="shared" si="16"/>
        <v>3.9278790623831217E-2</v>
      </c>
      <c r="Z78" s="24">
        <f t="shared" si="16"/>
        <v>3.9213055833823729E-2</v>
      </c>
      <c r="AA78" s="24">
        <f t="shared" si="11"/>
        <v>4.0149069477666055E-2</v>
      </c>
      <c r="AB78" s="24">
        <f>+PAM!Y51</f>
        <v>4.0147184440501915E-2</v>
      </c>
      <c r="AD78" s="24">
        <f t="shared" si="19"/>
        <v>0.39961186053111675</v>
      </c>
      <c r="AE78" s="24">
        <f t="shared" si="19"/>
        <v>0.39614871451609002</v>
      </c>
      <c r="AF78" s="24">
        <f t="shared" si="19"/>
        <v>0.38800894177792244</v>
      </c>
      <c r="AG78" s="24">
        <f t="shared" si="19"/>
        <v>0.39517593545596386</v>
      </c>
      <c r="AH78" s="24">
        <f t="shared" si="19"/>
        <v>0.3880579891709306</v>
      </c>
      <c r="AI78" s="24">
        <f t="shared" si="19"/>
        <v>0.38778215613994638</v>
      </c>
      <c r="AJ78" s="24">
        <f t="shared" si="19"/>
        <v>0.38253093524527659</v>
      </c>
      <c r="AK78" s="24">
        <f t="shared" si="19"/>
        <v>0.38691969764009637</v>
      </c>
      <c r="AL78" s="24">
        <f t="shared" si="19"/>
        <v>0.37950247719903452</v>
      </c>
      <c r="AM78" s="24">
        <f t="shared" si="19"/>
        <v>0.3791420345364791</v>
      </c>
      <c r="AN78" s="24">
        <f t="shared" si="19"/>
        <v>0.38624265248760592</v>
      </c>
      <c r="AO78" s="24">
        <f>+PAM!AV51</f>
        <v>0.38623481658060044</v>
      </c>
      <c r="AQ78" s="24">
        <f t="shared" si="12"/>
        <v>2.3816555981595044E-3</v>
      </c>
      <c r="AR78" s="24">
        <f t="shared" si="15"/>
        <v>2.0469825994637647E-2</v>
      </c>
    </row>
    <row r="79" spans="4:44" x14ac:dyDescent="0.3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+SUMPRODUCT(_xlfn.ANCHORARRAY($E$30)/100,$E79:$N79)/$D$14*100</f>
        <v>376.38328324999992</v>
      </c>
      <c r="Q79" s="24">
        <f t="shared" si="17"/>
        <v>3.4115722446681707E-2</v>
      </c>
      <c r="R79" s="24">
        <f t="shared" si="17"/>
        <v>3.3996151717597956E-2</v>
      </c>
      <c r="S79" s="24">
        <f t="shared" si="17"/>
        <v>3.3500986906722208E-2</v>
      </c>
      <c r="T79" s="24">
        <f t="shared" si="17"/>
        <v>3.3924247755835912E-2</v>
      </c>
      <c r="U79" s="24">
        <f t="shared" si="17"/>
        <v>3.365955122318165E-2</v>
      </c>
      <c r="V79" s="24">
        <f t="shared" si="16"/>
        <v>3.3782724808631537E-2</v>
      </c>
      <c r="W79" s="24">
        <f t="shared" si="16"/>
        <v>3.3482398382744805E-2</v>
      </c>
      <c r="X79" s="24">
        <f t="shared" si="16"/>
        <v>3.3731513819848624E-2</v>
      </c>
      <c r="Y79" s="24">
        <f t="shared" si="16"/>
        <v>3.3444521663785309E-2</v>
      </c>
      <c r="Z79" s="24">
        <f t="shared" si="16"/>
        <v>3.4166859904333657E-2</v>
      </c>
      <c r="AA79" s="24">
        <f t="shared" si="11"/>
        <v>3.3760068908444074E-2</v>
      </c>
      <c r="AB79" s="24">
        <f>+PAM!Y52</f>
        <v>3.3760059325991021E-2</v>
      </c>
      <c r="AD79" s="24">
        <f t="shared" si="19"/>
        <v>0.38400468575062408</v>
      </c>
      <c r="AE79" s="24">
        <f t="shared" si="19"/>
        <v>0.38020994747917691</v>
      </c>
      <c r="AF79" s="24">
        <f t="shared" si="19"/>
        <v>0.3723653758064156</v>
      </c>
      <c r="AG79" s="24">
        <f t="shared" si="19"/>
        <v>0.37947471028830337</v>
      </c>
      <c r="AH79" s="24">
        <f t="shared" si="19"/>
        <v>0.37144201877871641</v>
      </c>
      <c r="AI79" s="24">
        <f t="shared" si="19"/>
        <v>0.37259627775266368</v>
      </c>
      <c r="AJ79" s="24">
        <f t="shared" si="19"/>
        <v>0.36677942275121045</v>
      </c>
      <c r="AK79" s="24">
        <f t="shared" si="19"/>
        <v>0.37268822769276699</v>
      </c>
      <c r="AL79" s="24">
        <f t="shared" si="19"/>
        <v>0.36493214021535425</v>
      </c>
      <c r="AM79" s="24">
        <f t="shared" si="19"/>
        <v>0.36711186081121983</v>
      </c>
      <c r="AN79" s="24">
        <f t="shared" si="19"/>
        <v>0.37141921104967501</v>
      </c>
      <c r="AO79" s="24">
        <f>+PAM!AV52</f>
        <v>0.37141202915084559</v>
      </c>
      <c r="AQ79" s="24">
        <f t="shared" si="12"/>
        <v>-5.1137457651950768E-5</v>
      </c>
      <c r="AR79" s="24">
        <f t="shared" si="15"/>
        <v>1.689282493940425E-2</v>
      </c>
    </row>
    <row r="80" spans="4:44" x14ac:dyDescent="0.3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+SUMPRODUCT(_xlfn.ANCHORARRAY($E$30)/100,$E80:$N80)/$D$14*100</f>
        <v>392.16040368</v>
      </c>
      <c r="Q80" s="24">
        <f t="shared" si="17"/>
        <v>4.3389900789593705E-2</v>
      </c>
      <c r="R80" s="24">
        <f t="shared" si="17"/>
        <v>4.311224030960803E-2</v>
      </c>
      <c r="S80" s="24">
        <f t="shared" si="17"/>
        <v>4.1974758938103873E-2</v>
      </c>
      <c r="T80" s="24">
        <f t="shared" si="17"/>
        <v>4.2479594997009151E-2</v>
      </c>
      <c r="U80" s="24">
        <f t="shared" si="17"/>
        <v>4.2118190927049826E-2</v>
      </c>
      <c r="V80" s="24">
        <f t="shared" si="16"/>
        <v>4.2167183861033131E-2</v>
      </c>
      <c r="W80" s="24">
        <f t="shared" si="16"/>
        <v>4.1936665660192718E-2</v>
      </c>
      <c r="X80" s="24">
        <f t="shared" si="16"/>
        <v>4.1631419049383833E-2</v>
      </c>
      <c r="Y80" s="24">
        <f t="shared" si="16"/>
        <v>4.1104205909534564E-2</v>
      </c>
      <c r="Z80" s="24">
        <f t="shared" si="16"/>
        <v>4.1364335328795798E-2</v>
      </c>
      <c r="AA80" s="24">
        <f t="shared" si="11"/>
        <v>4.1917697018229783E-2</v>
      </c>
      <c r="AB80" s="24">
        <f>+PAM!Y53</f>
        <v>4.1918616128254982E-2</v>
      </c>
      <c r="AD80" s="24">
        <f t="shared" si="19"/>
        <v>0.39615794114896752</v>
      </c>
      <c r="AE80" s="24">
        <f t="shared" si="19"/>
        <v>0.39036630696451358</v>
      </c>
      <c r="AF80" s="24">
        <f t="shared" si="19"/>
        <v>0.38103423525342905</v>
      </c>
      <c r="AG80" s="24">
        <f t="shared" si="19"/>
        <v>0.38853314947101869</v>
      </c>
      <c r="AH80" s="24">
        <f t="shared" si="19"/>
        <v>0.37903300359484504</v>
      </c>
      <c r="AI80" s="24">
        <f t="shared" si="19"/>
        <v>0.38063313303283164</v>
      </c>
      <c r="AJ80" s="24">
        <f t="shared" si="19"/>
        <v>0.37422894064538803</v>
      </c>
      <c r="AK80" s="24">
        <f t="shared" si="19"/>
        <v>0.37909427228514669</v>
      </c>
      <c r="AL80" s="24">
        <f t="shared" si="19"/>
        <v>0.37084923219714416</v>
      </c>
      <c r="AM80" s="24">
        <f t="shared" si="19"/>
        <v>0.37273307132559985</v>
      </c>
      <c r="AN80" s="24">
        <f t="shared" si="19"/>
        <v>0.37891063661492352</v>
      </c>
      <c r="AO80" s="24">
        <f>+PAM!AV53</f>
        <v>0.37890415265027233</v>
      </c>
      <c r="AQ80" s="24">
        <f t="shared" si="12"/>
        <v>2.0255654607979068E-3</v>
      </c>
      <c r="AR80" s="24">
        <f t="shared" si="15"/>
        <v>2.3424869823367667E-2</v>
      </c>
    </row>
    <row r="81" spans="4:44" x14ac:dyDescent="0.3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+SUMPRODUCT(_xlfn.ANCHORARRAY($E$30)/100,$E81:$N81)/$D$14*100</f>
        <v>410.28965810999995</v>
      </c>
      <c r="Q81" s="24">
        <f t="shared" si="17"/>
        <v>4.8273268828874949E-2</v>
      </c>
      <c r="R81" s="24">
        <f t="shared" si="17"/>
        <v>4.7608793980817632E-2</v>
      </c>
      <c r="S81" s="24">
        <f t="shared" si="17"/>
        <v>4.7463681673442837E-2</v>
      </c>
      <c r="T81" s="24">
        <f t="shared" si="17"/>
        <v>4.7251907389628922E-2</v>
      </c>
      <c r="U81" s="24">
        <f t="shared" si="17"/>
        <v>4.651926639126569E-2</v>
      </c>
      <c r="V81" s="24">
        <f t="shared" si="16"/>
        <v>4.6469011268252203E-2</v>
      </c>
      <c r="W81" s="24">
        <f t="shared" si="16"/>
        <v>4.6153888348064998E-2</v>
      </c>
      <c r="X81" s="24">
        <f t="shared" si="16"/>
        <v>4.6217606064827832E-2</v>
      </c>
      <c r="Y81" s="24">
        <f t="shared" si="16"/>
        <v>4.5133350649943171E-2</v>
      </c>
      <c r="Z81" s="24">
        <f t="shared" si="16"/>
        <v>4.4684381234540105E-2</v>
      </c>
      <c r="AA81" s="24">
        <f t="shared" si="11"/>
        <v>4.6229181375469164E-2</v>
      </c>
      <c r="AB81" s="24">
        <f>+PAM!Y54</f>
        <v>4.6229961258070995E-2</v>
      </c>
      <c r="AD81" s="24">
        <f t="shared" si="19"/>
        <v>0.41915333897683715</v>
      </c>
      <c r="AE81" s="24">
        <f t="shared" si="19"/>
        <v>0.41696507645098735</v>
      </c>
      <c r="AF81" s="24">
        <f t="shared" si="19"/>
        <v>0.40756344877299444</v>
      </c>
      <c r="AG81" s="24">
        <f t="shared" si="19"/>
        <v>0.41527413278410874</v>
      </c>
      <c r="AH81" s="24">
        <f t="shared" si="19"/>
        <v>0.40778065678333131</v>
      </c>
      <c r="AI81" s="24">
        <f t="shared" si="19"/>
        <v>0.40889793115293882</v>
      </c>
      <c r="AJ81" s="24">
        <f t="shared" si="19"/>
        <v>0.40324464087501388</v>
      </c>
      <c r="AK81" s="24">
        <f t="shared" si="19"/>
        <v>0.40832093714690476</v>
      </c>
      <c r="AL81" s="24">
        <f t="shared" si="19"/>
        <v>0.40058027809072261</v>
      </c>
      <c r="AM81" s="24">
        <f t="shared" si="19"/>
        <v>0.40308823154960893</v>
      </c>
      <c r="AN81" s="24">
        <f t="shared" si="19"/>
        <v>0.40736981827500207</v>
      </c>
      <c r="AO81" s="24">
        <f>+PAM!AV54</f>
        <v>0.40736804914776914</v>
      </c>
      <c r="AQ81" s="24">
        <f t="shared" si="12"/>
        <v>3.5888875943348442E-3</v>
      </c>
      <c r="AR81" s="24">
        <f t="shared" si="15"/>
        <v>1.606510742722822E-2</v>
      </c>
    </row>
    <row r="82" spans="4:44" x14ac:dyDescent="0.3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+SUMPRODUCT(_xlfn.ANCHORARRAY($E$30)/100,$E82:$N82)/$D$14*100</f>
        <v>424.43847888000005</v>
      </c>
      <c r="Q82" s="24">
        <f t="shared" si="17"/>
        <v>3.374936292512154E-2</v>
      </c>
      <c r="R82" s="24">
        <f t="shared" si="17"/>
        <v>3.3889820935780968E-2</v>
      </c>
      <c r="S82" s="24">
        <f t="shared" si="17"/>
        <v>3.3825814669244281E-2</v>
      </c>
      <c r="T82" s="24">
        <f t="shared" si="17"/>
        <v>3.4234212761999228E-2</v>
      </c>
      <c r="U82" s="24">
        <f t="shared" si="17"/>
        <v>3.4343839998722814E-2</v>
      </c>
      <c r="V82" s="24">
        <f t="shared" si="16"/>
        <v>3.4279124414029694E-2</v>
      </c>
      <c r="W82" s="24">
        <f t="shared" si="16"/>
        <v>3.4380174869562907E-2</v>
      </c>
      <c r="X82" s="24">
        <f t="shared" si="16"/>
        <v>3.4906685196279152E-2</v>
      </c>
      <c r="Y82" s="24">
        <f t="shared" si="16"/>
        <v>3.492306530357725E-2</v>
      </c>
      <c r="Z82" s="24">
        <f t="shared" si="16"/>
        <v>3.4938468778326293E-2</v>
      </c>
      <c r="AA82" s="24">
        <f t="shared" si="11"/>
        <v>3.4484955909385162E-2</v>
      </c>
      <c r="AB82" s="24">
        <f>+PAM!Y55</f>
        <v>3.4484750490264782E-2</v>
      </c>
      <c r="AD82" s="24">
        <f t="shared" si="19"/>
        <v>0.43354153886360525</v>
      </c>
      <c r="AE82" s="24">
        <f t="shared" si="19"/>
        <v>0.43254294921545844</v>
      </c>
      <c r="AF82" s="24">
        <f t="shared" si="19"/>
        <v>0.42299373902199133</v>
      </c>
      <c r="AG82" s="24">
        <f t="shared" si="19"/>
        <v>0.43081850319199266</v>
      </c>
      <c r="AH82" s="24">
        <f t="shared" si="19"/>
        <v>0.42455164240709986</v>
      </c>
      <c r="AI82" s="24">
        <f t="shared" si="19"/>
        <v>0.42522480886300129</v>
      </c>
      <c r="AJ82" s="24">
        <f t="shared" si="19"/>
        <v>0.42011773030603927</v>
      </c>
      <c r="AK82" s="24">
        <f t="shared" si="19"/>
        <v>0.42505369455053743</v>
      </c>
      <c r="AL82" s="24">
        <f t="shared" si="19"/>
        <v>0.41790472319410288</v>
      </c>
      <c r="AM82" s="24">
        <f t="shared" si="19"/>
        <v>0.4202525471160623</v>
      </c>
      <c r="AN82" s="24">
        <f t="shared" si="19"/>
        <v>0.42386018779361345</v>
      </c>
      <c r="AO82" s="24">
        <f>+PAM!AV55</f>
        <v>0.42385812856268701</v>
      </c>
      <c r="AQ82" s="24">
        <f t="shared" si="12"/>
        <v>-1.1891058532047527E-3</v>
      </c>
      <c r="AR82" s="24">
        <f t="shared" si="15"/>
        <v>1.3288991747542944E-2</v>
      </c>
    </row>
    <row r="83" spans="4:44" x14ac:dyDescent="0.3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+SUMPRODUCT(_xlfn.ANCHORARRAY($E$30)/100,$E83:$N83)/$D$14*100</f>
        <v>444.91215147999992</v>
      </c>
      <c r="Q83" s="24">
        <f t="shared" si="17"/>
        <v>4.8493019664779702E-2</v>
      </c>
      <c r="R83" s="24">
        <f t="shared" si="17"/>
        <v>4.8432472078584254E-2</v>
      </c>
      <c r="S83" s="24">
        <f t="shared" si="17"/>
        <v>4.7896356699954623E-2</v>
      </c>
      <c r="T83" s="24">
        <f t="shared" si="17"/>
        <v>4.9176912790832583E-2</v>
      </c>
      <c r="U83" s="24">
        <f t="shared" si="17"/>
        <v>4.7721020804047276E-2</v>
      </c>
      <c r="V83" s="24">
        <f t="shared" si="16"/>
        <v>4.8361632147327027E-2</v>
      </c>
      <c r="W83" s="24">
        <f t="shared" si="16"/>
        <v>4.8418387862074308E-2</v>
      </c>
      <c r="X83" s="24">
        <f t="shared" si="16"/>
        <v>4.8151553096979827E-2</v>
      </c>
      <c r="Y83" s="24">
        <f t="shared" si="16"/>
        <v>4.8529972118652509E-2</v>
      </c>
      <c r="Z83" s="24">
        <f t="shared" si="16"/>
        <v>4.7636441887547232E-2</v>
      </c>
      <c r="AA83" s="24">
        <f t="shared" si="11"/>
        <v>4.8237079385510473E-2</v>
      </c>
      <c r="AB83" s="24">
        <f>+PAM!Y56</f>
        <v>4.8241990041874239E-2</v>
      </c>
      <c r="AD83" s="24">
        <f t="shared" si="19"/>
        <v>0.45537496332370586</v>
      </c>
      <c r="AE83" s="24">
        <f t="shared" si="19"/>
        <v>0.45455186033916251</v>
      </c>
      <c r="AF83" s="24">
        <f t="shared" si="19"/>
        <v>0.44523398204884734</v>
      </c>
      <c r="AG83" s="24">
        <f t="shared" si="19"/>
        <v>0.45516222413856688</v>
      </c>
      <c r="AH83" s="24">
        <f t="shared" si="19"/>
        <v>0.44768969760333288</v>
      </c>
      <c r="AI83" s="24">
        <f t="shared" si="19"/>
        <v>0.44926325636596887</v>
      </c>
      <c r="AJ83" s="24">
        <f t="shared" si="19"/>
        <v>0.44476621229434099</v>
      </c>
      <c r="AK83" s="24">
        <f t="shared" si="19"/>
        <v>0.45011296331638584</v>
      </c>
      <c r="AL83" s="24">
        <f t="shared" si="19"/>
        <v>0.44396180627193038</v>
      </c>
      <c r="AM83" s="24">
        <f t="shared" si="19"/>
        <v>0.44783109313068814</v>
      </c>
      <c r="AN83" s="24">
        <f t="shared" si="19"/>
        <v>0.44851336335634273</v>
      </c>
      <c r="AO83" s="24">
        <f>+PAM!AV56</f>
        <v>0.44851460778925811</v>
      </c>
      <c r="AQ83" s="24">
        <f t="shared" si="12"/>
        <v>8.5657777723247008E-4</v>
      </c>
      <c r="AR83" s="24">
        <f t="shared" si="15"/>
        <v>7.543870193017721E-3</v>
      </c>
    </row>
    <row r="84" spans="4:44" x14ac:dyDescent="0.3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+SUMPRODUCT(_xlfn.ANCHORARRAY($E$30)/100,$E84:$N84)/$D$14*100</f>
        <v>462.50577744999993</v>
      </c>
      <c r="Q84" s="24">
        <f t="shared" si="17"/>
        <v>3.8999571327920091E-2</v>
      </c>
      <c r="R84" s="24">
        <f t="shared" si="17"/>
        <v>3.9614928611752642E-2</v>
      </c>
      <c r="S84" s="24">
        <f t="shared" si="17"/>
        <v>3.9197485284832689E-2</v>
      </c>
      <c r="T84" s="24">
        <f t="shared" si="17"/>
        <v>3.9701648183288807E-2</v>
      </c>
      <c r="U84" s="24">
        <f t="shared" si="17"/>
        <v>3.9777170599928802E-2</v>
      </c>
      <c r="V84" s="24">
        <f t="shared" si="16"/>
        <v>3.9508460467742479E-2</v>
      </c>
      <c r="W84" s="24">
        <f t="shared" si="16"/>
        <v>3.9544257764908997E-2</v>
      </c>
      <c r="X84" s="24">
        <f t="shared" si="16"/>
        <v>4.0028288292129455E-2</v>
      </c>
      <c r="Y84" s="24">
        <f t="shared" si="16"/>
        <v>3.9765091735807223E-2</v>
      </c>
      <c r="Z84" s="24">
        <f t="shared" si="16"/>
        <v>3.9037800591205096E-2</v>
      </c>
      <c r="AA84" s="24">
        <f t="shared" si="11"/>
        <v>3.9544044619763241E-2</v>
      </c>
      <c r="AB84" s="24">
        <f>+PAM!Y57</f>
        <v>3.9540988912438957E-2</v>
      </c>
      <c r="AD84" s="24">
        <f t="shared" si="19"/>
        <v>0.48537369033834454</v>
      </c>
      <c r="AE84" s="24">
        <f t="shared" si="19"/>
        <v>0.4873277593815315</v>
      </c>
      <c r="AF84" s="24">
        <f t="shared" si="19"/>
        <v>0.47922246815864233</v>
      </c>
      <c r="AG84" s="24">
        <f t="shared" si="19"/>
        <v>0.48943847823078146</v>
      </c>
      <c r="AH84" s="24">
        <f t="shared" si="19"/>
        <v>0.48339898028923312</v>
      </c>
      <c r="AI84" s="24">
        <f t="shared" si="19"/>
        <v>0.48424969399347906</v>
      </c>
      <c r="AJ84" s="24">
        <f t="shared" si="19"/>
        <v>0.48081833501126892</v>
      </c>
      <c r="AK84" s="24">
        <f t="shared" si="19"/>
        <v>0.48673174000234631</v>
      </c>
      <c r="AL84" s="24">
        <f t="shared" si="19"/>
        <v>0.48161782211908299</v>
      </c>
      <c r="AM84" s="24">
        <f t="shared" si="19"/>
        <v>0.48432051047054836</v>
      </c>
      <c r="AN84" s="24">
        <f t="shared" si="19"/>
        <v>0.48400901795942608</v>
      </c>
      <c r="AO84" s="24">
        <f>+PAM!AV57</f>
        <v>0.48400739652897062</v>
      </c>
      <c r="AQ84" s="24">
        <f t="shared" si="12"/>
        <v>-3.8229263285005644E-5</v>
      </c>
      <c r="AR84" s="24">
        <f t="shared" si="15"/>
        <v>1.0531798677961834E-3</v>
      </c>
    </row>
    <row r="85" spans="4:44" x14ac:dyDescent="0.3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+SUMPRODUCT(_xlfn.ANCHORARRAY($E$30)/100,$E85:$N85)/$D$14*100</f>
        <v>477.4458588</v>
      </c>
      <c r="Q85" s="24">
        <f t="shared" si="17"/>
        <v>3.0974931627494096E-2</v>
      </c>
      <c r="R85" s="24">
        <f t="shared" si="17"/>
        <v>3.1807485134046187E-2</v>
      </c>
      <c r="S85" s="24">
        <f t="shared" si="17"/>
        <v>3.1512943966820917E-2</v>
      </c>
      <c r="T85" s="24">
        <f t="shared" si="17"/>
        <v>3.1964084784404712E-2</v>
      </c>
      <c r="U85" s="24">
        <f t="shared" si="17"/>
        <v>3.2366888916607328E-2</v>
      </c>
      <c r="V85" s="24">
        <f t="shared" si="16"/>
        <v>3.2209518624681799E-2</v>
      </c>
      <c r="W85" s="24">
        <f t="shared" si="16"/>
        <v>3.2643962223529943E-2</v>
      </c>
      <c r="X85" s="24">
        <f t="shared" si="16"/>
        <v>3.2549944294187672E-2</v>
      </c>
      <c r="Y85" s="24">
        <f t="shared" si="16"/>
        <v>3.2644141829216045E-2</v>
      </c>
      <c r="Z85" s="24">
        <f t="shared" si="16"/>
        <v>3.2732333603448405E-2</v>
      </c>
      <c r="AA85" s="24">
        <f t="shared" si="11"/>
        <v>3.2302475079060367E-2</v>
      </c>
      <c r="AB85" s="24">
        <f>+PAM!Y58</f>
        <v>3.2301467680478479E-2</v>
      </c>
      <c r="AD85" s="24">
        <f t="shared" si="19"/>
        <v>0.50870399858886306</v>
      </c>
      <c r="AE85" s="24">
        <f t="shared" si="19"/>
        <v>0.51131745346571855</v>
      </c>
      <c r="AF85" s="24">
        <f t="shared" si="19"/>
        <v>0.50322083971980947</v>
      </c>
      <c r="AG85" s="24">
        <f t="shared" si="19"/>
        <v>0.51301456093749565</v>
      </c>
      <c r="AH85" s="24">
        <f t="shared" si="19"/>
        <v>0.50811213326811533</v>
      </c>
      <c r="AI85" s="24">
        <f t="shared" si="19"/>
        <v>0.5086356860091521</v>
      </c>
      <c r="AJ85" s="24">
        <f t="shared" si="19"/>
        <v>0.50626718234855295</v>
      </c>
      <c r="AK85" s="24">
        <f t="shared" si="19"/>
        <v>0.51080802431022687</v>
      </c>
      <c r="AL85" s="24">
        <f t="shared" si="19"/>
        <v>0.50638976538477265</v>
      </c>
      <c r="AM85" s="24">
        <f t="shared" si="19"/>
        <v>0.50871049854648875</v>
      </c>
      <c r="AN85" s="24">
        <f t="shared" si="19"/>
        <v>0.50839262491738646</v>
      </c>
      <c r="AO85" s="24">
        <f>+PAM!AV58</f>
        <v>0.50839173299617291</v>
      </c>
      <c r="AQ85" s="24">
        <f t="shared" si="12"/>
        <v>-1.7574019759543091E-3</v>
      </c>
      <c r="AR85" s="24">
        <f t="shared" si="15"/>
        <v>-6.4999576256941083E-6</v>
      </c>
    </row>
    <row r="86" spans="4:44" x14ac:dyDescent="0.3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+SUMPRODUCT(_xlfn.ANCHORARRAY($E$30)/100,$E86:$N86)/$D$14*100</f>
        <v>492.92957558000001</v>
      </c>
      <c r="Q86" s="24">
        <f t="shared" si="17"/>
        <v>3.1856631039329786E-2</v>
      </c>
      <c r="R86" s="24">
        <f t="shared" si="17"/>
        <v>3.2062710298504493E-2</v>
      </c>
      <c r="S86" s="24">
        <f t="shared" si="17"/>
        <v>3.2231689268914065E-2</v>
      </c>
      <c r="T86" s="24">
        <f t="shared" si="17"/>
        <v>3.2354816411034992E-2</v>
      </c>
      <c r="U86" s="24">
        <f t="shared" si="17"/>
        <v>3.2648059762261816E-2</v>
      </c>
      <c r="V86" s="24">
        <f t="shared" si="16"/>
        <v>3.235048677240937E-2</v>
      </c>
      <c r="W86" s="24">
        <f t="shared" si="16"/>
        <v>3.2371630286106567E-2</v>
      </c>
      <c r="X86" s="24">
        <f t="shared" si="16"/>
        <v>3.2490951353516984E-2</v>
      </c>
      <c r="Y86" s="24">
        <f t="shared" si="16"/>
        <v>3.2672994060366056E-2</v>
      </c>
      <c r="Z86" s="24">
        <f t="shared" si="16"/>
        <v>3.2573934977802255E-2</v>
      </c>
      <c r="AA86" s="24">
        <f t="shared" si="11"/>
        <v>3.2430309101258992E-2</v>
      </c>
      <c r="AB86" s="24">
        <f>+PAM!Y59</f>
        <v>3.2431176875069578E-2</v>
      </c>
      <c r="AD86" s="24">
        <f t="shared" si="19"/>
        <v>0.52197294791294402</v>
      </c>
      <c r="AE86" s="24">
        <f t="shared" si="19"/>
        <v>0.52379963962884313</v>
      </c>
      <c r="AF86" s="24">
        <f t="shared" si="19"/>
        <v>0.51593956399245755</v>
      </c>
      <c r="AG86" s="24">
        <f t="shared" si="19"/>
        <v>0.52360520316166559</v>
      </c>
      <c r="AH86" s="24">
        <f t="shared" si="19"/>
        <v>0.51950218514722368</v>
      </c>
      <c r="AI86" s="24">
        <f t="shared" si="19"/>
        <v>0.51965962110329555</v>
      </c>
      <c r="AJ86" s="24">
        <f t="shared" si="19"/>
        <v>0.5177860573002222</v>
      </c>
      <c r="AK86" s="24">
        <f t="shared" si="19"/>
        <v>0.52065814466700067</v>
      </c>
      <c r="AL86" s="24">
        <f t="shared" si="19"/>
        <v>0.51619205435186433</v>
      </c>
      <c r="AM86" s="24">
        <f t="shared" si="19"/>
        <v>0.51622658590940218</v>
      </c>
      <c r="AN86" s="24">
        <f t="shared" si="19"/>
        <v>0.51893047960698357</v>
      </c>
      <c r="AO86" s="24">
        <f>+PAM!AV59</f>
        <v>0.5189311347464407</v>
      </c>
      <c r="AQ86" s="24">
        <f t="shared" si="12"/>
        <v>-7.1730393847246887E-4</v>
      </c>
      <c r="AR86" s="24">
        <f t="shared" si="15"/>
        <v>5.7463620035418383E-3</v>
      </c>
    </row>
    <row r="87" spans="4:44" x14ac:dyDescent="0.3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+SUMPRODUCT(_xlfn.ANCHORARRAY($E$30)/100,$E87:$N87)/$D$14*100</f>
        <v>507.05484099999995</v>
      </c>
      <c r="Q87" s="24">
        <f t="shared" si="17"/>
        <v>2.8505163895401031E-2</v>
      </c>
      <c r="R87" s="24">
        <f t="shared" si="17"/>
        <v>2.8621548936522023E-2</v>
      </c>
      <c r="S87" s="24">
        <f t="shared" si="17"/>
        <v>2.8294033800102314E-2</v>
      </c>
      <c r="T87" s="24">
        <f t="shared" si="17"/>
        <v>2.8203348044494758E-2</v>
      </c>
      <c r="U87" s="24">
        <f t="shared" si="17"/>
        <v>2.8873558211556682E-2</v>
      </c>
      <c r="V87" s="24">
        <f t="shared" si="16"/>
        <v>2.8675514104981703E-2</v>
      </c>
      <c r="W87" s="24">
        <f t="shared" si="16"/>
        <v>2.8927538947320475E-2</v>
      </c>
      <c r="X87" s="24">
        <f t="shared" si="16"/>
        <v>2.846174204570362E-2</v>
      </c>
      <c r="Y87" s="24">
        <f t="shared" si="16"/>
        <v>2.8967145991971366E-2</v>
      </c>
      <c r="Z87" s="24">
        <f t="shared" si="16"/>
        <v>2.8632909480198254E-2</v>
      </c>
      <c r="AA87" s="24">
        <f t="shared" si="11"/>
        <v>2.8655747432845047E-2</v>
      </c>
      <c r="AB87" s="24">
        <f>+PAM!Y60</f>
        <v>2.865666252137733E-2</v>
      </c>
      <c r="AD87" s="24">
        <f t="shared" si="19"/>
        <v>0.5346009234755229</v>
      </c>
      <c r="AE87" s="24">
        <f t="shared" si="19"/>
        <v>0.53599019831684847</v>
      </c>
      <c r="AF87" s="24">
        <f t="shared" si="19"/>
        <v>0.52789849910934739</v>
      </c>
      <c r="AG87" s="24">
        <f t="shared" si="19"/>
        <v>0.53418367321129256</v>
      </c>
      <c r="AH87" s="24">
        <f t="shared" si="19"/>
        <v>0.53133319336616514</v>
      </c>
      <c r="AI87" s="24">
        <f t="shared" si="19"/>
        <v>0.53091894060993461</v>
      </c>
      <c r="AJ87" s="24">
        <f t="shared" si="19"/>
        <v>0.52971669894066786</v>
      </c>
      <c r="AK87" s="24">
        <f t="shared" si="19"/>
        <v>0.53086953438092199</v>
      </c>
      <c r="AL87" s="24">
        <f t="shared" si="19"/>
        <v>0.52709502956447096</v>
      </c>
      <c r="AM87" s="24">
        <f t="shared" si="19"/>
        <v>0.52476292075756925</v>
      </c>
      <c r="AN87" s="24">
        <f t="shared" si="19"/>
        <v>0.52983821152158472</v>
      </c>
      <c r="AO87" s="24">
        <f>+PAM!AV60</f>
        <v>0.5298402831981015</v>
      </c>
      <c r="AQ87" s="24">
        <f t="shared" si="12"/>
        <v>-1.2774558479722309E-4</v>
      </c>
      <c r="AR87" s="24">
        <f t="shared" si="15"/>
        <v>9.8380027179536533E-3</v>
      </c>
    </row>
    <row r="88" spans="4:44" x14ac:dyDescent="0.3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+SUMPRODUCT(_xlfn.ANCHORARRAY($E$30)/100,$E88:$N88)/$D$14*100</f>
        <v>518.53094530999999</v>
      </c>
      <c r="Q88" s="24">
        <f t="shared" si="17"/>
        <v>1.9869531017509212E-2</v>
      </c>
      <c r="R88" s="24">
        <f t="shared" si="17"/>
        <v>2.046137514752E-2</v>
      </c>
      <c r="S88" s="24">
        <f t="shared" si="17"/>
        <v>2.0492204559187988E-2</v>
      </c>
      <c r="T88" s="24">
        <f t="shared" si="17"/>
        <v>2.1805187590300035E-2</v>
      </c>
      <c r="U88" s="24">
        <f t="shared" si="17"/>
        <v>2.2071375633113011E-2</v>
      </c>
      <c r="V88" s="24">
        <f t="shared" si="16"/>
        <v>2.2130368382887289E-2</v>
      </c>
      <c r="W88" s="24">
        <f t="shared" si="16"/>
        <v>2.2394626476889723E-2</v>
      </c>
      <c r="X88" s="24">
        <f t="shared" si="16"/>
        <v>2.3117497293318356E-2</v>
      </c>
      <c r="Y88" s="24">
        <f t="shared" si="16"/>
        <v>2.3979112389472146E-2</v>
      </c>
      <c r="Z88" s="24">
        <f t="shared" si="16"/>
        <v>2.5007320700290103E-2</v>
      </c>
      <c r="AA88" s="24">
        <f t="shared" si="11"/>
        <v>2.2632866076906399E-2</v>
      </c>
      <c r="AB88" s="24">
        <f>+PAM!Y61</f>
        <v>2.263523047907845E-2</v>
      </c>
      <c r="AD88" s="24">
        <f t="shared" si="19"/>
        <v>0.52327245340767981</v>
      </c>
      <c r="AE88" s="24">
        <f t="shared" si="19"/>
        <v>0.52597366664336209</v>
      </c>
      <c r="AF88" s="24">
        <f t="shared" si="19"/>
        <v>0.51893506277026136</v>
      </c>
      <c r="AG88" s="24">
        <f t="shared" si="19"/>
        <v>0.52708431908944942</v>
      </c>
      <c r="AH88" s="24">
        <f t="shared" si="19"/>
        <v>0.52524505781810782</v>
      </c>
      <c r="AI88" s="24">
        <f t="shared" si="19"/>
        <v>0.52447950104781449</v>
      </c>
      <c r="AJ88" s="24">
        <f t="shared" si="19"/>
        <v>0.52412462194265852</v>
      </c>
      <c r="AK88" s="24">
        <f t="shared" si="19"/>
        <v>0.5261329020397647</v>
      </c>
      <c r="AL88" s="24">
        <f t="shared" si="19"/>
        <v>0.52459775668569386</v>
      </c>
      <c r="AM88" s="24">
        <f t="shared" si="19"/>
        <v>0.52318391900055428</v>
      </c>
      <c r="AN88" s="24">
        <f t="shared" si="19"/>
        <v>0.52437515451868633</v>
      </c>
      <c r="AO88" s="24">
        <f>+PAM!AV61</f>
        <v>0.52438124524119623</v>
      </c>
      <c r="AQ88" s="24">
        <f t="shared" si="12"/>
        <v>-5.1377896827808911E-3</v>
      </c>
      <c r="AR88" s="24">
        <f t="shared" si="15"/>
        <v>8.8534407125528958E-5</v>
      </c>
    </row>
    <row r="89" spans="4:44" x14ac:dyDescent="0.3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+SUMPRODUCT(_xlfn.ANCHORARRAY($E$30)/100,$E89:$N89)/$D$14*100</f>
        <v>536.2124149</v>
      </c>
      <c r="Q89" s="24">
        <f t="shared" si="17"/>
        <v>3.3370870835107702E-2</v>
      </c>
      <c r="R89" s="24">
        <f t="shared" si="17"/>
        <v>3.3437806417392579E-2</v>
      </c>
      <c r="S89" s="24">
        <f t="shared" si="17"/>
        <v>3.335462732251071E-2</v>
      </c>
      <c r="T89" s="24">
        <f t="shared" si="17"/>
        <v>3.4167771565624783E-2</v>
      </c>
      <c r="U89" s="24">
        <f t="shared" si="17"/>
        <v>3.4134600962820949E-2</v>
      </c>
      <c r="V89" s="24">
        <f t="shared" si="16"/>
        <v>3.3937864788385674E-2</v>
      </c>
      <c r="W89" s="24">
        <f t="shared" si="16"/>
        <v>3.3765343473073584E-2</v>
      </c>
      <c r="X89" s="24">
        <f t="shared" si="16"/>
        <v>3.4131415914210983E-2</v>
      </c>
      <c r="Y89" s="24">
        <f t="shared" si="16"/>
        <v>3.4508966165742061E-2</v>
      </c>
      <c r="Z89" s="24">
        <f t="shared" si="16"/>
        <v>3.4818242192373727E-2</v>
      </c>
      <c r="AA89" s="24">
        <f t="shared" si="11"/>
        <v>3.4099159847498228E-2</v>
      </c>
      <c r="AB89" s="24">
        <f>+PAM!Y62</f>
        <v>3.4100113397051768E-2</v>
      </c>
      <c r="AD89" s="24">
        <f t="shared" si="19"/>
        <v>0.52988923272539612</v>
      </c>
      <c r="AE89" s="24">
        <f t="shared" si="19"/>
        <v>0.53204203063269961</v>
      </c>
      <c r="AF89" s="24">
        <f t="shared" si="19"/>
        <v>0.52553638419394133</v>
      </c>
      <c r="AG89" s="24">
        <f t="shared" si="19"/>
        <v>0.5344881842095055</v>
      </c>
      <c r="AH89" s="24">
        <f t="shared" si="19"/>
        <v>0.53212924815128981</v>
      </c>
      <c r="AI89" s="24">
        <f t="shared" si="19"/>
        <v>0.53162135547524159</v>
      </c>
      <c r="AJ89" s="24">
        <f t="shared" si="19"/>
        <v>0.53095748159038325</v>
      </c>
      <c r="AK89" s="24">
        <f t="shared" si="19"/>
        <v>0.5336717488127305</v>
      </c>
      <c r="AL89" s="24">
        <f t="shared" si="19"/>
        <v>0.53267353311633237</v>
      </c>
      <c r="AM89" s="24">
        <f t="shared" si="19"/>
        <v>0.53249786267002142</v>
      </c>
      <c r="AN89" s="24">
        <f t="shared" si="19"/>
        <v>0.53186987679699427</v>
      </c>
      <c r="AO89" s="24">
        <f>+PAM!AV62</f>
        <v>0.53187805860523341</v>
      </c>
      <c r="AQ89" s="24">
        <f t="shared" si="12"/>
        <v>-1.4473713572660252E-3</v>
      </c>
      <c r="AR89" s="24">
        <f t="shared" si="15"/>
        <v>-2.6086299446252958E-3</v>
      </c>
    </row>
    <row r="90" spans="4:44" x14ac:dyDescent="0.3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+SUMPRODUCT(_xlfn.ANCHORARRAY($E$30)/100,$E90:$N90)/$D$14*100</f>
        <v>554.44571463999978</v>
      </c>
      <c r="Q90" s="24">
        <f t="shared" si="17"/>
        <v>3.4016036033836183E-2</v>
      </c>
      <c r="R90" s="24">
        <f t="shared" si="17"/>
        <v>3.4025699396765141E-2</v>
      </c>
      <c r="S90" s="24">
        <f t="shared" si="17"/>
        <v>3.3618058116795524E-2</v>
      </c>
      <c r="T90" s="24">
        <f t="shared" si="17"/>
        <v>3.411748538355841E-2</v>
      </c>
      <c r="U90" s="24">
        <f t="shared" si="17"/>
        <v>3.4257441458575233E-2</v>
      </c>
      <c r="V90" s="24">
        <f t="shared" si="16"/>
        <v>3.4012733922533789E-2</v>
      </c>
      <c r="W90" s="24">
        <f t="shared" si="16"/>
        <v>3.3928969038740542E-2</v>
      </c>
      <c r="X90" s="24">
        <f t="shared" si="16"/>
        <v>3.3888911206876982E-2</v>
      </c>
      <c r="Y90" s="24">
        <f t="shared" si="16"/>
        <v>3.41764431743663E-2</v>
      </c>
      <c r="Z90" s="24">
        <f t="shared" si="16"/>
        <v>3.3928519152203629E-2</v>
      </c>
      <c r="AA90" s="24">
        <f t="shared" si="11"/>
        <v>3.4003874646207466E-2</v>
      </c>
      <c r="AB90" s="24">
        <f>+PAM!Y63</f>
        <v>3.4004334090493638E-2</v>
      </c>
      <c r="AD90" s="24">
        <f t="shared" si="19"/>
        <v>0.51875771125865788</v>
      </c>
      <c r="AE90" s="24">
        <f t="shared" si="19"/>
        <v>0.52092906026699115</v>
      </c>
      <c r="AF90" s="24">
        <f t="shared" si="19"/>
        <v>0.51551141550150881</v>
      </c>
      <c r="AG90" s="24">
        <f t="shared" si="19"/>
        <v>0.52435237141926816</v>
      </c>
      <c r="AH90" s="24">
        <f t="shared" si="19"/>
        <v>0.52309835890253753</v>
      </c>
      <c r="AI90" s="24">
        <f t="shared" si="19"/>
        <v>0.52219394627519922</v>
      </c>
      <c r="AJ90" s="24">
        <f t="shared" si="19"/>
        <v>0.52230079318797706</v>
      </c>
      <c r="AK90" s="24">
        <f t="shared" si="19"/>
        <v>0.52431548708641396</v>
      </c>
      <c r="AL90" s="24">
        <f t="shared" si="19"/>
        <v>0.52514886027290375</v>
      </c>
      <c r="AM90" s="24">
        <f t="shared" si="19"/>
        <v>0.52470490710203532</v>
      </c>
      <c r="AN90" s="24">
        <f t="shared" si="19"/>
        <v>0.52281959821136081</v>
      </c>
      <c r="AO90" s="24">
        <f>+PAM!AV63</f>
        <v>0.52283116811777308</v>
      </c>
      <c r="AQ90" s="24">
        <f t="shared" si="12"/>
        <v>8.7516881632554444E-5</v>
      </c>
      <c r="AR90" s="24">
        <f t="shared" si="15"/>
        <v>-5.9471958433774397E-3</v>
      </c>
    </row>
    <row r="91" spans="4:44" x14ac:dyDescent="0.3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+SUMPRODUCT(_xlfn.ANCHORARRAY($E$30)/100,$E91:$N91)/$D$14*100</f>
        <v>570.01901349000002</v>
      </c>
      <c r="Q91" s="24">
        <f t="shared" si="17"/>
        <v>2.7605938173054456E-2</v>
      </c>
      <c r="R91" s="24">
        <f t="shared" si="17"/>
        <v>2.7777203925647198E-2</v>
      </c>
      <c r="S91" s="24">
        <f t="shared" si="17"/>
        <v>2.7722040678874071E-2</v>
      </c>
      <c r="T91" s="24">
        <f t="shared" si="17"/>
        <v>2.816676386984085E-2</v>
      </c>
      <c r="U91" s="24">
        <f t="shared" si="17"/>
        <v>2.8113185729129686E-2</v>
      </c>
      <c r="V91" s="24">
        <f t="shared" si="16"/>
        <v>2.8009558723509187E-2</v>
      </c>
      <c r="W91" s="24">
        <f t="shared" si="16"/>
        <v>2.7852387242289556E-2</v>
      </c>
      <c r="X91" s="24">
        <f t="shared" si="16"/>
        <v>2.8216066327946709E-2</v>
      </c>
      <c r="Y91" s="24">
        <f t="shared" si="16"/>
        <v>2.8438124652130803E-2</v>
      </c>
      <c r="Z91" s="24">
        <f t="shared" si="16"/>
        <v>2.8256814598551339E-2</v>
      </c>
      <c r="AA91" s="24">
        <f t="shared" si="11"/>
        <v>2.8088049810452542E-2</v>
      </c>
      <c r="AB91" s="24">
        <f>+PAM!Y64</f>
        <v>2.8087595653764286E-2</v>
      </c>
      <c r="AD91" s="24">
        <f t="shared" si="19"/>
        <v>0.50919709357381104</v>
      </c>
      <c r="AE91" s="24">
        <f t="shared" si="19"/>
        <v>0.51178146488634191</v>
      </c>
      <c r="AF91" s="24">
        <f t="shared" si="19"/>
        <v>0.5070372494495865</v>
      </c>
      <c r="AG91" s="24">
        <f t="shared" si="19"/>
        <v>0.51586390213916888</v>
      </c>
      <c r="AH91" s="24">
        <f t="shared" si="19"/>
        <v>0.51492578392669808</v>
      </c>
      <c r="AI91" s="24">
        <f t="shared" si="19"/>
        <v>0.51369324467250888</v>
      </c>
      <c r="AJ91" s="24">
        <f t="shared" si="19"/>
        <v>0.5140078890822235</v>
      </c>
      <c r="AK91" s="24">
        <f t="shared" si="19"/>
        <v>0.51618254161873534</v>
      </c>
      <c r="AL91" s="24">
        <f t="shared" si="19"/>
        <v>0.51776046105423479</v>
      </c>
      <c r="AM91" s="24">
        <f t="shared" si="19"/>
        <v>0.515991540402434</v>
      </c>
      <c r="AN91" s="24">
        <f t="shared" si="19"/>
        <v>0.51446421469091685</v>
      </c>
      <c r="AO91" s="24">
        <f>+PAM!AV64</f>
        <v>0.51447506613631844</v>
      </c>
      <c r="AQ91" s="24">
        <f t="shared" si="12"/>
        <v>-6.508764254968824E-4</v>
      </c>
      <c r="AR91" s="24">
        <f t="shared" si="15"/>
        <v>-6.7944468286229576E-3</v>
      </c>
    </row>
    <row r="92" spans="4:44" x14ac:dyDescent="0.3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+SUMPRODUCT(_xlfn.ANCHORARRAY($E$30)/100,$E92:$N92)/$D$14*100</f>
        <v>590.09530727000003</v>
      </c>
      <c r="Q92" s="24">
        <f t="shared" si="17"/>
        <v>3.8377833753454604E-2</v>
      </c>
      <c r="R92" s="24">
        <f t="shared" si="17"/>
        <v>3.6493005664690381E-2</v>
      </c>
      <c r="S92" s="24">
        <f t="shared" si="17"/>
        <v>3.6436758988283469E-2</v>
      </c>
      <c r="T92" s="24">
        <f t="shared" si="17"/>
        <v>3.656882081261803E-2</v>
      </c>
      <c r="U92" s="24">
        <f t="shared" si="17"/>
        <v>3.4988574811138262E-2</v>
      </c>
      <c r="V92" s="24">
        <f t="shared" si="16"/>
        <v>3.5285617903172195E-2</v>
      </c>
      <c r="W92" s="24">
        <f t="shared" si="16"/>
        <v>3.4497211273423423E-2</v>
      </c>
      <c r="X92" s="24">
        <f t="shared" si="16"/>
        <v>3.5373508680416998E-2</v>
      </c>
      <c r="Y92" s="24">
        <f t="shared" si="16"/>
        <v>3.4101587955710277E-2</v>
      </c>
      <c r="Z92" s="24">
        <f t="shared" si="16"/>
        <v>3.4002020753235218E-2</v>
      </c>
      <c r="AA92" s="24">
        <f t="shared" si="11"/>
        <v>3.5220393188432064E-2</v>
      </c>
      <c r="AB92" s="24">
        <f>+PAM!Y65</f>
        <v>3.5218194707665962E-2</v>
      </c>
      <c r="AD92" s="24">
        <f t="shared" si="19"/>
        <v>0.50194745755757775</v>
      </c>
      <c r="AE92" s="24">
        <f t="shared" si="19"/>
        <v>0.50218821512738043</v>
      </c>
      <c r="AF92" s="24">
        <f t="shared" si="19"/>
        <v>0.49902748516284423</v>
      </c>
      <c r="AG92" s="24">
        <f t="shared" si="19"/>
        <v>0.50726907758546602</v>
      </c>
      <c r="AH92" s="24">
        <f t="shared" si="19"/>
        <v>0.50456147076382596</v>
      </c>
      <c r="AI92" s="24">
        <f t="shared" si="19"/>
        <v>0.50369813058285673</v>
      </c>
      <c r="AJ92" s="24">
        <f t="shared" si="19"/>
        <v>0.50319783411127261</v>
      </c>
      <c r="AK92" s="24">
        <f t="shared" si="19"/>
        <v>0.50707362432330538</v>
      </c>
      <c r="AL92" s="24">
        <f t="shared" si="19"/>
        <v>0.50755178396518397</v>
      </c>
      <c r="AM92" s="24">
        <f t="shared" si="19"/>
        <v>0.50527367131888434</v>
      </c>
      <c r="AN92" s="24">
        <f t="shared" si="19"/>
        <v>0.50472944675850928</v>
      </c>
      <c r="AO92" s="24">
        <f>+PAM!AV65</f>
        <v>0.50473570548280033</v>
      </c>
      <c r="AQ92" s="24">
        <f t="shared" si="12"/>
        <v>4.3758130002193862E-3</v>
      </c>
      <c r="AR92" s="24">
        <f t="shared" si="15"/>
        <v>-3.3262137613065956E-3</v>
      </c>
    </row>
    <row r="93" spans="4:44" x14ac:dyDescent="0.3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+SUMPRODUCT(_xlfn.ANCHORARRAY($E$30)/100,$E93:$N93)/$D$14*100</f>
        <v>612.80336921000003</v>
      </c>
      <c r="Q93" s="24">
        <f t="shared" si="17"/>
        <v>4.0344478242377413E-2</v>
      </c>
      <c r="R93" s="24">
        <f t="shared" si="17"/>
        <v>3.9750527642232969E-2</v>
      </c>
      <c r="S93" s="24">
        <f t="shared" si="17"/>
        <v>3.922552948603486E-2</v>
      </c>
      <c r="T93" s="24">
        <f t="shared" si="17"/>
        <v>3.9005311697419609E-2</v>
      </c>
      <c r="U93" s="24">
        <f t="shared" si="17"/>
        <v>3.8843907845770964E-2</v>
      </c>
      <c r="V93" s="24">
        <f t="shared" si="16"/>
        <v>3.8736915451610399E-2</v>
      </c>
      <c r="W93" s="24">
        <f t="shared" si="16"/>
        <v>3.8499078552830523E-2</v>
      </c>
      <c r="X93" s="24">
        <f t="shared" si="16"/>
        <v>3.8251621886933096E-2</v>
      </c>
      <c r="Y93" s="24">
        <f t="shared" si="16"/>
        <v>3.7805404047817737E-2</v>
      </c>
      <c r="Z93" s="24">
        <f t="shared" si="16"/>
        <v>3.7180959259190294E-2</v>
      </c>
      <c r="AA93" s="24">
        <f t="shared" si="11"/>
        <v>3.8482024276817128E-2</v>
      </c>
      <c r="AB93" s="24">
        <f>+PAM!Y66</f>
        <v>3.8482056642328066E-2</v>
      </c>
      <c r="AD93" s="24">
        <f t="shared" ref="AD93:AN108" si="20">+E93/E81-1</f>
        <v>0.49058722619710382</v>
      </c>
      <c r="AE93" s="24">
        <f t="shared" si="20"/>
        <v>0.49092008225852801</v>
      </c>
      <c r="AF93" s="24">
        <f t="shared" si="20"/>
        <v>0.48723784818359395</v>
      </c>
      <c r="AG93" s="24">
        <f t="shared" si="20"/>
        <v>0.49540007205345504</v>
      </c>
      <c r="AH93" s="24">
        <f t="shared" si="20"/>
        <v>0.49352674917511541</v>
      </c>
      <c r="AI93" s="24">
        <f t="shared" si="20"/>
        <v>0.49258768402421382</v>
      </c>
      <c r="AJ93" s="24">
        <f t="shared" si="20"/>
        <v>0.4921987892930193</v>
      </c>
      <c r="AK93" s="24">
        <f t="shared" si="20"/>
        <v>0.49559864571781409</v>
      </c>
      <c r="AL93" s="24">
        <f t="shared" si="20"/>
        <v>0.49698159312210599</v>
      </c>
      <c r="AM93" s="24">
        <f t="shared" si="20"/>
        <v>0.49446207716932666</v>
      </c>
      <c r="AN93" s="24">
        <f t="shared" si="20"/>
        <v>0.49358716969099303</v>
      </c>
      <c r="AO93" s="24">
        <f>+PAM!AV66</f>
        <v>0.49359231526296377</v>
      </c>
      <c r="AQ93" s="24">
        <f t="shared" si="12"/>
        <v>3.1635189831871191E-3</v>
      </c>
      <c r="AR93" s="24">
        <f t="shared" si="15"/>
        <v>-3.874850972222843E-3</v>
      </c>
    </row>
    <row r="94" spans="4:44" x14ac:dyDescent="0.3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+SUMPRODUCT(_xlfn.ANCHORARRAY($E$30)/100,$E94:$N94)/$D$14*100</f>
        <v>641.39652574000002</v>
      </c>
      <c r="Q94" s="24">
        <f t="shared" si="17"/>
        <v>5.0052755287689044E-2</v>
      </c>
      <c r="R94" s="24">
        <f t="shared" si="17"/>
        <v>4.953605693251939E-2</v>
      </c>
      <c r="S94" s="24">
        <f t="shared" si="17"/>
        <v>4.8290228640166744E-2</v>
      </c>
      <c r="T94" s="24">
        <f t="shared" si="17"/>
        <v>4.765099983983645E-2</v>
      </c>
      <c r="U94" s="24">
        <f t="shared" si="17"/>
        <v>4.7119291639495131E-2</v>
      </c>
      <c r="V94" s="24">
        <f t="shared" si="16"/>
        <v>4.7275350590672671E-2</v>
      </c>
      <c r="W94" s="24">
        <f t="shared" si="16"/>
        <v>4.6857489946133146E-2</v>
      </c>
      <c r="X94" s="24">
        <f t="shared" si="16"/>
        <v>4.6384388274147037E-2</v>
      </c>
      <c r="Y94" s="24">
        <f t="shared" si="16"/>
        <v>4.4993694499623649E-2</v>
      </c>
      <c r="Z94" s="24">
        <f t="shared" si="16"/>
        <v>4.4109331108833194E-2</v>
      </c>
      <c r="AA94" s="24">
        <f t="shared" si="11"/>
        <v>4.6659594197174581E-2</v>
      </c>
      <c r="AB94" s="24">
        <f>+PAM!Y67</f>
        <v>4.6657176953345036E-2</v>
      </c>
      <c r="AD94" s="24">
        <f t="shared" si="20"/>
        <v>0.51409546646393034</v>
      </c>
      <c r="AE94" s="24">
        <f t="shared" si="20"/>
        <v>0.51348272576940057</v>
      </c>
      <c r="AF94" s="24">
        <f t="shared" si="20"/>
        <v>0.50804601877104805</v>
      </c>
      <c r="AG94" s="24">
        <f t="shared" si="20"/>
        <v>0.51479941517646255</v>
      </c>
      <c r="AH94" s="24">
        <f t="shared" si="20"/>
        <v>0.5119736891774942</v>
      </c>
      <c r="AI94" s="24">
        <f t="shared" si="20"/>
        <v>0.51134278279026502</v>
      </c>
      <c r="AJ94" s="24">
        <f t="shared" si="20"/>
        <v>0.51019858753280434</v>
      </c>
      <c r="AK94" s="24">
        <f t="shared" si="20"/>
        <v>0.51218568436077616</v>
      </c>
      <c r="AL94" s="24">
        <f t="shared" si="20"/>
        <v>0.51154842136572753</v>
      </c>
      <c r="AM94" s="24">
        <f t="shared" si="20"/>
        <v>0.50770489921271023</v>
      </c>
      <c r="AN94" s="24">
        <f t="shared" si="20"/>
        <v>0.51116488644598057</v>
      </c>
      <c r="AO94" s="24">
        <f>+PAM!AV67</f>
        <v>0.51116690262613562</v>
      </c>
      <c r="AQ94" s="24">
        <f t="shared" si="12"/>
        <v>5.9434241788558495E-3</v>
      </c>
      <c r="AR94" s="24">
        <f t="shared" si="15"/>
        <v>6.3905672512201139E-3</v>
      </c>
    </row>
    <row r="95" spans="4:44" x14ac:dyDescent="0.3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+SUMPRODUCT(_xlfn.ANCHORARRAY($E$30)/100,$E95:$N95)/$D$14*100</f>
        <v>683.90634722999994</v>
      </c>
      <c r="Q95" s="24">
        <f t="shared" si="17"/>
        <v>6.9628033475381823E-2</v>
      </c>
      <c r="R95" s="24">
        <f t="shared" si="17"/>
        <v>6.898740029905337E-2</v>
      </c>
      <c r="S95" s="24">
        <f t="shared" si="17"/>
        <v>6.8378473759481251E-2</v>
      </c>
      <c r="T95" s="24">
        <f t="shared" si="17"/>
        <v>6.7904653645717516E-2</v>
      </c>
      <c r="U95" s="24">
        <f t="shared" si="17"/>
        <v>6.6737270690023998E-2</v>
      </c>
      <c r="V95" s="24">
        <f t="shared" si="16"/>
        <v>6.6986814737650446E-2</v>
      </c>
      <c r="W95" s="24">
        <f t="shared" si="16"/>
        <v>6.6763229501520138E-2</v>
      </c>
      <c r="X95" s="24">
        <f t="shared" si="16"/>
        <v>6.569684817025534E-2</v>
      </c>
      <c r="Y95" s="24">
        <f t="shared" si="16"/>
        <v>6.5384522848413784E-2</v>
      </c>
      <c r="Z95" s="24">
        <f t="shared" si="16"/>
        <v>6.2447592377368855E-2</v>
      </c>
      <c r="AA95" s="24">
        <f t="shared" si="11"/>
        <v>6.6276974981981596E-2</v>
      </c>
      <c r="AB95" s="24">
        <f>+PAM!Y68</f>
        <v>6.6277816685989199E-2</v>
      </c>
      <c r="AD95" s="24">
        <f t="shared" si="20"/>
        <v>0.5446158685973812</v>
      </c>
      <c r="AE95" s="24">
        <f t="shared" si="20"/>
        <v>0.54315514590098379</v>
      </c>
      <c r="AF95" s="24">
        <f t="shared" si="20"/>
        <v>0.53752219252633648</v>
      </c>
      <c r="AG95" s="24">
        <f t="shared" si="20"/>
        <v>0.54183848794741651</v>
      </c>
      <c r="AH95" s="24">
        <f t="shared" si="20"/>
        <v>0.53941617522435825</v>
      </c>
      <c r="AI95" s="24">
        <f t="shared" si="20"/>
        <v>0.53819328401318711</v>
      </c>
      <c r="AJ95" s="24">
        <f t="shared" si="20"/>
        <v>0.53662349027501843</v>
      </c>
      <c r="AK95" s="24">
        <f t="shared" si="20"/>
        <v>0.53749857347428232</v>
      </c>
      <c r="AL95" s="24">
        <f t="shared" si="20"/>
        <v>0.535845742592437</v>
      </c>
      <c r="AM95" s="24">
        <f t="shared" si="20"/>
        <v>0.52902035108478018</v>
      </c>
      <c r="AN95" s="24">
        <f t="shared" si="20"/>
        <v>0.53717165277456691</v>
      </c>
      <c r="AO95" s="24">
        <f>+PAM!AV68</f>
        <v>0.53716771593547485</v>
      </c>
      <c r="AQ95" s="24">
        <f t="shared" si="12"/>
        <v>7.1804410980129685E-3</v>
      </c>
      <c r="AR95" s="24">
        <f t="shared" si="15"/>
        <v>1.559551751260102E-2</v>
      </c>
    </row>
    <row r="96" spans="4:44" x14ac:dyDescent="0.3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+SUMPRODUCT(_xlfn.ANCHORARRAY($E$30)/100,$E96:$N96)/$D$14*100</f>
        <v>723.95131794999998</v>
      </c>
      <c r="Q96" s="24">
        <f t="shared" si="17"/>
        <v>5.7948351038540791E-2</v>
      </c>
      <c r="R96" s="24">
        <f t="shared" si="17"/>
        <v>5.8173163321615595E-2</v>
      </c>
      <c r="S96" s="24">
        <f t="shared" si="17"/>
        <v>5.7694315916609451E-2</v>
      </c>
      <c r="T96" s="24">
        <f t="shared" si="17"/>
        <v>5.8532512488230104E-2</v>
      </c>
      <c r="U96" s="24">
        <f t="shared" si="17"/>
        <v>5.875939782038575E-2</v>
      </c>
      <c r="V96" s="24">
        <f t="shared" si="16"/>
        <v>5.8470024671177789E-2</v>
      </c>
      <c r="W96" s="24">
        <f t="shared" si="16"/>
        <v>5.8303691563400539E-2</v>
      </c>
      <c r="X96" s="24">
        <f t="shared" si="16"/>
        <v>5.857379412763164E-2</v>
      </c>
      <c r="Y96" s="24">
        <f t="shared" si="16"/>
        <v>5.9099967665550368E-2</v>
      </c>
      <c r="Z96" s="24">
        <f t="shared" si="16"/>
        <v>5.8879431651912562E-2</v>
      </c>
      <c r="AA96" s="24">
        <f t="shared" si="11"/>
        <v>5.855329590402647E-2</v>
      </c>
      <c r="AB96" s="24">
        <f>+PAM!Y69</f>
        <v>5.8553377006983043E-2</v>
      </c>
      <c r="AD96" s="24">
        <f t="shared" si="20"/>
        <v>0.57278583770927716</v>
      </c>
      <c r="AE96" s="24">
        <f t="shared" si="20"/>
        <v>0.57070211026557338</v>
      </c>
      <c r="AF96" s="24">
        <f t="shared" si="20"/>
        <v>0.56488877875317223</v>
      </c>
      <c r="AG96" s="24">
        <f t="shared" si="20"/>
        <v>0.56976395233174837</v>
      </c>
      <c r="AH96" s="24">
        <f t="shared" si="20"/>
        <v>0.56751983863533284</v>
      </c>
      <c r="AI96" s="24">
        <f t="shared" si="20"/>
        <v>0.56625130549286351</v>
      </c>
      <c r="AJ96" s="24">
        <f t="shared" si="20"/>
        <v>0.56435312893513601</v>
      </c>
      <c r="AK96" s="24">
        <f t="shared" si="20"/>
        <v>0.56491483617350835</v>
      </c>
      <c r="AL96" s="24">
        <f t="shared" si="20"/>
        <v>0.56440545008432319</v>
      </c>
      <c r="AM96" s="24">
        <f t="shared" si="20"/>
        <v>0.55821876684335536</v>
      </c>
      <c r="AN96" s="24">
        <f t="shared" si="20"/>
        <v>0.56528059377218076</v>
      </c>
      <c r="AO96" s="24">
        <f>+PAM!AV69</f>
        <v>0.56528130596557502</v>
      </c>
      <c r="AQ96" s="24">
        <f t="shared" si="12"/>
        <v>-9.3108061337177084E-4</v>
      </c>
      <c r="AR96" s="24">
        <f t="shared" si="15"/>
        <v>1.4567070865921794E-2</v>
      </c>
    </row>
    <row r="97" spans="4:44" x14ac:dyDescent="0.3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+SUMPRODUCT(_xlfn.ANCHORARRAY($E$30)/100,$E97:$N97)/$D$14*100</f>
        <v>762.15666352999995</v>
      </c>
      <c r="Q97" s="24">
        <f t="shared" si="17"/>
        <v>5.0153787792783566E-2</v>
      </c>
      <c r="R97" s="24">
        <f t="shared" si="17"/>
        <v>5.112716016476182E-2</v>
      </c>
      <c r="S97" s="24">
        <f t="shared" si="17"/>
        <v>5.1187609630680253E-2</v>
      </c>
      <c r="T97" s="24">
        <f t="shared" si="17"/>
        <v>5.2153575864325674E-2</v>
      </c>
      <c r="U97" s="24">
        <f t="shared" si="17"/>
        <v>5.2513899868752878E-2</v>
      </c>
      <c r="V97" s="24">
        <f t="shared" si="16"/>
        <v>5.2390397794849664E-2</v>
      </c>
      <c r="W97" s="24">
        <f t="shared" si="16"/>
        <v>5.273648626172367E-2</v>
      </c>
      <c r="X97" s="24">
        <f t="shared" si="16"/>
        <v>5.3319181031409535E-2</v>
      </c>
      <c r="Y97" s="24">
        <f t="shared" si="16"/>
        <v>5.379612568856218E-2</v>
      </c>
      <c r="Z97" s="24">
        <f t="shared" si="16"/>
        <v>5.4390742231160472E-2</v>
      </c>
      <c r="AA97" s="24">
        <f t="shared" si="16"/>
        <v>5.2773362839072302E-2</v>
      </c>
      <c r="AB97" s="24">
        <f>+PAM!Y70</f>
        <v>5.2773468476936758E-2</v>
      </c>
      <c r="AD97" s="24">
        <f t="shared" si="20"/>
        <v>0.60204380745701225</v>
      </c>
      <c r="AE97" s="24">
        <f t="shared" si="20"/>
        <v>0.60011210658523328</v>
      </c>
      <c r="AF97" s="24">
        <f t="shared" si="20"/>
        <v>0.59473684193373866</v>
      </c>
      <c r="AG97" s="24">
        <f t="shared" si="20"/>
        <v>0.60047503596389284</v>
      </c>
      <c r="AH97" s="24">
        <f t="shared" si="20"/>
        <v>0.59811055177786021</v>
      </c>
      <c r="AI97" s="24">
        <f t="shared" si="20"/>
        <v>0.59687331369560126</v>
      </c>
      <c r="AJ97" s="24">
        <f t="shared" si="20"/>
        <v>0.59479130898285804</v>
      </c>
      <c r="AK97" s="24">
        <f t="shared" si="20"/>
        <v>0.59639233213937715</v>
      </c>
      <c r="AL97" s="24">
        <f t="shared" si="20"/>
        <v>0.59644967276401717</v>
      </c>
      <c r="AM97" s="24">
        <f t="shared" si="20"/>
        <v>0.59089764953690516</v>
      </c>
      <c r="AN97" s="24">
        <f t="shared" si="20"/>
        <v>0.59632060783935725</v>
      </c>
      <c r="AO97" s="24">
        <f>+PAM!AV70</f>
        <v>0.5963230521469598</v>
      </c>
      <c r="AQ97" s="24">
        <f t="shared" si="12"/>
        <v>-4.2369544383769053E-3</v>
      </c>
      <c r="AR97" s="24">
        <f t="shared" si="15"/>
        <v>1.1146157920107091E-2</v>
      </c>
    </row>
    <row r="98" spans="4:44" x14ac:dyDescent="0.3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+SUMPRODUCT(_xlfn.ANCHORARRAY($E$30)/100,$E98:$N98)/$D$14*100</f>
        <v>801.44761001999996</v>
      </c>
      <c r="Q98" s="24">
        <f t="shared" si="17"/>
        <v>4.9491410361819588E-2</v>
      </c>
      <c r="R98" s="24">
        <f t="shared" si="17"/>
        <v>5.0296528563266385E-2</v>
      </c>
      <c r="S98" s="24">
        <f t="shared" si="17"/>
        <v>5.0343903899313869E-2</v>
      </c>
      <c r="T98" s="24">
        <f t="shared" si="17"/>
        <v>5.0731555075002266E-2</v>
      </c>
      <c r="U98" s="24">
        <f t="shared" si="17"/>
        <v>5.1603994531163266E-2</v>
      </c>
      <c r="V98" s="24">
        <f t="shared" si="16"/>
        <v>5.1291867930106205E-2</v>
      </c>
      <c r="W98" s="24">
        <f t="shared" si="16"/>
        <v>5.158855086272518E-2</v>
      </c>
      <c r="X98" s="24">
        <f t="shared" si="16"/>
        <v>5.170829204077898E-2</v>
      </c>
      <c r="Y98" s="24">
        <f t="shared" si="16"/>
        <v>5.2453312052437306E-2</v>
      </c>
      <c r="Z98" s="24">
        <f t="shared" si="16"/>
        <v>5.2851131743321789E-2</v>
      </c>
      <c r="AA98" s="24">
        <f t="shared" si="16"/>
        <v>5.155232299356971E-2</v>
      </c>
      <c r="AB98" s="24">
        <f>+PAM!Y71</f>
        <v>5.1552155378102871E-2</v>
      </c>
      <c r="AD98" s="24">
        <f t="shared" si="20"/>
        <v>0.62942327875140069</v>
      </c>
      <c r="AE98" s="24">
        <f t="shared" si="20"/>
        <v>0.62838185518053113</v>
      </c>
      <c r="AF98" s="24">
        <f t="shared" si="20"/>
        <v>0.62271914112140192</v>
      </c>
      <c r="AG98" s="24">
        <f t="shared" si="20"/>
        <v>0.62896476740754581</v>
      </c>
      <c r="AH98" s="24">
        <f t="shared" si="20"/>
        <v>0.62744647032882161</v>
      </c>
      <c r="AI98" s="24">
        <f t="shared" si="20"/>
        <v>0.6261724582040018</v>
      </c>
      <c r="AJ98" s="24">
        <f t="shared" si="20"/>
        <v>0.62447730288460046</v>
      </c>
      <c r="AK98" s="24">
        <f t="shared" si="20"/>
        <v>0.62610534345152269</v>
      </c>
      <c r="AL98" s="24">
        <f t="shared" si="20"/>
        <v>0.62702884193687192</v>
      </c>
      <c r="AM98" s="24">
        <f t="shared" si="20"/>
        <v>0.62213894236903156</v>
      </c>
      <c r="AN98" s="24">
        <f t="shared" si="20"/>
        <v>0.6258866372077303</v>
      </c>
      <c r="AO98" s="24">
        <f>+PAM!AV71</f>
        <v>0.62588750103970359</v>
      </c>
      <c r="AQ98" s="24">
        <f t="shared" ref="AQ98:AQ122" si="21">+Q98-Z98</f>
        <v>-3.3597213815022009E-3</v>
      </c>
      <c r="AR98" s="24">
        <f t="shared" si="15"/>
        <v>7.2843363823691387E-3</v>
      </c>
    </row>
    <row r="99" spans="4:44" x14ac:dyDescent="0.3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+SUMPRODUCT(_xlfn.ANCHORARRAY($E$30)/100,$E99:$N99)/$D$14*100</f>
        <v>861.70159997999997</v>
      </c>
      <c r="Q99" s="24">
        <f t="shared" si="17"/>
        <v>7.2839906278761912E-2</v>
      </c>
      <c r="R99" s="24">
        <f t="shared" si="17"/>
        <v>7.2816258068768347E-2</v>
      </c>
      <c r="S99" s="24">
        <f t="shared" si="17"/>
        <v>7.2991146651250283E-2</v>
      </c>
      <c r="T99" s="24">
        <f t="shared" si="17"/>
        <v>7.4839698440027913E-2</v>
      </c>
      <c r="U99" s="24">
        <f t="shared" si="17"/>
        <v>7.3872504250277915E-2</v>
      </c>
      <c r="V99" s="24">
        <f t="shared" si="16"/>
        <v>7.4500963979929891E-2</v>
      </c>
      <c r="W99" s="24">
        <f t="shared" si="16"/>
        <v>7.3979652520634875E-2</v>
      </c>
      <c r="X99" s="24">
        <f t="shared" si="16"/>
        <v>7.6056391763234865E-2</v>
      </c>
      <c r="Y99" s="24">
        <f t="shared" si="16"/>
        <v>7.576498962709155E-2</v>
      </c>
      <c r="Z99" s="24">
        <f t="shared" si="16"/>
        <v>7.8991240733266688E-2</v>
      </c>
      <c r="AA99" s="24">
        <f t="shared" si="16"/>
        <v>7.5181445682390047E-2</v>
      </c>
      <c r="AB99" s="24">
        <f>+PAM!Y72</f>
        <v>7.518262902192796E-2</v>
      </c>
      <c r="AD99" s="24">
        <f t="shared" si="20"/>
        <v>0.69966119668590054</v>
      </c>
      <c r="AE99" s="24">
        <f t="shared" si="20"/>
        <v>0.69834525670593739</v>
      </c>
      <c r="AF99" s="24">
        <f t="shared" si="20"/>
        <v>0.69325427814673368</v>
      </c>
      <c r="AG99" s="24">
        <f t="shared" si="20"/>
        <v>0.70284993012295538</v>
      </c>
      <c r="AH99" s="24">
        <f t="shared" si="20"/>
        <v>0.69862467810250783</v>
      </c>
      <c r="AI99" s="24">
        <f t="shared" si="20"/>
        <v>0.69861520953777534</v>
      </c>
      <c r="AJ99" s="24">
        <f t="shared" si="20"/>
        <v>0.69560586459236085</v>
      </c>
      <c r="AK99" s="24">
        <f t="shared" si="20"/>
        <v>0.70135745158676355</v>
      </c>
      <c r="AL99" s="24">
        <f t="shared" si="20"/>
        <v>0.70102677436005778</v>
      </c>
      <c r="AM99" s="24">
        <f t="shared" si="20"/>
        <v>0.70155328877527467</v>
      </c>
      <c r="AN99" s="24">
        <f t="shared" si="20"/>
        <v>0.6994248556636895</v>
      </c>
      <c r="AO99" s="24">
        <f>+PAM!AV72</f>
        <v>0.69942611714278557</v>
      </c>
      <c r="AQ99" s="24">
        <f t="shared" si="21"/>
        <v>-6.1513344545047755E-3</v>
      </c>
      <c r="AR99" s="24">
        <f t="shared" si="15"/>
        <v>-1.8920920893741311E-3</v>
      </c>
    </row>
    <row r="100" spans="4:44" x14ac:dyDescent="0.3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+SUMPRODUCT(_xlfn.ANCHORARRAY($E$30)/100,$E100:$N100)/$D$14*100</f>
        <v>921.38277401999994</v>
      </c>
      <c r="Q100" s="24">
        <f t="shared" si="17"/>
        <v>7.1154473179253053E-2</v>
      </c>
      <c r="R100" s="24">
        <f t="shared" si="17"/>
        <v>7.033316309905624E-2</v>
      </c>
      <c r="S100" s="24">
        <f t="shared" si="17"/>
        <v>6.9885219226866635E-2</v>
      </c>
      <c r="T100" s="24">
        <f t="shared" si="17"/>
        <v>7.0198036845639189E-2</v>
      </c>
      <c r="U100" s="24">
        <f t="shared" si="17"/>
        <v>6.9382589934108729E-2</v>
      </c>
      <c r="V100" s="24">
        <f t="shared" si="16"/>
        <v>6.9383401319304205E-2</v>
      </c>
      <c r="W100" s="24">
        <f t="shared" si="16"/>
        <v>6.8606418141123893E-2</v>
      </c>
      <c r="X100" s="24">
        <f t="shared" si="16"/>
        <v>6.9424663142209297E-2</v>
      </c>
      <c r="Y100" s="24">
        <f t="shared" si="16"/>
        <v>6.8515506838541684E-2</v>
      </c>
      <c r="Z100" s="24">
        <f t="shared" si="16"/>
        <v>6.832256295303818E-2</v>
      </c>
      <c r="AA100" s="24">
        <f t="shared" si="16"/>
        <v>6.9259676483582222E-2</v>
      </c>
      <c r="AB100" s="24">
        <f>+PAM!Y73</f>
        <v>6.9256192976226094E-2</v>
      </c>
      <c r="AD100" s="24">
        <f t="shared" si="20"/>
        <v>0.78512999785660664</v>
      </c>
      <c r="AE100" s="24">
        <f t="shared" si="20"/>
        <v>0.78134645260979174</v>
      </c>
      <c r="AF100" s="24">
        <f t="shared" si="20"/>
        <v>0.77520976298332589</v>
      </c>
      <c r="AG100" s="24">
        <f t="shared" si="20"/>
        <v>0.78349716207451814</v>
      </c>
      <c r="AH100" s="24">
        <f t="shared" si="20"/>
        <v>0.77725323387522693</v>
      </c>
      <c r="AI100" s="24">
        <f t="shared" si="20"/>
        <v>0.77714210094554548</v>
      </c>
      <c r="AJ100" s="24">
        <f t="shared" si="20"/>
        <v>0.77224651090444985</v>
      </c>
      <c r="AK100" s="24">
        <f t="shared" si="20"/>
        <v>0.7783623331251035</v>
      </c>
      <c r="AL100" s="24">
        <f t="shared" si="20"/>
        <v>0.77501031413612465</v>
      </c>
      <c r="AM100" s="24">
        <f t="shared" si="20"/>
        <v>0.77345832927674785</v>
      </c>
      <c r="AN100" s="24">
        <f t="shared" si="20"/>
        <v>0.77690990740997701</v>
      </c>
      <c r="AO100" s="24">
        <f>+PAM!AV73</f>
        <v>0.77690132913687071</v>
      </c>
      <c r="AQ100" s="24">
        <f t="shared" si="21"/>
        <v>2.8319102262148732E-3</v>
      </c>
      <c r="AR100" s="24">
        <f t="shared" si="15"/>
        <v>1.1671668579858796E-2</v>
      </c>
    </row>
    <row r="101" spans="4:44" x14ac:dyDescent="0.3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+SUMPRODUCT(_xlfn.ANCHORARRAY($E$30)/100,$E101:$N101)/$D$14*100</f>
        <v>979.10103150999998</v>
      </c>
      <c r="Q101" s="24">
        <f t="shared" si="17"/>
        <v>6.5434284253122588E-2</v>
      </c>
      <c r="R101" s="24">
        <f t="shared" si="17"/>
        <v>6.4140246837144366E-2</v>
      </c>
      <c r="S101" s="24">
        <f t="shared" si="17"/>
        <v>6.3551259174843722E-2</v>
      </c>
      <c r="T101" s="24">
        <f t="shared" si="17"/>
        <v>6.4319414140115772E-2</v>
      </c>
      <c r="U101" s="24">
        <f t="shared" si="17"/>
        <v>6.2892393855650264E-2</v>
      </c>
      <c r="V101" s="24">
        <f t="shared" si="16"/>
        <v>6.2823265969921271E-2</v>
      </c>
      <c r="W101" s="24">
        <f t="shared" si="16"/>
        <v>6.1772708672010124E-2</v>
      </c>
      <c r="X101" s="24">
        <f t="shared" si="16"/>
        <v>6.2660984102514083E-2</v>
      </c>
      <c r="Y101" s="24">
        <f t="shared" si="16"/>
        <v>6.1418139243852199E-2</v>
      </c>
      <c r="Z101" s="24">
        <f t="shared" si="16"/>
        <v>6.1354998197521882E-2</v>
      </c>
      <c r="AA101" s="24">
        <f t="shared" si="16"/>
        <v>6.2643082893958146E-2</v>
      </c>
      <c r="AB101" s="24">
        <f>+PAM!Y74</f>
        <v>6.2639722451166335E-2</v>
      </c>
      <c r="AD101" s="24">
        <f t="shared" si="20"/>
        <v>0.84051898040061856</v>
      </c>
      <c r="AE101" s="24">
        <f t="shared" si="20"/>
        <v>0.83426853750795038</v>
      </c>
      <c r="AF101" s="24">
        <f t="shared" si="20"/>
        <v>0.82708484464079124</v>
      </c>
      <c r="AG101" s="24">
        <f t="shared" si="20"/>
        <v>0.83549585168953033</v>
      </c>
      <c r="AH101" s="24">
        <f t="shared" si="20"/>
        <v>0.82667608499181244</v>
      </c>
      <c r="AI101" s="24">
        <f t="shared" si="20"/>
        <v>0.82679059945847655</v>
      </c>
      <c r="AJ101" s="24">
        <f t="shared" si="20"/>
        <v>0.82026123258846684</v>
      </c>
      <c r="AK101" s="24">
        <f t="shared" si="20"/>
        <v>0.82742370836777512</v>
      </c>
      <c r="AL101" s="24">
        <f t="shared" si="20"/>
        <v>0.82118106888129616</v>
      </c>
      <c r="AM101" s="24">
        <f t="shared" si="20"/>
        <v>0.81893668388094332</v>
      </c>
      <c r="AN101" s="24">
        <f t="shared" si="20"/>
        <v>0.82595740848819355</v>
      </c>
      <c r="AO101" s="24">
        <f>+PAM!AV74</f>
        <v>0.82594113544219261</v>
      </c>
      <c r="AQ101" s="24">
        <f t="shared" si="21"/>
        <v>4.079286055600706E-3</v>
      </c>
      <c r="AR101" s="24">
        <f t="shared" si="15"/>
        <v>2.1582296519675248E-2</v>
      </c>
    </row>
    <row r="102" spans="4:44" x14ac:dyDescent="0.3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+SUMPRODUCT(_xlfn.ANCHORARRAY($E$30)/100,$E102:$N102)/$D$14*100</f>
        <v>1039.2127548899998</v>
      </c>
      <c r="Q102" s="24">
        <f t="shared" si="17"/>
        <v>6.05113064944518E-2</v>
      </c>
      <c r="R102" s="24">
        <f t="shared" si="17"/>
        <v>6.0854732239786768E-2</v>
      </c>
      <c r="S102" s="24">
        <f t="shared" si="17"/>
        <v>6.1054912129322458E-2</v>
      </c>
      <c r="T102" s="24">
        <f t="shared" si="17"/>
        <v>6.1119634076707507E-2</v>
      </c>
      <c r="U102" s="24">
        <f t="shared" si="17"/>
        <v>6.1713376516369767E-2</v>
      </c>
      <c r="V102" s="24">
        <f t="shared" si="16"/>
        <v>6.1341514406927589E-2</v>
      </c>
      <c r="W102" s="24">
        <f t="shared" si="16"/>
        <v>6.1428071922446703E-2</v>
      </c>
      <c r="X102" s="24">
        <f t="shared" si="16"/>
        <v>6.1209424204453411E-2</v>
      </c>
      <c r="Y102" s="24">
        <f t="shared" si="16"/>
        <v>6.1929021451218702E-2</v>
      </c>
      <c r="Z102" s="24">
        <f t="shared" si="16"/>
        <v>6.1649779837366969E-2</v>
      </c>
      <c r="AA102" s="24">
        <f t="shared" si="16"/>
        <v>6.1394811613356914E-2</v>
      </c>
      <c r="AB102" s="24">
        <f>+PAM!Y75</f>
        <v>6.1396174753997501E-2</v>
      </c>
      <c r="AD102" s="24">
        <f t="shared" si="20"/>
        <v>0.88767980428944204</v>
      </c>
      <c r="AE102" s="24">
        <f t="shared" si="20"/>
        <v>0.88186082739439287</v>
      </c>
      <c r="AF102" s="24">
        <f t="shared" si="20"/>
        <v>0.87558386200726757</v>
      </c>
      <c r="AG102" s="24">
        <f t="shared" si="20"/>
        <v>0.88342302883671486</v>
      </c>
      <c r="AH102" s="24">
        <f t="shared" si="20"/>
        <v>0.87516797680787017</v>
      </c>
      <c r="AI102" s="24">
        <f t="shared" si="20"/>
        <v>0.87507236393362753</v>
      </c>
      <c r="AJ102" s="24">
        <f t="shared" si="20"/>
        <v>0.86867418203576729</v>
      </c>
      <c r="AK102" s="24">
        <f t="shared" si="20"/>
        <v>0.87571337724357479</v>
      </c>
      <c r="AL102" s="24">
        <f t="shared" si="20"/>
        <v>0.87005326134326277</v>
      </c>
      <c r="AM102" s="24">
        <f t="shared" si="20"/>
        <v>0.86770525641728846</v>
      </c>
      <c r="AN102" s="24">
        <f t="shared" si="20"/>
        <v>0.87432732808613745</v>
      </c>
      <c r="AO102" s="24">
        <f>+PAM!AV75</f>
        <v>0.87431219830332063</v>
      </c>
      <c r="AQ102" s="24">
        <f t="shared" si="21"/>
        <v>-1.1384733429151694E-3</v>
      </c>
      <c r="AR102" s="24">
        <f t="shared" si="15"/>
        <v>1.9974547872153581E-2</v>
      </c>
    </row>
    <row r="103" spans="4:44" x14ac:dyDescent="0.3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+SUMPRODUCT(_xlfn.ANCHORARRAY($E$30)/100,$E103:$N103)/$D$14*100</f>
        <v>1090.4987617299998</v>
      </c>
      <c r="Q103" s="24">
        <f t="shared" si="17"/>
        <v>4.7630397237449662E-2</v>
      </c>
      <c r="R103" s="24">
        <f t="shared" si="17"/>
        <v>4.7809384791125176E-2</v>
      </c>
      <c r="S103" s="24">
        <f t="shared" si="17"/>
        <v>4.890984664691489E-2</v>
      </c>
      <c r="T103" s="24">
        <f t="shared" si="17"/>
        <v>4.8661588196371452E-2</v>
      </c>
      <c r="U103" s="24">
        <f t="shared" si="17"/>
        <v>4.9088657860401952E-2</v>
      </c>
      <c r="V103" s="24">
        <f t="shared" si="16"/>
        <v>4.8990066436345181E-2</v>
      </c>
      <c r="W103" s="24">
        <f t="shared" si="16"/>
        <v>4.9330130965527852E-2</v>
      </c>
      <c r="X103" s="24">
        <f t="shared" si="16"/>
        <v>4.9622955574615712E-2</v>
      </c>
      <c r="Y103" s="24">
        <f t="shared" si="16"/>
        <v>5.0295891540271143E-2</v>
      </c>
      <c r="Z103" s="24">
        <f t="shared" si="16"/>
        <v>5.038194972611354E-2</v>
      </c>
      <c r="AA103" s="24">
        <f t="shared" si="16"/>
        <v>4.935082503431043E-2</v>
      </c>
      <c r="AB103" s="24">
        <f>+PAM!Y76</f>
        <v>4.9350471642873428E-2</v>
      </c>
      <c r="AD103" s="24">
        <f t="shared" si="20"/>
        <v>0.92446410609571839</v>
      </c>
      <c r="AE103" s="24">
        <f t="shared" si="20"/>
        <v>0.91853976550863958</v>
      </c>
      <c r="AF103" s="24">
        <f t="shared" si="20"/>
        <v>0.91425142519268721</v>
      </c>
      <c r="AG103" s="24">
        <f t="shared" si="20"/>
        <v>0.92096598924448525</v>
      </c>
      <c r="AH103" s="24">
        <f t="shared" si="20"/>
        <v>0.91342498409553863</v>
      </c>
      <c r="AI103" s="24">
        <f t="shared" si="20"/>
        <v>0.91334046159848192</v>
      </c>
      <c r="AJ103" s="24">
        <f t="shared" si="20"/>
        <v>0.907721525489118</v>
      </c>
      <c r="AK103" s="24">
        <f t="shared" si="20"/>
        <v>0.9147646913010834</v>
      </c>
      <c r="AL103" s="24">
        <f t="shared" si="20"/>
        <v>0.90979817868447244</v>
      </c>
      <c r="AM103" s="24">
        <f t="shared" si="20"/>
        <v>0.90789291244835879</v>
      </c>
      <c r="AN103" s="24">
        <f t="shared" si="20"/>
        <v>0.91309190732658019</v>
      </c>
      <c r="AO103" s="24">
        <f>+PAM!AV76</f>
        <v>0.91307666546144728</v>
      </c>
      <c r="AQ103" s="24">
        <f t="shared" si="21"/>
        <v>-2.7515524886638776E-3</v>
      </c>
      <c r="AR103" s="24">
        <f t="shared" si="15"/>
        <v>1.6571193647359594E-2</v>
      </c>
    </row>
    <row r="104" spans="4:44" x14ac:dyDescent="0.3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+SUMPRODUCT(_xlfn.ANCHORARRAY($E$30)/100,$E104:$N104)/$D$14*100</f>
        <v>1145.88017006</v>
      </c>
      <c r="Q104" s="24">
        <f t="shared" si="17"/>
        <v>4.9000734727275175E-2</v>
      </c>
      <c r="R104" s="24">
        <f t="shared" si="17"/>
        <v>4.9126029414326089E-2</v>
      </c>
      <c r="S104" s="24">
        <f t="shared" si="17"/>
        <v>4.9648524692945228E-2</v>
      </c>
      <c r="T104" s="24">
        <f t="shared" si="17"/>
        <v>5.0000872136934049E-2</v>
      </c>
      <c r="U104" s="24">
        <f t="shared" si="17"/>
        <v>5.0455651786912359E-2</v>
      </c>
      <c r="V104" s="24">
        <f t="shared" si="16"/>
        <v>5.0361080332517183E-2</v>
      </c>
      <c r="W104" s="24">
        <f t="shared" si="16"/>
        <v>5.0744272224260811E-2</v>
      </c>
      <c r="X104" s="24">
        <f t="shared" si="16"/>
        <v>5.1117257743827471E-2</v>
      </c>
      <c r="Y104" s="24">
        <f t="shared" si="16"/>
        <v>5.1801335576113994E-2</v>
      </c>
      <c r="Z104" s="24">
        <f t="shared" si="16"/>
        <v>5.2243138733795158E-2</v>
      </c>
      <c r="AA104" s="24">
        <f t="shared" si="16"/>
        <v>5.0785393137119605E-2</v>
      </c>
      <c r="AB104" s="24">
        <f>+PAM!Y77</f>
        <v>5.0786373469694945E-2</v>
      </c>
      <c r="AD104" s="24">
        <f t="shared" si="20"/>
        <v>0.94415192199682396</v>
      </c>
      <c r="AE104" s="24">
        <f t="shared" si="20"/>
        <v>0.94192338535926101</v>
      </c>
      <c r="AF104" s="24">
        <f t="shared" si="20"/>
        <v>0.93865295390163395</v>
      </c>
      <c r="AG104" s="24">
        <f t="shared" si="20"/>
        <v>0.94585822335545289</v>
      </c>
      <c r="AH104" s="24">
        <f t="shared" si="20"/>
        <v>0.94201959106670774</v>
      </c>
      <c r="AI104" s="24">
        <f t="shared" si="20"/>
        <v>0.94120184762043224</v>
      </c>
      <c r="AJ104" s="24">
        <f t="shared" si="20"/>
        <v>0.93768281254149466</v>
      </c>
      <c r="AK104" s="24">
        <f t="shared" si="20"/>
        <v>0.94388034334605697</v>
      </c>
      <c r="AL104" s="24">
        <f t="shared" si="20"/>
        <v>0.94248640406032358</v>
      </c>
      <c r="AM104" s="24">
        <f t="shared" si="20"/>
        <v>0.94155058333462316</v>
      </c>
      <c r="AN104" s="24">
        <f t="shared" si="20"/>
        <v>0.94185609670625414</v>
      </c>
      <c r="AO104" s="24">
        <f>+PAM!AV77</f>
        <v>0.94184656118548893</v>
      </c>
      <c r="AQ104" s="24">
        <f t="shared" si="21"/>
        <v>-3.2424040065199833E-3</v>
      </c>
      <c r="AR104" s="24">
        <f t="shared" si="15"/>
        <v>2.6013386622008028E-3</v>
      </c>
    </row>
    <row r="105" spans="4:44" x14ac:dyDescent="0.3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+SUMPRODUCT(_xlfn.ANCHORARRAY($E$30)/100,$E105:$N105)/$D$14*100</f>
        <v>1215.48041489</v>
      </c>
      <c r="Q105" s="24">
        <f t="shared" si="17"/>
        <v>6.2593684529209215E-2</v>
      </c>
      <c r="R105" s="24">
        <f t="shared" si="17"/>
        <v>6.1413451258768514E-2</v>
      </c>
      <c r="S105" s="24">
        <f t="shared" si="17"/>
        <v>6.1828772630585949E-2</v>
      </c>
      <c r="T105" s="24">
        <f t="shared" si="17"/>
        <v>6.0924574636986861E-2</v>
      </c>
      <c r="U105" s="24">
        <f t="shared" si="17"/>
        <v>6.0557499889412725E-2</v>
      </c>
      <c r="V105" s="24">
        <f t="shared" si="16"/>
        <v>6.0817382054073388E-2</v>
      </c>
      <c r="W105" s="24">
        <f t="shared" si="16"/>
        <v>6.0699578991318948E-2</v>
      </c>
      <c r="X105" s="24">
        <f t="shared" si="16"/>
        <v>6.0483356152660317E-2</v>
      </c>
      <c r="Y105" s="24">
        <f t="shared" si="16"/>
        <v>6.0027555277355704E-2</v>
      </c>
      <c r="Z105" s="24">
        <f t="shared" si="16"/>
        <v>6.0252614469499477E-2</v>
      </c>
      <c r="AA105" s="24">
        <f t="shared" si="16"/>
        <v>6.0739549080734756E-2</v>
      </c>
      <c r="AB105" s="24">
        <f>+PAM!Y78</f>
        <v>6.0739233887102007E-2</v>
      </c>
      <c r="AD105" s="24">
        <f t="shared" si="20"/>
        <v>0.98573030114920535</v>
      </c>
      <c r="AE105" s="24">
        <f t="shared" si="20"/>
        <v>0.98238283870678211</v>
      </c>
      <c r="AF105" s="24">
        <f t="shared" si="20"/>
        <v>0.98081881958394912</v>
      </c>
      <c r="AG105" s="24">
        <f t="shared" si="20"/>
        <v>0.98690881045126599</v>
      </c>
      <c r="AH105" s="24">
        <f t="shared" si="20"/>
        <v>0.9826110801467427</v>
      </c>
      <c r="AI105" s="24">
        <f t="shared" si="20"/>
        <v>0.98246604255509218</v>
      </c>
      <c r="AJ105" s="24">
        <f t="shared" si="20"/>
        <v>0.97910560146628134</v>
      </c>
      <c r="AK105" s="24">
        <f t="shared" si="20"/>
        <v>0.98550400212647782</v>
      </c>
      <c r="AL105" s="24">
        <f t="shared" si="20"/>
        <v>0.98408016187270886</v>
      </c>
      <c r="AM105" s="24">
        <f t="shared" si="20"/>
        <v>0.98473956133520879</v>
      </c>
      <c r="AN105" s="24">
        <f t="shared" si="20"/>
        <v>0.98347541146346096</v>
      </c>
      <c r="AO105" s="24">
        <f>+PAM!AV78</f>
        <v>0.98346502037601291</v>
      </c>
      <c r="AQ105" s="24">
        <f t="shared" si="21"/>
        <v>2.3410700597097378E-3</v>
      </c>
      <c r="AR105" s="24">
        <f t="shared" si="15"/>
        <v>9.9073981399655509E-4</v>
      </c>
    </row>
    <row r="106" spans="4:44" x14ac:dyDescent="0.3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+SUMPRODUCT(_xlfn.ANCHORARRAY($E$30)/100,$E106:$N106)/$D$14*100</f>
        <v>1292.6721727499996</v>
      </c>
      <c r="Q106" s="24">
        <f t="shared" si="17"/>
        <v>6.8916446554666333E-2</v>
      </c>
      <c r="R106" s="24">
        <f t="shared" si="17"/>
        <v>6.7049519197081686E-2</v>
      </c>
      <c r="S106" s="24">
        <f t="shared" si="17"/>
        <v>6.6053924261242791E-2</v>
      </c>
      <c r="T106" s="24">
        <f t="shared" si="17"/>
        <v>6.488642876463091E-2</v>
      </c>
      <c r="U106" s="24">
        <f t="shared" si="17"/>
        <v>6.4293995170116691E-2</v>
      </c>
      <c r="V106" s="24">
        <f t="shared" si="16"/>
        <v>6.4248146834849917E-2</v>
      </c>
      <c r="W106" s="24">
        <f t="shared" si="16"/>
        <v>6.3589264567401216E-2</v>
      </c>
      <c r="X106" s="24">
        <f t="shared" si="16"/>
        <v>6.2616250977096666E-2</v>
      </c>
      <c r="Y106" s="24">
        <f t="shared" si="16"/>
        <v>6.1413107408081702E-2</v>
      </c>
      <c r="Z106" s="24">
        <f t="shared" si="16"/>
        <v>6.0117380868036419E-2</v>
      </c>
      <c r="AA106" s="24">
        <f t="shared" si="16"/>
        <v>6.3507200045658907E-2</v>
      </c>
      <c r="AB106" s="24">
        <f>+PAM!Y79</f>
        <v>6.3506936505733247E-2</v>
      </c>
      <c r="AD106" s="24">
        <f t="shared" si="20"/>
        <v>1.0214029882134832</v>
      </c>
      <c r="AE106" s="24">
        <f t="shared" si="20"/>
        <v>1.0154625855247033</v>
      </c>
      <c r="AF106" s="24">
        <f t="shared" si="20"/>
        <v>1.0143845837495009</v>
      </c>
      <c r="AG106" s="24">
        <f t="shared" si="20"/>
        <v>1.0195964379033624</v>
      </c>
      <c r="AH106" s="24">
        <f t="shared" si="20"/>
        <v>1.0151295885821399</v>
      </c>
      <c r="AI106" s="24">
        <f t="shared" si="20"/>
        <v>1.0145951212948048</v>
      </c>
      <c r="AJ106" s="24">
        <f t="shared" si="20"/>
        <v>1.0107373652865186</v>
      </c>
      <c r="AK106" s="24">
        <f t="shared" si="20"/>
        <v>1.0163038006707104</v>
      </c>
      <c r="AL106" s="24">
        <f t="shared" si="20"/>
        <v>1.0152549255030934</v>
      </c>
      <c r="AM106" s="24">
        <f t="shared" si="20"/>
        <v>1.0151691425201332</v>
      </c>
      <c r="AN106" s="24">
        <f t="shared" si="20"/>
        <v>1.0154025175901937</v>
      </c>
      <c r="AO106" s="24">
        <f>+PAM!AV79</f>
        <v>1.0153961143481496</v>
      </c>
      <c r="AQ106" s="24">
        <f t="shared" si="21"/>
        <v>8.7990656866299144E-3</v>
      </c>
      <c r="AR106" s="24">
        <f t="shared" si="15"/>
        <v>6.2338456933499486E-3</v>
      </c>
    </row>
    <row r="107" spans="4:44" x14ac:dyDescent="0.3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+SUMPRODUCT(_xlfn.ANCHORARRAY($E$30)/100,$E107:$N107)/$D$14*100</f>
        <v>1393.77616242</v>
      </c>
      <c r="Q107" s="24">
        <f t="shared" si="17"/>
        <v>8.2651589421836036E-2</v>
      </c>
      <c r="R107" s="24">
        <f t="shared" si="17"/>
        <v>8.1204599823373025E-2</v>
      </c>
      <c r="S107" s="24">
        <f t="shared" si="17"/>
        <v>8.0507178463903761E-2</v>
      </c>
      <c r="T107" s="24">
        <f t="shared" si="17"/>
        <v>7.9828734920061928E-2</v>
      </c>
      <c r="U107" s="24">
        <f t="shared" si="17"/>
        <v>7.8742553938464077E-2</v>
      </c>
      <c r="V107" s="24">
        <f t="shared" si="16"/>
        <v>7.8972983165144228E-2</v>
      </c>
      <c r="W107" s="24">
        <f t="shared" si="16"/>
        <v>7.8697505493822595E-2</v>
      </c>
      <c r="X107" s="24">
        <f t="shared" si="16"/>
        <v>7.7284337792922209E-2</v>
      </c>
      <c r="Y107" s="24">
        <f t="shared" si="16"/>
        <v>7.7554412880219692E-2</v>
      </c>
      <c r="Z107" s="24">
        <f t="shared" si="16"/>
        <v>7.379779759110261E-2</v>
      </c>
      <c r="AA107" s="24">
        <f t="shared" ref="AA107:AA122" si="22">+O107/O106-1</f>
        <v>7.8213170981250579E-2</v>
      </c>
      <c r="AB107" s="24">
        <f>+PAM!Y80</f>
        <v>7.8215474342873792E-2</v>
      </c>
      <c r="AD107" s="24">
        <f t="shared" si="20"/>
        <v>1.046015146911111</v>
      </c>
      <c r="AE107" s="24">
        <f t="shared" si="20"/>
        <v>1.0384968219752619</v>
      </c>
      <c r="AF107" s="24">
        <f t="shared" si="20"/>
        <v>1.0372527679908647</v>
      </c>
      <c r="AG107" s="24">
        <f t="shared" si="20"/>
        <v>1.0421469830149723</v>
      </c>
      <c r="AH107" s="24">
        <f t="shared" si="20"/>
        <v>1.0378082763508654</v>
      </c>
      <c r="AI107" s="24">
        <f t="shared" si="20"/>
        <v>1.0372264004292</v>
      </c>
      <c r="AJ107" s="24">
        <f t="shared" si="20"/>
        <v>1.0332322301278745</v>
      </c>
      <c r="AK107" s="24">
        <f t="shared" si="20"/>
        <v>1.0382273893596792</v>
      </c>
      <c r="AL107" s="24">
        <f t="shared" si="20"/>
        <v>1.0382751874868665</v>
      </c>
      <c r="AM107" s="24">
        <f t="shared" si="20"/>
        <v>1.0366973416257541</v>
      </c>
      <c r="AN107" s="24">
        <f t="shared" si="20"/>
        <v>1.0379634844232095</v>
      </c>
      <c r="AO107" s="24">
        <f>+PAM!AV80</f>
        <v>1.0379597544048091</v>
      </c>
      <c r="AQ107" s="24">
        <f t="shared" si="21"/>
        <v>8.8537918307334262E-3</v>
      </c>
      <c r="AR107" s="24">
        <f t="shared" si="15"/>
        <v>9.3178052853568616E-3</v>
      </c>
    </row>
    <row r="108" spans="4:44" x14ac:dyDescent="0.3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+SUMPRODUCT(_xlfn.ANCHORARRAY($E$30)/100,$E108:$N108)/$D$14*100</f>
        <v>1512.8064591399998</v>
      </c>
      <c r="Q108" s="24">
        <f t="shared" si="17"/>
        <v>9.0379248522457489E-2</v>
      </c>
      <c r="R108" s="24">
        <f t="shared" si="17"/>
        <v>8.8611840649072793E-2</v>
      </c>
      <c r="S108" s="24">
        <f t="shared" si="17"/>
        <v>8.6887124862260467E-2</v>
      </c>
      <c r="T108" s="24">
        <f t="shared" si="17"/>
        <v>8.7225177780443586E-2</v>
      </c>
      <c r="U108" s="24">
        <f t="shared" si="17"/>
        <v>8.5647558054745332E-2</v>
      </c>
      <c r="V108" s="24">
        <f t="shared" si="17"/>
        <v>8.5995005961040594E-2</v>
      </c>
      <c r="W108" s="24">
        <f t="shared" si="17"/>
        <v>8.466768758515264E-2</v>
      </c>
      <c r="X108" s="24">
        <f t="shared" si="17"/>
        <v>8.5044282256939274E-2</v>
      </c>
      <c r="Y108" s="24">
        <f t="shared" si="17"/>
        <v>8.3583247071968847E-2</v>
      </c>
      <c r="Z108" s="24">
        <f t="shared" si="17"/>
        <v>8.2807598955060513E-2</v>
      </c>
      <c r="AA108" s="24">
        <f t="shared" si="22"/>
        <v>8.5401300387666801E-2</v>
      </c>
      <c r="AB108" s="24">
        <f>+PAM!Y81</f>
        <v>8.5401514895506292E-2</v>
      </c>
      <c r="AD108" s="24">
        <f t="shared" si="20"/>
        <v>1.1087347564410832</v>
      </c>
      <c r="AE108" s="24">
        <f t="shared" si="20"/>
        <v>1.0971348116237416</v>
      </c>
      <c r="AF108" s="24">
        <f t="shared" si="20"/>
        <v>1.0934818031052451</v>
      </c>
      <c r="AG108" s="24">
        <f t="shared" si="20"/>
        <v>1.0975015792790184</v>
      </c>
      <c r="AH108" s="24">
        <f t="shared" si="20"/>
        <v>1.0895602755059381</v>
      </c>
      <c r="AI108" s="24">
        <f t="shared" si="20"/>
        <v>1.0902034496115309</v>
      </c>
      <c r="AJ108" s="24">
        <f t="shared" si="20"/>
        <v>1.0838832170361803</v>
      </c>
      <c r="AK108" s="24">
        <f t="shared" si="20"/>
        <v>1.0891949026442278</v>
      </c>
      <c r="AL108" s="24">
        <f t="shared" si="20"/>
        <v>1.0853941209643247</v>
      </c>
      <c r="AM108" s="24">
        <f t="shared" si="20"/>
        <v>1.0827218778283973</v>
      </c>
      <c r="AN108" s="24">
        <f t="shared" si="20"/>
        <v>1.0896521929454965</v>
      </c>
      <c r="AO108" s="24">
        <f>+PAM!AV81</f>
        <v>1.0896486211979295</v>
      </c>
      <c r="AQ108" s="24">
        <f t="shared" si="21"/>
        <v>7.5716495673969764E-3</v>
      </c>
      <c r="AR108" s="24">
        <f t="shared" si="15"/>
        <v>2.6012878612685864E-2</v>
      </c>
    </row>
    <row r="109" spans="4:44" x14ac:dyDescent="0.3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+SUMPRODUCT(_xlfn.ANCHORARRAY($E$30)/100,$E109:$N109)/$D$14*100</f>
        <v>1628.9725427999997</v>
      </c>
      <c r="Q109" s="24">
        <f t="shared" si="17"/>
        <v>7.1414079598429936E-2</v>
      </c>
      <c r="R109" s="24">
        <f t="shared" si="17"/>
        <v>7.2754206125520193E-2</v>
      </c>
      <c r="S109" s="24">
        <f t="shared" si="17"/>
        <v>7.4326865540331521E-2</v>
      </c>
      <c r="T109" s="24">
        <f t="shared" si="17"/>
        <v>7.4595368326861866E-2</v>
      </c>
      <c r="U109" s="24">
        <f t="shared" si="17"/>
        <v>7.6029122892445233E-2</v>
      </c>
      <c r="V109" s="24">
        <f t="shared" ref="V109:Z122" si="23">+J109/J108-1</f>
        <v>7.5915610855169957E-2</v>
      </c>
      <c r="W109" s="24">
        <f t="shared" si="23"/>
        <v>7.6845294247974927E-2</v>
      </c>
      <c r="X109" s="24">
        <f t="shared" si="23"/>
        <v>7.740682995760606E-2</v>
      </c>
      <c r="Y109" s="24">
        <f t="shared" si="23"/>
        <v>7.9422742539429603E-2</v>
      </c>
      <c r="Z109" s="24">
        <f t="shared" si="23"/>
        <v>8.0513424458125371E-2</v>
      </c>
      <c r="AA109" s="24">
        <f t="shared" si="22"/>
        <v>7.6788463559335884E-2</v>
      </c>
      <c r="AB109" s="24">
        <f>+PAM!Y82</f>
        <v>7.6790302504688324E-2</v>
      </c>
      <c r="AD109" s="24">
        <f t="shared" ref="AD109:AN122" si="24">+E109/E97-1</f>
        <v>1.1514259477540003</v>
      </c>
      <c r="AE109" s="24">
        <f t="shared" si="24"/>
        <v>1.1402835691439872</v>
      </c>
      <c r="AF109" s="24">
        <f t="shared" si="24"/>
        <v>1.1395645486974133</v>
      </c>
      <c r="AG109" s="24">
        <f t="shared" si="24"/>
        <v>1.1422400055048221</v>
      </c>
      <c r="AH109" s="24">
        <f t="shared" si="24"/>
        <v>1.1362451467519117</v>
      </c>
      <c r="AI109" s="24">
        <f t="shared" si="24"/>
        <v>1.1369280126582506</v>
      </c>
      <c r="AJ109" s="24">
        <f t="shared" si="24"/>
        <v>1.131606404178386</v>
      </c>
      <c r="AK109" s="24">
        <f t="shared" si="24"/>
        <v>1.1369712977384641</v>
      </c>
      <c r="AL109" s="24">
        <f t="shared" si="24"/>
        <v>1.1361075320485461</v>
      </c>
      <c r="AM109" s="24">
        <f t="shared" si="24"/>
        <v>1.1343216117814205</v>
      </c>
      <c r="AN109" s="24">
        <f t="shared" si="24"/>
        <v>1.1373198198586376</v>
      </c>
      <c r="AO109" s="24">
        <f>+PAM!AV82</f>
        <v>1.137319602291551</v>
      </c>
      <c r="AQ109" s="24">
        <f t="shared" si="21"/>
        <v>-9.0993448596954352E-3</v>
      </c>
      <c r="AR109" s="24">
        <f t="shared" ref="AR109:AR122" si="25">+AD109-AM109</f>
        <v>1.7104335972579765E-2</v>
      </c>
    </row>
    <row r="110" spans="4:44" x14ac:dyDescent="0.3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+SUMPRODUCT(_xlfn.ANCHORARRAY($E$30)/100,$E110:$N110)/$D$14*100</f>
        <v>1724.85722734</v>
      </c>
      <c r="Q110" s="24">
        <f t="shared" ref="Q110:U122" si="26">+E110/E109-1</f>
        <v>5.3900333646424547E-2</v>
      </c>
      <c r="R110" s="24">
        <f t="shared" si="26"/>
        <v>5.5660431881231931E-2</v>
      </c>
      <c r="S110" s="24">
        <f t="shared" si="26"/>
        <v>5.6415670409452723E-2</v>
      </c>
      <c r="T110" s="24">
        <f t="shared" si="26"/>
        <v>5.6950390959082497E-2</v>
      </c>
      <c r="U110" s="24">
        <f t="shared" si="26"/>
        <v>5.8260708559181307E-2</v>
      </c>
      <c r="V110" s="24">
        <f t="shared" si="23"/>
        <v>5.8228592838036164E-2</v>
      </c>
      <c r="W110" s="24">
        <f t="shared" si="23"/>
        <v>5.9073316860628777E-2</v>
      </c>
      <c r="X110" s="24">
        <f t="shared" si="23"/>
        <v>5.9495499308679367E-2</v>
      </c>
      <c r="Y110" s="24">
        <f t="shared" si="23"/>
        <v>6.0832811628660499E-2</v>
      </c>
      <c r="Z110" s="24">
        <f t="shared" si="23"/>
        <v>6.2184609204881669E-2</v>
      </c>
      <c r="AA110" s="24">
        <f t="shared" si="22"/>
        <v>5.8862063061656311E-2</v>
      </c>
      <c r="AB110" s="24">
        <f>+PAM!Y83</f>
        <v>5.8865053264280265E-2</v>
      </c>
      <c r="AD110" s="24">
        <f t="shared" si="24"/>
        <v>1.1604641083930529</v>
      </c>
      <c r="AE110" s="24">
        <f t="shared" si="24"/>
        <v>1.1512140766965757</v>
      </c>
      <c r="AF110" s="24">
        <f t="shared" si="24"/>
        <v>1.1519328181040653</v>
      </c>
      <c r="AG110" s="24">
        <f t="shared" si="24"/>
        <v>1.1549190184784015</v>
      </c>
      <c r="AH110" s="24">
        <f t="shared" si="24"/>
        <v>1.1497677019244117</v>
      </c>
      <c r="AI110" s="24">
        <f t="shared" si="24"/>
        <v>1.1510280758510207</v>
      </c>
      <c r="AJ110" s="24">
        <f t="shared" si="24"/>
        <v>1.1467782840184801</v>
      </c>
      <c r="AK110" s="24">
        <f t="shared" si="24"/>
        <v>1.152794162830411</v>
      </c>
      <c r="AL110" s="24">
        <f t="shared" si="24"/>
        <v>1.1531149488665537</v>
      </c>
      <c r="AM110" s="24">
        <f t="shared" si="24"/>
        <v>1.1532422759272598</v>
      </c>
      <c r="AN110" s="24">
        <f t="shared" si="24"/>
        <v>1.152177142679303</v>
      </c>
      <c r="AO110" s="24">
        <f>+PAM!AV83</f>
        <v>1.1521833443529839</v>
      </c>
      <c r="AQ110" s="24">
        <f t="shared" si="21"/>
        <v>-8.2842755584571215E-3</v>
      </c>
      <c r="AR110" s="24">
        <f t="shared" si="25"/>
        <v>7.2218324657931099E-3</v>
      </c>
    </row>
    <row r="111" spans="4:44" x14ac:dyDescent="0.3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+SUMPRODUCT(_xlfn.ANCHORARRAY($E$30)/100,$E111:$N111)/$D$14*100</f>
        <v>1835.88270272</v>
      </c>
      <c r="Q111" s="24">
        <f t="shared" si="26"/>
        <v>6.1466365437837567E-2</v>
      </c>
      <c r="R111" s="24">
        <f t="shared" si="26"/>
        <v>6.176455101384648E-2</v>
      </c>
      <c r="S111" s="24">
        <f t="shared" si="26"/>
        <v>6.2374830570566475E-2</v>
      </c>
      <c r="T111" s="24">
        <f t="shared" si="26"/>
        <v>6.3194996791313462E-2</v>
      </c>
      <c r="U111" s="24">
        <f t="shared" si="26"/>
        <v>6.4039521863133331E-2</v>
      </c>
      <c r="V111" s="24">
        <f t="shared" si="23"/>
        <v>6.3802628386001814E-2</v>
      </c>
      <c r="W111" s="24">
        <f t="shared" si="23"/>
        <v>6.4341490576942384E-2</v>
      </c>
      <c r="X111" s="24">
        <f t="shared" si="23"/>
        <v>6.4459199564664171E-2</v>
      </c>
      <c r="Y111" s="24">
        <f t="shared" si="23"/>
        <v>6.5877273423795124E-2</v>
      </c>
      <c r="Z111" s="24">
        <f t="shared" si="23"/>
        <v>6.6995170089539036E-2</v>
      </c>
      <c r="AA111" s="24">
        <f t="shared" si="22"/>
        <v>6.436792194749863E-2</v>
      </c>
      <c r="AB111" s="24">
        <f>+PAM!Y84</f>
        <v>6.4373705221829169E-2</v>
      </c>
      <c r="AD111" s="24">
        <f t="shared" si="24"/>
        <v>1.1375602933612372</v>
      </c>
      <c r="AE111" s="24">
        <f t="shared" si="24"/>
        <v>1.1290531636704508</v>
      </c>
      <c r="AF111" s="24">
        <f t="shared" si="24"/>
        <v>1.1306413106646147</v>
      </c>
      <c r="AG111" s="24">
        <f t="shared" si="24"/>
        <v>1.1315728496648183</v>
      </c>
      <c r="AH111" s="24">
        <f t="shared" si="24"/>
        <v>1.1300832162281949</v>
      </c>
      <c r="AI111" s="24">
        <f t="shared" si="24"/>
        <v>1.1296112311958257</v>
      </c>
      <c r="AJ111" s="24">
        <f t="shared" si="24"/>
        <v>1.1275125589090607</v>
      </c>
      <c r="AK111" s="24">
        <f t="shared" si="24"/>
        <v>1.1295924348713444</v>
      </c>
      <c r="AL111" s="24">
        <f t="shared" si="24"/>
        <v>1.1333249484735801</v>
      </c>
      <c r="AM111" s="24">
        <f t="shared" si="24"/>
        <v>1.1293028355685686</v>
      </c>
      <c r="AN111" s="24">
        <f t="shared" si="24"/>
        <v>1.130531848568705</v>
      </c>
      <c r="AO111" s="24">
        <f>+PAM!AV84</f>
        <v>1.130547219340329</v>
      </c>
      <c r="AQ111" s="24">
        <f t="shared" si="21"/>
        <v>-5.5288046517014688E-3</v>
      </c>
      <c r="AR111" s="24">
        <f t="shared" si="25"/>
        <v>8.257457792668621E-3</v>
      </c>
    </row>
    <row r="112" spans="4:44" x14ac:dyDescent="0.3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+SUMPRODUCT(_xlfn.ANCHORARRAY($E$30)/100,$E112:$N112)/$D$14*100</f>
        <v>2060.6147533899998</v>
      </c>
      <c r="Q112" s="24">
        <f t="shared" si="26"/>
        <v>0.12710468641672912</v>
      </c>
      <c r="R112" s="24">
        <f t="shared" si="26"/>
        <v>0.12661615730003728</v>
      </c>
      <c r="S112" s="24">
        <f t="shared" si="26"/>
        <v>0.12360989001980061</v>
      </c>
      <c r="T112" s="24">
        <f t="shared" si="26"/>
        <v>0.12347037367207325</v>
      </c>
      <c r="U112" s="24">
        <f t="shared" si="26"/>
        <v>0.12329058507169188</v>
      </c>
      <c r="V112" s="24">
        <f t="shared" si="23"/>
        <v>0.12335600265112134</v>
      </c>
      <c r="W112" s="24">
        <f t="shared" si="23"/>
        <v>0.1224969137586096</v>
      </c>
      <c r="X112" s="24">
        <f t="shared" si="23"/>
        <v>0.12172773504628975</v>
      </c>
      <c r="Y112" s="24">
        <f t="shared" si="23"/>
        <v>0.12027362955526577</v>
      </c>
      <c r="Z112" s="24">
        <f t="shared" si="23"/>
        <v>0.11945560049366422</v>
      </c>
      <c r="AA112" s="24">
        <f t="shared" si="22"/>
        <v>0.12241089822189744</v>
      </c>
      <c r="AB112" s="24">
        <f>+PAM!Y85</f>
        <v>0.12241216390812393</v>
      </c>
      <c r="AD112" s="24">
        <f t="shared" si="24"/>
        <v>1.2492126807769868</v>
      </c>
      <c r="AE112" s="24">
        <f t="shared" si="24"/>
        <v>1.2410084790766267</v>
      </c>
      <c r="AF112" s="24">
        <f t="shared" si="24"/>
        <v>1.2376322298176059</v>
      </c>
      <c r="AG112" s="24">
        <f t="shared" si="24"/>
        <v>1.2376783207158786</v>
      </c>
      <c r="AH112" s="24">
        <f t="shared" si="24"/>
        <v>1.2374615453163393</v>
      </c>
      <c r="AI112" s="24">
        <f t="shared" si="24"/>
        <v>1.2370943451391407</v>
      </c>
      <c r="AJ112" s="24">
        <f t="shared" si="24"/>
        <v>1.2348043590383138</v>
      </c>
      <c r="AK112" s="24">
        <f t="shared" si="24"/>
        <v>1.2337458456597115</v>
      </c>
      <c r="AL112" s="24">
        <f t="shared" si="24"/>
        <v>1.2366616747738273</v>
      </c>
      <c r="AM112" s="24">
        <f t="shared" si="24"/>
        <v>1.2312174871935713</v>
      </c>
      <c r="AN112" s="24">
        <f t="shared" si="24"/>
        <v>1.2364372457274433</v>
      </c>
      <c r="AO112" s="24">
        <f>+PAM!AV85</f>
        <v>1.236463188594676</v>
      </c>
      <c r="AQ112" s="24">
        <f t="shared" si="21"/>
        <v>7.6490859230649022E-3</v>
      </c>
      <c r="AR112" s="24">
        <f t="shared" si="25"/>
        <v>1.7995193583415503E-2</v>
      </c>
    </row>
    <row r="113" spans="4:44" x14ac:dyDescent="0.3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+SUMPRODUCT(_xlfn.ANCHORARRAY($E$30)/100,$E113:$N113)/$D$14*100</f>
        <v>2330.0396916600002</v>
      </c>
      <c r="Q113" s="24">
        <f t="shared" si="26"/>
        <v>0.13629116692188181</v>
      </c>
      <c r="R113" s="24">
        <f t="shared" si="26"/>
        <v>0.13422267946349864</v>
      </c>
      <c r="S113" s="24">
        <f t="shared" si="26"/>
        <v>0.13266987782333506</v>
      </c>
      <c r="T113" s="24">
        <f t="shared" si="26"/>
        <v>0.13298654904645346</v>
      </c>
      <c r="U113" s="24">
        <f t="shared" si="26"/>
        <v>0.13085245896477393</v>
      </c>
      <c r="V113" s="24">
        <f t="shared" si="23"/>
        <v>0.13133491534195829</v>
      </c>
      <c r="W113" s="24">
        <f t="shared" si="23"/>
        <v>0.12976034508731882</v>
      </c>
      <c r="X113" s="24">
        <f t="shared" si="23"/>
        <v>0.13049803306620134</v>
      </c>
      <c r="Y113" s="24">
        <f t="shared" si="23"/>
        <v>0.12818423813430369</v>
      </c>
      <c r="Z113" s="24">
        <f t="shared" si="23"/>
        <v>0.12840585932536519</v>
      </c>
      <c r="AA113" s="24">
        <f t="shared" si="22"/>
        <v>0.13074978611443933</v>
      </c>
      <c r="AB113" s="24">
        <f>+PAM!Y86</f>
        <v>0.1307483734730237</v>
      </c>
      <c r="AD113" s="24">
        <f t="shared" si="24"/>
        <v>1.3987969408053953</v>
      </c>
      <c r="AE113" s="24">
        <f t="shared" si="24"/>
        <v>1.3885974141035451</v>
      </c>
      <c r="AF113" s="24">
        <f t="shared" si="24"/>
        <v>1.3830526291017278</v>
      </c>
      <c r="AG113" s="24">
        <f t="shared" si="24"/>
        <v>1.382047536464635</v>
      </c>
      <c r="AH113" s="24">
        <f t="shared" si="24"/>
        <v>1.3805221535000771</v>
      </c>
      <c r="AI113" s="24">
        <f t="shared" si="24"/>
        <v>1.3813017861067314</v>
      </c>
      <c r="AJ113" s="24">
        <f t="shared" si="24"/>
        <v>1.377903786044381</v>
      </c>
      <c r="AK113" s="24">
        <f t="shared" si="24"/>
        <v>1.3763413945425267</v>
      </c>
      <c r="AL113" s="24">
        <f t="shared" si="24"/>
        <v>1.3773538007523944</v>
      </c>
      <c r="AM113" s="24">
        <f t="shared" si="24"/>
        <v>1.372174145553783</v>
      </c>
      <c r="AN113" s="24">
        <f t="shared" si="24"/>
        <v>1.3797745244599944</v>
      </c>
      <c r="AO113" s="24">
        <f>+PAM!AV86</f>
        <v>1.3798066827413717</v>
      </c>
      <c r="AQ113" s="24">
        <f t="shared" si="21"/>
        <v>7.8853075965166219E-3</v>
      </c>
      <c r="AR113" s="24">
        <f t="shared" si="25"/>
        <v>2.6622795251612263E-2</v>
      </c>
    </row>
    <row r="114" spans="4:44" x14ac:dyDescent="0.3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+SUMPRODUCT(_xlfn.ANCHORARRAY($E$30)/100,$E114:$N114)/$D$14*100</f>
        <v>2523.5693265499995</v>
      </c>
      <c r="Q114" s="24">
        <f t="shared" si="26"/>
        <v>8.2051836467308403E-2</v>
      </c>
      <c r="R114" s="24">
        <f t="shared" si="26"/>
        <v>8.1823315529171436E-2</v>
      </c>
      <c r="S114" s="24">
        <f t="shared" si="26"/>
        <v>8.2699974835772405E-2</v>
      </c>
      <c r="T114" s="24">
        <f t="shared" si="26"/>
        <v>8.3413585590728756E-2</v>
      </c>
      <c r="U114" s="24">
        <f t="shared" si="26"/>
        <v>8.2376279121368912E-2</v>
      </c>
      <c r="V114" s="24">
        <f t="shared" si="23"/>
        <v>8.2631081579427557E-2</v>
      </c>
      <c r="W114" s="24">
        <f t="shared" si="23"/>
        <v>8.2144267116952108E-2</v>
      </c>
      <c r="X114" s="24">
        <f t="shared" si="23"/>
        <v>8.3912293346280808E-2</v>
      </c>
      <c r="Y114" s="24">
        <f t="shared" si="23"/>
        <v>8.3303931193388081E-2</v>
      </c>
      <c r="Z114" s="24">
        <f t="shared" si="23"/>
        <v>8.4315593491053553E-2</v>
      </c>
      <c r="AA114" s="24">
        <f t="shared" si="22"/>
        <v>8.3058514231627578E-2</v>
      </c>
      <c r="AB114" s="24">
        <f>+PAM!Y87</f>
        <v>8.3056026132919625E-2</v>
      </c>
      <c r="AD114" s="24">
        <f t="shared" si="24"/>
        <v>1.4475200021115655</v>
      </c>
      <c r="AE114" s="24">
        <f t="shared" si="24"/>
        <v>1.4358098196293168</v>
      </c>
      <c r="AF114" s="24">
        <f t="shared" si="24"/>
        <v>1.4316658752212561</v>
      </c>
      <c r="AG114" s="24">
        <f t="shared" si="24"/>
        <v>1.4320939690973167</v>
      </c>
      <c r="AH114" s="24">
        <f t="shared" si="24"/>
        <v>1.4268515098921095</v>
      </c>
      <c r="AI114" s="24">
        <f t="shared" si="24"/>
        <v>1.429068582792945</v>
      </c>
      <c r="AJ114" s="24">
        <f t="shared" si="24"/>
        <v>1.4243140141969373</v>
      </c>
      <c r="AK114" s="24">
        <f t="shared" si="24"/>
        <v>1.427179397377877</v>
      </c>
      <c r="AL114" s="24">
        <f t="shared" si="24"/>
        <v>1.4252060789082752</v>
      </c>
      <c r="AM114" s="24">
        <f t="shared" si="24"/>
        <v>1.4228191493566866</v>
      </c>
      <c r="AN114" s="24">
        <f t="shared" si="24"/>
        <v>1.428347145159047</v>
      </c>
      <c r="AO114" s="24">
        <f>+PAM!AV87</f>
        <v>1.428371262381666</v>
      </c>
      <c r="AQ114" s="24">
        <f t="shared" si="21"/>
        <v>-2.2637570237451499E-3</v>
      </c>
      <c r="AR114" s="24">
        <f t="shared" si="25"/>
        <v>2.4700852754878877E-2</v>
      </c>
    </row>
    <row r="115" spans="4:44" x14ac:dyDescent="0.3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+SUMPRODUCT(_xlfn.ANCHORARRAY($E$30)/100,$E115:$N115)/$D$14*100</f>
        <v>2851.9310637899998</v>
      </c>
      <c r="Q115" s="24">
        <f t="shared" si="26"/>
        <v>0.13444553441504858</v>
      </c>
      <c r="R115" s="24">
        <f t="shared" si="26"/>
        <v>0.13347688374692979</v>
      </c>
      <c r="S115" s="24">
        <f t="shared" si="26"/>
        <v>0.13163262071484461</v>
      </c>
      <c r="T115" s="24">
        <f t="shared" si="26"/>
        <v>0.13153203307060779</v>
      </c>
      <c r="U115" s="24">
        <f t="shared" si="26"/>
        <v>0.13107489084952118</v>
      </c>
      <c r="V115" s="24">
        <f t="shared" si="23"/>
        <v>0.130855759400893</v>
      </c>
      <c r="W115" s="24">
        <f t="shared" si="23"/>
        <v>0.12994159489319257</v>
      </c>
      <c r="X115" s="24">
        <f t="shared" si="23"/>
        <v>0.12939412835683406</v>
      </c>
      <c r="Y115" s="24">
        <f t="shared" si="23"/>
        <v>0.12803533354636376</v>
      </c>
      <c r="Z115" s="24">
        <f t="shared" si="23"/>
        <v>0.12751827684090022</v>
      </c>
      <c r="AA115" s="24">
        <f t="shared" si="22"/>
        <v>0.13011797765386035</v>
      </c>
      <c r="AB115" s="24">
        <f>+PAM!Y88</f>
        <v>0.13011902206014558</v>
      </c>
      <c r="AD115" s="24">
        <f t="shared" si="24"/>
        <v>1.6503413265868163</v>
      </c>
      <c r="AE115" s="24">
        <f t="shared" si="24"/>
        <v>1.634958384443165</v>
      </c>
      <c r="AF115" s="24">
        <f t="shared" si="24"/>
        <v>1.6234403613199984</v>
      </c>
      <c r="AG115" s="24">
        <f t="shared" si="24"/>
        <v>1.624290108885075</v>
      </c>
      <c r="AH115" s="24">
        <f t="shared" si="24"/>
        <v>1.6165098498514827</v>
      </c>
      <c r="AI115" s="24">
        <f t="shared" si="24"/>
        <v>1.6186389030003796</v>
      </c>
      <c r="AJ115" s="24">
        <f t="shared" si="24"/>
        <v>1.6105542601764826</v>
      </c>
      <c r="AK115" s="24">
        <f t="shared" si="24"/>
        <v>1.6116446342073005</v>
      </c>
      <c r="AL115" s="24">
        <f t="shared" si="24"/>
        <v>1.6047118437529089</v>
      </c>
      <c r="AM115" s="24">
        <f t="shared" si="24"/>
        <v>1.6007423995548433</v>
      </c>
      <c r="AN115" s="24">
        <f t="shared" si="24"/>
        <v>1.6152538305184421</v>
      </c>
      <c r="AO115" s="24">
        <f>+PAM!AV88</f>
        <v>1.6152831016935179</v>
      </c>
      <c r="AQ115" s="24">
        <f t="shared" si="21"/>
        <v>6.92725757414836E-3</v>
      </c>
      <c r="AR115" s="24">
        <f t="shared" si="25"/>
        <v>4.9598927031972995E-2</v>
      </c>
    </row>
    <row r="116" spans="4:44" x14ac:dyDescent="0.3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+SUMPRODUCT(_xlfn.ANCHORARRAY($E$30)/100,$E116:$N116)/$D$14*100</f>
        <v>3584.8335924499997</v>
      </c>
      <c r="Q116" s="24">
        <f t="shared" si="26"/>
        <v>0.258434767701478</v>
      </c>
      <c r="R116" s="24">
        <f t="shared" si="26"/>
        <v>0.26039391767203446</v>
      </c>
      <c r="S116" s="24">
        <f t="shared" si="26"/>
        <v>0.25653315524890519</v>
      </c>
      <c r="T116" s="24">
        <f t="shared" si="26"/>
        <v>0.25565083701203783</v>
      </c>
      <c r="U116" s="24">
        <f t="shared" si="26"/>
        <v>0.25824028368449414</v>
      </c>
      <c r="V116" s="24">
        <f t="shared" si="23"/>
        <v>0.25780238797556509</v>
      </c>
      <c r="W116" s="24">
        <f t="shared" si="23"/>
        <v>0.25826577278059304</v>
      </c>
      <c r="X116" s="24">
        <f t="shared" si="23"/>
        <v>0.25699703183708156</v>
      </c>
      <c r="Y116" s="24">
        <f t="shared" si="23"/>
        <v>0.25471644111059377</v>
      </c>
      <c r="Z116" s="24">
        <f t="shared" si="23"/>
        <v>0.25597580427917777</v>
      </c>
      <c r="AA116" s="24">
        <f t="shared" si="22"/>
        <v>0.25698465785706204</v>
      </c>
      <c r="AB116" s="24">
        <f>+PAM!Y89</f>
        <v>0.25698049898302866</v>
      </c>
      <c r="AD116" s="24">
        <f t="shared" si="24"/>
        <v>2.1794845906566804</v>
      </c>
      <c r="AE116" s="24">
        <f t="shared" si="24"/>
        <v>2.1655734658733885</v>
      </c>
      <c r="AF116" s="24">
        <f t="shared" si="24"/>
        <v>2.140517723093124</v>
      </c>
      <c r="AG116" s="24">
        <f t="shared" si="24"/>
        <v>2.1382755569313652</v>
      </c>
      <c r="AH116" s="24">
        <f t="shared" si="24"/>
        <v>2.1340667168005618</v>
      </c>
      <c r="AI116" s="24">
        <f t="shared" si="24"/>
        <v>2.1358076066535916</v>
      </c>
      <c r="AJ116" s="24">
        <f t="shared" si="24"/>
        <v>2.1261375011954957</v>
      </c>
      <c r="AK116" s="24">
        <f t="shared" si="24"/>
        <v>2.1231811001355383</v>
      </c>
      <c r="AL116" s="24">
        <f t="shared" si="24"/>
        <v>2.107216794816249</v>
      </c>
      <c r="AM116" s="24">
        <f t="shared" si="24"/>
        <v>2.1042915907577422</v>
      </c>
      <c r="AN116" s="24">
        <f t="shared" si="24"/>
        <v>2.1284541666012884</v>
      </c>
      <c r="AO116" s="24">
        <f>+PAM!AV89</f>
        <v>2.1284759120864347</v>
      </c>
      <c r="AQ116" s="24">
        <f t="shared" si="21"/>
        <v>2.458963422300231E-3</v>
      </c>
      <c r="AR116" s="24">
        <f t="shared" si="25"/>
        <v>7.519299989893824E-2</v>
      </c>
    </row>
    <row r="117" spans="4:44" x14ac:dyDescent="0.3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+SUMPRODUCT(_xlfn.ANCHORARRAY($E$30)/100,$E117:$N117)/$D$14*100</f>
        <v>4344.9820497799992</v>
      </c>
      <c r="Q117" s="24">
        <f t="shared" si="26"/>
        <v>0.20962809182586795</v>
      </c>
      <c r="R117" s="24">
        <f t="shared" si="26"/>
        <v>0.20840951193947199</v>
      </c>
      <c r="S117" s="24">
        <f t="shared" si="26"/>
        <v>0.21065874010023333</v>
      </c>
      <c r="T117" s="24">
        <f t="shared" si="26"/>
        <v>0.21034324261200288</v>
      </c>
      <c r="U117" s="24">
        <f t="shared" si="26"/>
        <v>0.21075199375723441</v>
      </c>
      <c r="V117" s="24">
        <f t="shared" si="23"/>
        <v>0.21092453187923565</v>
      </c>
      <c r="W117" s="24">
        <f t="shared" si="23"/>
        <v>0.21187770825174823</v>
      </c>
      <c r="X117" s="24">
        <f t="shared" si="23"/>
        <v>0.21301952904494015</v>
      </c>
      <c r="Y117" s="24">
        <f t="shared" si="23"/>
        <v>0.212076826158488</v>
      </c>
      <c r="Z117" s="24">
        <f t="shared" si="23"/>
        <v>0.21681223363224578</v>
      </c>
      <c r="AA117" s="24">
        <f t="shared" si="22"/>
        <v>0.2120456745693704</v>
      </c>
      <c r="AB117" s="24">
        <f>+PAM!Y90</f>
        <v>0.21203681979011701</v>
      </c>
      <c r="AD117" s="24">
        <f t="shared" si="24"/>
        <v>2.6194398050556731</v>
      </c>
      <c r="AE117" s="24">
        <f t="shared" si="24"/>
        <v>2.6039764545738815</v>
      </c>
      <c r="AF117" s="24">
        <f t="shared" si="24"/>
        <v>2.5807046558768825</v>
      </c>
      <c r="AG117" s="24">
        <f t="shared" si="24"/>
        <v>2.5802645207704624</v>
      </c>
      <c r="AH117" s="24">
        <f t="shared" si="24"/>
        <v>2.5779083419146454</v>
      </c>
      <c r="AI117" s="24">
        <f t="shared" si="24"/>
        <v>2.5795287882611166</v>
      </c>
      <c r="AJ117" s="24">
        <f t="shared" si="24"/>
        <v>2.5716959124574612</v>
      </c>
      <c r="AK117" s="24">
        <f t="shared" si="24"/>
        <v>2.5724084166230936</v>
      </c>
      <c r="AL117" s="24">
        <f t="shared" si="24"/>
        <v>2.5529128012731785</v>
      </c>
      <c r="AM117" s="24">
        <f t="shared" si="24"/>
        <v>2.5626792453473257</v>
      </c>
      <c r="AN117" s="24">
        <f t="shared" si="24"/>
        <v>2.5747034642044944</v>
      </c>
      <c r="AO117" s="24">
        <f>+PAM!AV90</f>
        <v>2.5747032580099747</v>
      </c>
      <c r="AQ117" s="24">
        <f t="shared" si="21"/>
        <v>-7.1841418063778306E-3</v>
      </c>
      <c r="AR117" s="24">
        <f t="shared" si="25"/>
        <v>5.6760559708347369E-2</v>
      </c>
    </row>
    <row r="118" spans="4:44" x14ac:dyDescent="0.3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+SUMPRODUCT(_xlfn.ANCHORARRAY($E$30)/100,$E118:$N118)/$D$14*100</f>
        <v>4861.5815434299993</v>
      </c>
      <c r="Q118" s="24">
        <f t="shared" si="26"/>
        <v>0.11692158194047075</v>
      </c>
      <c r="R118" s="24">
        <f t="shared" si="26"/>
        <v>0.11702854204083102</v>
      </c>
      <c r="S118" s="24">
        <f t="shared" si="26"/>
        <v>0.11897319602979062</v>
      </c>
      <c r="T118" s="24">
        <f t="shared" si="26"/>
        <v>0.11774940889166885</v>
      </c>
      <c r="U118" s="24">
        <f t="shared" si="26"/>
        <v>0.11936023333418477</v>
      </c>
      <c r="V118" s="24">
        <f t="shared" si="23"/>
        <v>0.11847037320640519</v>
      </c>
      <c r="W118" s="24">
        <f t="shared" si="23"/>
        <v>0.11947910743335388</v>
      </c>
      <c r="X118" s="24">
        <f t="shared" si="23"/>
        <v>0.11897101183020609</v>
      </c>
      <c r="Y118" s="24">
        <f t="shared" si="23"/>
        <v>0.11978506540352485</v>
      </c>
      <c r="Z118" s="24">
        <f t="shared" si="23"/>
        <v>0.11953714926224412</v>
      </c>
      <c r="AA118" s="24">
        <f t="shared" si="22"/>
        <v>0.11889565658301327</v>
      </c>
      <c r="AB118" s="24">
        <f>+PAM!Y91</f>
        <v>0.11889319282549415</v>
      </c>
      <c r="AD118" s="24">
        <f t="shared" si="24"/>
        <v>2.7819891777615604</v>
      </c>
      <c r="AE118" s="24">
        <f t="shared" si="24"/>
        <v>2.7727813865952364</v>
      </c>
      <c r="AF118" s="24">
        <f t="shared" si="24"/>
        <v>2.7584520272760975</v>
      </c>
      <c r="AG118" s="24">
        <f t="shared" si="24"/>
        <v>2.7579956356561985</v>
      </c>
      <c r="AH118" s="24">
        <f t="shared" si="24"/>
        <v>2.7630281995659938</v>
      </c>
      <c r="AI118" s="24">
        <f t="shared" si="24"/>
        <v>2.7619016876998712</v>
      </c>
      <c r="AJ118" s="24">
        <f t="shared" si="24"/>
        <v>2.7593825786945509</v>
      </c>
      <c r="AK118" s="24">
        <f t="shared" si="24"/>
        <v>2.7618674257463875</v>
      </c>
      <c r="AL118" s="24">
        <f t="shared" si="24"/>
        <v>2.7483037149051275</v>
      </c>
      <c r="AM118" s="24">
        <f t="shared" si="24"/>
        <v>2.7623680528716883</v>
      </c>
      <c r="AN118" s="24">
        <f t="shared" si="24"/>
        <v>2.7608773871008516</v>
      </c>
      <c r="AO118" s="24">
        <f>+PAM!AV91</f>
        <v>2.7608698208400591</v>
      </c>
      <c r="AQ118" s="24">
        <f t="shared" si="21"/>
        <v>-2.615567321773371E-3</v>
      </c>
      <c r="AR118" s="24">
        <f t="shared" si="25"/>
        <v>1.962112488987211E-2</v>
      </c>
    </row>
    <row r="119" spans="4:44" x14ac:dyDescent="0.3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+SUMPRODUCT(_xlfn.ANCHORARRAY($E$30)/100,$E119:$N119)/$D$14*100</f>
        <v>5409.9150220699994</v>
      </c>
      <c r="Q119" s="24">
        <f t="shared" si="26"/>
        <v>0.10946872142294195</v>
      </c>
      <c r="R119" s="24">
        <f t="shared" si="26"/>
        <v>0.11145163061929986</v>
      </c>
      <c r="S119" s="24">
        <f t="shared" si="26"/>
        <v>0.11292705382466117</v>
      </c>
      <c r="T119" s="24">
        <f t="shared" si="26"/>
        <v>0.11199435593093243</v>
      </c>
      <c r="U119" s="24">
        <f t="shared" si="26"/>
        <v>0.11336303621496113</v>
      </c>
      <c r="V119" s="24">
        <f t="shared" si="23"/>
        <v>0.1129006648322064</v>
      </c>
      <c r="W119" s="24">
        <f t="shared" si="23"/>
        <v>0.11505695511638647</v>
      </c>
      <c r="X119" s="24">
        <f t="shared" si="23"/>
        <v>0.11218220839792292</v>
      </c>
      <c r="Y119" s="24">
        <f t="shared" si="23"/>
        <v>0.11486415738358291</v>
      </c>
      <c r="Z119" s="24">
        <f t="shared" si="23"/>
        <v>0.1111928905351951</v>
      </c>
      <c r="AA119" s="24">
        <f t="shared" si="22"/>
        <v>0.11278911476472597</v>
      </c>
      <c r="AB119" s="24">
        <f>+PAM!Y92</f>
        <v>0.11279330233265372</v>
      </c>
      <c r="AD119" s="24">
        <f t="shared" si="24"/>
        <v>2.8756685331495184</v>
      </c>
      <c r="AE119" s="24">
        <f t="shared" si="24"/>
        <v>2.8783261047783513</v>
      </c>
      <c r="AF119" s="24">
        <f t="shared" si="24"/>
        <v>2.8712217975305649</v>
      </c>
      <c r="AG119" s="24">
        <f t="shared" si="24"/>
        <v>2.8699377052344555</v>
      </c>
      <c r="AH119" s="24">
        <f t="shared" si="24"/>
        <v>2.8837964501679485</v>
      </c>
      <c r="AI119" s="24">
        <f t="shared" si="24"/>
        <v>2.8801925113946933</v>
      </c>
      <c r="AJ119" s="24">
        <f t="shared" si="24"/>
        <v>2.8860993651762374</v>
      </c>
      <c r="AK119" s="24">
        <f t="shared" si="24"/>
        <v>2.8837304827419303</v>
      </c>
      <c r="AL119" s="24">
        <f t="shared" si="24"/>
        <v>2.8780867237745484</v>
      </c>
      <c r="AM119" s="24">
        <f t="shared" si="24"/>
        <v>2.8933928168846577</v>
      </c>
      <c r="AN119" s="24">
        <f t="shared" si="24"/>
        <v>2.8814805188494663</v>
      </c>
      <c r="AO119" s="24">
        <f>+PAM!AV92</f>
        <v>2.881479024521</v>
      </c>
      <c r="AQ119" s="24">
        <f t="shared" si="21"/>
        <v>-1.7241691122531488E-3</v>
      </c>
      <c r="AR119" s="24">
        <f t="shared" si="25"/>
        <v>-1.7724283735139235E-2</v>
      </c>
    </row>
    <row r="120" spans="4:44" x14ac:dyDescent="0.3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+SUMPRODUCT(_xlfn.ANCHORARRAY($E$30)/100,$E120:$N120)/$D$14*100</f>
        <v>5884.0255989500001</v>
      </c>
      <c r="Q120" s="24">
        <f t="shared" si="26"/>
        <v>8.3677324578236068E-2</v>
      </c>
      <c r="R120" s="24">
        <f t="shared" si="26"/>
        <v>8.6050178789981002E-2</v>
      </c>
      <c r="S120" s="24">
        <f t="shared" si="26"/>
        <v>8.8372511606246595E-2</v>
      </c>
      <c r="T120" s="24">
        <f t="shared" si="26"/>
        <v>8.5315560107695365E-2</v>
      </c>
      <c r="U120" s="24">
        <f t="shared" si="26"/>
        <v>8.8043569456840665E-2</v>
      </c>
      <c r="V120" s="24">
        <f t="shared" si="23"/>
        <v>8.7671946519190191E-2</v>
      </c>
      <c r="W120" s="24">
        <f t="shared" si="23"/>
        <v>8.9242359407190275E-2</v>
      </c>
      <c r="X120" s="24">
        <f t="shared" si="23"/>
        <v>8.687942209215116E-2</v>
      </c>
      <c r="Y120" s="24">
        <f t="shared" si="23"/>
        <v>8.9213309835633359E-2</v>
      </c>
      <c r="Z120" s="24">
        <f t="shared" si="23"/>
        <v>8.8096924732985249E-2</v>
      </c>
      <c r="AA120" s="24">
        <f t="shared" si="22"/>
        <v>8.7637342720882749E-2</v>
      </c>
      <c r="AB120" s="24">
        <f>+PAM!Y93</f>
        <v>8.7635860887988581E-2</v>
      </c>
      <c r="AD120" s="24">
        <f t="shared" si="24"/>
        <v>2.8518470638970745</v>
      </c>
      <c r="AE120" s="24">
        <f t="shared" si="24"/>
        <v>2.869199839851996</v>
      </c>
      <c r="AF120" s="24">
        <f t="shared" si="24"/>
        <v>2.8765123759260094</v>
      </c>
      <c r="AG120" s="24">
        <f t="shared" si="24"/>
        <v>2.8631404919382764</v>
      </c>
      <c r="AH120" s="24">
        <f t="shared" si="24"/>
        <v>2.892367943291088</v>
      </c>
      <c r="AI120" s="24">
        <f t="shared" si="24"/>
        <v>2.8861841155549981</v>
      </c>
      <c r="AJ120" s="24">
        <f t="shared" si="24"/>
        <v>2.9024892968271834</v>
      </c>
      <c r="AK120" s="24">
        <f t="shared" si="24"/>
        <v>2.8902990520018701</v>
      </c>
      <c r="AL120" s="24">
        <f t="shared" si="24"/>
        <v>2.8982364185181533</v>
      </c>
      <c r="AM120" s="24">
        <f t="shared" si="24"/>
        <v>2.9124113599848429</v>
      </c>
      <c r="AN120" s="24">
        <f t="shared" si="24"/>
        <v>2.8894767823076002</v>
      </c>
      <c r="AO120" s="24">
        <f>+PAM!AV93</f>
        <v>2.8894692170758516</v>
      </c>
      <c r="AQ120" s="24">
        <f t="shared" si="21"/>
        <v>-4.4196001547491814E-3</v>
      </c>
      <c r="AR120" s="24">
        <f t="shared" si="25"/>
        <v>-6.0564296087768366E-2</v>
      </c>
    </row>
    <row r="121" spans="4:44" x14ac:dyDescent="0.3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+SUMPRODUCT(_xlfn.ANCHORARRAY($E$30)/100,$E121:$N121)/$D$14*100</f>
        <v>6120.3263802799993</v>
      </c>
      <c r="Q121" s="24">
        <f t="shared" si="26"/>
        <v>4.2915593319500012E-2</v>
      </c>
      <c r="R121" s="24">
        <f t="shared" si="26"/>
        <v>4.1073681252114413E-2</v>
      </c>
      <c r="S121" s="24">
        <f t="shared" si="26"/>
        <v>4.1566013561948889E-2</v>
      </c>
      <c r="T121" s="24">
        <f t="shared" si="26"/>
        <v>4.1425036386744107E-2</v>
      </c>
      <c r="U121" s="24">
        <f t="shared" si="26"/>
        <v>4.0031212047240139E-2</v>
      </c>
      <c r="V121" s="24">
        <f t="shared" si="23"/>
        <v>4.0204485265655343E-2</v>
      </c>
      <c r="W121" s="24">
        <f t="shared" si="23"/>
        <v>3.9523095945704023E-2</v>
      </c>
      <c r="X121" s="24">
        <f t="shared" si="23"/>
        <v>4.0172596515734682E-2</v>
      </c>
      <c r="Y121" s="24">
        <f t="shared" si="23"/>
        <v>3.9460924431264699E-2</v>
      </c>
      <c r="Z121" s="24">
        <f t="shared" si="23"/>
        <v>3.8733649768825318E-2</v>
      </c>
      <c r="AA121" s="24">
        <f t="shared" si="22"/>
        <v>4.0159713338461245E-2</v>
      </c>
      <c r="AB121" s="24">
        <f>+PAM!Y94</f>
        <v>4.0158781762211548E-2</v>
      </c>
      <c r="AD121" s="24">
        <f t="shared" si="24"/>
        <v>2.7493919881338824</v>
      </c>
      <c r="AE121" s="24">
        <f t="shared" si="24"/>
        <v>2.7549348189677376</v>
      </c>
      <c r="AF121" s="24">
        <f t="shared" si="24"/>
        <v>2.758300822055757</v>
      </c>
      <c r="AG121" s="24">
        <f t="shared" si="24"/>
        <v>2.7438940702377823</v>
      </c>
      <c r="AH121" s="24">
        <f t="shared" si="24"/>
        <v>2.7621511013689268</v>
      </c>
      <c r="AI121" s="24">
        <f t="shared" si="24"/>
        <v>2.7571962956791856</v>
      </c>
      <c r="AJ121" s="24">
        <f t="shared" si="24"/>
        <v>2.7672335825786578</v>
      </c>
      <c r="AK121" s="24">
        <f t="shared" si="24"/>
        <v>2.7558537347519056</v>
      </c>
      <c r="AL121" s="24">
        <f t="shared" si="24"/>
        <v>2.7539179707402606</v>
      </c>
      <c r="AM121" s="24">
        <f t="shared" si="24"/>
        <v>2.7611317354915155</v>
      </c>
      <c r="AN121" s="24">
        <f t="shared" si="24"/>
        <v>2.7571697615970403</v>
      </c>
      <c r="AO121" s="24">
        <f>+PAM!AV94</f>
        <v>2.7571526722749491</v>
      </c>
      <c r="AQ121" s="24">
        <f t="shared" si="21"/>
        <v>4.1819435506746938E-3</v>
      </c>
      <c r="AR121" s="24">
        <f t="shared" si="25"/>
        <v>-1.1739747357633057E-2</v>
      </c>
    </row>
    <row r="122" spans="4:44" x14ac:dyDescent="0.3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+SUMPRODUCT(_xlfn.ANCHORARRAY($E$30)/100,$E122:$N122)/$D$14*100</f>
        <v>6410.2837733200004</v>
      </c>
      <c r="Q122" s="24">
        <f t="shared" si="26"/>
        <v>4.5681855645677283E-2</v>
      </c>
      <c r="R122" s="24">
        <f t="shared" si="26"/>
        <v>4.6232213492861218E-2</v>
      </c>
      <c r="S122" s="24">
        <f t="shared" si="26"/>
        <v>4.755823843844853E-2</v>
      </c>
      <c r="T122" s="24">
        <f t="shared" si="26"/>
        <v>4.6209599538131529E-2</v>
      </c>
      <c r="U122" s="24">
        <f t="shared" si="26"/>
        <v>4.7268614747394411E-2</v>
      </c>
      <c r="V122" s="24">
        <f t="shared" si="23"/>
        <v>4.7289834150210819E-2</v>
      </c>
      <c r="W122" s="24">
        <f t="shared" si="23"/>
        <v>4.8179649240239319E-2</v>
      </c>
      <c r="X122" s="24">
        <f t="shared" si="23"/>
        <v>4.6852914724577976E-2</v>
      </c>
      <c r="Y122" s="24">
        <f t="shared" si="23"/>
        <v>4.8409328072052782E-2</v>
      </c>
      <c r="Z122" s="24">
        <f t="shared" si="23"/>
        <v>4.7886666424218349E-2</v>
      </c>
      <c r="AA122" s="24">
        <f t="shared" si="22"/>
        <v>4.7376132419058248E-2</v>
      </c>
      <c r="AB122" s="24">
        <f>+PAM!Y95</f>
        <v>4.737693199429116E-2</v>
      </c>
      <c r="AD122" s="24">
        <f t="shared" si="24"/>
        <v>2.7201536488081497</v>
      </c>
      <c r="AE122" s="24">
        <f t="shared" si="24"/>
        <v>2.7213990867965161</v>
      </c>
      <c r="AF122" s="24">
        <f t="shared" si="24"/>
        <v>2.7267896519828758</v>
      </c>
      <c r="AG122" s="24">
        <f t="shared" si="24"/>
        <v>2.7058484006826866</v>
      </c>
      <c r="AH122" s="24">
        <f t="shared" si="24"/>
        <v>2.7230738517782589</v>
      </c>
      <c r="AI122" s="24">
        <f t="shared" si="24"/>
        <v>2.7183586911206055</v>
      </c>
      <c r="AJ122" s="24">
        <f t="shared" si="24"/>
        <v>2.728483677502556</v>
      </c>
      <c r="AK122" s="24">
        <f t="shared" si="24"/>
        <v>2.7110364622310716</v>
      </c>
      <c r="AL122" s="24">
        <f t="shared" si="24"/>
        <v>2.709955587911296</v>
      </c>
      <c r="AM122" s="24">
        <f t="shared" si="24"/>
        <v>2.7105035811400322</v>
      </c>
      <c r="AN122" s="24">
        <f t="shared" si="24"/>
        <v>2.7164141308122423</v>
      </c>
      <c r="AO122" s="24">
        <f>+PAM!AV95</f>
        <v>2.716389568991961</v>
      </c>
      <c r="AQ122" s="24">
        <f t="shared" si="21"/>
        <v>-2.2048107785410664E-3</v>
      </c>
      <c r="AR122" s="24">
        <f t="shared" si="25"/>
        <v>9.6500676681174902E-3</v>
      </c>
    </row>
    <row r="123" spans="4:44" x14ac:dyDescent="0.3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+SUMPRODUCT(_xlfn.ANCHORARRAY($E$30)/100,$E123:$N123)/$D$14*100</f>
        <v>6662.3316528999994</v>
      </c>
      <c r="Q123" s="24">
        <f t="shared" ref="Q123" si="27">+E123/E122-1</f>
        <v>3.6823725478095426E-2</v>
      </c>
      <c r="R123" s="24">
        <f t="shared" ref="R123" si="28">+F123/F122-1</f>
        <v>3.7321499858272045E-2</v>
      </c>
      <c r="S123" s="24">
        <f t="shared" ref="S123" si="29">+G123/G122-1</f>
        <v>3.7792213836745692E-2</v>
      </c>
      <c r="T123" s="24">
        <f t="shared" ref="T123" si="30">+H123/H122-1</f>
        <v>3.8110784128997599E-2</v>
      </c>
      <c r="U123" s="24">
        <f t="shared" ref="U123" si="31">+I123/I122-1</f>
        <v>3.9098930630454998E-2</v>
      </c>
      <c r="V123" s="24">
        <f t="shared" ref="V123" si="32">+J123/J122-1</f>
        <v>3.8936731053495599E-2</v>
      </c>
      <c r="W123" s="24">
        <f t="shared" ref="W123" si="33">+K123/K122-1</f>
        <v>3.9499031658368988E-2</v>
      </c>
      <c r="X123" s="24">
        <f t="shared" ref="X123" si="34">+L123/L122-1</f>
        <v>3.9233734536054943E-2</v>
      </c>
      <c r="Y123" s="24">
        <f t="shared" ref="Y123" si="35">+M123/M122-1</f>
        <v>4.0775142305630618E-2</v>
      </c>
      <c r="Z123" s="24">
        <f t="shared" ref="Z123" si="36">+N123/N122-1</f>
        <v>4.1223957376975484E-2</v>
      </c>
      <c r="AA123" s="24">
        <f t="shared" ref="AA123" si="37">+O123/O122-1</f>
        <v>3.931930137461892E-2</v>
      </c>
      <c r="AB123" s="24">
        <f>+PAM!Y96</f>
        <v>3.9323157743564652E-2</v>
      </c>
      <c r="AD123" s="24">
        <f t="shared" ref="AD123" si="38">+E123/E111-1</f>
        <v>2.633787834546399</v>
      </c>
      <c r="AE123" s="24">
        <f t="shared" ref="AE123" si="39">+F123/F111-1</f>
        <v>2.6357281645925132</v>
      </c>
      <c r="AF123" s="24">
        <f t="shared" ref="AF123" si="40">+G123/G111-1</f>
        <v>2.6405543242755538</v>
      </c>
      <c r="AG123" s="24">
        <f t="shared" ref="AG123" si="41">+H123/H111-1</f>
        <v>2.6184154371552317</v>
      </c>
      <c r="AH123" s="24">
        <f t="shared" ref="AH123" si="42">+I123/I111-1</f>
        <v>2.6358067332564916</v>
      </c>
      <c r="AI123" s="24">
        <f t="shared" ref="AI123" si="43">+J123/J111-1</f>
        <v>2.6314437663106176</v>
      </c>
      <c r="AJ123" s="24">
        <f t="shared" ref="AJ123" si="44">+K123/K111-1</f>
        <v>2.6414583163689591</v>
      </c>
      <c r="AK123" s="24">
        <f t="shared" ref="AK123" si="45">+L123/L111-1</f>
        <v>2.6230926307190803</v>
      </c>
      <c r="AL123" s="24">
        <f t="shared" ref="AL123" si="46">+M123/M111-1</f>
        <v>2.6225836231154123</v>
      </c>
      <c r="AM123" s="24">
        <f t="shared" ref="AM123" si="47">+N123/N111-1</f>
        <v>2.6208835156131522</v>
      </c>
      <c r="AN123" s="24">
        <f t="shared" ref="AN123" si="48">+O123/O111-1</f>
        <v>2.6289527882305594</v>
      </c>
      <c r="AO123" s="24">
        <f>+PAM!AV96</f>
        <v>2.6289225516379786</v>
      </c>
      <c r="AQ123" s="24">
        <f t="shared" ref="AQ123" si="49">+Q123-Z123</f>
        <v>-4.4002318988800582E-3</v>
      </c>
      <c r="AR123" s="24">
        <f t="shared" ref="AR123" si="50">+AD123-AM123</f>
        <v>1.2904318933246728E-2</v>
      </c>
    </row>
    <row r="124" spans="4:44" x14ac:dyDescent="0.3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+SUMPRODUCT(_xlfn.ANCHORARRAY($E$30)/100,$E124:$N124)/$D$14*100</f>
        <v>6922.6105874200002</v>
      </c>
      <c r="Q124" s="24">
        <f t="shared" ref="Q124" si="51">+E124/E123-1</f>
        <v>3.8276645665123565E-2</v>
      </c>
      <c r="R124" s="24">
        <f t="shared" ref="R124" si="52">+F124/F123-1</f>
        <v>3.8582926507492399E-2</v>
      </c>
      <c r="S124" s="24">
        <f t="shared" ref="S124" si="53">+G124/G123-1</f>
        <v>3.8919839940385392E-2</v>
      </c>
      <c r="T124" s="24">
        <f t="shared" ref="T124" si="54">+H124/H123-1</f>
        <v>3.8429097766478071E-2</v>
      </c>
      <c r="U124" s="24">
        <f t="shared" ref="U124" si="55">+I124/I123-1</f>
        <v>3.8762743815363265E-2</v>
      </c>
      <c r="V124" s="24">
        <f t="shared" ref="V124" si="56">+J124/J123-1</f>
        <v>3.9008348870594789E-2</v>
      </c>
      <c r="W124" s="24">
        <f t="shared" ref="W124" si="57">+K124/K123-1</f>
        <v>3.9325256115384732E-2</v>
      </c>
      <c r="X124" s="24">
        <f t="shared" ref="X124" si="58">+L124/L123-1</f>
        <v>3.9062428735671562E-2</v>
      </c>
      <c r="Y124" s="24">
        <f t="shared" ref="Y124" si="59">+M124/M123-1</f>
        <v>3.9527418181861229E-2</v>
      </c>
      <c r="Z124" s="24">
        <f t="shared" ref="Z124" si="60">+N124/N123-1</f>
        <v>3.9518599592272219E-2</v>
      </c>
      <c r="AA124" s="24">
        <f t="shared" ref="AA124" si="61">+O124/O123-1</f>
        <v>3.9067243733911905E-2</v>
      </c>
      <c r="AB124" s="24">
        <f>+PAM!Y97</f>
        <v>3.9069410474624977E-2</v>
      </c>
      <c r="AD124" s="24">
        <f t="shared" ref="AD124" si="62">+E124/E112-1</f>
        <v>2.3474060478856056</v>
      </c>
      <c r="AE124" s="24">
        <f t="shared" ref="AE124" si="63">+F124/F112-1</f>
        <v>2.351634159248607</v>
      </c>
      <c r="AF124" s="24">
        <f t="shared" ref="AF124" si="64">+G124/G112-1</f>
        <v>2.3661541692232562</v>
      </c>
      <c r="AG124" s="24">
        <f t="shared" ref="AG124" si="65">+H124/H112-1</f>
        <v>2.3445188816756111</v>
      </c>
      <c r="AH124" s="24">
        <f t="shared" ref="AH124" si="66">+I124/I112-1</f>
        <v>2.3622115491859503</v>
      </c>
      <c r="AI124" s="24">
        <f t="shared" ref="AI124" si="67">+J124/J112-1</f>
        <v>2.3587752971865448</v>
      </c>
      <c r="AJ124" s="24">
        <f t="shared" ref="AJ124" si="68">+K124/K112-1</f>
        <v>2.3716436552337363</v>
      </c>
      <c r="AK124" s="24">
        <f t="shared" ref="AK124" si="69">+L124/L112-1</f>
        <v>2.3560901730346613</v>
      </c>
      <c r="AL124" s="24">
        <f t="shared" ref="AL124" si="70">+M124/M112-1</f>
        <v>2.3614778582086422</v>
      </c>
      <c r="AM124" s="24">
        <f t="shared" ref="AM124" si="71">+N124/N112-1</f>
        <v>2.3623269737335426</v>
      </c>
      <c r="AN124" s="24">
        <f t="shared" ref="AN124" si="72">+O124/O112-1</f>
        <v>2.3594880246447505</v>
      </c>
      <c r="AO124" s="24">
        <f>+PAM!AV97</f>
        <v>2.3594632503441053</v>
      </c>
      <c r="AQ124" s="24">
        <f t="shared" ref="AQ124" si="73">+Q124-Z124</f>
        <v>-1.2419539271486535E-3</v>
      </c>
      <c r="AR124" s="24">
        <f t="shared" ref="AR124" si="74">+AD124-AM124</f>
        <v>-1.4920925847937028E-2</v>
      </c>
    </row>
    <row r="125" spans="4:44" x14ac:dyDescent="0.3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+SUMPRODUCT(_xlfn.ANCHORARRAY($E$30)/100,$E125:$N125)/$D$14*100</f>
        <v>7145.0725176399983</v>
      </c>
      <c r="Q125" s="24">
        <f t="shared" ref="Q125" si="75">+E125/E124-1</f>
        <v>3.1114736998566928E-2</v>
      </c>
      <c r="R125" s="24">
        <f t="shared" ref="R125" si="76">+F125/F124-1</f>
        <v>3.1569166569825224E-2</v>
      </c>
      <c r="S125" s="24">
        <f t="shared" ref="S125" si="77">+G125/G124-1</f>
        <v>3.2139415484725431E-2</v>
      </c>
      <c r="T125" s="24">
        <f t="shared" ref="T125" si="78">+H125/H124-1</f>
        <v>3.1634588488670623E-2</v>
      </c>
      <c r="U125" s="24">
        <f t="shared" ref="U125" si="79">+I125/I124-1</f>
        <v>3.2251864895908255E-2</v>
      </c>
      <c r="V125" s="24">
        <f t="shared" ref="V125" si="80">+J125/J124-1</f>
        <v>3.2101008765867522E-2</v>
      </c>
      <c r="W125" s="24">
        <f t="shared" ref="W125" si="81">+K125/K124-1</f>
        <v>3.2431233311210894E-2</v>
      </c>
      <c r="X125" s="24">
        <f t="shared" ref="X125" si="82">+L125/L124-1</f>
        <v>3.1934066148356477E-2</v>
      </c>
      <c r="Y125" s="24">
        <f t="shared" ref="Y125" si="83">+M125/M124-1</f>
        <v>3.2775757266144678E-2</v>
      </c>
      <c r="Z125" s="24">
        <f t="shared" ref="Z125" si="84">+N125/N124-1</f>
        <v>3.2229508674848528E-2</v>
      </c>
      <c r="AA125" s="24">
        <f t="shared" ref="AA125" si="85">+O125/O124-1</f>
        <v>3.2135554558603063E-2</v>
      </c>
      <c r="AB125" s="24">
        <f>+PAM!Y98</f>
        <v>3.2135128597617024E-2</v>
      </c>
      <c r="AD125" s="24">
        <f t="shared" ref="AD125" si="86">+E125/E113-1</f>
        <v>2.0375662569330415</v>
      </c>
      <c r="AE125" s="24">
        <f t="shared" ref="AE125" si="87">+F125/F113-1</f>
        <v>2.0482924728135878</v>
      </c>
      <c r="AF125" s="24">
        <f t="shared" ref="AF125" si="88">+G125/G113-1</f>
        <v>2.0673901237051027</v>
      </c>
      <c r="AG125" s="24">
        <f t="shared" ref="AG125" si="89">+H125/H113-1</f>
        <v>2.0453330298527153</v>
      </c>
      <c r="AH125" s="24">
        <f t="shared" ref="AH125" si="90">+I125/I113-1</f>
        <v>2.0690556617783056</v>
      </c>
      <c r="AI125" s="24">
        <f t="shared" ref="AI125" si="91">+J125/J113-1</f>
        <v>2.064163693203346</v>
      </c>
      <c r="AJ125" s="24">
        <f t="shared" ref="AJ125" si="92">+K125/K113-1</f>
        <v>2.0811757842233707</v>
      </c>
      <c r="AK125" s="24">
        <f t="shared" ref="AK125" si="93">+L125/L113-1</f>
        <v>2.0634850104311435</v>
      </c>
      <c r="AL125" s="24">
        <f t="shared" ref="AL125" si="94">+M125/M113-1</f>
        <v>2.0772038140560594</v>
      </c>
      <c r="AM125" s="24">
        <f t="shared" ref="AM125" si="95">+N125/N113-1</f>
        <v>2.075748935029611</v>
      </c>
      <c r="AN125" s="24">
        <f t="shared" ref="AN125" si="96">+O125/O113-1</f>
        <v>2.0665024905861595</v>
      </c>
      <c r="AO125" s="24">
        <f>+PAM!AV98</f>
        <v>2.0664824422987369</v>
      </c>
      <c r="AQ125" s="24">
        <f t="shared" ref="AQ125" si="97">+Q125-Z125</f>
        <v>-1.1147716762816007E-3</v>
      </c>
      <c r="AR125" s="24">
        <f t="shared" ref="AR125" si="98">+AD125-AM125</f>
        <v>-3.81826780965695E-2</v>
      </c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R258"/>
  <sheetViews>
    <sheetView workbookViewId="0">
      <pane xSplit="4" ySplit="31" topLeftCell="E113" activePane="bottomRight" state="frozen"/>
      <selection pane="topRight" activeCell="E1" sqref="E1"/>
      <selection pane="bottomLeft" activeCell="A32" sqref="A32"/>
      <selection pane="bottomRight" activeCell="A125" sqref="A125:XFD125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10" t="s">
        <v>196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3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3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3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3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3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3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3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3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3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3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3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3">
      <c r="B16" s="212" t="s">
        <v>59</v>
      </c>
      <c r="C16" s="212"/>
      <c r="D16" s="212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4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4" s="25" customFormat="1" hidden="1" x14ac:dyDescent="0.3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4" s="25" customFormat="1" hidden="1" x14ac:dyDescent="0.3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4" s="25" customFormat="1" hidden="1" x14ac:dyDescent="0.3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4" s="25" customFormat="1" hidden="1" x14ac:dyDescent="0.3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4" s="25" customFormat="1" hidden="1" x14ac:dyDescent="0.3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4" s="25" customFormat="1" hidden="1" x14ac:dyDescent="0.3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4" s="25" customFormat="1" hidden="1" x14ac:dyDescent="0.3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4" s="25" customFormat="1" hidden="1" x14ac:dyDescent="0.3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4" s="25" customFormat="1" hidden="1" x14ac:dyDescent="0.3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4" s="25" customFormat="1" hidden="1" x14ac:dyDescent="0.3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4" s="99" customFormat="1" ht="15" thickBot="1" x14ac:dyDescent="0.35">
      <c r="D28" s="105"/>
    </row>
    <row r="29" spans="1:44" s="90" customFormat="1" x14ac:dyDescent="0.3">
      <c r="A29" s="91" t="s">
        <v>195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</row>
    <row r="31" spans="1:44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</row>
    <row r="32" spans="1:44" x14ac:dyDescent="0.3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+SUMPRODUCT(_xlfn.ANCHORARRAY($E$30)/100,$E32:$N32)/$D$14*100</f>
        <v>100.00000000000003</v>
      </c>
    </row>
    <row r="33" spans="4:44" x14ac:dyDescent="0.3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+SUMPRODUCT(_xlfn.ANCHORARRAY($E$30)/100,$E33:$N33)/$D$14*100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</row>
    <row r="34" spans="4:44" x14ac:dyDescent="0.3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+SUMPRODUCT(_xlfn.ANCHORARRAY($E$30)/100,$E34:$N34)/$D$14*100</f>
        <v>103.71162406000001</v>
      </c>
      <c r="Q34" s="24">
        <f t="shared" ref="Q34:AA57" si="10">+E34/E33-1</f>
        <v>2.1772419429941126E-2</v>
      </c>
      <c r="R34" s="24">
        <f t="shared" si="10"/>
        <v>2.163025783848127E-2</v>
      </c>
      <c r="S34" s="24">
        <f t="shared" si="10"/>
        <v>2.1605844466118684E-2</v>
      </c>
      <c r="T34" s="24">
        <f t="shared" si="10"/>
        <v>2.1569445037669333E-2</v>
      </c>
      <c r="U34" s="24">
        <f t="shared" si="10"/>
        <v>2.0927156342253062E-2</v>
      </c>
      <c r="V34" s="24">
        <f t="shared" si="10"/>
        <v>2.0604233636001279E-2</v>
      </c>
      <c r="W34" s="24">
        <f t="shared" si="10"/>
        <v>1.9440161069793627E-2</v>
      </c>
      <c r="X34" s="24">
        <f t="shared" si="10"/>
        <v>1.9994587113816964E-2</v>
      </c>
      <c r="Y34" s="24">
        <f t="shared" si="10"/>
        <v>1.9903164125604E-2</v>
      </c>
      <c r="Z34" s="24">
        <f t="shared" si="10"/>
        <v>1.853244160939016E-2</v>
      </c>
      <c r="AA34" s="24">
        <f t="shared" si="10"/>
        <v>2.0768112761925028E-2</v>
      </c>
      <c r="AB34" s="24">
        <f>+NOA!Y7</f>
        <v>2.0768414608460128E-2</v>
      </c>
      <c r="AQ34" s="24">
        <f t="shared" ref="AQ34:AQ97" si="11">+Q34-Z34</f>
        <v>3.2399778205509655E-3</v>
      </c>
    </row>
    <row r="35" spans="4:44" x14ac:dyDescent="0.3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+SUMPRODUCT(_xlfn.ANCHORARRAY($E$30)/100,$E35:$N35)/$D$14*100</f>
        <v>107.05458415999998</v>
      </c>
      <c r="Q35" s="24">
        <f t="shared" si="10"/>
        <v>2.9344602330337644E-2</v>
      </c>
      <c r="R35" s="24">
        <f t="shared" si="10"/>
        <v>2.9805049029115516E-2</v>
      </c>
      <c r="S35" s="24">
        <f t="shared" si="10"/>
        <v>3.0552515780759348E-2</v>
      </c>
      <c r="T35" s="24">
        <f t="shared" si="10"/>
        <v>3.1851472043654905E-2</v>
      </c>
      <c r="U35" s="24">
        <f t="shared" si="10"/>
        <v>3.319289282681237E-2</v>
      </c>
      <c r="V35" s="24">
        <f t="shared" si="10"/>
        <v>3.3922436552467961E-2</v>
      </c>
      <c r="W35" s="24">
        <f t="shared" si="10"/>
        <v>3.4721063017908449E-2</v>
      </c>
      <c r="X35" s="24">
        <f t="shared" si="10"/>
        <v>3.5414045054799947E-2</v>
      </c>
      <c r="Y35" s="24">
        <f t="shared" si="10"/>
        <v>3.4101374500901338E-2</v>
      </c>
      <c r="Z35" s="24">
        <f t="shared" si="10"/>
        <v>3.3042886611496236E-2</v>
      </c>
      <c r="AA35" s="24">
        <f t="shared" si="10"/>
        <v>3.223322487039626E-2</v>
      </c>
      <c r="AB35" s="24">
        <f>+NOA!Y8</f>
        <v>3.2238469215082333E-2</v>
      </c>
      <c r="AQ35" s="24">
        <f t="shared" si="11"/>
        <v>-3.6982842811585925E-3</v>
      </c>
    </row>
    <row r="36" spans="4:44" x14ac:dyDescent="0.3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+SUMPRODUCT(_xlfn.ANCHORARRAY($E$30)/100,$E36:$N36)/$D$14*100</f>
        <v>109.96203189999999</v>
      </c>
      <c r="Q36" s="24">
        <f t="shared" si="10"/>
        <v>2.7339825522443073E-2</v>
      </c>
      <c r="R36" s="24">
        <f t="shared" si="10"/>
        <v>2.7616512691538642E-2</v>
      </c>
      <c r="S36" s="24">
        <f t="shared" si="10"/>
        <v>2.7576979827288906E-2</v>
      </c>
      <c r="T36" s="24">
        <f t="shared" si="10"/>
        <v>2.7238113524600704E-2</v>
      </c>
      <c r="U36" s="24">
        <f t="shared" si="10"/>
        <v>2.6756414311573717E-2</v>
      </c>
      <c r="V36" s="24">
        <f t="shared" si="10"/>
        <v>2.7324255980299972E-2</v>
      </c>
      <c r="W36" s="24">
        <f t="shared" si="10"/>
        <v>2.6939017033663859E-2</v>
      </c>
      <c r="X36" s="24">
        <f t="shared" si="10"/>
        <v>2.6993373301995804E-2</v>
      </c>
      <c r="Y36" s="24">
        <f t="shared" si="10"/>
        <v>2.6707743948698903E-2</v>
      </c>
      <c r="Z36" s="24">
        <f t="shared" si="10"/>
        <v>2.6396549551637394E-2</v>
      </c>
      <c r="AA36" s="24">
        <f t="shared" si="10"/>
        <v>2.7158554328272855E-2</v>
      </c>
      <c r="AB36" s="24">
        <f>+NOA!Y9</f>
        <v>2.7159871094297294E-2</v>
      </c>
      <c r="AQ36" s="24">
        <f t="shared" si="11"/>
        <v>9.4327597080567926E-4</v>
      </c>
    </row>
    <row r="37" spans="4:44" x14ac:dyDescent="0.3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+SUMPRODUCT(_xlfn.ANCHORARRAY($E$30)/100,$E37:$N37)/$D$14*100</f>
        <v>111.63538155999998</v>
      </c>
      <c r="Q37" s="24">
        <f t="shared" si="10"/>
        <v>1.4696674720837022E-2</v>
      </c>
      <c r="R37" s="24">
        <f t="shared" si="10"/>
        <v>1.4790440552178152E-2</v>
      </c>
      <c r="S37" s="24">
        <f t="shared" si="10"/>
        <v>1.4952175534690193E-2</v>
      </c>
      <c r="T37" s="24">
        <f t="shared" si="10"/>
        <v>1.4832562151841477E-2</v>
      </c>
      <c r="U37" s="24">
        <f t="shared" si="10"/>
        <v>1.484437685077622E-2</v>
      </c>
      <c r="V37" s="24">
        <f t="shared" si="10"/>
        <v>1.5173015837998571E-2</v>
      </c>
      <c r="W37" s="24">
        <f t="shared" si="10"/>
        <v>1.5522614525258049E-2</v>
      </c>
      <c r="X37" s="24">
        <f t="shared" si="10"/>
        <v>1.5709272259522011E-2</v>
      </c>
      <c r="Y37" s="24">
        <f t="shared" si="10"/>
        <v>1.6160129479556584E-2</v>
      </c>
      <c r="Z37" s="24">
        <f t="shared" si="10"/>
        <v>1.6468742421245297E-2</v>
      </c>
      <c r="AA37" s="24">
        <f t="shared" si="10"/>
        <v>1.5217522185491772E-2</v>
      </c>
      <c r="AB37" s="24">
        <f>+NOA!Y10</f>
        <v>1.5217901359189323E-2</v>
      </c>
      <c r="AQ37" s="24">
        <f t="shared" si="11"/>
        <v>-1.7720677004082752E-3</v>
      </c>
    </row>
    <row r="38" spans="4:44" x14ac:dyDescent="0.3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+SUMPRODUCT(_xlfn.ANCHORARRAY($E$30)/100,$E38:$N38)/$D$14*100</f>
        <v>112.69188311999999</v>
      </c>
      <c r="Q38" s="24">
        <f t="shared" si="10"/>
        <v>9.2952475746459484E-3</v>
      </c>
      <c r="R38" s="24">
        <f t="shared" si="10"/>
        <v>9.4813171726302325E-3</v>
      </c>
      <c r="S38" s="24">
        <f t="shared" si="10"/>
        <v>9.2745103728082423E-3</v>
      </c>
      <c r="T38" s="24">
        <f t="shared" si="10"/>
        <v>9.2435717613963408E-3</v>
      </c>
      <c r="U38" s="24">
        <f t="shared" si="10"/>
        <v>9.5117138763982645E-3</v>
      </c>
      <c r="V38" s="24">
        <f t="shared" si="10"/>
        <v>9.6544724951928007E-3</v>
      </c>
      <c r="W38" s="24">
        <f t="shared" si="10"/>
        <v>9.8084046888464727E-3</v>
      </c>
      <c r="X38" s="24">
        <f t="shared" si="10"/>
        <v>9.5837375164089522E-3</v>
      </c>
      <c r="Y38" s="24">
        <f t="shared" si="10"/>
        <v>9.167773455650341E-3</v>
      </c>
      <c r="Z38" s="24">
        <f t="shared" si="10"/>
        <v>9.7187919136958456E-3</v>
      </c>
      <c r="AA38" s="24">
        <f t="shared" si="10"/>
        <v>9.4638594434521828E-3</v>
      </c>
      <c r="AB38" s="24">
        <f>+NOA!Y11</f>
        <v>9.4628972732810901E-3</v>
      </c>
      <c r="AQ38" s="24">
        <f t="shared" si="11"/>
        <v>-4.2354433904989719E-4</v>
      </c>
    </row>
    <row r="39" spans="4:44" x14ac:dyDescent="0.3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+SUMPRODUCT(_xlfn.ANCHORARRAY($E$30)/100,$E39:$N39)/$D$14*100</f>
        <v>114.28537817</v>
      </c>
      <c r="Q39" s="24">
        <f t="shared" si="10"/>
        <v>1.2551917397196632E-2</v>
      </c>
      <c r="R39" s="24">
        <f t="shared" si="10"/>
        <v>1.2772230702687404E-2</v>
      </c>
      <c r="S39" s="24">
        <f t="shared" si="10"/>
        <v>1.3468229899756601E-2</v>
      </c>
      <c r="T39" s="24">
        <f t="shared" si="10"/>
        <v>1.3959547370711256E-2</v>
      </c>
      <c r="U39" s="24">
        <f t="shared" si="10"/>
        <v>1.4384220474913834E-2</v>
      </c>
      <c r="V39" s="24">
        <f t="shared" si="10"/>
        <v>1.4245219986830149E-2</v>
      </c>
      <c r="W39" s="24">
        <f t="shared" si="10"/>
        <v>1.4660890062258458E-2</v>
      </c>
      <c r="X39" s="24">
        <f t="shared" si="10"/>
        <v>1.5284936690749706E-2</v>
      </c>
      <c r="Y39" s="24">
        <f t="shared" si="10"/>
        <v>1.602421690441469E-2</v>
      </c>
      <c r="Z39" s="24">
        <f t="shared" si="10"/>
        <v>1.640984202607676E-2</v>
      </c>
      <c r="AA39" s="24">
        <f t="shared" si="10"/>
        <v>1.4140282386648773E-2</v>
      </c>
      <c r="AB39" s="24">
        <f>+NOA!Y12</f>
        <v>1.4138486712502285E-2</v>
      </c>
      <c r="AQ39" s="24">
        <f t="shared" si="11"/>
        <v>-3.8579246288801272E-3</v>
      </c>
    </row>
    <row r="40" spans="4:44" x14ac:dyDescent="0.3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+SUMPRODUCT(_xlfn.ANCHORARRAY($E$30)/100,$E40:$N40)/$D$14*100</f>
        <v>115.73831754</v>
      </c>
      <c r="Q40" s="24">
        <f t="shared" si="10"/>
        <v>1.2434963495214779E-2</v>
      </c>
      <c r="R40" s="24">
        <f t="shared" si="10"/>
        <v>1.236868154948878E-2</v>
      </c>
      <c r="S40" s="24">
        <f t="shared" si="10"/>
        <v>1.2747041226993439E-2</v>
      </c>
      <c r="T40" s="24">
        <f t="shared" si="10"/>
        <v>1.2805091187756412E-2</v>
      </c>
      <c r="U40" s="24">
        <f t="shared" si="10"/>
        <v>1.3114544287110341E-2</v>
      </c>
      <c r="V40" s="24">
        <f t="shared" si="10"/>
        <v>1.2885160655353278E-2</v>
      </c>
      <c r="W40" s="24">
        <f t="shared" si="10"/>
        <v>1.2755188925322569E-2</v>
      </c>
      <c r="X40" s="24">
        <f t="shared" si="10"/>
        <v>1.2752673089206912E-2</v>
      </c>
      <c r="Y40" s="24">
        <f t="shared" si="10"/>
        <v>1.269205995518452E-2</v>
      </c>
      <c r="Z40" s="24">
        <f t="shared" si="10"/>
        <v>1.279733964914187E-2</v>
      </c>
      <c r="AA40" s="24">
        <f t="shared" si="10"/>
        <v>1.2713256877347368E-2</v>
      </c>
      <c r="AB40" s="24">
        <f>+NOA!Y13</f>
        <v>1.2712001589000099E-2</v>
      </c>
      <c r="AQ40" s="24">
        <f t="shared" si="11"/>
        <v>-3.6237615392709088E-4</v>
      </c>
    </row>
    <row r="41" spans="4:44" x14ac:dyDescent="0.3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+SUMPRODUCT(_xlfn.ANCHORARRAY($E$30)/100,$E41:$N41)/$D$14*100</f>
        <v>117.77787815000001</v>
      </c>
      <c r="Q41" s="24">
        <f t="shared" si="10"/>
        <v>1.9332645730096187E-2</v>
      </c>
      <c r="R41" s="24">
        <f t="shared" si="10"/>
        <v>1.8738850503476012E-2</v>
      </c>
      <c r="S41" s="24">
        <f t="shared" si="10"/>
        <v>1.8226939668170017E-2</v>
      </c>
      <c r="T41" s="24">
        <f t="shared" si="10"/>
        <v>1.8075097479988367E-2</v>
      </c>
      <c r="U41" s="24">
        <f t="shared" si="10"/>
        <v>1.7696696293957093E-2</v>
      </c>
      <c r="V41" s="24">
        <f t="shared" si="10"/>
        <v>1.7363172429432083E-2</v>
      </c>
      <c r="W41" s="24">
        <f t="shared" si="10"/>
        <v>1.7026679710802517E-2</v>
      </c>
      <c r="X41" s="24">
        <f t="shared" si="10"/>
        <v>1.6331495179411126E-2</v>
      </c>
      <c r="Y41" s="24">
        <f t="shared" si="10"/>
        <v>1.5858697411350375E-2</v>
      </c>
      <c r="Z41" s="24">
        <f t="shared" si="10"/>
        <v>1.5327957611854126E-2</v>
      </c>
      <c r="AA41" s="24">
        <f t="shared" si="10"/>
        <v>1.7622172616213572E-2</v>
      </c>
      <c r="AB41" s="24">
        <f>+NOA!Y14</f>
        <v>1.7622485171312929E-2</v>
      </c>
      <c r="AQ41" s="24">
        <f t="shared" si="11"/>
        <v>4.0046881182420613E-3</v>
      </c>
    </row>
    <row r="42" spans="4:44" x14ac:dyDescent="0.3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+SUMPRODUCT(_xlfn.ANCHORARRAY($E$30)/100,$E42:$N42)/$D$14*100</f>
        <v>119.99358552</v>
      </c>
      <c r="Q42" s="24">
        <f t="shared" si="10"/>
        <v>1.9377762770362628E-2</v>
      </c>
      <c r="R42" s="24">
        <f t="shared" si="10"/>
        <v>1.9467349985351268E-2</v>
      </c>
      <c r="S42" s="24">
        <f t="shared" si="10"/>
        <v>1.9257875049463413E-2</v>
      </c>
      <c r="T42" s="24">
        <f t="shared" si="10"/>
        <v>1.8872227963226518E-2</v>
      </c>
      <c r="U42" s="24">
        <f t="shared" si="10"/>
        <v>1.869775532171003E-2</v>
      </c>
      <c r="V42" s="24">
        <f t="shared" si="10"/>
        <v>1.8910165126278411E-2</v>
      </c>
      <c r="W42" s="24">
        <f t="shared" si="10"/>
        <v>1.8435946337918896E-2</v>
      </c>
      <c r="X42" s="24">
        <f t="shared" si="10"/>
        <v>1.8363033629849257E-2</v>
      </c>
      <c r="Y42" s="24">
        <f t="shared" si="10"/>
        <v>1.7842328371503458E-2</v>
      </c>
      <c r="Z42" s="24">
        <f t="shared" si="10"/>
        <v>1.7798857553480429E-2</v>
      </c>
      <c r="AA42" s="24">
        <f t="shared" si="10"/>
        <v>1.881259371287114E-2</v>
      </c>
      <c r="AB42" s="24">
        <f>+NOA!Y15</f>
        <v>1.881334475594354E-2</v>
      </c>
      <c r="AQ42" s="24">
        <f t="shared" si="11"/>
        <v>1.5789052168821982E-3</v>
      </c>
    </row>
    <row r="43" spans="4:44" x14ac:dyDescent="0.3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+SUMPRODUCT(_xlfn.ANCHORARRAY($E$30)/100,$E43:$N43)/$D$14*100</f>
        <v>121.50573964</v>
      </c>
      <c r="Q43" s="24">
        <f t="shared" si="10"/>
        <v>1.1881618589985932E-2</v>
      </c>
      <c r="R43" s="24">
        <f t="shared" si="10"/>
        <v>1.2215075404778952E-2</v>
      </c>
      <c r="S43" s="24">
        <f t="shared" si="10"/>
        <v>1.2333685568106212E-2</v>
      </c>
      <c r="T43" s="24">
        <f t="shared" si="10"/>
        <v>1.2621495110690439E-2</v>
      </c>
      <c r="U43" s="24">
        <f t="shared" si="10"/>
        <v>1.2734386551959576E-2</v>
      </c>
      <c r="V43" s="24">
        <f t="shared" si="10"/>
        <v>1.2565344693773461E-2</v>
      </c>
      <c r="W43" s="24">
        <f t="shared" si="10"/>
        <v>1.2729795842322922E-2</v>
      </c>
      <c r="X43" s="24">
        <f t="shared" si="10"/>
        <v>1.2957946479194682E-2</v>
      </c>
      <c r="Y43" s="24">
        <f t="shared" si="10"/>
        <v>1.3268654321035411E-2</v>
      </c>
      <c r="Z43" s="24">
        <f t="shared" si="10"/>
        <v>1.3594906917378413E-2</v>
      </c>
      <c r="AA43" s="24">
        <f t="shared" si="10"/>
        <v>1.2601957958394028E-2</v>
      </c>
      <c r="AB43" s="24">
        <f>+NOA!Y16</f>
        <v>1.2601473908256944E-2</v>
      </c>
      <c r="AQ43" s="24">
        <f t="shared" si="11"/>
        <v>-1.7132883273924815E-3</v>
      </c>
    </row>
    <row r="44" spans="4:44" x14ac:dyDescent="0.3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+SUMPRODUCT(_xlfn.ANCHORARRAY($E$30)/100,$E44:$N44)/$D$14*100</f>
        <v>124.31258328000001</v>
      </c>
      <c r="Q44" s="24">
        <f t="shared" si="10"/>
        <v>2.1230727686601059E-2</v>
      </c>
      <c r="R44" s="24">
        <f t="shared" si="10"/>
        <v>2.1999910833685021E-2</v>
      </c>
      <c r="S44" s="24">
        <f t="shared" si="10"/>
        <v>2.2612801118754522E-2</v>
      </c>
      <c r="T44" s="24">
        <f t="shared" si="10"/>
        <v>2.3215507904440935E-2</v>
      </c>
      <c r="U44" s="24">
        <f t="shared" si="10"/>
        <v>2.2466890257772043E-2</v>
      </c>
      <c r="V44" s="24">
        <f t="shared" si="10"/>
        <v>2.2794552481755659E-2</v>
      </c>
      <c r="W44" s="24">
        <f t="shared" si="10"/>
        <v>2.3157339891609174E-2</v>
      </c>
      <c r="X44" s="24">
        <f t="shared" si="10"/>
        <v>2.4391366607986686E-2</v>
      </c>
      <c r="Y44" s="24">
        <f t="shared" si="10"/>
        <v>2.6136385746048818E-2</v>
      </c>
      <c r="Z44" s="24">
        <f t="shared" si="10"/>
        <v>2.5609021266899568E-2</v>
      </c>
      <c r="AA44" s="24">
        <f t="shared" si="10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2">+F44/F32-1</f>
        <v>0.23823416703974454</v>
      </c>
      <c r="AF44" s="24">
        <f t="shared" si="12"/>
        <v>0.24120519847440813</v>
      </c>
      <c r="AG44" s="24">
        <f t="shared" si="12"/>
        <v>0.24389924109988415</v>
      </c>
      <c r="AH44" s="24">
        <f t="shared" si="12"/>
        <v>0.24435687643106019</v>
      </c>
      <c r="AI44" s="24">
        <f t="shared" si="12"/>
        <v>0.24554709970004307</v>
      </c>
      <c r="AJ44" s="24">
        <f t="shared" si="12"/>
        <v>0.24512973491207846</v>
      </c>
      <c r="AK44" s="24">
        <f t="shared" si="12"/>
        <v>0.24910816157413151</v>
      </c>
      <c r="AL44" s="24">
        <f t="shared" si="12"/>
        <v>0.24942937522355946</v>
      </c>
      <c r="AM44" s="24">
        <f t="shared" si="12"/>
        <v>0.24702558883884729</v>
      </c>
      <c r="AN44" s="24">
        <f t="shared" si="12"/>
        <v>0.24312583279999966</v>
      </c>
      <c r="AO44" s="24">
        <f>+NOA!AV17</f>
        <v>0.24313000000000007</v>
      </c>
      <c r="AQ44" s="24">
        <f t="shared" si="11"/>
        <v>-4.378293580298509E-3</v>
      </c>
      <c r="AR44" s="24">
        <f>+AD44-AM44</f>
        <v>-1.1450275870133142E-2</v>
      </c>
    </row>
    <row r="45" spans="4:44" x14ac:dyDescent="0.3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+SUMPRODUCT(_xlfn.ANCHORARRAY($E$30)/100,$E45:$N45)/$D$14*100</f>
        <v>126.64750571999998</v>
      </c>
      <c r="Q45" s="24">
        <f t="shared" si="10"/>
        <v>1.781559928026355E-2</v>
      </c>
      <c r="R45" s="24">
        <f t="shared" si="10"/>
        <v>1.8091372290123475E-2</v>
      </c>
      <c r="S45" s="24">
        <f t="shared" si="10"/>
        <v>1.8815521519985445E-2</v>
      </c>
      <c r="T45" s="24">
        <f t="shared" si="10"/>
        <v>1.8945583204135419E-2</v>
      </c>
      <c r="U45" s="24">
        <f t="shared" si="10"/>
        <v>1.8773611132127277E-2</v>
      </c>
      <c r="V45" s="24">
        <f t="shared" si="10"/>
        <v>1.8800018289378162E-2</v>
      </c>
      <c r="W45" s="24">
        <f t="shared" si="10"/>
        <v>1.8561887501462593E-2</v>
      </c>
      <c r="X45" s="24">
        <f t="shared" si="10"/>
        <v>1.9375997129345235E-2</v>
      </c>
      <c r="Y45" s="24">
        <f t="shared" si="10"/>
        <v>2.0011357945750152E-2</v>
      </c>
      <c r="Z45" s="24">
        <f t="shared" si="10"/>
        <v>1.9771582131348442E-2</v>
      </c>
      <c r="AA45" s="24">
        <f t="shared" si="10"/>
        <v>1.8782671700585896E-2</v>
      </c>
      <c r="AB45" s="24">
        <f>+NOA!Y18</f>
        <v>1.8782428225527559E-2</v>
      </c>
      <c r="AD45" s="24">
        <f t="shared" ref="AD45:AN60" si="13">+E45/E33-1</f>
        <v>0.23977182943498954</v>
      </c>
      <c r="AE45" s="24">
        <f t="shared" si="12"/>
        <v>0.24208576298164419</v>
      </c>
      <c r="AF45" s="24">
        <f t="shared" si="12"/>
        <v>0.24506777812669855</v>
      </c>
      <c r="AG45" s="24">
        <f t="shared" si="12"/>
        <v>0.24726255322342783</v>
      </c>
      <c r="AH45" s="24">
        <f t="shared" si="12"/>
        <v>0.24710106140127541</v>
      </c>
      <c r="AI45" s="24">
        <f t="shared" si="12"/>
        <v>0.24847888533129425</v>
      </c>
      <c r="AJ45" s="24">
        <f t="shared" si="12"/>
        <v>0.24788096513125257</v>
      </c>
      <c r="AK45" s="24">
        <f t="shared" si="12"/>
        <v>0.25202327765408805</v>
      </c>
      <c r="AL45" s="24">
        <f t="shared" si="12"/>
        <v>0.25292303746846878</v>
      </c>
      <c r="AM45" s="24">
        <f t="shared" si="12"/>
        <v>0.25000498027449991</v>
      </c>
      <c r="AN45" s="24">
        <f t="shared" si="12"/>
        <v>0.24651153206335663</v>
      </c>
      <c r="AO45" s="24">
        <f>+NOA!AV18</f>
        <v>0.24651727239978993</v>
      </c>
      <c r="AQ45" s="24">
        <f t="shared" si="11"/>
        <v>-1.955982851084892E-3</v>
      </c>
      <c r="AR45" s="24">
        <f t="shared" ref="AR45:AR108" si="14">+AD45-AM45</f>
        <v>-1.0233150839510374E-2</v>
      </c>
    </row>
    <row r="46" spans="4:44" x14ac:dyDescent="0.3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+SUMPRODUCT(_xlfn.ANCHORARRAY($E$30)/100,$E46:$N46)/$D$14*100</f>
        <v>129.23537656000002</v>
      </c>
      <c r="Q46" s="24">
        <f t="shared" si="10"/>
        <v>1.8859381222525284E-2</v>
      </c>
      <c r="R46" s="24">
        <f t="shared" si="10"/>
        <v>1.9657199211413845E-2</v>
      </c>
      <c r="S46" s="24">
        <f t="shared" si="10"/>
        <v>2.028014113063592E-2</v>
      </c>
      <c r="T46" s="24">
        <f t="shared" si="10"/>
        <v>2.1233915730684894E-2</v>
      </c>
      <c r="U46" s="24">
        <f t="shared" si="10"/>
        <v>2.0643737227872938E-2</v>
      </c>
      <c r="V46" s="24">
        <f t="shared" si="10"/>
        <v>2.0536468448321132E-2</v>
      </c>
      <c r="W46" s="24">
        <f t="shared" si="10"/>
        <v>2.0183008224953003E-2</v>
      </c>
      <c r="X46" s="24">
        <f t="shared" si="10"/>
        <v>2.1345060906947211E-2</v>
      </c>
      <c r="Y46" s="24">
        <f t="shared" si="10"/>
        <v>2.2103126208138146E-2</v>
      </c>
      <c r="Z46" s="24">
        <f t="shared" si="10"/>
        <v>2.0972636215695006E-2</v>
      </c>
      <c r="AA46" s="24">
        <f t="shared" si="10"/>
        <v>2.0433650274340742E-2</v>
      </c>
      <c r="AB46" s="24">
        <f>+NOA!Y19</f>
        <v>2.0435396086314839E-2</v>
      </c>
      <c r="AD46" s="24">
        <f t="shared" si="13"/>
        <v>0.23623728236859209</v>
      </c>
      <c r="AE46" s="24">
        <f t="shared" si="12"/>
        <v>0.23968694206634189</v>
      </c>
      <c r="AF46" s="24">
        <f t="shared" si="12"/>
        <v>0.24345209580136196</v>
      </c>
      <c r="AG46" s="24">
        <f t="shared" si="12"/>
        <v>0.24685289615885564</v>
      </c>
      <c r="AH46" s="24">
        <f t="shared" si="12"/>
        <v>0.24675485425400812</v>
      </c>
      <c r="AI46" s="24">
        <f t="shared" si="12"/>
        <v>0.24839598992170187</v>
      </c>
      <c r="AJ46" s="24">
        <f t="shared" si="12"/>
        <v>0.2487902728673268</v>
      </c>
      <c r="AK46" s="24">
        <f t="shared" si="12"/>
        <v>0.25368095765182708</v>
      </c>
      <c r="AL46" s="24">
        <f t="shared" si="12"/>
        <v>0.25562563049074583</v>
      </c>
      <c r="AM46" s="24">
        <f t="shared" si="12"/>
        <v>0.25299973555779798</v>
      </c>
      <c r="AN46" s="24">
        <f t="shared" si="12"/>
        <v>0.24610310301604987</v>
      </c>
      <c r="AO46" s="24">
        <f>+NOA!AV19</f>
        <v>0.24611060489916725</v>
      </c>
      <c r="AQ46" s="24">
        <f t="shared" si="11"/>
        <v>-2.113254993169722E-3</v>
      </c>
      <c r="AR46" s="24">
        <f t="shared" si="14"/>
        <v>-1.6762453189205884E-2</v>
      </c>
    </row>
    <row r="47" spans="4:44" x14ac:dyDescent="0.3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+SUMPRODUCT(_xlfn.ANCHORARRAY($E$30)/100,$E47:$N47)/$D$14*100</f>
        <v>133.24713873999997</v>
      </c>
      <c r="Q47" s="24">
        <f t="shared" si="10"/>
        <v>2.9486862258760294E-2</v>
      </c>
      <c r="R47" s="24">
        <f t="shared" si="10"/>
        <v>2.9371386859025961E-2</v>
      </c>
      <c r="S47" s="24">
        <f t="shared" si="10"/>
        <v>2.955027960376011E-2</v>
      </c>
      <c r="T47" s="24">
        <f t="shared" si="10"/>
        <v>3.0970011948876275E-2</v>
      </c>
      <c r="U47" s="24">
        <f t="shared" si="10"/>
        <v>3.1994954229666028E-2</v>
      </c>
      <c r="V47" s="24">
        <f t="shared" si="10"/>
        <v>3.1575514877229205E-2</v>
      </c>
      <c r="W47" s="24">
        <f t="shared" si="10"/>
        <v>3.2751509035490844E-2</v>
      </c>
      <c r="X47" s="24">
        <f t="shared" si="10"/>
        <v>3.2869495431882001E-2</v>
      </c>
      <c r="Y47" s="24">
        <f t="shared" si="10"/>
        <v>3.2413989935327292E-2</v>
      </c>
      <c r="Z47" s="24">
        <f t="shared" si="10"/>
        <v>3.191400243570186E-2</v>
      </c>
      <c r="AA47" s="24">
        <f t="shared" si="10"/>
        <v>3.1042291103144048E-2</v>
      </c>
      <c r="AB47" s="24">
        <f>+NOA!Y20</f>
        <v>3.1043981553127598E-2</v>
      </c>
      <c r="AD47" s="24">
        <f t="shared" si="13"/>
        <v>0.23640813577075215</v>
      </c>
      <c r="AE47" s="24">
        <f t="shared" si="12"/>
        <v>0.23916489633541937</v>
      </c>
      <c r="AF47" s="24">
        <f t="shared" si="12"/>
        <v>0.24224280985455726</v>
      </c>
      <c r="AG47" s="24">
        <f t="shared" si="12"/>
        <v>0.24578777089441584</v>
      </c>
      <c r="AH47" s="24">
        <f t="shared" si="12"/>
        <v>0.24530930060041678</v>
      </c>
      <c r="AI47" s="24">
        <f t="shared" si="12"/>
        <v>0.24556223034318059</v>
      </c>
      <c r="AJ47" s="24">
        <f t="shared" si="12"/>
        <v>0.24641324591481029</v>
      </c>
      <c r="AK47" s="24">
        <f t="shared" si="12"/>
        <v>0.25060001295797441</v>
      </c>
      <c r="AL47" s="24">
        <f t="shared" si="12"/>
        <v>0.25357677593811379</v>
      </c>
      <c r="AM47" s="24">
        <f t="shared" si="12"/>
        <v>0.25163048787981879</v>
      </c>
      <c r="AN47" s="24">
        <f t="shared" si="12"/>
        <v>0.24466541797830477</v>
      </c>
      <c r="AO47" s="24">
        <f>+NOA!AV20</f>
        <v>0.24466862827518554</v>
      </c>
      <c r="AQ47" s="24">
        <f t="shared" si="11"/>
        <v>-2.4271401769415668E-3</v>
      </c>
      <c r="AR47" s="24">
        <f t="shared" si="14"/>
        <v>-1.5222352109066639E-2</v>
      </c>
    </row>
    <row r="48" spans="4:44" x14ac:dyDescent="0.3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+SUMPRODUCT(_xlfn.ANCHORARRAY($E$30)/100,$E48:$N48)/$D$14*100</f>
        <v>137.01951295999996</v>
      </c>
      <c r="Q48" s="24">
        <f t="shared" si="10"/>
        <v>2.6161569703887944E-2</v>
      </c>
      <c r="R48" s="24">
        <f t="shared" si="10"/>
        <v>2.7269003079701593E-2</v>
      </c>
      <c r="S48" s="24">
        <f t="shared" si="10"/>
        <v>2.7819042454855447E-2</v>
      </c>
      <c r="T48" s="24">
        <f t="shared" si="10"/>
        <v>2.802154092343967E-2</v>
      </c>
      <c r="U48" s="24">
        <f t="shared" si="10"/>
        <v>2.7853224777633079E-2</v>
      </c>
      <c r="V48" s="24">
        <f t="shared" si="10"/>
        <v>2.8610324556890054E-2</v>
      </c>
      <c r="W48" s="24">
        <f t="shared" si="10"/>
        <v>2.8781369064060813E-2</v>
      </c>
      <c r="X48" s="24">
        <f t="shared" si="10"/>
        <v>2.9845645160806233E-2</v>
      </c>
      <c r="Y48" s="24">
        <f t="shared" si="10"/>
        <v>3.0459988938251747E-2</v>
      </c>
      <c r="Z48" s="24">
        <f t="shared" si="10"/>
        <v>3.0694933706136407E-2</v>
      </c>
      <c r="AA48" s="24">
        <f t="shared" si="10"/>
        <v>2.831110863371622E-2</v>
      </c>
      <c r="AB48" s="24">
        <f>+NOA!Y21</f>
        <v>2.8311869596541861E-2</v>
      </c>
      <c r="AD48" s="24">
        <f t="shared" si="13"/>
        <v>0.23499009955343708</v>
      </c>
      <c r="AE48" s="24">
        <f t="shared" si="12"/>
        <v>0.23874584729639636</v>
      </c>
      <c r="AF48" s="24">
        <f t="shared" si="12"/>
        <v>0.24253544054260501</v>
      </c>
      <c r="AG48" s="24">
        <f t="shared" si="12"/>
        <v>0.24673787609398645</v>
      </c>
      <c r="AH48" s="24">
        <f t="shared" si="12"/>
        <v>0.24663957548873627</v>
      </c>
      <c r="AI48" s="24">
        <f t="shared" si="12"/>
        <v>0.24712150282731304</v>
      </c>
      <c r="AJ48" s="24">
        <f t="shared" si="12"/>
        <v>0.24864933972002734</v>
      </c>
      <c r="AK48" s="24">
        <f t="shared" si="12"/>
        <v>0.25407330822580954</v>
      </c>
      <c r="AL48" s="24">
        <f t="shared" si="12"/>
        <v>0.25815814508065404</v>
      </c>
      <c r="AM48" s="24">
        <f t="shared" si="12"/>
        <v>0.2568721156490672</v>
      </c>
      <c r="AN48" s="24">
        <f t="shared" si="12"/>
        <v>0.24606203243503333</v>
      </c>
      <c r="AO48" s="24">
        <f>+NOA!AV21</f>
        <v>0.24606457104506441</v>
      </c>
      <c r="AQ48" s="24">
        <f t="shared" si="11"/>
        <v>-4.5333640022484634E-3</v>
      </c>
      <c r="AR48" s="24">
        <f t="shared" si="14"/>
        <v>-2.1882016095630119E-2</v>
      </c>
    </row>
    <row r="49" spans="4:44" x14ac:dyDescent="0.3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+SUMPRODUCT(_xlfn.ANCHORARRAY($E$30)/100,$E49:$N49)/$D$14*100</f>
        <v>140.17687782000002</v>
      </c>
      <c r="Q49" s="24">
        <f t="shared" si="10"/>
        <v>2.4195828743152292E-2</v>
      </c>
      <c r="R49" s="24">
        <f t="shared" si="10"/>
        <v>2.3982015198000806E-2</v>
      </c>
      <c r="S49" s="24">
        <f t="shared" si="10"/>
        <v>2.3456019294121111E-2</v>
      </c>
      <c r="T49" s="24">
        <f t="shared" si="10"/>
        <v>2.3386127245349275E-2</v>
      </c>
      <c r="U49" s="24">
        <f t="shared" si="10"/>
        <v>2.2982055248332856E-2</v>
      </c>
      <c r="V49" s="24">
        <f t="shared" si="10"/>
        <v>2.2895876331126441E-2</v>
      </c>
      <c r="W49" s="24">
        <f t="shared" si="10"/>
        <v>2.2620474142228009E-2</v>
      </c>
      <c r="X49" s="24">
        <f t="shared" si="10"/>
        <v>2.2126211039459553E-2</v>
      </c>
      <c r="Y49" s="24">
        <f t="shared" si="10"/>
        <v>2.1795749345185911E-2</v>
      </c>
      <c r="Z49" s="24">
        <f t="shared" si="10"/>
        <v>2.1383786081978995E-2</v>
      </c>
      <c r="AA49" s="24">
        <f t="shared" si="10"/>
        <v>2.3043176784038E-2</v>
      </c>
      <c r="AB49" s="24">
        <f>+NOA!Y22</f>
        <v>2.3043997066132471E-2</v>
      </c>
      <c r="AD49" s="24">
        <f t="shared" si="13"/>
        <v>0.24655154590874329</v>
      </c>
      <c r="AE49" s="24">
        <f t="shared" si="12"/>
        <v>0.24996592236572002</v>
      </c>
      <c r="AF49" s="24">
        <f t="shared" si="12"/>
        <v>0.25294610570164422</v>
      </c>
      <c r="AG49" s="24">
        <f t="shared" si="12"/>
        <v>0.25724606628754842</v>
      </c>
      <c r="AH49" s="24">
        <f t="shared" si="12"/>
        <v>0.25663593766445691</v>
      </c>
      <c r="AI49" s="24">
        <f t="shared" si="12"/>
        <v>0.25660889584707802</v>
      </c>
      <c r="AJ49" s="24">
        <f t="shared" si="12"/>
        <v>0.25737660743163637</v>
      </c>
      <c r="AK49" s="24">
        <f t="shared" si="12"/>
        <v>0.26199615767123863</v>
      </c>
      <c r="AL49" s="24">
        <f t="shared" si="12"/>
        <v>0.26513588493761087</v>
      </c>
      <c r="AM49" s="24">
        <f t="shared" si="12"/>
        <v>0.26294960831220471</v>
      </c>
      <c r="AN49" s="24">
        <f t="shared" si="12"/>
        <v>0.25566711790795482</v>
      </c>
      <c r="AO49" s="24">
        <f>+NOA!AV22</f>
        <v>0.25567021390949152</v>
      </c>
      <c r="AQ49" s="24">
        <f t="shared" si="11"/>
        <v>2.8120426611732974E-3</v>
      </c>
      <c r="AR49" s="24">
        <f t="shared" si="14"/>
        <v>-1.6398062403461422E-2</v>
      </c>
    </row>
    <row r="50" spans="4:44" x14ac:dyDescent="0.3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+SUMPRODUCT(_xlfn.ANCHORARRAY($E$30)/100,$E50:$N50)/$D$14*100</f>
        <v>144.94327493000003</v>
      </c>
      <c r="Q50" s="24">
        <f t="shared" si="10"/>
        <v>3.68443399727445E-2</v>
      </c>
      <c r="R50" s="24">
        <f t="shared" si="10"/>
        <v>3.5930978859485929E-2</v>
      </c>
      <c r="S50" s="24">
        <f t="shared" si="10"/>
        <v>3.493228100906931E-2</v>
      </c>
      <c r="T50" s="24">
        <f t="shared" si="10"/>
        <v>3.5173240328347566E-2</v>
      </c>
      <c r="U50" s="24">
        <f t="shared" si="10"/>
        <v>3.4022812855560636E-2</v>
      </c>
      <c r="V50" s="24">
        <f t="shared" si="10"/>
        <v>3.2937735367352783E-2</v>
      </c>
      <c r="W50" s="24">
        <f t="shared" si="10"/>
        <v>3.24607571504123E-2</v>
      </c>
      <c r="X50" s="24">
        <f t="shared" si="10"/>
        <v>3.1726567128527616E-2</v>
      </c>
      <c r="Y50" s="24">
        <f t="shared" si="10"/>
        <v>3.1956557853568768E-2</v>
      </c>
      <c r="Z50" s="24">
        <f t="shared" si="10"/>
        <v>3.067878295513804E-2</v>
      </c>
      <c r="AA50" s="24">
        <f t="shared" si="10"/>
        <v>3.4002734146501012E-2</v>
      </c>
      <c r="AB50" s="24">
        <f>+NOA!Y23</f>
        <v>3.4002482557890623E-2</v>
      </c>
      <c r="AD50" s="24">
        <f t="shared" si="13"/>
        <v>0.28057663797150245</v>
      </c>
      <c r="AE50" s="24">
        <f t="shared" si="12"/>
        <v>0.28271657877139789</v>
      </c>
      <c r="AF50" s="24">
        <f t="shared" si="12"/>
        <v>0.28479849419386349</v>
      </c>
      <c r="AG50" s="24">
        <f t="shared" si="12"/>
        <v>0.28954745984415453</v>
      </c>
      <c r="AH50" s="24">
        <f t="shared" si="12"/>
        <v>0.2871472506343602</v>
      </c>
      <c r="AI50" s="24">
        <f t="shared" si="12"/>
        <v>0.28558708199545024</v>
      </c>
      <c r="AJ50" s="24">
        <f t="shared" si="12"/>
        <v>0.28558249080140841</v>
      </c>
      <c r="AK50" s="24">
        <f t="shared" si="12"/>
        <v>0.28967505626285583</v>
      </c>
      <c r="AL50" s="24">
        <f t="shared" si="12"/>
        <v>0.29370487978094428</v>
      </c>
      <c r="AM50" s="24">
        <f t="shared" si="12"/>
        <v>0.28916622692722149</v>
      </c>
      <c r="AN50" s="24">
        <f t="shared" si="12"/>
        <v>0.28619090316963769</v>
      </c>
      <c r="AO50" s="24">
        <f>+NOA!AV23</f>
        <v>0.28619498741707505</v>
      </c>
      <c r="AQ50" s="24">
        <f t="shared" si="11"/>
        <v>6.16555701760646E-3</v>
      </c>
      <c r="AR50" s="24">
        <f t="shared" si="14"/>
        <v>-8.5895889557190408E-3</v>
      </c>
    </row>
    <row r="51" spans="4:44" x14ac:dyDescent="0.3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+SUMPRODUCT(_xlfn.ANCHORARRAY($E$30)/100,$E51:$N51)/$D$14*100</f>
        <v>149.90577454999999</v>
      </c>
      <c r="Q51" s="24">
        <f t="shared" si="10"/>
        <v>3.4847433395484018E-2</v>
      </c>
      <c r="R51" s="24">
        <f t="shared" si="10"/>
        <v>3.4494689040243776E-2</v>
      </c>
      <c r="S51" s="24">
        <f t="shared" si="10"/>
        <v>3.4412186162587011E-2</v>
      </c>
      <c r="T51" s="24">
        <f t="shared" si="10"/>
        <v>3.4718804599855879E-2</v>
      </c>
      <c r="U51" s="24">
        <f t="shared" si="10"/>
        <v>3.4390844459633252E-2</v>
      </c>
      <c r="V51" s="24">
        <f t="shared" si="10"/>
        <v>3.3685213774917289E-2</v>
      </c>
      <c r="W51" s="24">
        <f t="shared" si="10"/>
        <v>3.3607000964643863E-2</v>
      </c>
      <c r="X51" s="24">
        <f t="shared" si="10"/>
        <v>3.3656935820064238E-2</v>
      </c>
      <c r="Y51" s="24">
        <f t="shared" si="10"/>
        <v>3.4203383802539067E-2</v>
      </c>
      <c r="Z51" s="24">
        <f t="shared" si="10"/>
        <v>3.3866860618172012E-2</v>
      </c>
      <c r="AA51" s="24">
        <f t="shared" si="10"/>
        <v>3.4237529284449897E-2</v>
      </c>
      <c r="AB51" s="24">
        <f>+NOA!Y24</f>
        <v>3.4235196392547795E-2</v>
      </c>
      <c r="AD51" s="24">
        <f t="shared" si="13"/>
        <v>0.30877382611403092</v>
      </c>
      <c r="AE51" s="24">
        <f t="shared" si="12"/>
        <v>0.31022894196279571</v>
      </c>
      <c r="AF51" s="24">
        <f t="shared" si="12"/>
        <v>0.31134966045154489</v>
      </c>
      <c r="AG51" s="24">
        <f t="shared" si="12"/>
        <v>0.31594895435891313</v>
      </c>
      <c r="AH51" s="24">
        <f t="shared" si="12"/>
        <v>0.31253355942803496</v>
      </c>
      <c r="AI51" s="24">
        <f t="shared" si="12"/>
        <v>0.3102278733894297</v>
      </c>
      <c r="AJ51" s="24">
        <f t="shared" si="12"/>
        <v>0.30958734669310828</v>
      </c>
      <c r="AK51" s="24">
        <f t="shared" si="12"/>
        <v>0.31301225762820706</v>
      </c>
      <c r="AL51" s="24">
        <f t="shared" si="12"/>
        <v>0.31685243525763473</v>
      </c>
      <c r="AM51" s="24">
        <f t="shared" si="12"/>
        <v>0.31130788461415326</v>
      </c>
      <c r="AN51" s="24">
        <f t="shared" si="12"/>
        <v>0.3116793849779671</v>
      </c>
      <c r="AO51" s="24">
        <f>+NOA!AV24</f>
        <v>0.31168291396036407</v>
      </c>
      <c r="AQ51" s="24">
        <f t="shared" si="11"/>
        <v>9.8057277731200543E-4</v>
      </c>
      <c r="AR51" s="24">
        <f t="shared" si="14"/>
        <v>-2.5340585001223381E-3</v>
      </c>
    </row>
    <row r="52" spans="4:44" x14ac:dyDescent="0.3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+SUMPRODUCT(_xlfn.ANCHORARRAY($E$30)/100,$E52:$N52)/$D$14*100</f>
        <v>155.86470517000001</v>
      </c>
      <c r="Q52" s="24">
        <f t="shared" si="10"/>
        <v>4.1291990448799387E-2</v>
      </c>
      <c r="R52" s="24">
        <f t="shared" si="10"/>
        <v>4.0898263314069316E-2</v>
      </c>
      <c r="S52" s="24">
        <f t="shared" si="10"/>
        <v>4.0559407907240663E-2</v>
      </c>
      <c r="T52" s="24">
        <f t="shared" si="10"/>
        <v>4.1119075917929626E-2</v>
      </c>
      <c r="U52" s="24">
        <f t="shared" si="10"/>
        <v>3.9790586724471222E-2</v>
      </c>
      <c r="V52" s="24">
        <f t="shared" si="10"/>
        <v>3.9042241577265768E-2</v>
      </c>
      <c r="W52" s="24">
        <f t="shared" si="10"/>
        <v>3.8503863071417399E-2</v>
      </c>
      <c r="X52" s="24">
        <f t="shared" si="10"/>
        <v>3.8286660107339721E-2</v>
      </c>
      <c r="Y52" s="24">
        <f t="shared" si="10"/>
        <v>3.8849763951968486E-2</v>
      </c>
      <c r="Z52" s="24">
        <f t="shared" si="10"/>
        <v>3.6983567084386326E-2</v>
      </c>
      <c r="AA52" s="24">
        <f t="shared" si="10"/>
        <v>3.9751174615441309E-2</v>
      </c>
      <c r="AB52" s="24">
        <f>+NOA!Y25</f>
        <v>3.9753419796059841E-2</v>
      </c>
      <c r="AD52" s="24">
        <f t="shared" si="13"/>
        <v>0.34607728059562537</v>
      </c>
      <c r="AE52" s="24">
        <f t="shared" si="12"/>
        <v>0.34715252959574627</v>
      </c>
      <c r="AF52" s="24">
        <f t="shared" si="12"/>
        <v>0.34736234290609813</v>
      </c>
      <c r="AG52" s="24">
        <f t="shared" si="12"/>
        <v>0.35273763060431951</v>
      </c>
      <c r="AH52" s="24">
        <f t="shared" si="12"/>
        <v>0.34709352219749645</v>
      </c>
      <c r="AI52" s="24">
        <f t="shared" si="12"/>
        <v>0.34406363073058599</v>
      </c>
      <c r="AJ52" s="24">
        <f t="shared" si="12"/>
        <v>0.34288279481777439</v>
      </c>
      <c r="AK52" s="24">
        <f t="shared" si="12"/>
        <v>0.34611652763587064</v>
      </c>
      <c r="AL52" s="24">
        <f t="shared" si="12"/>
        <v>0.35086656212897394</v>
      </c>
      <c r="AM52" s="24">
        <f t="shared" si="12"/>
        <v>0.34262272865382482</v>
      </c>
      <c r="AN52" s="24">
        <f t="shared" si="12"/>
        <v>0.34669924777619165</v>
      </c>
      <c r="AO52" s="24">
        <f>+NOA!AV25</f>
        <v>0.34670744825619826</v>
      </c>
      <c r="AQ52" s="24">
        <f t="shared" si="11"/>
        <v>4.308423364413061E-3</v>
      </c>
      <c r="AR52" s="24">
        <f t="shared" si="14"/>
        <v>3.4545519418005544E-3</v>
      </c>
    </row>
    <row r="53" spans="4:44" x14ac:dyDescent="0.3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+SUMPRODUCT(_xlfn.ANCHORARRAY($E$30)/100,$E53:$N53)/$D$14*100</f>
        <v>165.17624558999998</v>
      </c>
      <c r="Q53" s="24">
        <f t="shared" si="10"/>
        <v>5.9964807366093886E-2</v>
      </c>
      <c r="R53" s="24">
        <f t="shared" si="10"/>
        <v>5.9800573171277405E-2</v>
      </c>
      <c r="S53" s="24">
        <f t="shared" si="10"/>
        <v>5.9609149896043601E-2</v>
      </c>
      <c r="T53" s="24">
        <f t="shared" si="10"/>
        <v>5.958809892840411E-2</v>
      </c>
      <c r="U53" s="24">
        <f t="shared" si="10"/>
        <v>5.9065606489128175E-2</v>
      </c>
      <c r="V53" s="24">
        <f t="shared" si="10"/>
        <v>5.8715558310260763E-2</v>
      </c>
      <c r="W53" s="24">
        <f t="shared" si="10"/>
        <v>5.9548883886914039E-2</v>
      </c>
      <c r="X53" s="24">
        <f t="shared" si="10"/>
        <v>5.9269624371600216E-2</v>
      </c>
      <c r="Y53" s="24">
        <f t="shared" si="10"/>
        <v>6.0909504364770051E-2</v>
      </c>
      <c r="Z53" s="24">
        <f t="shared" si="10"/>
        <v>6.1430451136406994E-2</v>
      </c>
      <c r="AA53" s="24">
        <f t="shared" si="10"/>
        <v>5.974117366625098E-2</v>
      </c>
      <c r="AB53" s="24">
        <f>+NOA!Y26</f>
        <v>5.9741739533791582E-2</v>
      </c>
      <c r="AD53" s="24">
        <f t="shared" si="13"/>
        <v>0.39973398419362605</v>
      </c>
      <c r="AE53" s="24">
        <f t="shared" si="12"/>
        <v>0.40145143410316697</v>
      </c>
      <c r="AF53" s="24">
        <f t="shared" si="12"/>
        <v>0.40212109024923093</v>
      </c>
      <c r="AG53" s="24">
        <f t="shared" si="12"/>
        <v>0.40789682206043665</v>
      </c>
      <c r="AH53" s="24">
        <f t="shared" si="12"/>
        <v>0.40185226431312193</v>
      </c>
      <c r="AI53" s="24">
        <f t="shared" si="12"/>
        <v>0.39869528972177481</v>
      </c>
      <c r="AJ53" s="24">
        <f t="shared" si="12"/>
        <v>0.39902914527739686</v>
      </c>
      <c r="AK53" s="24">
        <f t="shared" si="12"/>
        <v>0.40298746555870535</v>
      </c>
      <c r="AL53" s="24">
        <f t="shared" si="12"/>
        <v>0.41077413477208036</v>
      </c>
      <c r="AM53" s="24">
        <f t="shared" si="12"/>
        <v>0.40358653368808284</v>
      </c>
      <c r="AN53" s="24">
        <f t="shared" si="12"/>
        <v>0.40243862586515755</v>
      </c>
      <c r="AO53" s="24">
        <f>+NOA!AV26</f>
        <v>0.40244748387009155</v>
      </c>
      <c r="AQ53" s="24">
        <f t="shared" si="11"/>
        <v>-1.4656437703131076E-3</v>
      </c>
      <c r="AR53" s="24">
        <f t="shared" si="14"/>
        <v>-3.8525494944567917E-3</v>
      </c>
    </row>
    <row r="54" spans="4:44" x14ac:dyDescent="0.3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+SUMPRODUCT(_xlfn.ANCHORARRAY($E$30)/100,$E54:$N54)/$D$14*100</f>
        <v>173.95698388999998</v>
      </c>
      <c r="Q54" s="24">
        <f t="shared" si="10"/>
        <v>5.3366748319127133E-2</v>
      </c>
      <c r="R54" s="24">
        <f t="shared" si="10"/>
        <v>5.3662725023398528E-2</v>
      </c>
      <c r="S54" s="24">
        <f t="shared" si="10"/>
        <v>5.3249200884461168E-2</v>
      </c>
      <c r="T54" s="24">
        <f t="shared" si="10"/>
        <v>5.3739926073931965E-2</v>
      </c>
      <c r="U54" s="24">
        <f t="shared" si="10"/>
        <v>5.2955955569002899E-2</v>
      </c>
      <c r="V54" s="24">
        <f t="shared" si="10"/>
        <v>5.2407417370891718E-2</v>
      </c>
      <c r="W54" s="24">
        <f t="shared" si="10"/>
        <v>5.2386717266314164E-2</v>
      </c>
      <c r="X54" s="24">
        <f t="shared" si="10"/>
        <v>5.2658714529845163E-2</v>
      </c>
      <c r="Y54" s="24">
        <f t="shared" si="10"/>
        <v>5.3622629095227303E-2</v>
      </c>
      <c r="Z54" s="24">
        <f t="shared" si="10"/>
        <v>5.3326783884066753E-2</v>
      </c>
      <c r="AA54" s="24">
        <f t="shared" si="10"/>
        <v>5.3159812832866526E-2</v>
      </c>
      <c r="AB54" s="24">
        <f>+NOA!Y27</f>
        <v>5.3158539656708914E-2</v>
      </c>
      <c r="AD54" s="24">
        <f t="shared" si="13"/>
        <v>0.44640513977345297</v>
      </c>
      <c r="AE54" s="24">
        <f t="shared" si="12"/>
        <v>0.44845946961058725</v>
      </c>
      <c r="AF54" s="24">
        <f t="shared" si="12"/>
        <v>0.4488805571176826</v>
      </c>
      <c r="AG54" s="24">
        <f t="shared" si="12"/>
        <v>0.45607766359810231</v>
      </c>
      <c r="AH54" s="24">
        <f t="shared" si="12"/>
        <v>0.4489957230446997</v>
      </c>
      <c r="AI54" s="24">
        <f t="shared" si="12"/>
        <v>0.44467819433570233</v>
      </c>
      <c r="AJ54" s="24">
        <f t="shared" si="12"/>
        <v>0.44566744217201748</v>
      </c>
      <c r="AK54" s="24">
        <f t="shared" si="12"/>
        <v>0.45023624505729853</v>
      </c>
      <c r="AL54" s="24">
        <f t="shared" si="12"/>
        <v>0.46036720178095458</v>
      </c>
      <c r="AM54" s="24">
        <f t="shared" si="12"/>
        <v>0.45258100700409676</v>
      </c>
      <c r="AN54" s="24">
        <f t="shared" si="12"/>
        <v>0.44971902569746613</v>
      </c>
      <c r="AO54" s="24">
        <f>+NOA!AV27</f>
        <v>0.44972536103918626</v>
      </c>
      <c r="AQ54" s="24">
        <f t="shared" si="11"/>
        <v>3.9964435060380055E-5</v>
      </c>
      <c r="AR54" s="24">
        <f t="shared" si="14"/>
        <v>-6.1758672306437834E-3</v>
      </c>
    </row>
    <row r="55" spans="4:44" x14ac:dyDescent="0.3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+SUMPRODUCT(_xlfn.ANCHORARRAY($E$30)/100,$E55:$N55)/$D$14*100</f>
        <v>179.64694442999999</v>
      </c>
      <c r="Q55" s="24">
        <f t="shared" si="10"/>
        <v>3.1630453146842541E-2</v>
      </c>
      <c r="R55" s="24">
        <f t="shared" si="10"/>
        <v>3.1672013607036309E-2</v>
      </c>
      <c r="S55" s="24">
        <f t="shared" si="10"/>
        <v>3.2184071319858454E-2</v>
      </c>
      <c r="T55" s="24">
        <f t="shared" si="10"/>
        <v>3.2315711315618278E-2</v>
      </c>
      <c r="U55" s="24">
        <f t="shared" si="10"/>
        <v>3.3382953751798894E-2</v>
      </c>
      <c r="V55" s="24">
        <f t="shared" si="10"/>
        <v>3.3603496187669224E-2</v>
      </c>
      <c r="W55" s="24">
        <f t="shared" si="10"/>
        <v>3.3760478661457594E-2</v>
      </c>
      <c r="X55" s="24">
        <f t="shared" si="10"/>
        <v>3.3422439651079827E-2</v>
      </c>
      <c r="Y55" s="24">
        <f t="shared" si="10"/>
        <v>3.2804541873373338E-2</v>
      </c>
      <c r="Z55" s="24">
        <f t="shared" si="10"/>
        <v>3.3502569569793916E-2</v>
      </c>
      <c r="AA55" s="24">
        <f t="shared" si="10"/>
        <v>3.2709008932909622E-2</v>
      </c>
      <c r="AB55" s="24">
        <f>+NOA!Y28</f>
        <v>3.2707282554084838E-2</v>
      </c>
      <c r="AD55" s="24">
        <f t="shared" si="13"/>
        <v>0.47463454456032572</v>
      </c>
      <c r="AE55" s="24">
        <f t="shared" si="12"/>
        <v>0.47630195790529828</v>
      </c>
      <c r="AF55" s="24">
        <f t="shared" si="12"/>
        <v>0.47729098974184181</v>
      </c>
      <c r="AG55" s="24">
        <f t="shared" si="12"/>
        <v>0.48439654528936305</v>
      </c>
      <c r="AH55" s="24">
        <f t="shared" si="12"/>
        <v>0.47853919066747408</v>
      </c>
      <c r="AI55" s="24">
        <f t="shared" si="12"/>
        <v>0.47469438921303575</v>
      </c>
      <c r="AJ55" s="24">
        <f t="shared" si="12"/>
        <v>0.47568865174152752</v>
      </c>
      <c r="AK55" s="24">
        <f t="shared" si="12"/>
        <v>0.47953494382139872</v>
      </c>
      <c r="AL55" s="24">
        <f t="shared" si="12"/>
        <v>0.48852317928746491</v>
      </c>
      <c r="AM55" s="24">
        <f t="shared" si="12"/>
        <v>0.48111064193556019</v>
      </c>
      <c r="AN55" s="24">
        <f t="shared" si="12"/>
        <v>0.47850582994895619</v>
      </c>
      <c r="AO55" s="24">
        <f>+NOA!AV28</f>
        <v>0.47851052622915735</v>
      </c>
      <c r="AQ55" s="24">
        <f t="shared" si="11"/>
        <v>-1.8721164229513754E-3</v>
      </c>
      <c r="AR55" s="24">
        <f t="shared" si="14"/>
        <v>-6.4760973752344686E-3</v>
      </c>
    </row>
    <row r="56" spans="4:44" x14ac:dyDescent="0.3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+SUMPRODUCT(_xlfn.ANCHORARRAY($E$30)/100,$E56:$N56)/$D$14*100</f>
        <v>183.71700580000001</v>
      </c>
      <c r="Q56" s="24">
        <f t="shared" si="10"/>
        <v>2.1589990049298402E-2</v>
      </c>
      <c r="R56" s="24">
        <f t="shared" si="10"/>
        <v>2.1968463227412638E-2</v>
      </c>
      <c r="S56" s="24">
        <f t="shared" si="10"/>
        <v>2.2401410202607108E-2</v>
      </c>
      <c r="T56" s="24">
        <f t="shared" si="10"/>
        <v>2.2926783283920393E-2</v>
      </c>
      <c r="U56" s="24">
        <f t="shared" si="10"/>
        <v>2.3016926449518804E-2</v>
      </c>
      <c r="V56" s="24">
        <f t="shared" si="10"/>
        <v>2.2983968325927639E-2</v>
      </c>
      <c r="W56" s="24">
        <f t="shared" si="10"/>
        <v>2.3044651251526327E-2</v>
      </c>
      <c r="X56" s="24">
        <f t="shared" si="10"/>
        <v>2.3164726641615729E-2</v>
      </c>
      <c r="Y56" s="24">
        <f t="shared" si="10"/>
        <v>2.3263241445500071E-2</v>
      </c>
      <c r="Z56" s="24">
        <f t="shared" si="10"/>
        <v>2.3182724083619988E-2</v>
      </c>
      <c r="AA56" s="24">
        <f t="shared" si="10"/>
        <v>2.2655889767086546E-2</v>
      </c>
      <c r="AB56" s="24">
        <f>+NOA!Y29</f>
        <v>2.2655984289267961E-2</v>
      </c>
      <c r="AD56" s="24">
        <f t="shared" si="13"/>
        <v>0.47515331145230344</v>
      </c>
      <c r="AE56" s="24">
        <f t="shared" si="12"/>
        <v>0.47625653112764499</v>
      </c>
      <c r="AF56" s="24">
        <f t="shared" si="12"/>
        <v>0.47698560935212253</v>
      </c>
      <c r="AG56" s="24">
        <f t="shared" si="12"/>
        <v>0.48397768745743042</v>
      </c>
      <c r="AH56" s="24">
        <f t="shared" si="12"/>
        <v>0.4793345710103798</v>
      </c>
      <c r="AI56" s="24">
        <f t="shared" si="12"/>
        <v>0.47496749438547781</v>
      </c>
      <c r="AJ56" s="24">
        <f t="shared" si="12"/>
        <v>0.47552612214723444</v>
      </c>
      <c r="AK56" s="24">
        <f t="shared" si="12"/>
        <v>0.47776329994300193</v>
      </c>
      <c r="AL56" s="24">
        <f t="shared" si="12"/>
        <v>0.48435536889869768</v>
      </c>
      <c r="AM56" s="24">
        <f t="shared" si="12"/>
        <v>0.47760675838526279</v>
      </c>
      <c r="AN56" s="24">
        <f t="shared" si="12"/>
        <v>0.47786330999331139</v>
      </c>
      <c r="AO56" s="24">
        <f>+NOA!AV29</f>
        <v>0.47786635347871886</v>
      </c>
      <c r="AQ56" s="24">
        <f t="shared" si="11"/>
        <v>-1.5927340343215857E-3</v>
      </c>
      <c r="AR56" s="24">
        <f t="shared" si="14"/>
        <v>-2.4534469329593467E-3</v>
      </c>
    </row>
    <row r="57" spans="4:44" x14ac:dyDescent="0.3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+SUMPRODUCT(_xlfn.ANCHORARRAY($E$30)/100,$E57:$N57)/$D$14*100</f>
        <v>189.62176711999999</v>
      </c>
      <c r="Q57" s="24">
        <f t="shared" si="10"/>
        <v>3.2166232897663516E-2</v>
      </c>
      <c r="R57" s="24">
        <f t="shared" si="10"/>
        <v>3.2006613136371875E-2</v>
      </c>
      <c r="S57" s="24">
        <f t="shared" ref="S57:AA96" si="15">+G57/G56-1</f>
        <v>3.2603467750998982E-2</v>
      </c>
      <c r="T57" s="24">
        <f t="shared" si="15"/>
        <v>3.2289070102335726E-2</v>
      </c>
      <c r="U57" s="24">
        <f t="shared" si="15"/>
        <v>3.1965412116591763E-2</v>
      </c>
      <c r="V57" s="24">
        <f t="shared" si="15"/>
        <v>3.234973715938172E-2</v>
      </c>
      <c r="W57" s="24">
        <f t="shared" si="15"/>
        <v>3.2019529312511841E-2</v>
      </c>
      <c r="X57" s="24">
        <f t="shared" si="15"/>
        <v>3.1956157903809457E-2</v>
      </c>
      <c r="Y57" s="24">
        <f t="shared" si="15"/>
        <v>3.2109628447247962E-2</v>
      </c>
      <c r="Z57" s="24">
        <f t="shared" si="15"/>
        <v>3.1650616733363224E-2</v>
      </c>
      <c r="AA57" s="24">
        <f t="shared" si="15"/>
        <v>3.2140526644703016E-2</v>
      </c>
      <c r="AB57" s="24">
        <f>+NOA!Y30</f>
        <v>3.214219619198988E-2</v>
      </c>
      <c r="AD57" s="24">
        <f t="shared" si="13"/>
        <v>0.49595215233970569</v>
      </c>
      <c r="AE57" s="24">
        <f t="shared" si="12"/>
        <v>0.49643395895053266</v>
      </c>
      <c r="AF57" s="24">
        <f t="shared" si="12"/>
        <v>0.49697411338997388</v>
      </c>
      <c r="AG57" s="24">
        <f t="shared" si="12"/>
        <v>0.50341094979862744</v>
      </c>
      <c r="AH57" s="24">
        <f t="shared" si="12"/>
        <v>0.49849004091749749</v>
      </c>
      <c r="AI57" s="24">
        <f t="shared" si="12"/>
        <v>0.49458409679276216</v>
      </c>
      <c r="AJ57" s="24">
        <f t="shared" si="12"/>
        <v>0.49502135584718499</v>
      </c>
      <c r="AK57" s="24">
        <f t="shared" si="12"/>
        <v>0.49600043712519781</v>
      </c>
      <c r="AL57" s="24">
        <f t="shared" si="12"/>
        <v>0.50196118537651979</v>
      </c>
      <c r="AM57" s="24">
        <f t="shared" si="12"/>
        <v>0.49481898720060613</v>
      </c>
      <c r="AN57" s="24">
        <f t="shared" si="12"/>
        <v>0.49724043945427021</v>
      </c>
      <c r="AO57" s="24">
        <f>+NOA!AV30</f>
        <v>0.49724630254429791</v>
      </c>
      <c r="AQ57" s="24">
        <f t="shared" si="11"/>
        <v>5.1561616430029211E-4</v>
      </c>
      <c r="AR57" s="24">
        <f t="shared" si="14"/>
        <v>1.1331651390995567E-3</v>
      </c>
    </row>
    <row r="58" spans="4:44" x14ac:dyDescent="0.3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+SUMPRODUCT(_xlfn.ANCHORARRAY($E$30)/100,$E58:$N58)/$D$14*100</f>
        <v>197.61522030999996</v>
      </c>
      <c r="Q58" s="24">
        <f t="shared" ref="Q58:Z83" si="16">+E58/E57-1</f>
        <v>4.7513563930968061E-2</v>
      </c>
      <c r="R58" s="24">
        <f t="shared" si="16"/>
        <v>4.5740509979505406E-2</v>
      </c>
      <c r="S58" s="24">
        <f t="shared" si="16"/>
        <v>4.4341922035729731E-2</v>
      </c>
      <c r="T58" s="24">
        <f t="shared" si="16"/>
        <v>4.3398549931025876E-2</v>
      </c>
      <c r="U58" s="24">
        <f t="shared" si="16"/>
        <v>4.173368737886296E-2</v>
      </c>
      <c r="V58" s="24">
        <f t="shared" si="16"/>
        <v>4.0899283533693431E-2</v>
      </c>
      <c r="W58" s="24">
        <f t="shared" si="16"/>
        <v>3.9671396796481906E-2</v>
      </c>
      <c r="X58" s="24">
        <f t="shared" si="16"/>
        <v>3.8110904705951798E-2</v>
      </c>
      <c r="Y58" s="24">
        <f t="shared" si="16"/>
        <v>3.7668227245265085E-2</v>
      </c>
      <c r="Z58" s="24">
        <f t="shared" si="16"/>
        <v>3.5728346112603449E-2</v>
      </c>
      <c r="AA58" s="24">
        <f t="shared" si="15"/>
        <v>4.2154723644893588E-2</v>
      </c>
      <c r="AB58" s="24">
        <f>+NOA!Y31</f>
        <v>4.2156783640811657E-2</v>
      </c>
      <c r="AD58" s="24">
        <f t="shared" si="13"/>
        <v>0.53802398981427091</v>
      </c>
      <c r="AE58" s="24">
        <f t="shared" si="12"/>
        <v>0.53471344349241479</v>
      </c>
      <c r="AF58" s="24">
        <f t="shared" si="12"/>
        <v>0.53227800855064089</v>
      </c>
      <c r="AG58" s="24">
        <f t="shared" si="12"/>
        <v>0.53604064730650114</v>
      </c>
      <c r="AH58" s="24">
        <f t="shared" si="12"/>
        <v>0.52945391118092644</v>
      </c>
      <c r="AI58" s="24">
        <f t="shared" si="12"/>
        <v>0.52440560786409351</v>
      </c>
      <c r="AJ58" s="24">
        <f t="shared" si="12"/>
        <v>0.52358050344186768</v>
      </c>
      <c r="AK58" s="24">
        <f t="shared" si="12"/>
        <v>0.52055796485222428</v>
      </c>
      <c r="AL58" s="24">
        <f t="shared" si="12"/>
        <v>0.52483380654827783</v>
      </c>
      <c r="AM58" s="24">
        <f t="shared" si="12"/>
        <v>0.51642300922932449</v>
      </c>
      <c r="AN58" s="24">
        <f t="shared" si="12"/>
        <v>0.52911087946769175</v>
      </c>
      <c r="AO58" s="24">
        <f>+NOA!AV31</f>
        <v>0.52911727382463103</v>
      </c>
      <c r="AQ58" s="24">
        <f t="shared" si="11"/>
        <v>1.1785217818364613E-2</v>
      </c>
      <c r="AR58" s="24">
        <f t="shared" si="14"/>
        <v>2.1600980584946416E-2</v>
      </c>
    </row>
    <row r="59" spans="4:44" x14ac:dyDescent="0.3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+SUMPRODUCT(_xlfn.ANCHORARRAY($E$30)/100,$E59:$N59)/$D$14*100</f>
        <v>207.25839293999999</v>
      </c>
      <c r="Q59" s="24">
        <f t="shared" si="16"/>
        <v>4.9661415587036739E-2</v>
      </c>
      <c r="R59" s="24">
        <f t="shared" si="16"/>
        <v>4.8881961291401765E-2</v>
      </c>
      <c r="S59" s="24">
        <f t="shared" si="16"/>
        <v>4.8340576308302241E-2</v>
      </c>
      <c r="T59" s="24">
        <f t="shared" si="16"/>
        <v>4.9343587511649467E-2</v>
      </c>
      <c r="U59" s="24">
        <f t="shared" si="16"/>
        <v>5.0118704132888992E-2</v>
      </c>
      <c r="V59" s="24">
        <f t="shared" si="16"/>
        <v>4.9554055127941421E-2</v>
      </c>
      <c r="W59" s="24">
        <f t="shared" si="16"/>
        <v>4.9424679663026438E-2</v>
      </c>
      <c r="X59" s="24">
        <f t="shared" si="16"/>
        <v>4.9083606457527962E-2</v>
      </c>
      <c r="Y59" s="24">
        <f t="shared" si="16"/>
        <v>4.7053372682078987E-2</v>
      </c>
      <c r="Z59" s="24">
        <f t="shared" si="16"/>
        <v>4.538958739950294E-2</v>
      </c>
      <c r="AA59" s="24">
        <f t="shared" si="15"/>
        <v>4.879772223451595E-2</v>
      </c>
      <c r="AB59" s="24">
        <f>+NOA!Y32</f>
        <v>4.8798433333164803E-2</v>
      </c>
      <c r="AD59" s="24">
        <f t="shared" si="13"/>
        <v>0.56816419668839924</v>
      </c>
      <c r="AE59" s="24">
        <f t="shared" si="12"/>
        <v>0.56380220703673034</v>
      </c>
      <c r="AF59" s="24">
        <f t="shared" si="12"/>
        <v>0.56024357660972823</v>
      </c>
      <c r="AG59" s="24">
        <f t="shared" si="12"/>
        <v>0.56341540949519642</v>
      </c>
      <c r="AH59" s="24">
        <f t="shared" si="12"/>
        <v>0.55631396515807086</v>
      </c>
      <c r="AI59" s="24">
        <f t="shared" si="12"/>
        <v>0.55097330667444977</v>
      </c>
      <c r="AJ59" s="24">
        <f t="shared" si="12"/>
        <v>0.54817782184462405</v>
      </c>
      <c r="AK59" s="24">
        <f t="shared" si="12"/>
        <v>0.54442786881597249</v>
      </c>
      <c r="AL59" s="24">
        <f t="shared" si="12"/>
        <v>0.54645558418482931</v>
      </c>
      <c r="AM59" s="24">
        <f t="shared" si="12"/>
        <v>0.53622571280122977</v>
      </c>
      <c r="AN59" s="24">
        <f t="shared" si="12"/>
        <v>0.55544347818541406</v>
      </c>
      <c r="AO59" s="24">
        <f>+NOA!AV32</f>
        <v>0.55544848703170047</v>
      </c>
      <c r="AQ59" s="24">
        <f t="shared" si="11"/>
        <v>4.2718281875337993E-3</v>
      </c>
      <c r="AR59" s="24">
        <f t="shared" si="14"/>
        <v>3.1938483887169467E-2</v>
      </c>
    </row>
    <row r="60" spans="4:44" x14ac:dyDescent="0.3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+SUMPRODUCT(_xlfn.ANCHORARRAY($E$30)/100,$E60:$N60)/$D$14*100</f>
        <v>214.77102652000002</v>
      </c>
      <c r="Q60" s="24">
        <f t="shared" si="16"/>
        <v>3.4019317367369073E-2</v>
      </c>
      <c r="R60" s="24">
        <f t="shared" si="16"/>
        <v>3.4826361129476568E-2</v>
      </c>
      <c r="S60" s="24">
        <f t="shared" si="16"/>
        <v>3.5194404903558629E-2</v>
      </c>
      <c r="T60" s="24">
        <f t="shared" si="16"/>
        <v>3.5855779642030683E-2</v>
      </c>
      <c r="U60" s="24">
        <f t="shared" si="16"/>
        <v>3.6022050277792594E-2</v>
      </c>
      <c r="V60" s="24">
        <f t="shared" si="16"/>
        <v>3.6391109188293136E-2</v>
      </c>
      <c r="W60" s="24">
        <f t="shared" si="16"/>
        <v>3.7438332267751395E-2</v>
      </c>
      <c r="X60" s="24">
        <f t="shared" si="16"/>
        <v>3.779496884007294E-2</v>
      </c>
      <c r="Y60" s="24">
        <f t="shared" si="16"/>
        <v>3.8598174796981466E-2</v>
      </c>
      <c r="Z60" s="24">
        <f t="shared" si="16"/>
        <v>3.9401240127321602E-2</v>
      </c>
      <c r="AA60" s="24">
        <f t="shared" si="15"/>
        <v>3.6247668784032738E-2</v>
      </c>
      <c r="AB60" s="24">
        <f>+NOA!Y33</f>
        <v>3.6248120721565691E-2</v>
      </c>
      <c r="AD60" s="24">
        <f t="shared" si="13"/>
        <v>0.58017228480656846</v>
      </c>
      <c r="AE60" s="24">
        <f t="shared" si="13"/>
        <v>0.57530670406932316</v>
      </c>
      <c r="AF60" s="24">
        <f t="shared" si="13"/>
        <v>0.57143947920584437</v>
      </c>
      <c r="AG60" s="24">
        <f t="shared" si="13"/>
        <v>0.57532972164405183</v>
      </c>
      <c r="AH60" s="24">
        <f t="shared" si="13"/>
        <v>0.56868271285313976</v>
      </c>
      <c r="AI60" s="24">
        <f t="shared" si="13"/>
        <v>0.56270543591735578</v>
      </c>
      <c r="AJ60" s="24">
        <f t="shared" si="13"/>
        <v>0.56120538906104001</v>
      </c>
      <c r="AK60" s="24">
        <f t="shared" si="13"/>
        <v>0.55634922526991137</v>
      </c>
      <c r="AL60" s="24">
        <f t="shared" si="13"/>
        <v>0.55866890940023528</v>
      </c>
      <c r="AM60" s="24">
        <f t="shared" si="13"/>
        <v>0.5492022506208718</v>
      </c>
      <c r="AN60" s="24">
        <f t="shared" si="13"/>
        <v>0.56744847416512156</v>
      </c>
      <c r="AO60" s="24">
        <f>+NOA!AV33</f>
        <v>0.56745304534722907</v>
      </c>
      <c r="AQ60" s="24">
        <f t="shared" si="11"/>
        <v>-5.3819227599525288E-3</v>
      </c>
      <c r="AR60" s="24">
        <f t="shared" si="14"/>
        <v>3.097003418569666E-2</v>
      </c>
    </row>
    <row r="61" spans="4:44" x14ac:dyDescent="0.3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+SUMPRODUCT(_xlfn.ANCHORARRAY($E$30)/100,$E61:$N61)/$D$14*100</f>
        <v>223.09340435000001</v>
      </c>
      <c r="Q61" s="24">
        <f t="shared" si="16"/>
        <v>3.5943338411168257E-2</v>
      </c>
      <c r="R61" s="24">
        <f t="shared" si="16"/>
        <v>3.7190404979137837E-2</v>
      </c>
      <c r="S61" s="24">
        <f t="shared" si="16"/>
        <v>3.807061758703667E-2</v>
      </c>
      <c r="T61" s="24">
        <f t="shared" si="16"/>
        <v>3.8611535117412554E-2</v>
      </c>
      <c r="U61" s="24">
        <f t="shared" si="16"/>
        <v>3.8154303663124667E-2</v>
      </c>
      <c r="V61" s="24">
        <f t="shared" si="16"/>
        <v>3.8905430581690714E-2</v>
      </c>
      <c r="W61" s="24">
        <f t="shared" si="16"/>
        <v>3.9124929866767744E-2</v>
      </c>
      <c r="X61" s="24">
        <f t="shared" si="16"/>
        <v>4.0785944318209255E-2</v>
      </c>
      <c r="Y61" s="24">
        <f t="shared" si="16"/>
        <v>4.2133610954755207E-2</v>
      </c>
      <c r="Z61" s="24">
        <f t="shared" si="16"/>
        <v>4.209062470271574E-2</v>
      </c>
      <c r="AA61" s="24">
        <f t="shared" si="15"/>
        <v>3.8750002571808606E-2</v>
      </c>
      <c r="AB61" s="24">
        <f>+NOA!Y34</f>
        <v>3.8750644866305528E-2</v>
      </c>
      <c r="AD61" s="24">
        <f t="shared" ref="AD61:AN76" si="17">+E61/E49-1</f>
        <v>0.59829683547543411</v>
      </c>
      <c r="AE61" s="24">
        <f t="shared" si="17"/>
        <v>0.5956266556537877</v>
      </c>
      <c r="AF61" s="24">
        <f t="shared" si="17"/>
        <v>0.59387909194666499</v>
      </c>
      <c r="AG61" s="24">
        <f t="shared" si="17"/>
        <v>0.59876665996719991</v>
      </c>
      <c r="AH61" s="24">
        <f t="shared" si="17"/>
        <v>0.59194846192595185</v>
      </c>
      <c r="AI61" s="24">
        <f t="shared" si="17"/>
        <v>0.58716366087736338</v>
      </c>
      <c r="AJ61" s="24">
        <f t="shared" si="17"/>
        <v>0.58640226891256475</v>
      </c>
      <c r="AK61" s="24">
        <f t="shared" si="17"/>
        <v>0.58476162788562314</v>
      </c>
      <c r="AL61" s="24">
        <f t="shared" si="17"/>
        <v>0.58969271488663977</v>
      </c>
      <c r="AM61" s="24">
        <f t="shared" si="17"/>
        <v>0.58060972098766084</v>
      </c>
      <c r="AN61" s="24">
        <f t="shared" si="17"/>
        <v>0.59151357784179237</v>
      </c>
      <c r="AO61" s="24">
        <f>+NOA!AV34</f>
        <v>0.59151792720683694</v>
      </c>
      <c r="AQ61" s="24">
        <f t="shared" si="11"/>
        <v>-6.1472862915474824E-3</v>
      </c>
      <c r="AR61" s="24">
        <f t="shared" si="14"/>
        <v>1.768711448777327E-2</v>
      </c>
    </row>
    <row r="62" spans="4:44" x14ac:dyDescent="0.3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+SUMPRODUCT(_xlfn.ANCHORARRAY($E$30)/100,$E62:$N62)/$D$14*100</f>
        <v>229.39338092000003</v>
      </c>
      <c r="Q62" s="24">
        <f t="shared" si="16"/>
        <v>2.747728939072247E-2</v>
      </c>
      <c r="R62" s="24">
        <f t="shared" si="16"/>
        <v>2.7565608927413887E-2</v>
      </c>
      <c r="S62" s="24">
        <f t="shared" si="16"/>
        <v>2.8013950478931848E-2</v>
      </c>
      <c r="T62" s="24">
        <f t="shared" si="16"/>
        <v>2.7714834812176292E-2</v>
      </c>
      <c r="U62" s="24">
        <f t="shared" si="16"/>
        <v>2.8123106450562041E-2</v>
      </c>
      <c r="V62" s="24">
        <f t="shared" si="16"/>
        <v>2.8761990655364222E-2</v>
      </c>
      <c r="W62" s="24">
        <f t="shared" si="16"/>
        <v>2.9095781282541644E-2</v>
      </c>
      <c r="X62" s="24">
        <f t="shared" si="16"/>
        <v>2.87702264040961E-2</v>
      </c>
      <c r="Y62" s="24">
        <f t="shared" si="16"/>
        <v>2.8487761422560709E-2</v>
      </c>
      <c r="Z62" s="24">
        <f t="shared" si="16"/>
        <v>2.9264767990950125E-2</v>
      </c>
      <c r="AA62" s="24">
        <f t="shared" si="15"/>
        <v>2.8239187923800202E-2</v>
      </c>
      <c r="AB62" s="24">
        <f>+NOA!Y35</f>
        <v>2.8238989707560558E-2</v>
      </c>
      <c r="AD62" s="24">
        <f t="shared" si="17"/>
        <v>0.58385751539062958</v>
      </c>
      <c r="AE62" s="24">
        <f t="shared" si="17"/>
        <v>0.58274162033732835</v>
      </c>
      <c r="AF62" s="24">
        <f t="shared" si="17"/>
        <v>0.58322430555579996</v>
      </c>
      <c r="AG62" s="24">
        <f t="shared" si="17"/>
        <v>0.58724757348850765</v>
      </c>
      <c r="AH62" s="24">
        <f t="shared" si="17"/>
        <v>0.58286546257575855</v>
      </c>
      <c r="AI62" s="24">
        <f t="shared" si="17"/>
        <v>0.58074740747017017</v>
      </c>
      <c r="AJ62" s="24">
        <f t="shared" si="17"/>
        <v>0.58123189772445327</v>
      </c>
      <c r="AK62" s="24">
        <f t="shared" si="17"/>
        <v>0.58022060365662242</v>
      </c>
      <c r="AL62" s="24">
        <f t="shared" si="17"/>
        <v>0.58434915621274786</v>
      </c>
      <c r="AM62" s="24">
        <f t="shared" si="17"/>
        <v>0.57844124150115261</v>
      </c>
      <c r="AN62" s="24">
        <f t="shared" si="17"/>
        <v>0.58264245809807291</v>
      </c>
      <c r="AO62" s="24">
        <f>+NOA!AV35</f>
        <v>0.5826468632109969</v>
      </c>
      <c r="AQ62" s="24">
        <f t="shared" si="11"/>
        <v>-1.7874786002276544E-3</v>
      </c>
      <c r="AR62" s="24">
        <f t="shared" si="14"/>
        <v>5.4162738894769635E-3</v>
      </c>
    </row>
    <row r="63" spans="4:44" x14ac:dyDescent="0.3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+SUMPRODUCT(_xlfn.ANCHORARRAY($E$30)/100,$E63:$N63)/$D$14*100</f>
        <v>233.92990280000001</v>
      </c>
      <c r="Q63" s="24">
        <f t="shared" si="16"/>
        <v>1.8065436252564071E-2</v>
      </c>
      <c r="R63" s="24">
        <f t="shared" si="16"/>
        <v>1.8392457364485137E-2</v>
      </c>
      <c r="S63" s="24">
        <f t="shared" si="16"/>
        <v>1.900465615953939E-2</v>
      </c>
      <c r="T63" s="24">
        <f t="shared" si="16"/>
        <v>1.961531750541412E-2</v>
      </c>
      <c r="U63" s="24">
        <f t="shared" si="16"/>
        <v>2.0211203920455834E-2</v>
      </c>
      <c r="V63" s="24">
        <f t="shared" si="16"/>
        <v>2.0115568631273062E-2</v>
      </c>
      <c r="W63" s="24">
        <f t="shared" si="16"/>
        <v>2.0601978925036679E-2</v>
      </c>
      <c r="X63" s="24">
        <f t="shared" si="16"/>
        <v>2.101744043945275E-2</v>
      </c>
      <c r="Y63" s="24">
        <f t="shared" si="16"/>
        <v>2.1226446458141091E-2</v>
      </c>
      <c r="Z63" s="24">
        <f t="shared" si="16"/>
        <v>2.1778860748153717E-2</v>
      </c>
      <c r="AA63" s="24">
        <f t="shared" si="15"/>
        <v>1.9776167306161607E-2</v>
      </c>
      <c r="AB63" s="24">
        <f>+NOA!Y36</f>
        <v>1.9774555593432774E-2</v>
      </c>
      <c r="AD63" s="24">
        <f t="shared" si="17"/>
        <v>0.55817228736540825</v>
      </c>
      <c r="AE63" s="24">
        <f t="shared" si="17"/>
        <v>0.55810575461124956</v>
      </c>
      <c r="AF63" s="24">
        <f t="shared" si="17"/>
        <v>0.5596422399965193</v>
      </c>
      <c r="AG63" s="24">
        <f t="shared" si="17"/>
        <v>0.56407898591157823</v>
      </c>
      <c r="AH63" s="24">
        <f t="shared" si="17"/>
        <v>0.5611672201740403</v>
      </c>
      <c r="AI63" s="24">
        <f t="shared" si="17"/>
        <v>0.55999623380989139</v>
      </c>
      <c r="AJ63" s="24">
        <f t="shared" si="17"/>
        <v>0.56133656452678293</v>
      </c>
      <c r="AK63" s="24">
        <f t="shared" si="17"/>
        <v>0.56089776033393046</v>
      </c>
      <c r="AL63" s="24">
        <f t="shared" si="17"/>
        <v>0.56446912095679247</v>
      </c>
      <c r="AM63" s="24">
        <f t="shared" si="17"/>
        <v>0.5599860629390998</v>
      </c>
      <c r="AN63" s="24">
        <f t="shared" si="17"/>
        <v>0.56051295223436748</v>
      </c>
      <c r="AO63" s="24">
        <f>+NOA!AV36</f>
        <v>0.56051834942557566</v>
      </c>
      <c r="AQ63" s="24">
        <f t="shared" si="11"/>
        <v>-3.7134244955896456E-3</v>
      </c>
      <c r="AR63" s="24">
        <f t="shared" si="14"/>
        <v>-1.8137755736915562E-3</v>
      </c>
    </row>
    <row r="64" spans="4:44" x14ac:dyDescent="0.3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+SUMPRODUCT(_xlfn.ANCHORARRAY($E$30)/100,$E64:$N64)/$D$14*100</f>
        <v>243.63253412999998</v>
      </c>
      <c r="Q64" s="24">
        <f t="shared" si="16"/>
        <v>4.3536891168124647E-2</v>
      </c>
      <c r="R64" s="24">
        <f t="shared" si="16"/>
        <v>4.2418000371237774E-2</v>
      </c>
      <c r="S64" s="24">
        <f t="shared" si="16"/>
        <v>4.1954216887917894E-2</v>
      </c>
      <c r="T64" s="24">
        <f t="shared" si="16"/>
        <v>4.1341693892876119E-2</v>
      </c>
      <c r="U64" s="24">
        <f t="shared" si="16"/>
        <v>4.1151431039272657E-2</v>
      </c>
      <c r="V64" s="24">
        <f t="shared" si="16"/>
        <v>4.0878446570322913E-2</v>
      </c>
      <c r="W64" s="24">
        <f t="shared" si="16"/>
        <v>4.1202823686032453E-2</v>
      </c>
      <c r="X64" s="24">
        <f t="shared" si="16"/>
        <v>3.9925311927387908E-2</v>
      </c>
      <c r="Y64" s="24">
        <f t="shared" si="16"/>
        <v>4.0178147073810733E-2</v>
      </c>
      <c r="Z64" s="24">
        <f t="shared" si="16"/>
        <v>4.0226287665425797E-2</v>
      </c>
      <c r="AA64" s="24">
        <f t="shared" si="15"/>
        <v>4.1476661229989498E-2</v>
      </c>
      <c r="AB64" s="24">
        <f>+NOA!Y37</f>
        <v>4.1477010413282667E-2</v>
      </c>
      <c r="AD64" s="24">
        <f t="shared" si="17"/>
        <v>0.56153152005021156</v>
      </c>
      <c r="AE64" s="24">
        <f t="shared" si="17"/>
        <v>0.56038062732237415</v>
      </c>
      <c r="AF64" s="24">
        <f t="shared" si="17"/>
        <v>0.56173284913085597</v>
      </c>
      <c r="AG64" s="24">
        <f t="shared" si="17"/>
        <v>0.56441342613513568</v>
      </c>
      <c r="AH64" s="24">
        <f t="shared" si="17"/>
        <v>0.56321042537627308</v>
      </c>
      <c r="AI64" s="24">
        <f t="shared" si="17"/>
        <v>0.56275307348305392</v>
      </c>
      <c r="AJ64" s="24">
        <f t="shared" si="17"/>
        <v>0.56539431148725505</v>
      </c>
      <c r="AK64" s="24">
        <f t="shared" si="17"/>
        <v>0.56336121099178227</v>
      </c>
      <c r="AL64" s="24">
        <f t="shared" si="17"/>
        <v>0.56646961655012662</v>
      </c>
      <c r="AM64" s="24">
        <f t="shared" si="17"/>
        <v>0.56486424912545363</v>
      </c>
      <c r="AN64" s="24">
        <f t="shared" si="17"/>
        <v>0.56310265280566574</v>
      </c>
      <c r="AO64" s="24">
        <f>+NOA!AV37</f>
        <v>0.56310520774588912</v>
      </c>
      <c r="AQ64" s="24">
        <f t="shared" si="11"/>
        <v>3.3106035026988501E-3</v>
      </c>
      <c r="AR64" s="24">
        <f t="shared" si="14"/>
        <v>-3.3327290752420691E-3</v>
      </c>
    </row>
    <row r="65" spans="4:44" x14ac:dyDescent="0.3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+SUMPRODUCT(_xlfn.ANCHORARRAY($E$30)/100,$E65:$N65)/$D$14*100</f>
        <v>257.83304247000001</v>
      </c>
      <c r="Q65" s="24">
        <f t="shared" si="16"/>
        <v>5.8606320290567337E-2</v>
      </c>
      <c r="R65" s="24">
        <f t="shared" si="16"/>
        <v>5.8442000891724577E-2</v>
      </c>
      <c r="S65" s="24">
        <f t="shared" si="16"/>
        <v>5.808498041506116E-2</v>
      </c>
      <c r="T65" s="24">
        <f t="shared" si="16"/>
        <v>5.7609959475182659E-2</v>
      </c>
      <c r="U65" s="24">
        <f t="shared" si="16"/>
        <v>5.8309016087613408E-2</v>
      </c>
      <c r="V65" s="24">
        <f t="shared" si="16"/>
        <v>5.8696811777418256E-2</v>
      </c>
      <c r="W65" s="24">
        <f t="shared" si="16"/>
        <v>5.9321538314768718E-2</v>
      </c>
      <c r="X65" s="24">
        <f t="shared" si="16"/>
        <v>5.7744419011126702E-2</v>
      </c>
      <c r="Y65" s="24">
        <f t="shared" si="16"/>
        <v>5.7083033339689893E-2</v>
      </c>
      <c r="Z65" s="24">
        <f t="shared" si="16"/>
        <v>5.8488808604134634E-2</v>
      </c>
      <c r="AA65" s="24">
        <f t="shared" si="15"/>
        <v>5.8286584715417256E-2</v>
      </c>
      <c r="AB65" s="24">
        <f>+NOA!Y38</f>
        <v>5.8286008402740563E-2</v>
      </c>
      <c r="AD65" s="24">
        <f t="shared" si="17"/>
        <v>0.55953020795638198</v>
      </c>
      <c r="AE65" s="24">
        <f t="shared" si="17"/>
        <v>0.55838035489424365</v>
      </c>
      <c r="AF65" s="24">
        <f t="shared" si="17"/>
        <v>0.55948641180410519</v>
      </c>
      <c r="AG65" s="24">
        <f t="shared" si="17"/>
        <v>0.56149283093166269</v>
      </c>
      <c r="AH65" s="24">
        <f t="shared" si="17"/>
        <v>0.56209367680456923</v>
      </c>
      <c r="AI65" s="24">
        <f t="shared" si="17"/>
        <v>0.56272540202627153</v>
      </c>
      <c r="AJ65" s="24">
        <f t="shared" si="17"/>
        <v>0.56505842753627311</v>
      </c>
      <c r="AK65" s="24">
        <f t="shared" si="17"/>
        <v>0.56111018175002947</v>
      </c>
      <c r="AL65" s="24">
        <f t="shared" si="17"/>
        <v>0.56081969959233091</v>
      </c>
      <c r="AM65" s="24">
        <f t="shared" si="17"/>
        <v>0.56052739292584941</v>
      </c>
      <c r="AN65" s="24">
        <f t="shared" si="17"/>
        <v>0.56095715548585878</v>
      </c>
      <c r="AO65" s="24">
        <f>+NOA!AV38</f>
        <v>0.56095802336394285</v>
      </c>
      <c r="AQ65" s="24">
        <f t="shared" si="11"/>
        <v>1.1751168643270304E-4</v>
      </c>
      <c r="AR65" s="24">
        <f t="shared" si="14"/>
        <v>-9.9718496946743507E-4</v>
      </c>
    </row>
    <row r="66" spans="4:44" x14ac:dyDescent="0.3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+SUMPRODUCT(_xlfn.ANCHORARRAY($E$30)/100,$E66:$N66)/$D$14*100</f>
        <v>265.20023366000004</v>
      </c>
      <c r="Q66" s="24">
        <f t="shared" si="16"/>
        <v>2.6728349453261746E-2</v>
      </c>
      <c r="R66" s="24">
        <f t="shared" si="16"/>
        <v>2.686949943961503E-2</v>
      </c>
      <c r="S66" s="24">
        <f t="shared" si="16"/>
        <v>2.7380452976398795E-2</v>
      </c>
      <c r="T66" s="24">
        <f t="shared" si="16"/>
        <v>2.6957092548842043E-2</v>
      </c>
      <c r="U66" s="24">
        <f t="shared" si="16"/>
        <v>2.7873743149551267E-2</v>
      </c>
      <c r="V66" s="24">
        <f t="shared" si="16"/>
        <v>2.8666788380863562E-2</v>
      </c>
      <c r="W66" s="24">
        <f t="shared" si="16"/>
        <v>3.0254695832128364E-2</v>
      </c>
      <c r="X66" s="24">
        <f t="shared" si="16"/>
        <v>3.0032253095595207E-2</v>
      </c>
      <c r="Y66" s="24">
        <f t="shared" si="16"/>
        <v>3.1212686687729363E-2</v>
      </c>
      <c r="Z66" s="24">
        <f t="shared" si="16"/>
        <v>3.3131359984673425E-2</v>
      </c>
      <c r="AA66" s="24">
        <f t="shared" si="15"/>
        <v>2.8573495155715944E-2</v>
      </c>
      <c r="AB66" s="24">
        <f>+NOA!Y39</f>
        <v>2.8572891299213143E-2</v>
      </c>
      <c r="AD66" s="24">
        <f t="shared" si="17"/>
        <v>0.52009153401950359</v>
      </c>
      <c r="AE66" s="24">
        <f t="shared" si="17"/>
        <v>0.51875283898957814</v>
      </c>
      <c r="AF66" s="24">
        <f t="shared" si="17"/>
        <v>0.52118402256978902</v>
      </c>
      <c r="AG66" s="24">
        <f t="shared" si="17"/>
        <v>0.52180447756606219</v>
      </c>
      <c r="AH66" s="24">
        <f t="shared" si="17"/>
        <v>0.52488341628657653</v>
      </c>
      <c r="AI66" s="24">
        <f t="shared" si="17"/>
        <v>0.52747281508092159</v>
      </c>
      <c r="AJ66" s="24">
        <f t="shared" si="17"/>
        <v>0.53214475987429277</v>
      </c>
      <c r="AK66" s="24">
        <f t="shared" si="17"/>
        <v>0.52755476741257445</v>
      </c>
      <c r="AL66" s="24">
        <f t="shared" si="17"/>
        <v>0.5276219695792721</v>
      </c>
      <c r="AM66" s="24">
        <f t="shared" si="17"/>
        <v>0.53060741681877488</v>
      </c>
      <c r="AN66" s="24">
        <f t="shared" si="17"/>
        <v>0.52451616330446882</v>
      </c>
      <c r="AO66" s="24">
        <f>+NOA!AV39</f>
        <v>0.52451795891196862</v>
      </c>
      <c r="AQ66" s="24">
        <f t="shared" si="11"/>
        <v>-6.4030105314116792E-3</v>
      </c>
      <c r="AR66" s="24">
        <f t="shared" si="14"/>
        <v>-1.0515882799271292E-2</v>
      </c>
    </row>
    <row r="67" spans="4:44" x14ac:dyDescent="0.3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+SUMPRODUCT(_xlfn.ANCHORARRAY($E$30)/100,$E67:$N67)/$D$14*100</f>
        <v>275.43313970000003</v>
      </c>
      <c r="Q67" s="24">
        <f t="shared" si="16"/>
        <v>3.7919794944530461E-2</v>
      </c>
      <c r="R67" s="24">
        <f t="shared" si="16"/>
        <v>3.8447076855008921E-2</v>
      </c>
      <c r="S67" s="24">
        <f t="shared" si="16"/>
        <v>3.8707468255981814E-2</v>
      </c>
      <c r="T67" s="24">
        <f t="shared" si="16"/>
        <v>3.9175719158256239E-2</v>
      </c>
      <c r="U67" s="24">
        <f t="shared" si="16"/>
        <v>3.9764441451068278E-2</v>
      </c>
      <c r="V67" s="24">
        <f t="shared" si="16"/>
        <v>3.9503402581219982E-2</v>
      </c>
      <c r="W67" s="24">
        <f t="shared" si="16"/>
        <v>3.8506548727163192E-2</v>
      </c>
      <c r="X67" s="24">
        <f t="shared" si="16"/>
        <v>3.8717170344987561E-2</v>
      </c>
      <c r="Y67" s="24">
        <f t="shared" si="16"/>
        <v>3.7475980619370075E-2</v>
      </c>
      <c r="Z67" s="24">
        <f t="shared" si="16"/>
        <v>3.7353686887573456E-2</v>
      </c>
      <c r="AA67" s="24">
        <f t="shared" si="15"/>
        <v>3.8585584555400843E-2</v>
      </c>
      <c r="AB67" s="24">
        <f>+NOA!Y40</f>
        <v>3.8583361236549818E-2</v>
      </c>
      <c r="AD67" s="24">
        <f t="shared" si="17"/>
        <v>0.52935878198805453</v>
      </c>
      <c r="AE67" s="24">
        <f t="shared" si="17"/>
        <v>0.52872659654670806</v>
      </c>
      <c r="AF67" s="24">
        <f t="shared" si="17"/>
        <v>0.53079789616834461</v>
      </c>
      <c r="AG67" s="24">
        <f t="shared" si="17"/>
        <v>0.53191726625718894</v>
      </c>
      <c r="AH67" s="24">
        <f t="shared" si="17"/>
        <v>0.5343000848396271</v>
      </c>
      <c r="AI67" s="24">
        <f t="shared" si="17"/>
        <v>0.53619177419910402</v>
      </c>
      <c r="AJ67" s="24">
        <f t="shared" si="17"/>
        <v>0.5391789486745675</v>
      </c>
      <c r="AK67" s="24">
        <f t="shared" si="17"/>
        <v>0.5353811807004214</v>
      </c>
      <c r="AL67" s="24">
        <f t="shared" si="17"/>
        <v>0.53453149811889711</v>
      </c>
      <c r="AM67" s="24">
        <f t="shared" si="17"/>
        <v>0.53631088471831401</v>
      </c>
      <c r="AN67" s="24">
        <f t="shared" si="17"/>
        <v>0.53319134134966273</v>
      </c>
      <c r="AO67" s="24">
        <f>+NOA!AV40</f>
        <v>0.533192428077367</v>
      </c>
      <c r="AQ67" s="24">
        <f t="shared" si="11"/>
        <v>5.6610805695700428E-4</v>
      </c>
      <c r="AR67" s="24">
        <f t="shared" si="14"/>
        <v>-6.9521027302594796E-3</v>
      </c>
    </row>
    <row r="68" spans="4:44" x14ac:dyDescent="0.3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+SUMPRODUCT(_xlfn.ANCHORARRAY($E$30)/100,$E68:$N68)/$D$14*100</f>
        <v>285.59383092999997</v>
      </c>
      <c r="Q68" s="24">
        <f t="shared" si="16"/>
        <v>3.5920197524820896E-2</v>
      </c>
      <c r="R68" s="24">
        <f t="shared" si="16"/>
        <v>3.6300799934758654E-2</v>
      </c>
      <c r="S68" s="24">
        <f t="shared" si="16"/>
        <v>3.64276164119266E-2</v>
      </c>
      <c r="T68" s="24">
        <f t="shared" si="16"/>
        <v>3.6942130329004286E-2</v>
      </c>
      <c r="U68" s="24">
        <f t="shared" si="16"/>
        <v>3.6800194575433487E-2</v>
      </c>
      <c r="V68" s="24">
        <f t="shared" si="16"/>
        <v>3.6774963705169084E-2</v>
      </c>
      <c r="W68" s="24">
        <f t="shared" si="16"/>
        <v>3.737285081216446E-2</v>
      </c>
      <c r="X68" s="24">
        <f t="shared" si="16"/>
        <v>3.7312521820998867E-2</v>
      </c>
      <c r="Y68" s="24">
        <f t="shared" si="16"/>
        <v>3.8077053135916028E-2</v>
      </c>
      <c r="Z68" s="24">
        <f t="shared" si="16"/>
        <v>3.8232336367944875E-2</v>
      </c>
      <c r="AA68" s="24">
        <f t="shared" si="15"/>
        <v>3.6889864600414102E-2</v>
      </c>
      <c r="AB68" s="24">
        <f>+NOA!Y41</f>
        <v>3.6890763258673243E-2</v>
      </c>
      <c r="AD68" s="24">
        <f t="shared" si="17"/>
        <v>0.55081164357036472</v>
      </c>
      <c r="AE68" s="24">
        <f t="shared" si="17"/>
        <v>0.55016583376738426</v>
      </c>
      <c r="AF68" s="24">
        <f t="shared" si="17"/>
        <v>0.55179873472567276</v>
      </c>
      <c r="AG68" s="24">
        <f t="shared" si="17"/>
        <v>0.5529064049539234</v>
      </c>
      <c r="AH68" s="24">
        <f t="shared" si="17"/>
        <v>0.55497195146098721</v>
      </c>
      <c r="AI68" s="24">
        <f t="shared" si="17"/>
        <v>0.55690139850952014</v>
      </c>
      <c r="AJ68" s="24">
        <f t="shared" si="17"/>
        <v>0.56073584075074767</v>
      </c>
      <c r="AK68" s="24">
        <f t="shared" si="17"/>
        <v>0.55661164134983121</v>
      </c>
      <c r="AL68" s="24">
        <f t="shared" si="17"/>
        <v>0.5567469552226163</v>
      </c>
      <c r="AM68" s="24">
        <f t="shared" si="17"/>
        <v>0.55890790734094131</v>
      </c>
      <c r="AN68" s="24">
        <f t="shared" si="17"/>
        <v>0.55453127317405881</v>
      </c>
      <c r="AO68" s="24">
        <f>+NOA!AV41</f>
        <v>0.55453357863682395</v>
      </c>
      <c r="AQ68" s="24">
        <f t="shared" si="11"/>
        <v>-2.3121388431239787E-3</v>
      </c>
      <c r="AR68" s="24">
        <f t="shared" si="14"/>
        <v>-8.096263770576595E-3</v>
      </c>
    </row>
    <row r="69" spans="4:44" x14ac:dyDescent="0.3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+SUMPRODUCT(_xlfn.ANCHORARRAY($E$30)/100,$E69:$N69)/$D$14*100</f>
        <v>292.54460833999997</v>
      </c>
      <c r="Q69" s="24">
        <f t="shared" si="16"/>
        <v>2.8902397740924624E-2</v>
      </c>
      <c r="R69" s="24">
        <f t="shared" si="16"/>
        <v>2.7790656871153452E-2</v>
      </c>
      <c r="S69" s="24">
        <f t="shared" si="16"/>
        <v>2.6724605112479427E-2</v>
      </c>
      <c r="T69" s="24">
        <f t="shared" si="16"/>
        <v>2.5592722105432619E-2</v>
      </c>
      <c r="U69" s="24">
        <f t="shared" si="16"/>
        <v>2.4354080123371702E-2</v>
      </c>
      <c r="V69" s="24">
        <f t="shared" si="16"/>
        <v>2.3329469704289618E-2</v>
      </c>
      <c r="W69" s="24">
        <f t="shared" si="16"/>
        <v>2.1247217089863879E-2</v>
      </c>
      <c r="X69" s="24">
        <f t="shared" si="16"/>
        <v>2.0816489144777961E-2</v>
      </c>
      <c r="Y69" s="24">
        <f t="shared" si="16"/>
        <v>1.9926404288058031E-2</v>
      </c>
      <c r="Z69" s="24">
        <f t="shared" si="16"/>
        <v>1.8497058883576001E-2</v>
      </c>
      <c r="AA69" s="24">
        <f t="shared" si="15"/>
        <v>2.4337981627144067E-2</v>
      </c>
      <c r="AB69" s="24">
        <f>+NOA!Y42</f>
        <v>2.4337542778990473E-2</v>
      </c>
      <c r="AD69" s="24">
        <f t="shared" si="17"/>
        <v>0.54590778854930377</v>
      </c>
      <c r="AE69" s="24">
        <f t="shared" si="17"/>
        <v>0.54383309202347485</v>
      </c>
      <c r="AF69" s="24">
        <f t="shared" si="17"/>
        <v>0.5429639671803439</v>
      </c>
      <c r="AG69" s="24">
        <f t="shared" si="17"/>
        <v>0.54283286838808498</v>
      </c>
      <c r="AH69" s="24">
        <f t="shared" si="17"/>
        <v>0.54350314870485583</v>
      </c>
      <c r="AI69" s="24">
        <f t="shared" si="17"/>
        <v>0.54329780419427842</v>
      </c>
      <c r="AJ69" s="24">
        <f t="shared" si="17"/>
        <v>0.54444474034410728</v>
      </c>
      <c r="AK69" s="24">
        <f t="shared" si="17"/>
        <v>0.53980846813527128</v>
      </c>
      <c r="AL69" s="24">
        <f t="shared" si="17"/>
        <v>0.5383708093250652</v>
      </c>
      <c r="AM69" s="24">
        <f t="shared" si="17"/>
        <v>0.53903181265432365</v>
      </c>
      <c r="AN69" s="24">
        <f t="shared" si="17"/>
        <v>0.54277967547294526</v>
      </c>
      <c r="AO69" s="24">
        <f>+NOA!AV42</f>
        <v>0.54277880701243664</v>
      </c>
      <c r="AQ69" s="24">
        <f t="shared" si="11"/>
        <v>1.0405338857348623E-2</v>
      </c>
      <c r="AR69" s="24">
        <f t="shared" si="14"/>
        <v>6.8759758949801242E-3</v>
      </c>
    </row>
    <row r="70" spans="4:44" x14ac:dyDescent="0.3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+SUMPRODUCT(_xlfn.ANCHORARRAY($E$30)/100,$E70:$N70)/$D$14*100</f>
        <v>297.89521408000007</v>
      </c>
      <c r="Q70" s="24">
        <f t="shared" si="16"/>
        <v>2.1734524571892955E-2</v>
      </c>
      <c r="R70" s="24">
        <f t="shared" si="16"/>
        <v>2.0548372052210162E-2</v>
      </c>
      <c r="S70" s="24">
        <f t="shared" si="16"/>
        <v>1.9484905588364798E-2</v>
      </c>
      <c r="T70" s="24">
        <f t="shared" si="16"/>
        <v>1.8835245757021113E-2</v>
      </c>
      <c r="U70" s="24">
        <f t="shared" si="16"/>
        <v>1.8326858261212609E-2</v>
      </c>
      <c r="V70" s="24">
        <f t="shared" si="16"/>
        <v>1.7529243509861736E-2</v>
      </c>
      <c r="W70" s="24">
        <f t="shared" si="16"/>
        <v>1.7021632228840566E-2</v>
      </c>
      <c r="X70" s="24">
        <f t="shared" si="16"/>
        <v>1.5642413288501578E-2</v>
      </c>
      <c r="Y70" s="24">
        <f t="shared" si="16"/>
        <v>1.5000342511514386E-2</v>
      </c>
      <c r="Z70" s="24">
        <f t="shared" si="16"/>
        <v>1.447009170840996E-2</v>
      </c>
      <c r="AA70" s="24">
        <f t="shared" si="15"/>
        <v>1.8289879859216374E-2</v>
      </c>
      <c r="AB70" s="24">
        <f>+NOA!Y43</f>
        <v>1.8290425624644335E-2</v>
      </c>
      <c r="AD70" s="24">
        <f t="shared" si="17"/>
        <v>0.50786339552305804</v>
      </c>
      <c r="AE70" s="24">
        <f t="shared" si="17"/>
        <v>0.50664178517456993</v>
      </c>
      <c r="AF70" s="24">
        <f t="shared" si="17"/>
        <v>0.50623894456023222</v>
      </c>
      <c r="AG70" s="24">
        <f t="shared" si="17"/>
        <v>0.50651206552864658</v>
      </c>
      <c r="AH70" s="24">
        <f t="shared" si="17"/>
        <v>0.50882200621901208</v>
      </c>
      <c r="AI70" s="24">
        <f t="shared" si="17"/>
        <v>0.50864802392901542</v>
      </c>
      <c r="AJ70" s="24">
        <f t="shared" si="17"/>
        <v>0.51079823447281658</v>
      </c>
      <c r="AK70" s="24">
        <f t="shared" si="17"/>
        <v>0.50648141878632513</v>
      </c>
      <c r="AL70" s="24">
        <f t="shared" si="17"/>
        <v>0.5047650659208156</v>
      </c>
      <c r="AM70" s="24">
        <f t="shared" si="17"/>
        <v>0.50744328856656473</v>
      </c>
      <c r="AN70" s="24">
        <f t="shared" si="17"/>
        <v>0.50745076018279556</v>
      </c>
      <c r="AO70" s="24">
        <f>+NOA!AV43</f>
        <v>0.50744773981995461</v>
      </c>
      <c r="AQ70" s="24">
        <f t="shared" si="11"/>
        <v>7.2644328634829947E-3</v>
      </c>
      <c r="AR70" s="24">
        <f t="shared" si="14"/>
        <v>4.2010695649330465E-4</v>
      </c>
    </row>
    <row r="71" spans="4:44" x14ac:dyDescent="0.3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+SUMPRODUCT(_xlfn.ANCHORARRAY($E$30)/100,$E71:$N71)/$D$14*100</f>
        <v>309.17759048000011</v>
      </c>
      <c r="Q71" s="24">
        <f t="shared" si="16"/>
        <v>4.0174021863961462E-2</v>
      </c>
      <c r="R71" s="24">
        <f t="shared" si="16"/>
        <v>3.9203790257049231E-2</v>
      </c>
      <c r="S71" s="24">
        <f t="shared" si="16"/>
        <v>3.8314743973026477E-2</v>
      </c>
      <c r="T71" s="24">
        <f t="shared" si="16"/>
        <v>3.8183583857273939E-2</v>
      </c>
      <c r="U71" s="24">
        <f t="shared" si="16"/>
        <v>3.8409164474628499E-2</v>
      </c>
      <c r="V71" s="24">
        <f t="shared" si="16"/>
        <v>3.8307493858352304E-2</v>
      </c>
      <c r="W71" s="24">
        <f t="shared" si="16"/>
        <v>3.8101665702334087E-2</v>
      </c>
      <c r="X71" s="24">
        <f t="shared" si="16"/>
        <v>3.6690793164739333E-2</v>
      </c>
      <c r="Y71" s="24">
        <f t="shared" si="16"/>
        <v>3.4610157940690556E-2</v>
      </c>
      <c r="Z71" s="24">
        <f t="shared" si="16"/>
        <v>3.3500320417551688E-2</v>
      </c>
      <c r="AA71" s="24">
        <f t="shared" si="15"/>
        <v>3.7873641021201943E-2</v>
      </c>
      <c r="AB71" s="24">
        <f>+NOA!Y44</f>
        <v>3.787714759415417E-2</v>
      </c>
      <c r="AD71" s="24">
        <f t="shared" si="17"/>
        <v>0.4942345305371616</v>
      </c>
      <c r="AE71" s="24">
        <f t="shared" si="17"/>
        <v>0.49273980437735165</v>
      </c>
      <c r="AF71" s="24">
        <f t="shared" si="17"/>
        <v>0.49183398928491284</v>
      </c>
      <c r="AG71" s="24">
        <f t="shared" si="17"/>
        <v>0.49048997290164631</v>
      </c>
      <c r="AH71" s="24">
        <f t="shared" si="17"/>
        <v>0.4919976119390661</v>
      </c>
      <c r="AI71" s="24">
        <f t="shared" si="17"/>
        <v>0.49248201289560178</v>
      </c>
      <c r="AJ71" s="24">
        <f t="shared" si="17"/>
        <v>0.49449712222318065</v>
      </c>
      <c r="AK71" s="24">
        <f t="shared" si="17"/>
        <v>0.48868537008519586</v>
      </c>
      <c r="AL71" s="24">
        <f t="shared" si="17"/>
        <v>0.48688239122713717</v>
      </c>
      <c r="AM71" s="24">
        <f t="shared" si="17"/>
        <v>0.49029906220928665</v>
      </c>
      <c r="AN71" s="24">
        <f t="shared" si="17"/>
        <v>0.4917494345790141</v>
      </c>
      <c r="AO71" s="24">
        <f>+NOA!AV44</f>
        <v>0.49175047428259311</v>
      </c>
      <c r="AQ71" s="24">
        <f t="shared" si="11"/>
        <v>6.6737014464097744E-3</v>
      </c>
      <c r="AR71" s="24">
        <f t="shared" si="14"/>
        <v>3.9354683278749469E-3</v>
      </c>
    </row>
    <row r="72" spans="4:44" x14ac:dyDescent="0.3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+SUMPRODUCT(_xlfn.ANCHORARRAY($E$30)/100,$E72:$N72)/$D$14*100</f>
        <v>317.19124597000001</v>
      </c>
      <c r="Q72" s="24">
        <f t="shared" si="16"/>
        <v>2.9987844359776528E-2</v>
      </c>
      <c r="R72" s="24">
        <f t="shared" si="16"/>
        <v>2.8573750261551956E-2</v>
      </c>
      <c r="S72" s="24">
        <f t="shared" si="16"/>
        <v>2.7303301641888655E-2</v>
      </c>
      <c r="T72" s="24">
        <f t="shared" si="16"/>
        <v>2.6678201797164292E-2</v>
      </c>
      <c r="U72" s="24">
        <f t="shared" si="16"/>
        <v>2.599141786499759E-2</v>
      </c>
      <c r="V72" s="24">
        <f t="shared" si="16"/>
        <v>2.4934821658490591E-2</v>
      </c>
      <c r="W72" s="24">
        <f t="shared" si="16"/>
        <v>2.4031372930174211E-2</v>
      </c>
      <c r="X72" s="24">
        <f t="shared" si="16"/>
        <v>2.2958873233792421E-2</v>
      </c>
      <c r="Y72" s="24">
        <f t="shared" si="16"/>
        <v>2.2119617969914795E-2</v>
      </c>
      <c r="Z72" s="24">
        <f t="shared" si="16"/>
        <v>2.15476109793451E-2</v>
      </c>
      <c r="AA72" s="24">
        <f t="shared" si="15"/>
        <v>2.5919263674830662E-2</v>
      </c>
      <c r="AB72" s="24">
        <f>+NOA!Y45</f>
        <v>2.5915580786387782E-2</v>
      </c>
      <c r="AD72" s="24">
        <f t="shared" si="17"/>
        <v>0.48840875332420763</v>
      </c>
      <c r="AE72" s="24">
        <f t="shared" si="17"/>
        <v>0.48372039641247722</v>
      </c>
      <c r="AF72" s="24">
        <f t="shared" si="17"/>
        <v>0.48046200349852053</v>
      </c>
      <c r="AG72" s="24">
        <f t="shared" si="17"/>
        <v>0.47728438190902311</v>
      </c>
      <c r="AH72" s="24">
        <f t="shared" si="17"/>
        <v>0.47755228270875105</v>
      </c>
      <c r="AI72" s="24">
        <f t="shared" si="17"/>
        <v>0.47598408762279432</v>
      </c>
      <c r="AJ72" s="24">
        <f t="shared" si="17"/>
        <v>0.47518352880315162</v>
      </c>
      <c r="AK72" s="24">
        <f t="shared" si="17"/>
        <v>0.46740344143705381</v>
      </c>
      <c r="AL72" s="24">
        <f t="shared" si="17"/>
        <v>0.46329128874538039</v>
      </c>
      <c r="AM72" s="24">
        <f t="shared" si="17"/>
        <v>0.46470043316300758</v>
      </c>
      <c r="AN72" s="24">
        <f t="shared" si="17"/>
        <v>0.47688098860235395</v>
      </c>
      <c r="AO72" s="24">
        <f>+NOA!AV45</f>
        <v>0.47687607206113225</v>
      </c>
      <c r="AQ72" s="24">
        <f t="shared" si="11"/>
        <v>8.4402333804314278E-3</v>
      </c>
      <c r="AR72" s="24">
        <f t="shared" si="14"/>
        <v>2.3708320161200058E-2</v>
      </c>
    </row>
    <row r="73" spans="4:44" x14ac:dyDescent="0.3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+SUMPRODUCT(_xlfn.ANCHORARRAY($E$30)/100,$E73:$N73)/$D$14*100</f>
        <v>322.50215005000001</v>
      </c>
      <c r="Q73" s="24">
        <f t="shared" si="16"/>
        <v>1.5983715930717235E-2</v>
      </c>
      <c r="R73" s="24">
        <f t="shared" si="16"/>
        <v>1.6385066605407728E-2</v>
      </c>
      <c r="S73" s="24">
        <f t="shared" si="16"/>
        <v>1.6178596811546875E-2</v>
      </c>
      <c r="T73" s="24">
        <f t="shared" si="16"/>
        <v>1.574002611790748E-2</v>
      </c>
      <c r="U73" s="24">
        <f t="shared" si="16"/>
        <v>1.6297896704490444E-2</v>
      </c>
      <c r="V73" s="24">
        <f t="shared" si="16"/>
        <v>1.6920398912306567E-2</v>
      </c>
      <c r="W73" s="24">
        <f t="shared" si="16"/>
        <v>1.7814569554654325E-2</v>
      </c>
      <c r="X73" s="24">
        <f t="shared" si="16"/>
        <v>1.7258886434607046E-2</v>
      </c>
      <c r="Y73" s="24">
        <f t="shared" si="16"/>
        <v>1.7200447815075126E-2</v>
      </c>
      <c r="Z73" s="24">
        <f t="shared" si="16"/>
        <v>1.8851196762041722E-2</v>
      </c>
      <c r="AA73" s="24">
        <f t="shared" si="15"/>
        <v>1.6743539260545282E-2</v>
      </c>
      <c r="AB73" s="24">
        <f>+NOA!Y46</f>
        <v>1.674404322410239E-2</v>
      </c>
      <c r="AD73" s="24">
        <f t="shared" si="17"/>
        <v>0.45973143506613234</v>
      </c>
      <c r="AE73" s="24">
        <f t="shared" si="17"/>
        <v>0.45395796826893164</v>
      </c>
      <c r="AF73" s="24">
        <f t="shared" si="17"/>
        <v>0.44924032706455153</v>
      </c>
      <c r="AG73" s="24">
        <f t="shared" si="17"/>
        <v>0.44475275493085675</v>
      </c>
      <c r="AH73" s="24">
        <f t="shared" si="17"/>
        <v>0.44644516897855491</v>
      </c>
      <c r="AI73" s="24">
        <f t="shared" si="17"/>
        <v>0.44474971733778634</v>
      </c>
      <c r="AJ73" s="24">
        <f t="shared" si="17"/>
        <v>0.44493048451393324</v>
      </c>
      <c r="AK73" s="24">
        <f t="shared" si="17"/>
        <v>0.43423265747926121</v>
      </c>
      <c r="AL73" s="24">
        <f t="shared" si="17"/>
        <v>0.42828188108436471</v>
      </c>
      <c r="AM73" s="24">
        <f t="shared" si="17"/>
        <v>0.43203647921862176</v>
      </c>
      <c r="AN73" s="24">
        <f t="shared" si="17"/>
        <v>0.44559249068628959</v>
      </c>
      <c r="AO73" s="24">
        <f>+NOA!AV46</f>
        <v>0.44558750097491751</v>
      </c>
      <c r="AQ73" s="24">
        <f t="shared" si="11"/>
        <v>-2.8674808313244871E-3</v>
      </c>
      <c r="AR73" s="24">
        <f t="shared" si="14"/>
        <v>2.7694955847510583E-2</v>
      </c>
    </row>
    <row r="74" spans="4:44" x14ac:dyDescent="0.3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+SUMPRODUCT(_xlfn.ANCHORARRAY($E$30)/100,$E74:$N74)/$D$14*100</f>
        <v>329.63075547</v>
      </c>
      <c r="Q74" s="24">
        <f t="shared" si="16"/>
        <v>2.1431706438900244E-2</v>
      </c>
      <c r="R74" s="24">
        <f t="shared" si="16"/>
        <v>2.1609556975054955E-2</v>
      </c>
      <c r="S74" s="24">
        <f t="shared" si="16"/>
        <v>2.1312128788588458E-2</v>
      </c>
      <c r="T74" s="24">
        <f t="shared" si="16"/>
        <v>2.0627896790417211E-2</v>
      </c>
      <c r="U74" s="24">
        <f t="shared" si="16"/>
        <v>2.1615065498296726E-2</v>
      </c>
      <c r="V74" s="24">
        <f t="shared" si="16"/>
        <v>2.267771372759797E-2</v>
      </c>
      <c r="W74" s="24">
        <f t="shared" si="16"/>
        <v>2.3469517044219623E-2</v>
      </c>
      <c r="X74" s="24">
        <f t="shared" si="16"/>
        <v>2.3195956068308154E-2</v>
      </c>
      <c r="Y74" s="24">
        <f t="shared" si="16"/>
        <v>2.2331798758170818E-2</v>
      </c>
      <c r="Z74" s="24">
        <f t="shared" si="16"/>
        <v>2.4120618938259231E-2</v>
      </c>
      <c r="AA74" s="24">
        <f t="shared" si="15"/>
        <v>2.2104055488916252E-2</v>
      </c>
      <c r="AB74" s="24">
        <f>+NOA!Y47</f>
        <v>2.2102327254348353E-2</v>
      </c>
      <c r="AD74" s="24">
        <f t="shared" si="17"/>
        <v>0.45114250802200484</v>
      </c>
      <c r="AE74" s="24">
        <f t="shared" si="17"/>
        <v>0.44553042931636266</v>
      </c>
      <c r="AF74" s="24">
        <f t="shared" si="17"/>
        <v>0.43979244918904525</v>
      </c>
      <c r="AG74" s="24">
        <f t="shared" si="17"/>
        <v>0.43478999786621664</v>
      </c>
      <c r="AH74" s="24">
        <f t="shared" si="17"/>
        <v>0.43728914054591161</v>
      </c>
      <c r="AI74" s="24">
        <f t="shared" si="17"/>
        <v>0.4362052168105115</v>
      </c>
      <c r="AJ74" s="24">
        <f t="shared" si="17"/>
        <v>0.43703077210645436</v>
      </c>
      <c r="AK74" s="24">
        <f t="shared" si="17"/>
        <v>0.42646143670321912</v>
      </c>
      <c r="AL74" s="24">
        <f t="shared" si="17"/>
        <v>0.41973297047601799</v>
      </c>
      <c r="AM74" s="24">
        <f t="shared" si="17"/>
        <v>0.42487932264716877</v>
      </c>
      <c r="AN74" s="24">
        <f t="shared" si="17"/>
        <v>0.43696716159808169</v>
      </c>
      <c r="AO74" s="24">
        <f>+NOA!AV47</f>
        <v>0.43696004896340734</v>
      </c>
      <c r="AQ74" s="24">
        <f t="shared" si="11"/>
        <v>-2.6889124993589864E-3</v>
      </c>
      <c r="AR74" s="24">
        <f t="shared" si="14"/>
        <v>2.6263185374836073E-2</v>
      </c>
    </row>
    <row r="75" spans="4:44" x14ac:dyDescent="0.3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+SUMPRODUCT(_xlfn.ANCHORARRAY($E$30)/100,$E75:$N75)/$D$14*100</f>
        <v>335.87379814999997</v>
      </c>
      <c r="Q75" s="24">
        <f t="shared" si="16"/>
        <v>1.6854378258871261E-2</v>
      </c>
      <c r="R75" s="24">
        <f t="shared" si="16"/>
        <v>1.7352987390746533E-2</v>
      </c>
      <c r="S75" s="24">
        <f t="shared" si="16"/>
        <v>1.7791449980704144E-2</v>
      </c>
      <c r="T75" s="24">
        <f t="shared" si="16"/>
        <v>1.7793813299521455E-2</v>
      </c>
      <c r="U75" s="24">
        <f t="shared" si="16"/>
        <v>1.8792280970850728E-2</v>
      </c>
      <c r="V75" s="24">
        <f t="shared" si="16"/>
        <v>1.919968090340296E-2</v>
      </c>
      <c r="W75" s="24">
        <f t="shared" si="16"/>
        <v>2.0495800859891666E-2</v>
      </c>
      <c r="X75" s="24">
        <f t="shared" si="16"/>
        <v>2.0425153300993815E-2</v>
      </c>
      <c r="Y75" s="24">
        <f t="shared" si="16"/>
        <v>2.1003685142014783E-2</v>
      </c>
      <c r="Z75" s="24">
        <f t="shared" si="16"/>
        <v>2.2929048899595461E-2</v>
      </c>
      <c r="AA75" s="24">
        <f t="shared" si="15"/>
        <v>1.8939502993579715E-2</v>
      </c>
      <c r="AB75" s="24">
        <f>+NOA!Y48</f>
        <v>1.8938357431879993E-2</v>
      </c>
      <c r="AD75" s="24">
        <f t="shared" si="17"/>
        <v>0.44941627543248086</v>
      </c>
      <c r="AE75" s="24">
        <f t="shared" si="17"/>
        <v>0.44405498095995166</v>
      </c>
      <c r="AF75" s="24">
        <f t="shared" si="17"/>
        <v>0.43807826163844088</v>
      </c>
      <c r="AG75" s="24">
        <f t="shared" si="17"/>
        <v>0.43222679979453571</v>
      </c>
      <c r="AH75" s="24">
        <f t="shared" si="17"/>
        <v>0.43529014020274559</v>
      </c>
      <c r="AI75" s="24">
        <f t="shared" si="17"/>
        <v>0.43491575238782398</v>
      </c>
      <c r="AJ75" s="24">
        <f t="shared" si="17"/>
        <v>0.43688127097860341</v>
      </c>
      <c r="AK75" s="24">
        <f t="shared" si="17"/>
        <v>0.42563395351928524</v>
      </c>
      <c r="AL75" s="24">
        <f t="shared" si="17"/>
        <v>0.41942328246691107</v>
      </c>
      <c r="AM75" s="24">
        <f t="shared" si="17"/>
        <v>0.42648326981920492</v>
      </c>
      <c r="AN75" s="24">
        <f t="shared" si="17"/>
        <v>0.43578821745229201</v>
      </c>
      <c r="AO75" s="24">
        <f>+NOA!AV48</f>
        <v>0.43578176564129745</v>
      </c>
      <c r="AQ75" s="24">
        <f t="shared" si="11"/>
        <v>-6.0746706407242002E-3</v>
      </c>
      <c r="AR75" s="24">
        <f t="shared" si="14"/>
        <v>2.2933005613275936E-2</v>
      </c>
    </row>
    <row r="76" spans="4:44" x14ac:dyDescent="0.3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+SUMPRODUCT(_xlfn.ANCHORARRAY($E$30)/100,$E76:$N76)/$D$14*100</f>
        <v>344.45351523000005</v>
      </c>
      <c r="Q76" s="24">
        <f t="shared" si="16"/>
        <v>2.6004115421634832E-2</v>
      </c>
      <c r="R76" s="24">
        <f t="shared" si="16"/>
        <v>2.5883505475824187E-2</v>
      </c>
      <c r="S76" s="24">
        <f t="shared" si="16"/>
        <v>2.5577893831367771E-2</v>
      </c>
      <c r="T76" s="24">
        <f t="shared" si="16"/>
        <v>2.5649774014413484E-2</v>
      </c>
      <c r="U76" s="24">
        <f t="shared" si="16"/>
        <v>2.5419564302926689E-2</v>
      </c>
      <c r="V76" s="24">
        <f t="shared" si="16"/>
        <v>2.5321150597281239E-2</v>
      </c>
      <c r="W76" s="24">
        <f t="shared" si="16"/>
        <v>2.548225141834215E-2</v>
      </c>
      <c r="X76" s="24">
        <f t="shared" si="16"/>
        <v>2.5152649746882139E-2</v>
      </c>
      <c r="Y76" s="24">
        <f t="shared" si="16"/>
        <v>2.5235564249718401E-2</v>
      </c>
      <c r="Z76" s="24">
        <f t="shared" si="16"/>
        <v>2.5220745989092741E-2</v>
      </c>
      <c r="AA76" s="24">
        <f t="shared" si="15"/>
        <v>2.5544466782634778E-2</v>
      </c>
      <c r="AB76" s="24">
        <f>+NOA!Y49</f>
        <v>2.5544301709592876E-2</v>
      </c>
      <c r="AD76" s="24">
        <f t="shared" si="17"/>
        <v>0.42506419862949985</v>
      </c>
      <c r="AE76" s="24">
        <f t="shared" si="17"/>
        <v>0.42114985105728708</v>
      </c>
      <c r="AF76" s="24">
        <f t="shared" si="17"/>
        <v>0.41547608410368042</v>
      </c>
      <c r="AG76" s="24">
        <f t="shared" si="17"/>
        <v>0.41064465406660844</v>
      </c>
      <c r="AH76" s="24">
        <f t="shared" si="17"/>
        <v>0.41360281159664458</v>
      </c>
      <c r="AI76" s="24">
        <f t="shared" si="17"/>
        <v>0.41346905116172739</v>
      </c>
      <c r="AJ76" s="24">
        <f t="shared" si="17"/>
        <v>0.41518655853003117</v>
      </c>
      <c r="AK76" s="24">
        <f t="shared" si="17"/>
        <v>0.40538210605788816</v>
      </c>
      <c r="AL76" s="24">
        <f t="shared" si="17"/>
        <v>0.39903268877834597</v>
      </c>
      <c r="AM76" s="24">
        <f t="shared" si="17"/>
        <v>0.40590586814259155</v>
      </c>
      <c r="AN76" s="24">
        <f t="shared" si="17"/>
        <v>0.4138239642748327</v>
      </c>
      <c r="AO76" s="24">
        <f>+NOA!AV49</f>
        <v>0.41381690957121053</v>
      </c>
      <c r="AQ76" s="24">
        <f t="shared" si="11"/>
        <v>7.8336943254209146E-4</v>
      </c>
      <c r="AR76" s="24">
        <f t="shared" si="14"/>
        <v>1.9158330486908293E-2</v>
      </c>
    </row>
    <row r="77" spans="4:44" x14ac:dyDescent="0.3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+SUMPRODUCT(_xlfn.ANCHORARRAY($E$30)/100,$E77:$N77)/$D$14*100</f>
        <v>352.44128940000002</v>
      </c>
      <c r="Q77" s="24">
        <f t="shared" si="16"/>
        <v>2.4897073307012407E-2</v>
      </c>
      <c r="R77" s="24">
        <f t="shared" si="16"/>
        <v>2.4322838166329408E-2</v>
      </c>
      <c r="S77" s="24">
        <f t="shared" si="16"/>
        <v>2.3759186344196381E-2</v>
      </c>
      <c r="T77" s="24">
        <f t="shared" si="16"/>
        <v>2.3320362746833689E-2</v>
      </c>
      <c r="U77" s="24">
        <f t="shared" si="16"/>
        <v>2.3492969165029631E-2</v>
      </c>
      <c r="V77" s="24">
        <f t="shared" si="16"/>
        <v>2.299042474012114E-2</v>
      </c>
      <c r="W77" s="24">
        <f t="shared" si="16"/>
        <v>2.2505358518018825E-2</v>
      </c>
      <c r="X77" s="24">
        <f t="shared" si="16"/>
        <v>2.1793082206475134E-2</v>
      </c>
      <c r="Y77" s="24">
        <f t="shared" si="16"/>
        <v>2.1136648668063085E-2</v>
      </c>
      <c r="Z77" s="24">
        <f t="shared" si="16"/>
        <v>2.1418921928860746E-2</v>
      </c>
      <c r="AA77" s="24">
        <f t="shared" si="15"/>
        <v>2.3189701416361785E-2</v>
      </c>
      <c r="AB77" s="24">
        <f>+NOA!Y50</f>
        <v>2.3186773308560005E-2</v>
      </c>
      <c r="AD77" s="24">
        <f t="shared" ref="AD77:AN92" si="18">+E77/E65-1</f>
        <v>0.37968581752760144</v>
      </c>
      <c r="AE77" s="24">
        <f t="shared" si="18"/>
        <v>0.37533870317715401</v>
      </c>
      <c r="AF77" s="24">
        <f t="shared" si="18"/>
        <v>0.36955601012614681</v>
      </c>
      <c r="AG77" s="24">
        <f t="shared" si="18"/>
        <v>0.36490904437270166</v>
      </c>
      <c r="AH77" s="24">
        <f t="shared" si="18"/>
        <v>0.36709837757000408</v>
      </c>
      <c r="AI77" s="24">
        <f t="shared" si="18"/>
        <v>0.36579735474725594</v>
      </c>
      <c r="AJ77" s="24">
        <f t="shared" si="18"/>
        <v>0.36600247145136011</v>
      </c>
      <c r="AK77" s="24">
        <f t="shared" si="18"/>
        <v>0.35761502307828397</v>
      </c>
      <c r="AL77" s="24">
        <f t="shared" si="18"/>
        <v>0.3514582167521294</v>
      </c>
      <c r="AM77" s="24">
        <f t="shared" si="18"/>
        <v>0.35666890806846796</v>
      </c>
      <c r="AN77" s="24">
        <f t="shared" si="18"/>
        <v>0.36693608400097943</v>
      </c>
      <c r="AO77" s="24">
        <f>+NOA!AV50</f>
        <v>0.36692609584490565</v>
      </c>
      <c r="AQ77" s="24">
        <f t="shared" si="11"/>
        <v>3.4781513781516615E-3</v>
      </c>
      <c r="AR77" s="24">
        <f t="shared" si="14"/>
        <v>2.3016909459133483E-2</v>
      </c>
    </row>
    <row r="78" spans="4:44" x14ac:dyDescent="0.3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+SUMPRODUCT(_xlfn.ANCHORARRAY($E$30)/100,$E78:$N78)/$D$14*100</f>
        <v>366.78100095999997</v>
      </c>
      <c r="Q78" s="24">
        <f t="shared" si="16"/>
        <v>4.3863628515394604E-2</v>
      </c>
      <c r="R78" s="24">
        <f t="shared" si="16"/>
        <v>4.3028106017131584E-2</v>
      </c>
      <c r="S78" s="24">
        <f t="shared" si="16"/>
        <v>4.1573738706297769E-2</v>
      </c>
      <c r="T78" s="24">
        <f t="shared" si="16"/>
        <v>4.1167537509844809E-2</v>
      </c>
      <c r="U78" s="24">
        <f t="shared" si="16"/>
        <v>4.0116900181814907E-2</v>
      </c>
      <c r="V78" s="24">
        <f t="shared" si="16"/>
        <v>3.9804611939685985E-2</v>
      </c>
      <c r="W78" s="24">
        <f t="shared" si="16"/>
        <v>3.9441493118210325E-2</v>
      </c>
      <c r="X78" s="24">
        <f t="shared" si="16"/>
        <v>3.8521719935920462E-2</v>
      </c>
      <c r="Y78" s="24">
        <f t="shared" si="16"/>
        <v>3.8046754573761055E-2</v>
      </c>
      <c r="Z78" s="24">
        <f t="shared" si="16"/>
        <v>3.7413485252176581E-2</v>
      </c>
      <c r="AA78" s="24">
        <f t="shared" si="15"/>
        <v>4.0686809381534239E-2</v>
      </c>
      <c r="AB78" s="24">
        <f>+NOA!Y51</f>
        <v>4.068586643241523E-2</v>
      </c>
      <c r="AD78" s="24">
        <f t="shared" si="18"/>
        <v>0.40271167584152767</v>
      </c>
      <c r="AE78" s="24">
        <f t="shared" si="18"/>
        <v>0.39698074924785653</v>
      </c>
      <c r="AF78" s="24">
        <f t="shared" si="18"/>
        <v>0.3884764594285508</v>
      </c>
      <c r="AG78" s="24">
        <f t="shared" si="18"/>
        <v>0.38379587517854707</v>
      </c>
      <c r="AH78" s="24">
        <f t="shared" si="18"/>
        <v>0.38338208967637222</v>
      </c>
      <c r="AI78" s="24">
        <f t="shared" si="18"/>
        <v>0.38058543785259813</v>
      </c>
      <c r="AJ78" s="24">
        <f t="shared" si="18"/>
        <v>0.37818313692008165</v>
      </c>
      <c r="AK78" s="24">
        <f t="shared" si="18"/>
        <v>0.36880440834822337</v>
      </c>
      <c r="AL78" s="24">
        <f t="shared" si="18"/>
        <v>0.36041462052571505</v>
      </c>
      <c r="AM78" s="24">
        <f t="shared" si="18"/>
        <v>0.36229203251893671</v>
      </c>
      <c r="AN78" s="24">
        <f t="shared" si="18"/>
        <v>0.38303423001591907</v>
      </c>
      <c r="AO78" s="24">
        <f>+NOA!AV51</f>
        <v>0.38302368304359224</v>
      </c>
      <c r="AQ78" s="24">
        <f t="shared" si="11"/>
        <v>6.4501432632180222E-3</v>
      </c>
      <c r="AR78" s="24">
        <f t="shared" si="14"/>
        <v>4.0419643322590959E-2</v>
      </c>
    </row>
    <row r="79" spans="4:44" x14ac:dyDescent="0.3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+SUMPRODUCT(_xlfn.ANCHORARRAY($E$30)/100,$E79:$N79)/$D$14*100</f>
        <v>378.17038125000005</v>
      </c>
      <c r="Q79" s="24">
        <f t="shared" si="16"/>
        <v>2.9513634925406818E-2</v>
      </c>
      <c r="R79" s="24">
        <f t="shared" si="16"/>
        <v>2.9942605487479623E-2</v>
      </c>
      <c r="S79" s="24">
        <f t="shared" si="16"/>
        <v>3.0196974789001407E-2</v>
      </c>
      <c r="T79" s="24">
        <f t="shared" si="16"/>
        <v>3.0105528662658809E-2</v>
      </c>
      <c r="U79" s="24">
        <f t="shared" si="16"/>
        <v>3.0750581874864125E-2</v>
      </c>
      <c r="V79" s="24">
        <f t="shared" si="16"/>
        <v>3.1295312193157843E-2</v>
      </c>
      <c r="W79" s="24">
        <f t="shared" si="16"/>
        <v>3.2153058090934827E-2</v>
      </c>
      <c r="X79" s="24">
        <f t="shared" si="16"/>
        <v>3.2258858930039214E-2</v>
      </c>
      <c r="Y79" s="24">
        <f t="shared" si="16"/>
        <v>3.2634240878389953E-2</v>
      </c>
      <c r="Z79" s="24">
        <f t="shared" si="16"/>
        <v>3.4123504458655418E-2</v>
      </c>
      <c r="AA79" s="24">
        <f t="shared" si="15"/>
        <v>3.1052263503807298E-2</v>
      </c>
      <c r="AB79" s="24">
        <f>+NOA!Y52</f>
        <v>3.1050664537877193E-2</v>
      </c>
      <c r="AD79" s="24">
        <f t="shared" si="18"/>
        <v>0.39135104964935929</v>
      </c>
      <c r="AE79" s="24">
        <f t="shared" si="18"/>
        <v>0.38554002872606641</v>
      </c>
      <c r="AF79" s="24">
        <f t="shared" si="18"/>
        <v>0.37710018632168363</v>
      </c>
      <c r="AG79" s="24">
        <f t="shared" si="18"/>
        <v>0.3717177521397812</v>
      </c>
      <c r="AH79" s="24">
        <f t="shared" si="18"/>
        <v>0.37138936190124627</v>
      </c>
      <c r="AI79" s="24">
        <f t="shared" si="18"/>
        <v>0.36968410743444102</v>
      </c>
      <c r="AJ79" s="24">
        <f t="shared" si="18"/>
        <v>0.36975153514909476</v>
      </c>
      <c r="AK79" s="24">
        <f t="shared" si="18"/>
        <v>0.36029375175406053</v>
      </c>
      <c r="AL79" s="24">
        <f t="shared" si="18"/>
        <v>0.35406577616164858</v>
      </c>
      <c r="AM79" s="24">
        <f t="shared" si="18"/>
        <v>0.35805003498027599</v>
      </c>
      <c r="AN79" s="24">
        <f t="shared" si="18"/>
        <v>0.37300247044310186</v>
      </c>
      <c r="AO79" s="24">
        <f>+NOA!AV52</f>
        <v>0.37299280991363482</v>
      </c>
      <c r="AQ79" s="24">
        <f t="shared" si="11"/>
        <v>-4.6098695332486006E-3</v>
      </c>
      <c r="AR79" s="24">
        <f t="shared" si="14"/>
        <v>3.3301014669083306E-2</v>
      </c>
    </row>
    <row r="80" spans="4:44" x14ac:dyDescent="0.3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+SUMPRODUCT(_xlfn.ANCHORARRAY($E$30)/100,$E80:$N80)/$D$14*100</f>
        <v>394.4718859599999</v>
      </c>
      <c r="Q80" s="24">
        <f t="shared" si="16"/>
        <v>4.6940202462778968E-2</v>
      </c>
      <c r="R80" s="24">
        <f t="shared" si="16"/>
        <v>4.5837017310059514E-2</v>
      </c>
      <c r="S80" s="24">
        <f t="shared" si="16"/>
        <v>4.4682415870829217E-2</v>
      </c>
      <c r="T80" s="24">
        <f t="shared" si="16"/>
        <v>4.4299946692652137E-2</v>
      </c>
      <c r="U80" s="24">
        <f t="shared" si="16"/>
        <v>4.3512722218095767E-2</v>
      </c>
      <c r="V80" s="24">
        <f t="shared" si="16"/>
        <v>4.2279315829345521E-2</v>
      </c>
      <c r="W80" s="24">
        <f t="shared" si="16"/>
        <v>4.0911210312249091E-2</v>
      </c>
      <c r="X80" s="24">
        <f t="shared" si="16"/>
        <v>4.0050068799051042E-2</v>
      </c>
      <c r="Y80" s="24">
        <f t="shared" si="16"/>
        <v>3.9059532424967847E-2</v>
      </c>
      <c r="Z80" s="24">
        <f t="shared" si="16"/>
        <v>3.8155187273936741E-2</v>
      </c>
      <c r="AA80" s="24">
        <f t="shared" si="15"/>
        <v>4.3106243953101364E-2</v>
      </c>
      <c r="AB80" s="24">
        <f>+NOA!Y53</f>
        <v>4.3102837348282463E-2</v>
      </c>
      <c r="AD80" s="24">
        <f t="shared" si="18"/>
        <v>0.40615208883577947</v>
      </c>
      <c r="AE80" s="24">
        <f t="shared" si="18"/>
        <v>0.39829000527432745</v>
      </c>
      <c r="AF80" s="24">
        <f t="shared" si="18"/>
        <v>0.38806832890385201</v>
      </c>
      <c r="AG80" s="24">
        <f t="shared" si="18"/>
        <v>0.38145103139211312</v>
      </c>
      <c r="AH80" s="24">
        <f t="shared" si="18"/>
        <v>0.38026811120007786</v>
      </c>
      <c r="AI80" s="24">
        <f t="shared" si="18"/>
        <v>0.37695591075737656</v>
      </c>
      <c r="AJ80" s="24">
        <f t="shared" si="18"/>
        <v>0.374423600119135</v>
      </c>
      <c r="AK80" s="24">
        <f t="shared" si="18"/>
        <v>0.36388367086815765</v>
      </c>
      <c r="AL80" s="24">
        <f t="shared" si="18"/>
        <v>0.3553473203178108</v>
      </c>
      <c r="AM80" s="24">
        <f t="shared" si="18"/>
        <v>0.35794912083404262</v>
      </c>
      <c r="AN80" s="24">
        <f t="shared" si="18"/>
        <v>0.38123391767760673</v>
      </c>
      <c r="AO80" s="24">
        <f>+NOA!AV53</f>
        <v>0.3812184913083454</v>
      </c>
      <c r="AQ80" s="24">
        <f t="shared" si="11"/>
        <v>8.7850151888422268E-3</v>
      </c>
      <c r="AR80" s="24">
        <f t="shared" si="14"/>
        <v>4.8202968001736846E-2</v>
      </c>
    </row>
    <row r="81" spans="4:44" x14ac:dyDescent="0.3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+SUMPRODUCT(_xlfn.ANCHORARRAY($E$30)/100,$E81:$N81)/$D$14*100</f>
        <v>416.21665360999992</v>
      </c>
      <c r="Q81" s="24">
        <f t="shared" si="16"/>
        <v>5.4294006808710993E-2</v>
      </c>
      <c r="R81" s="24">
        <f t="shared" si="16"/>
        <v>5.5017971334670346E-2</v>
      </c>
      <c r="S81" s="24">
        <f t="shared" si="16"/>
        <v>5.5462211346790635E-2</v>
      </c>
      <c r="T81" s="24">
        <f t="shared" si="16"/>
        <v>5.6163327233362592E-2</v>
      </c>
      <c r="U81" s="24">
        <f t="shared" si="16"/>
        <v>5.5437130959632208E-2</v>
      </c>
      <c r="V81" s="24">
        <f t="shared" si="16"/>
        <v>5.5371140868170521E-2</v>
      </c>
      <c r="W81" s="24">
        <f t="shared" si="16"/>
        <v>5.4342662915438877E-2</v>
      </c>
      <c r="X81" s="24">
        <f t="shared" si="16"/>
        <v>5.5615106842302309E-2</v>
      </c>
      <c r="Y81" s="24">
        <f t="shared" si="16"/>
        <v>5.5483441431461555E-2</v>
      </c>
      <c r="Z81" s="24">
        <f t="shared" si="16"/>
        <v>5.4231950538355056E-2</v>
      </c>
      <c r="AA81" s="24">
        <f t="shared" si="15"/>
        <v>5.5123744996633306E-2</v>
      </c>
      <c r="AB81" s="24">
        <f>+NOA!Y54</f>
        <v>5.5123809098887699E-2</v>
      </c>
      <c r="AD81" s="24">
        <f t="shared" si="18"/>
        <v>0.44085359619737452</v>
      </c>
      <c r="AE81" s="24">
        <f t="shared" si="18"/>
        <v>0.43533225841242884</v>
      </c>
      <c r="AF81" s="24">
        <f t="shared" si="18"/>
        <v>0.42691979974981176</v>
      </c>
      <c r="AG81" s="24">
        <f t="shared" si="18"/>
        <v>0.42262896984078169</v>
      </c>
      <c r="AH81" s="24">
        <f t="shared" si="18"/>
        <v>0.42215103498648388</v>
      </c>
      <c r="AI81" s="24">
        <f t="shared" si="18"/>
        <v>0.42007004926879765</v>
      </c>
      <c r="AJ81" s="24">
        <f t="shared" si="18"/>
        <v>0.41896439400130037</v>
      </c>
      <c r="AK81" s="24">
        <f t="shared" si="18"/>
        <v>0.41037710720185094</v>
      </c>
      <c r="AL81" s="24">
        <f t="shared" si="18"/>
        <v>0.40259792076127399</v>
      </c>
      <c r="AM81" s="24">
        <f t="shared" si="18"/>
        <v>0.40559399548777875</v>
      </c>
      <c r="AN81" s="24">
        <f t="shared" si="18"/>
        <v>0.42274593940308192</v>
      </c>
      <c r="AO81" s="24">
        <f>+NOA!AV54</f>
        <v>0.42273074536868505</v>
      </c>
      <c r="AQ81" s="24">
        <f t="shared" si="11"/>
        <v>6.205627035593686E-5</v>
      </c>
      <c r="AR81" s="24">
        <f t="shared" si="14"/>
        <v>3.5259600709595773E-2</v>
      </c>
    </row>
    <row r="82" spans="4:44" x14ac:dyDescent="0.3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+SUMPRODUCT(_xlfn.ANCHORARRAY($E$30)/100,$E82:$N82)/$D$14*100</f>
        <v>429.92038351999992</v>
      </c>
      <c r="Q82" s="24">
        <f t="shared" si="16"/>
        <v>3.3738662919889029E-2</v>
      </c>
      <c r="R82" s="24">
        <f t="shared" si="16"/>
        <v>3.3368149053815355E-2</v>
      </c>
      <c r="S82" s="24">
        <f t="shared" si="16"/>
        <v>3.3189298154436608E-2</v>
      </c>
      <c r="T82" s="24">
        <f t="shared" si="16"/>
        <v>3.3087209955165342E-2</v>
      </c>
      <c r="U82" s="24">
        <f t="shared" si="16"/>
        <v>3.2674822396493663E-2</v>
      </c>
      <c r="V82" s="24">
        <f t="shared" si="16"/>
        <v>3.2368448598970812E-2</v>
      </c>
      <c r="W82" s="24">
        <f t="shared" si="16"/>
        <v>3.2317735476891762E-2</v>
      </c>
      <c r="X82" s="24">
        <f t="shared" si="16"/>
        <v>3.2299709203650773E-2</v>
      </c>
      <c r="Y82" s="24">
        <f t="shared" si="16"/>
        <v>3.2841868947587116E-2</v>
      </c>
      <c r="Z82" s="24">
        <f t="shared" si="16"/>
        <v>3.2659432225845331E-2</v>
      </c>
      <c r="AA82" s="24">
        <f t="shared" si="15"/>
        <v>3.2924511287913516E-2</v>
      </c>
      <c r="AB82" s="24">
        <f>+NOA!Y55</f>
        <v>3.2923617102607272E-2</v>
      </c>
      <c r="AD82" s="24">
        <f t="shared" si="18"/>
        <v>0.4577818740347197</v>
      </c>
      <c r="AE82" s="24">
        <f t="shared" si="18"/>
        <v>0.45336240767331715</v>
      </c>
      <c r="AF82" s="24">
        <f t="shared" si="18"/>
        <v>0.44610112258144952</v>
      </c>
      <c r="AG82" s="24">
        <f t="shared" si="18"/>
        <v>0.44252939753981435</v>
      </c>
      <c r="AH82" s="24">
        <f t="shared" si="18"/>
        <v>0.44218877815254376</v>
      </c>
      <c r="AI82" s="24">
        <f t="shared" si="18"/>
        <v>0.44077973484924637</v>
      </c>
      <c r="AJ82" s="24">
        <f t="shared" si="18"/>
        <v>0.4403057550777465</v>
      </c>
      <c r="AK82" s="24">
        <f t="shared" si="18"/>
        <v>0.43350834760618406</v>
      </c>
      <c r="AL82" s="24">
        <f t="shared" si="18"/>
        <v>0.4272525803060403</v>
      </c>
      <c r="AM82" s="24">
        <f t="shared" si="18"/>
        <v>0.43079614587363602</v>
      </c>
      <c r="AN82" s="24">
        <f t="shared" si="18"/>
        <v>0.44319332167768333</v>
      </c>
      <c r="AO82" s="24">
        <f>+NOA!AV55</f>
        <v>0.44317588645482875</v>
      </c>
      <c r="AQ82" s="24">
        <f t="shared" si="11"/>
        <v>1.079230694043698E-3</v>
      </c>
      <c r="AR82" s="24">
        <f t="shared" si="14"/>
        <v>2.6985728161083689E-2</v>
      </c>
    </row>
    <row r="83" spans="4:44" x14ac:dyDescent="0.3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+SUMPRODUCT(_xlfn.ANCHORARRAY($E$30)/100,$E83:$N83)/$D$14*100</f>
        <v>447.91329514000006</v>
      </c>
      <c r="Q83" s="24">
        <f t="shared" si="16"/>
        <v>3.978588855884202E-2</v>
      </c>
      <c r="R83" s="24">
        <f t="shared" si="16"/>
        <v>4.0206781767083921E-2</v>
      </c>
      <c r="S83" s="24">
        <f t="shared" si="16"/>
        <v>4.0469528276917854E-2</v>
      </c>
      <c r="T83" s="24">
        <f t="shared" si="16"/>
        <v>4.1227903117353915E-2</v>
      </c>
      <c r="U83" s="24">
        <f t="shared" si="16"/>
        <v>4.2903439460728832E-2</v>
      </c>
      <c r="V83" s="24">
        <f t="shared" ref="V83:AA122" si="19">+J83/J82-1</f>
        <v>4.3087935850007808E-2</v>
      </c>
      <c r="W83" s="24">
        <f t="shared" si="19"/>
        <v>4.338526532865683E-2</v>
      </c>
      <c r="X83" s="24">
        <f t="shared" si="19"/>
        <v>4.4380240142019023E-2</v>
      </c>
      <c r="Y83" s="24">
        <f t="shared" si="19"/>
        <v>4.2875183839143904E-2</v>
      </c>
      <c r="Z83" s="24">
        <f t="shared" si="19"/>
        <v>4.3016204007101599E-2</v>
      </c>
      <c r="AA83" s="24">
        <f t="shared" si="15"/>
        <v>4.1851729552067507E-2</v>
      </c>
      <c r="AB83" s="24">
        <f>+NOA!Y56</f>
        <v>4.1850519470913339E-2</v>
      </c>
      <c r="AD83" s="24">
        <f t="shared" si="18"/>
        <v>0.45723791342330355</v>
      </c>
      <c r="AE83" s="24">
        <f t="shared" si="18"/>
        <v>0.45476512595587781</v>
      </c>
      <c r="AF83" s="24">
        <f t="shared" si="18"/>
        <v>0.44910217406306008</v>
      </c>
      <c r="AG83" s="24">
        <f t="shared" si="18"/>
        <v>0.44675940088069321</v>
      </c>
      <c r="AH83" s="24">
        <f t="shared" si="18"/>
        <v>0.44843062690795699</v>
      </c>
      <c r="AI83" s="24">
        <f t="shared" si="18"/>
        <v>0.447413187834937</v>
      </c>
      <c r="AJ83" s="24">
        <f t="shared" si="18"/>
        <v>0.44763644262092717</v>
      </c>
      <c r="AK83" s="24">
        <f t="shared" si="18"/>
        <v>0.44414110956672537</v>
      </c>
      <c r="AL83" s="24">
        <f t="shared" si="18"/>
        <v>0.4386542463822205</v>
      </c>
      <c r="AM83" s="24">
        <f t="shared" si="18"/>
        <v>0.44397010363207157</v>
      </c>
      <c r="AN83" s="24">
        <f t="shared" si="18"/>
        <v>0.44872496885887458</v>
      </c>
      <c r="AO83" s="24">
        <f>+NOA!AV56</f>
        <v>0.44870088957658449</v>
      </c>
      <c r="AQ83" s="24">
        <f t="shared" si="11"/>
        <v>-3.2303154482595797E-3</v>
      </c>
      <c r="AR83" s="24">
        <f t="shared" si="14"/>
        <v>1.3267809791231988E-2</v>
      </c>
    </row>
    <row r="84" spans="4:44" x14ac:dyDescent="0.3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+SUMPRODUCT(_xlfn.ANCHORARRAY($E$30)/100,$E84:$N84)/$D$14*100</f>
        <v>465.80258188999994</v>
      </c>
      <c r="Q84" s="24">
        <f t="shared" ref="Q84:Z121" si="20">+E84/E83-1</f>
        <v>4.0074276217534122E-2</v>
      </c>
      <c r="R84" s="24">
        <f t="shared" si="20"/>
        <v>4.0357543095177473E-2</v>
      </c>
      <c r="S84" s="24">
        <f t="shared" si="20"/>
        <v>4.0043580244613297E-2</v>
      </c>
      <c r="T84" s="24">
        <f t="shared" si="20"/>
        <v>4.0087914759450172E-2</v>
      </c>
      <c r="U84" s="24">
        <f t="shared" si="20"/>
        <v>3.9833735418064897E-2</v>
      </c>
      <c r="V84" s="24">
        <f t="shared" si="19"/>
        <v>3.9752712112144595E-2</v>
      </c>
      <c r="W84" s="24">
        <f t="shared" si="19"/>
        <v>3.9449196350348492E-2</v>
      </c>
      <c r="X84" s="24">
        <f t="shared" si="19"/>
        <v>3.9858160428578593E-2</v>
      </c>
      <c r="Y84" s="24">
        <f t="shared" si="19"/>
        <v>3.978414839097999E-2</v>
      </c>
      <c r="Z84" s="24">
        <f t="shared" si="19"/>
        <v>3.9850543042687203E-2</v>
      </c>
      <c r="AA84" s="24">
        <f t="shared" si="15"/>
        <v>3.9939173371507986E-2</v>
      </c>
      <c r="AB84" s="24">
        <f>+NOA!Y57</f>
        <v>3.9937666118565973E-2</v>
      </c>
      <c r="AD84" s="24">
        <f t="shared" si="18"/>
        <v>0.47150830602528759</v>
      </c>
      <c r="AE84" s="24">
        <f t="shared" si="18"/>
        <v>0.47143155445601015</v>
      </c>
      <c r="AF84" s="24">
        <f t="shared" si="18"/>
        <v>0.46707346393613869</v>
      </c>
      <c r="AG84" s="24">
        <f t="shared" si="18"/>
        <v>0.46565590443685978</v>
      </c>
      <c r="AH84" s="24">
        <f t="shared" si="18"/>
        <v>0.4679723465969674</v>
      </c>
      <c r="AI84" s="24">
        <f t="shared" si="18"/>
        <v>0.46833901609766193</v>
      </c>
      <c r="AJ84" s="24">
        <f t="shared" si="18"/>
        <v>0.46943206689469719</v>
      </c>
      <c r="AK84" s="24">
        <f t="shared" si="18"/>
        <v>0.46799833002683644</v>
      </c>
      <c r="AL84" s="24">
        <f t="shared" si="18"/>
        <v>0.46351743387400135</v>
      </c>
      <c r="AM84" s="24">
        <f t="shared" si="18"/>
        <v>0.46984152305905047</v>
      </c>
      <c r="AN84" s="24">
        <f t="shared" si="18"/>
        <v>0.46852281646529303</v>
      </c>
      <c r="AO84" s="24">
        <f>+NOA!AV57</f>
        <v>0.46850155141941796</v>
      </c>
      <c r="AQ84" s="24">
        <f t="shared" si="11"/>
        <v>2.2373317484691846E-4</v>
      </c>
      <c r="AR84" s="24">
        <f t="shared" si="14"/>
        <v>1.6667829662371236E-3</v>
      </c>
    </row>
    <row r="85" spans="4:44" x14ac:dyDescent="0.3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+SUMPRODUCT(_xlfn.ANCHORARRAY($E$30)/100,$E85:$N85)/$D$14*100</f>
        <v>480.92059381999997</v>
      </c>
      <c r="Q85" s="24">
        <f t="shared" si="20"/>
        <v>3.1793689310701811E-2</v>
      </c>
      <c r="R85" s="24">
        <f t="shared" si="20"/>
        <v>3.2087932064752245E-2</v>
      </c>
      <c r="S85" s="24">
        <f t="shared" si="20"/>
        <v>3.2246514572471074E-2</v>
      </c>
      <c r="T85" s="24">
        <f t="shared" si="20"/>
        <v>3.2795472763188949E-2</v>
      </c>
      <c r="U85" s="24">
        <f t="shared" si="20"/>
        <v>3.2776626431776368E-2</v>
      </c>
      <c r="V85" s="24">
        <f t="shared" si="19"/>
        <v>3.2507175293055024E-2</v>
      </c>
      <c r="W85" s="24">
        <f t="shared" si="19"/>
        <v>3.2324211440946327E-2</v>
      </c>
      <c r="X85" s="24">
        <f t="shared" si="19"/>
        <v>3.2873746120810177E-2</v>
      </c>
      <c r="Y85" s="24">
        <f t="shared" si="19"/>
        <v>3.2960952909502961E-2</v>
      </c>
      <c r="Z85" s="24">
        <f t="shared" si="19"/>
        <v>3.2933278643805686E-2</v>
      </c>
      <c r="AA85" s="24">
        <f t="shared" si="15"/>
        <v>3.2455835407048328E-2</v>
      </c>
      <c r="AB85" s="24">
        <f>+NOA!Y58</f>
        <v>3.2453268469876617E-2</v>
      </c>
      <c r="AD85" s="24">
        <f t="shared" si="18"/>
        <v>0.49440680998937303</v>
      </c>
      <c r="AE85" s="24">
        <f t="shared" si="18"/>
        <v>0.49416476108352048</v>
      </c>
      <c r="AF85" s="24">
        <f t="shared" si="18"/>
        <v>0.49027097650107976</v>
      </c>
      <c r="AG85" s="24">
        <f t="shared" si="18"/>
        <v>0.49026595763521907</v>
      </c>
      <c r="AH85" s="24">
        <f t="shared" si="18"/>
        <v>0.49177473723965393</v>
      </c>
      <c r="AI85" s="24">
        <f t="shared" si="18"/>
        <v>0.49084487980097835</v>
      </c>
      <c r="AJ85" s="24">
        <f t="shared" si="18"/>
        <v>0.49037982467360663</v>
      </c>
      <c r="AK85" s="24">
        <f t="shared" si="18"/>
        <v>0.49053201171654948</v>
      </c>
      <c r="AL85" s="24">
        <f t="shared" si="18"/>
        <v>0.48619317494539005</v>
      </c>
      <c r="AM85" s="24">
        <f t="shared" si="18"/>
        <v>0.49015698104419592</v>
      </c>
      <c r="AN85" s="24">
        <f t="shared" si="18"/>
        <v>0.49121670582797394</v>
      </c>
      <c r="AO85" s="24">
        <f>+NOA!AV58</f>
        <v>0.49119066555660473</v>
      </c>
      <c r="AQ85" s="24">
        <f t="shared" si="11"/>
        <v>-1.1395893331038742E-3</v>
      </c>
      <c r="AR85" s="24">
        <f t="shared" si="14"/>
        <v>4.2498289451771143E-3</v>
      </c>
    </row>
    <row r="86" spans="4:44" x14ac:dyDescent="0.3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+SUMPRODUCT(_xlfn.ANCHORARRAY($E$30)/100,$E86:$N86)/$D$14*100</f>
        <v>496.72559574000002</v>
      </c>
      <c r="Q86" s="24">
        <f t="shared" si="20"/>
        <v>3.2863258653521354E-2</v>
      </c>
      <c r="R86" s="24">
        <f t="shared" si="20"/>
        <v>3.2932059374108036E-2</v>
      </c>
      <c r="S86" s="24">
        <f t="shared" si="20"/>
        <v>3.3093186683138542E-2</v>
      </c>
      <c r="T86" s="24">
        <f t="shared" si="20"/>
        <v>3.308622576193021E-2</v>
      </c>
      <c r="U86" s="24">
        <f t="shared" si="20"/>
        <v>3.28404910714859E-2</v>
      </c>
      <c r="V86" s="24">
        <f t="shared" si="19"/>
        <v>3.2991534494042574E-2</v>
      </c>
      <c r="W86" s="24">
        <f t="shared" si="19"/>
        <v>3.2522117906181203E-2</v>
      </c>
      <c r="X86" s="24">
        <f t="shared" si="19"/>
        <v>3.287025659690368E-2</v>
      </c>
      <c r="Y86" s="24">
        <f t="shared" si="19"/>
        <v>3.281969978234911E-2</v>
      </c>
      <c r="Z86" s="24">
        <f t="shared" si="19"/>
        <v>3.2406065952306662E-2</v>
      </c>
      <c r="AA86" s="24">
        <f t="shared" si="15"/>
        <v>3.2864057233356059E-2</v>
      </c>
      <c r="AB86" s="24">
        <f>+NOA!Y59</f>
        <v>3.2863347983856483E-2</v>
      </c>
      <c r="AD86" s="24">
        <f t="shared" si="18"/>
        <v>0.51113175534850841</v>
      </c>
      <c r="AE86" s="24">
        <f t="shared" si="18"/>
        <v>0.51072459451150976</v>
      </c>
      <c r="AF86" s="24">
        <f t="shared" si="18"/>
        <v>0.50746157686489979</v>
      </c>
      <c r="AG86" s="24">
        <f t="shared" si="18"/>
        <v>0.50845693949418247</v>
      </c>
      <c r="AH86" s="24">
        <f t="shared" si="18"/>
        <v>0.50816624011620926</v>
      </c>
      <c r="AI86" s="24">
        <f t="shared" si="18"/>
        <v>0.50588021955116558</v>
      </c>
      <c r="AJ86" s="24">
        <f t="shared" si="18"/>
        <v>0.50356225312976122</v>
      </c>
      <c r="AK86" s="24">
        <f t="shared" si="18"/>
        <v>0.50462496677888868</v>
      </c>
      <c r="AL86" s="24">
        <f t="shared" si="18"/>
        <v>0.50143973867408409</v>
      </c>
      <c r="AM86" s="24">
        <f t="shared" si="18"/>
        <v>0.50221280384547384</v>
      </c>
      <c r="AN86" s="24">
        <f t="shared" si="18"/>
        <v>0.50691519980212374</v>
      </c>
      <c r="AO86" s="24">
        <f>+NOA!AV59</f>
        <v>0.50689039858314966</v>
      </c>
      <c r="AQ86" s="24">
        <f t="shared" si="11"/>
        <v>4.5719270121469258E-4</v>
      </c>
      <c r="AR86" s="24">
        <f t="shared" si="14"/>
        <v>8.9189515030345667E-3</v>
      </c>
    </row>
    <row r="87" spans="4:44" x14ac:dyDescent="0.3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+SUMPRODUCT(_xlfn.ANCHORARRAY($E$30)/100,$E87:$N87)/$D$14*100</f>
        <v>510.40115465999997</v>
      </c>
      <c r="Q87" s="24">
        <f t="shared" si="20"/>
        <v>2.7147028034681053E-2</v>
      </c>
      <c r="R87" s="24">
        <f t="shared" si="20"/>
        <v>2.7130665337173232E-2</v>
      </c>
      <c r="S87" s="24">
        <f t="shared" si="20"/>
        <v>2.7559586607347475E-2</v>
      </c>
      <c r="T87" s="24">
        <f t="shared" si="20"/>
        <v>2.7620646661693948E-2</v>
      </c>
      <c r="U87" s="24">
        <f t="shared" si="20"/>
        <v>2.784694257557585E-2</v>
      </c>
      <c r="V87" s="24">
        <f t="shared" si="19"/>
        <v>2.7745397669767691E-2</v>
      </c>
      <c r="W87" s="24">
        <f t="shared" si="19"/>
        <v>2.747971353922285E-2</v>
      </c>
      <c r="X87" s="24">
        <f t="shared" si="19"/>
        <v>2.7763710681145026E-2</v>
      </c>
      <c r="Y87" s="24">
        <f t="shared" si="19"/>
        <v>2.7626255560371682E-2</v>
      </c>
      <c r="Z87" s="24">
        <f t="shared" si="19"/>
        <v>2.7785186107651016E-2</v>
      </c>
      <c r="AA87" s="24">
        <f t="shared" si="15"/>
        <v>2.7531415810426951E-2</v>
      </c>
      <c r="AB87" s="24">
        <f>+NOA!Y60</f>
        <v>2.7529381732412039E-2</v>
      </c>
      <c r="AD87" s="24">
        <f t="shared" si="18"/>
        <v>0.52642750492234502</v>
      </c>
      <c r="AE87" s="24">
        <f t="shared" si="18"/>
        <v>0.52524401769496598</v>
      </c>
      <c r="AF87" s="24">
        <f t="shared" si="18"/>
        <v>0.52192926633361214</v>
      </c>
      <c r="AG87" s="24">
        <f t="shared" si="18"/>
        <v>0.52302114177633952</v>
      </c>
      <c r="AH87" s="24">
        <f t="shared" si="18"/>
        <v>0.52157028253289273</v>
      </c>
      <c r="AI87" s="24">
        <f t="shared" si="18"/>
        <v>0.51850662248424784</v>
      </c>
      <c r="AJ87" s="24">
        <f t="shared" si="18"/>
        <v>0.51385210192183739</v>
      </c>
      <c r="AK87" s="24">
        <f t="shared" si="18"/>
        <v>0.51544572773190489</v>
      </c>
      <c r="AL87" s="24">
        <f t="shared" si="18"/>
        <v>0.51117857756662444</v>
      </c>
      <c r="AM87" s="24">
        <f t="shared" si="18"/>
        <v>0.50934423832670084</v>
      </c>
      <c r="AN87" s="24">
        <f t="shared" si="18"/>
        <v>0.51962182662446543</v>
      </c>
      <c r="AO87" s="24">
        <f>+NOA!AV60</f>
        <v>0.51959551655033898</v>
      </c>
      <c r="AQ87" s="24">
        <f t="shared" si="11"/>
        <v>-6.3815807296996319E-4</v>
      </c>
      <c r="AR87" s="24">
        <f t="shared" si="14"/>
        <v>1.7083266595644186E-2</v>
      </c>
    </row>
    <row r="88" spans="4:44" x14ac:dyDescent="0.3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+SUMPRODUCT(_xlfn.ANCHORARRAY($E$30)/100,$E88:$N88)/$D$14*100</f>
        <v>522.56390574</v>
      </c>
      <c r="Q88" s="24">
        <f t="shared" si="20"/>
        <v>2.2113965291135518E-2</v>
      </c>
      <c r="R88" s="24">
        <f t="shared" si="20"/>
        <v>2.2362523083388153E-2</v>
      </c>
      <c r="S88" s="24">
        <f t="shared" si="20"/>
        <v>2.2842497930823491E-2</v>
      </c>
      <c r="T88" s="24">
        <f t="shared" si="20"/>
        <v>2.2963531856254882E-2</v>
      </c>
      <c r="U88" s="24">
        <f t="shared" si="20"/>
        <v>2.4052411155872866E-2</v>
      </c>
      <c r="V88" s="24">
        <f t="shared" si="19"/>
        <v>2.4393904048624293E-2</v>
      </c>
      <c r="W88" s="24">
        <f t="shared" si="19"/>
        <v>2.5296096278808244E-2</v>
      </c>
      <c r="X88" s="24">
        <f t="shared" si="19"/>
        <v>2.5279986842835944E-2</v>
      </c>
      <c r="Y88" s="24">
        <f t="shared" si="19"/>
        <v>2.5150086262847982E-2</v>
      </c>
      <c r="Z88" s="24">
        <f t="shared" si="19"/>
        <v>2.643316321070599E-2</v>
      </c>
      <c r="AA88" s="24">
        <f t="shared" si="15"/>
        <v>2.3829787548388603E-2</v>
      </c>
      <c r="AB88" s="24">
        <f>+NOA!Y61</f>
        <v>2.3828622011282885E-2</v>
      </c>
      <c r="AD88" s="24">
        <f t="shared" si="18"/>
        <v>0.52063997242786653</v>
      </c>
      <c r="AE88" s="24">
        <f t="shared" si="18"/>
        <v>0.52000915691222871</v>
      </c>
      <c r="AF88" s="24">
        <f t="shared" si="18"/>
        <v>0.51787001437324198</v>
      </c>
      <c r="AG88" s="24">
        <f t="shared" si="18"/>
        <v>0.51903225229139061</v>
      </c>
      <c r="AH88" s="24">
        <f t="shared" si="18"/>
        <v>0.51954163038635182</v>
      </c>
      <c r="AI88" s="24">
        <f t="shared" si="18"/>
        <v>0.51713336492100437</v>
      </c>
      <c r="AJ88" s="24">
        <f t="shared" si="18"/>
        <v>0.51357729331459212</v>
      </c>
      <c r="AK88" s="24">
        <f t="shared" si="18"/>
        <v>0.5156339655110227</v>
      </c>
      <c r="AL88" s="24">
        <f t="shared" si="18"/>
        <v>0.51105258456841374</v>
      </c>
      <c r="AM88" s="24">
        <f t="shared" si="18"/>
        <v>0.51112917581947892</v>
      </c>
      <c r="AN88" s="24">
        <f t="shared" si="18"/>
        <v>0.51708106503448303</v>
      </c>
      <c r="AO88" s="24">
        <f>+NOA!AV61</f>
        <v>0.51705331610805483</v>
      </c>
      <c r="AQ88" s="24">
        <f t="shared" si="11"/>
        <v>-4.3191979195704722E-3</v>
      </c>
      <c r="AR88" s="24">
        <f t="shared" si="14"/>
        <v>9.5107966083876061E-3</v>
      </c>
    </row>
    <row r="89" spans="4:44" x14ac:dyDescent="0.3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+SUMPRODUCT(_xlfn.ANCHORARRAY($E$30)/100,$E89:$N89)/$D$14*100</f>
        <v>539.60423677999995</v>
      </c>
      <c r="Q89" s="24">
        <f t="shared" si="20"/>
        <v>3.2413993401762209E-2</v>
      </c>
      <c r="R89" s="24">
        <f t="shared" si="20"/>
        <v>3.25093826946945E-2</v>
      </c>
      <c r="S89" s="24">
        <f t="shared" si="20"/>
        <v>3.2489184696300466E-2</v>
      </c>
      <c r="T89" s="24">
        <f t="shared" si="20"/>
        <v>3.1753279809578761E-2</v>
      </c>
      <c r="U89" s="24">
        <f t="shared" si="20"/>
        <v>3.2319290656725563E-2</v>
      </c>
      <c r="V89" s="24">
        <f t="shared" si="19"/>
        <v>3.2876686185345561E-2</v>
      </c>
      <c r="W89" s="24">
        <f t="shared" si="19"/>
        <v>3.3028479622361662E-2</v>
      </c>
      <c r="X89" s="24">
        <f t="shared" si="19"/>
        <v>3.2894843561207088E-2</v>
      </c>
      <c r="Y89" s="24">
        <f t="shared" si="19"/>
        <v>3.2505984114800546E-2</v>
      </c>
      <c r="Z89" s="24">
        <f t="shared" si="19"/>
        <v>3.367893626510976E-2</v>
      </c>
      <c r="AA89" s="24">
        <f t="shared" si="15"/>
        <v>3.260908542060359E-2</v>
      </c>
      <c r="AB89" s="24">
        <f>+NOA!Y62</f>
        <v>3.2608142352426484E-2</v>
      </c>
      <c r="AD89" s="24">
        <f t="shared" si="18"/>
        <v>0.53179282812755169</v>
      </c>
      <c r="AE89" s="24">
        <f t="shared" si="18"/>
        <v>0.53215730218726787</v>
      </c>
      <c r="AF89" s="24">
        <f t="shared" si="18"/>
        <v>0.53081349063303063</v>
      </c>
      <c r="AG89" s="24">
        <f t="shared" si="18"/>
        <v>0.53155020215884319</v>
      </c>
      <c r="AH89" s="24">
        <f t="shared" si="18"/>
        <v>0.53264573891847711</v>
      </c>
      <c r="AI89" s="24">
        <f t="shared" si="18"/>
        <v>0.53179506333982651</v>
      </c>
      <c r="AJ89" s="24">
        <f t="shared" si="18"/>
        <v>0.52915428469722658</v>
      </c>
      <c r="AK89" s="24">
        <f t="shared" si="18"/>
        <v>0.53210129816304508</v>
      </c>
      <c r="AL89" s="24">
        <f t="shared" si="18"/>
        <v>0.5278766440456899</v>
      </c>
      <c r="AM89" s="24">
        <f t="shared" si="18"/>
        <v>0.52926714542404141</v>
      </c>
      <c r="AN89" s="24">
        <f t="shared" si="18"/>
        <v>0.53104716447561584</v>
      </c>
      <c r="AO89" s="24">
        <f>+NOA!AV62</f>
        <v>0.53102214323045671</v>
      </c>
      <c r="AQ89" s="24">
        <f t="shared" si="11"/>
        <v>-1.2649428633475512E-3</v>
      </c>
      <c r="AR89" s="24">
        <f t="shared" si="14"/>
        <v>2.5256827035102791E-3</v>
      </c>
    </row>
    <row r="90" spans="4:44" x14ac:dyDescent="0.3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+SUMPRODUCT(_xlfn.ANCHORARRAY($E$30)/100,$E90:$N90)/$D$14*100</f>
        <v>556.86852870999996</v>
      </c>
      <c r="Q90" s="24">
        <f t="shared" si="20"/>
        <v>3.3171833355612579E-2</v>
      </c>
      <c r="R90" s="24">
        <f t="shared" si="20"/>
        <v>3.2807963056920464E-2</v>
      </c>
      <c r="S90" s="24">
        <f t="shared" si="20"/>
        <v>3.2421464730058691E-2</v>
      </c>
      <c r="T90" s="24">
        <f t="shared" si="20"/>
        <v>3.1986718286509674E-2</v>
      </c>
      <c r="U90" s="24">
        <f t="shared" si="20"/>
        <v>3.2000194243736679E-2</v>
      </c>
      <c r="V90" s="24">
        <f t="shared" si="19"/>
        <v>3.1770961089761407E-2</v>
      </c>
      <c r="W90" s="24">
        <f t="shared" si="19"/>
        <v>3.1632073654876747E-2</v>
      </c>
      <c r="X90" s="24">
        <f t="shared" si="19"/>
        <v>3.0978893133316809E-2</v>
      </c>
      <c r="Y90" s="24">
        <f t="shared" si="19"/>
        <v>3.0595356225467052E-2</v>
      </c>
      <c r="Z90" s="24">
        <f t="shared" si="19"/>
        <v>3.1014313934545568E-2</v>
      </c>
      <c r="AA90" s="24">
        <f t="shared" si="15"/>
        <v>3.1994359482834689E-2</v>
      </c>
      <c r="AB90" s="24">
        <f>+NOA!Y63</f>
        <v>3.199318305058485E-2</v>
      </c>
      <c r="AD90" s="24">
        <f t="shared" si="18"/>
        <v>0.51610340788320852</v>
      </c>
      <c r="AE90" s="24">
        <f t="shared" si="18"/>
        <v>0.51714441176221526</v>
      </c>
      <c r="AF90" s="24">
        <f t="shared" si="18"/>
        <v>0.51736228314560062</v>
      </c>
      <c r="AG90" s="24">
        <f t="shared" si="18"/>
        <v>0.5180452809709315</v>
      </c>
      <c r="AH90" s="24">
        <f t="shared" si="18"/>
        <v>0.52068551140186314</v>
      </c>
      <c r="AI90" s="24">
        <f t="shared" si="18"/>
        <v>0.51996023728577145</v>
      </c>
      <c r="AJ90" s="24">
        <f t="shared" si="18"/>
        <v>0.51766560802574757</v>
      </c>
      <c r="AK90" s="24">
        <f t="shared" si="18"/>
        <v>0.52097358218537515</v>
      </c>
      <c r="AL90" s="24">
        <f t="shared" si="18"/>
        <v>0.51690910578050486</v>
      </c>
      <c r="AM90" s="24">
        <f t="shared" si="18"/>
        <v>0.51983402874191742</v>
      </c>
      <c r="AN90" s="24">
        <f t="shared" si="18"/>
        <v>0.51825892631426229</v>
      </c>
      <c r="AO90" s="24">
        <f>+NOA!AV63</f>
        <v>0.51823375898219415</v>
      </c>
      <c r="AQ90" s="24">
        <f t="shared" si="11"/>
        <v>2.1575194210670112E-3</v>
      </c>
      <c r="AR90" s="24">
        <f t="shared" si="14"/>
        <v>-3.7306208587088996E-3</v>
      </c>
    </row>
    <row r="91" spans="4:44" x14ac:dyDescent="0.3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+SUMPRODUCT(_xlfn.ANCHORARRAY($E$30)/100,$E91:$N91)/$D$14*100</f>
        <v>571.65427086</v>
      </c>
      <c r="Q91" s="24">
        <f t="shared" si="20"/>
        <v>2.6460258914477564E-2</v>
      </c>
      <c r="R91" s="24">
        <f t="shared" si="20"/>
        <v>2.6636987331849271E-2</v>
      </c>
      <c r="S91" s="24">
        <f t="shared" si="20"/>
        <v>2.6504265396054993E-2</v>
      </c>
      <c r="T91" s="24">
        <f t="shared" si="20"/>
        <v>2.6436805475836378E-2</v>
      </c>
      <c r="U91" s="24">
        <f t="shared" si="20"/>
        <v>2.6326934415020098E-2</v>
      </c>
      <c r="V91" s="24">
        <f t="shared" si="19"/>
        <v>2.6601733353492918E-2</v>
      </c>
      <c r="W91" s="24">
        <f t="shared" si="19"/>
        <v>2.6663635211402248E-2</v>
      </c>
      <c r="X91" s="24">
        <f t="shared" si="19"/>
        <v>2.6662375923649728E-2</v>
      </c>
      <c r="Y91" s="24">
        <f t="shared" si="19"/>
        <v>2.6547022691995492E-2</v>
      </c>
      <c r="Z91" s="24">
        <f t="shared" si="19"/>
        <v>2.6735636125374995E-2</v>
      </c>
      <c r="AA91" s="24">
        <f t="shared" si="15"/>
        <v>2.655158513671374E-2</v>
      </c>
      <c r="AB91" s="24">
        <f>+NOA!Y64</f>
        <v>2.655175559512668E-2</v>
      </c>
      <c r="AD91" s="24">
        <f t="shared" si="18"/>
        <v>0.51160688290415446</v>
      </c>
      <c r="AE91" s="24">
        <f t="shared" si="18"/>
        <v>0.51227511119583991</v>
      </c>
      <c r="AF91" s="24">
        <f t="shared" si="18"/>
        <v>0.51192334467791367</v>
      </c>
      <c r="AG91" s="24">
        <f t="shared" si="18"/>
        <v>0.5126387592447792</v>
      </c>
      <c r="AH91" s="24">
        <f t="shared" si="18"/>
        <v>0.51415922199875763</v>
      </c>
      <c r="AI91" s="24">
        <f t="shared" si="18"/>
        <v>0.51304267146101723</v>
      </c>
      <c r="AJ91" s="24">
        <f t="shared" si="18"/>
        <v>0.50959402576682811</v>
      </c>
      <c r="AK91" s="24">
        <f t="shared" si="18"/>
        <v>0.51272748893828912</v>
      </c>
      <c r="AL91" s="24">
        <f t="shared" si="18"/>
        <v>0.50796716261197328</v>
      </c>
      <c r="AM91" s="24">
        <f t="shared" si="18"/>
        <v>0.5089762021434765</v>
      </c>
      <c r="AN91" s="24">
        <f t="shared" si="18"/>
        <v>0.5116315269600451</v>
      </c>
      <c r="AO91" s="24">
        <f>+NOA!AV64</f>
        <v>0.51160906470634915</v>
      </c>
      <c r="AQ91" s="24">
        <f t="shared" si="11"/>
        <v>-2.7537721089743172E-4</v>
      </c>
      <c r="AR91" s="24">
        <f t="shared" si="14"/>
        <v>2.6306807606779614E-3</v>
      </c>
    </row>
    <row r="92" spans="4:44" x14ac:dyDescent="0.3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+SUMPRODUCT(_xlfn.ANCHORARRAY($E$30)/100,$E92:$N92)/$D$14*100</f>
        <v>594.75692050999999</v>
      </c>
      <c r="Q92" s="24">
        <f t="shared" si="20"/>
        <v>4.20897001384688E-2</v>
      </c>
      <c r="R92" s="24">
        <f t="shared" si="20"/>
        <v>4.1909949441547578E-2</v>
      </c>
      <c r="S92" s="24">
        <f t="shared" si="20"/>
        <v>4.1649866195608842E-2</v>
      </c>
      <c r="T92" s="24">
        <f t="shared" si="20"/>
        <v>4.0796005837129945E-2</v>
      </c>
      <c r="U92" s="24">
        <f t="shared" si="20"/>
        <v>3.984307670108822E-2</v>
      </c>
      <c r="V92" s="24">
        <f t="shared" si="19"/>
        <v>3.9832968467915064E-2</v>
      </c>
      <c r="W92" s="24">
        <f t="shared" si="19"/>
        <v>3.866501884975726E-2</v>
      </c>
      <c r="X92" s="24">
        <f t="shared" si="19"/>
        <v>3.9241866493366251E-2</v>
      </c>
      <c r="Y92" s="24">
        <f t="shared" si="19"/>
        <v>3.9116376577562395E-2</v>
      </c>
      <c r="Z92" s="24">
        <f t="shared" si="19"/>
        <v>3.8556889202398414E-2</v>
      </c>
      <c r="AA92" s="24">
        <f t="shared" si="15"/>
        <v>4.0413674536611488E-2</v>
      </c>
      <c r="AB92" s="24">
        <f>+NOA!Y65</f>
        <v>4.0413704164750985E-2</v>
      </c>
      <c r="AD92" s="24">
        <f t="shared" si="18"/>
        <v>0.50460356725945754</v>
      </c>
      <c r="AE92" s="24">
        <f t="shared" si="18"/>
        <v>0.50659659064317997</v>
      </c>
      <c r="AF92" s="24">
        <f t="shared" si="18"/>
        <v>0.50753446765825116</v>
      </c>
      <c r="AG92" s="24">
        <f t="shared" si="18"/>
        <v>0.50756340061343019</v>
      </c>
      <c r="AH92" s="24">
        <f t="shared" si="18"/>
        <v>0.50883448806620679</v>
      </c>
      <c r="AI92" s="24">
        <f t="shared" si="18"/>
        <v>0.50949138929428361</v>
      </c>
      <c r="AJ92" s="24">
        <f t="shared" si="18"/>
        <v>0.50633645953167439</v>
      </c>
      <c r="AK92" s="24">
        <f t="shared" si="18"/>
        <v>0.51155197837287547</v>
      </c>
      <c r="AL92" s="24">
        <f t="shared" si="18"/>
        <v>0.50804965943994529</v>
      </c>
      <c r="AM92" s="24">
        <f t="shared" si="18"/>
        <v>0.50956008272109532</v>
      </c>
      <c r="AN92" s="24">
        <f t="shared" si="18"/>
        <v>0.50772955355887972</v>
      </c>
      <c r="AO92" s="24">
        <f>+NOA!AV65</f>
        <v>0.50771211614971157</v>
      </c>
      <c r="AQ92" s="24">
        <f t="shared" si="11"/>
        <v>3.5328109360703852E-3</v>
      </c>
      <c r="AR92" s="24">
        <f t="shared" si="14"/>
        <v>-4.9565154616377782E-3</v>
      </c>
    </row>
    <row r="93" spans="4:44" x14ac:dyDescent="0.3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+SUMPRODUCT(_xlfn.ANCHORARRAY($E$30)/100,$E93:$N93)/$D$14*100</f>
        <v>618.76489402000004</v>
      </c>
      <c r="Q93" s="24">
        <f t="shared" si="20"/>
        <v>4.2291013330962191E-2</v>
      </c>
      <c r="R93" s="24">
        <f t="shared" si="20"/>
        <v>4.1733161777047778E-2</v>
      </c>
      <c r="S93" s="24">
        <f t="shared" si="20"/>
        <v>4.1211009295570866E-2</v>
      </c>
      <c r="T93" s="24">
        <f t="shared" si="20"/>
        <v>4.0999983081368541E-2</v>
      </c>
      <c r="U93" s="24">
        <f t="shared" si="20"/>
        <v>4.0127801102231686E-2</v>
      </c>
      <c r="V93" s="24">
        <f t="shared" si="19"/>
        <v>3.9898758517523891E-2</v>
      </c>
      <c r="W93" s="24">
        <f t="shared" si="19"/>
        <v>3.9526305157576047E-2</v>
      </c>
      <c r="X93" s="24">
        <f t="shared" si="19"/>
        <v>3.8814281420970875E-2</v>
      </c>
      <c r="Y93" s="24">
        <f t="shared" si="19"/>
        <v>3.8618206830401958E-2</v>
      </c>
      <c r="Z93" s="24">
        <f t="shared" si="19"/>
        <v>3.7724456245643134E-2</v>
      </c>
      <c r="AA93" s="24">
        <f t="shared" si="15"/>
        <v>4.0366026324524906E-2</v>
      </c>
      <c r="AB93" s="24">
        <f>+NOA!Y66</f>
        <v>4.036788721264073E-2</v>
      </c>
      <c r="AD93" s="24">
        <f t="shared" ref="AD93:AN108" si="21">+E93/E81-1</f>
        <v>0.48747386085139532</v>
      </c>
      <c r="AE93" s="24">
        <f t="shared" si="21"/>
        <v>0.48762549315415993</v>
      </c>
      <c r="AF93" s="24">
        <f t="shared" si="21"/>
        <v>0.48717923554590326</v>
      </c>
      <c r="AG93" s="24">
        <f t="shared" si="21"/>
        <v>0.48591930250378135</v>
      </c>
      <c r="AH93" s="24">
        <f t="shared" si="21"/>
        <v>0.48694853749610978</v>
      </c>
      <c r="AI93" s="24">
        <f t="shared" si="21"/>
        <v>0.4873613280999276</v>
      </c>
      <c r="AJ93" s="24">
        <f t="shared" si="21"/>
        <v>0.48516836999765189</v>
      </c>
      <c r="AK93" s="24">
        <f t="shared" si="21"/>
        <v>0.48749461055073762</v>
      </c>
      <c r="AL93" s="24">
        <f t="shared" si="21"/>
        <v>0.48395301301410543</v>
      </c>
      <c r="AM93" s="24">
        <f t="shared" si="21"/>
        <v>0.4859229178283988</v>
      </c>
      <c r="AN93" s="24">
        <f t="shared" si="21"/>
        <v>0.48664136490749432</v>
      </c>
      <c r="AO93" s="24">
        <f>+NOA!AV66</f>
        <v>0.48662674017676943</v>
      </c>
      <c r="AQ93" s="24">
        <f t="shared" si="11"/>
        <v>4.5665570853190562E-3</v>
      </c>
      <c r="AR93" s="24">
        <f t="shared" si="14"/>
        <v>1.5509430229965204E-3</v>
      </c>
    </row>
    <row r="94" spans="4:44" x14ac:dyDescent="0.3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+SUMPRODUCT(_xlfn.ANCHORARRAY($E$30)/100,$E94:$N94)/$D$14*100</f>
        <v>648.79048386999989</v>
      </c>
      <c r="Q94" s="24">
        <f t="shared" si="20"/>
        <v>5.0348428064929784E-2</v>
      </c>
      <c r="R94" s="24">
        <f t="shared" si="20"/>
        <v>4.9697027909059832E-2</v>
      </c>
      <c r="S94" s="24">
        <f t="shared" si="20"/>
        <v>4.9210358310366908E-2</v>
      </c>
      <c r="T94" s="24">
        <f t="shared" si="20"/>
        <v>4.9458349825008519E-2</v>
      </c>
      <c r="U94" s="24">
        <f t="shared" si="20"/>
        <v>4.8783030597792321E-2</v>
      </c>
      <c r="V94" s="24">
        <f t="shared" si="19"/>
        <v>4.7926639112585878E-2</v>
      </c>
      <c r="W94" s="24">
        <f t="shared" si="19"/>
        <v>4.7338622514071504E-2</v>
      </c>
      <c r="X94" s="24">
        <f t="shared" si="19"/>
        <v>4.7155428944324784E-2</v>
      </c>
      <c r="Y94" s="24">
        <f t="shared" si="19"/>
        <v>4.6966592338184343E-2</v>
      </c>
      <c r="Z94" s="24">
        <f t="shared" si="19"/>
        <v>4.5932259185836877E-2</v>
      </c>
      <c r="AA94" s="24">
        <f t="shared" si="15"/>
        <v>4.8525037765037471E-2</v>
      </c>
      <c r="AB94" s="24">
        <f>+NOA!Y67</f>
        <v>4.8523634995495613E-2</v>
      </c>
      <c r="AD94" s="24">
        <f t="shared" si="21"/>
        <v>0.5113740905461448</v>
      </c>
      <c r="AE94" s="24">
        <f t="shared" si="21"/>
        <v>0.51113236868726952</v>
      </c>
      <c r="AF94" s="24">
        <f t="shared" si="21"/>
        <v>0.51024005125304561</v>
      </c>
      <c r="AG94" s="24">
        <f t="shared" si="21"/>
        <v>0.5094663878826089</v>
      </c>
      <c r="AH94" s="24">
        <f t="shared" si="21"/>
        <v>0.51014274743241761</v>
      </c>
      <c r="AI94" s="24">
        <f t="shared" si="21"/>
        <v>0.50977643671407225</v>
      </c>
      <c r="AJ94" s="24">
        <f t="shared" si="21"/>
        <v>0.50677852504029608</v>
      </c>
      <c r="AK94" s="24">
        <f t="shared" si="21"/>
        <v>0.50890099365158292</v>
      </c>
      <c r="AL94" s="24">
        <f t="shared" si="21"/>
        <v>0.50424694809133586</v>
      </c>
      <c r="AM94" s="24">
        <f t="shared" si="21"/>
        <v>0.50502156463174175</v>
      </c>
      <c r="AN94" s="24">
        <f t="shared" si="21"/>
        <v>0.50909449456196376</v>
      </c>
      <c r="AO94" s="24">
        <f>+NOA!AV67</f>
        <v>0.50907893641162416</v>
      </c>
      <c r="AQ94" s="24">
        <f t="shared" si="11"/>
        <v>4.4161688790929077E-3</v>
      </c>
      <c r="AR94" s="24">
        <f t="shared" si="14"/>
        <v>6.352525914403051E-3</v>
      </c>
    </row>
    <row r="95" spans="4:44" x14ac:dyDescent="0.3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+SUMPRODUCT(_xlfn.ANCHORARRAY($E$30)/100,$E95:$N95)/$D$14*100</f>
        <v>692.69259066999996</v>
      </c>
      <c r="Q95" s="24">
        <f t="shared" si="20"/>
        <v>7.0922195505537022E-2</v>
      </c>
      <c r="R95" s="24">
        <f t="shared" si="20"/>
        <v>6.9870284935230176E-2</v>
      </c>
      <c r="S95" s="24">
        <f t="shared" si="20"/>
        <v>6.8533079282210974E-2</v>
      </c>
      <c r="T95" s="24">
        <f t="shared" si="20"/>
        <v>6.8702953695798152E-2</v>
      </c>
      <c r="U95" s="24">
        <f t="shared" si="20"/>
        <v>6.8238938337558785E-2</v>
      </c>
      <c r="V95" s="24">
        <f t="shared" si="19"/>
        <v>6.744675581604187E-2</v>
      </c>
      <c r="W95" s="24">
        <f t="shared" si="19"/>
        <v>6.6559027284338823E-2</v>
      </c>
      <c r="X95" s="24">
        <f t="shared" si="19"/>
        <v>6.5719411424657537E-2</v>
      </c>
      <c r="Y95" s="24">
        <f t="shared" si="19"/>
        <v>6.3991917211470462E-2</v>
      </c>
      <c r="Z95" s="24">
        <f t="shared" si="19"/>
        <v>6.2047582434475945E-2</v>
      </c>
      <c r="AA95" s="24">
        <f t="shared" si="15"/>
        <v>6.7667618270425889E-2</v>
      </c>
      <c r="AB95" s="24">
        <f>+NOA!Y68</f>
        <v>6.7668803239308239E-2</v>
      </c>
      <c r="AD95" s="24">
        <f t="shared" si="21"/>
        <v>0.55663206924380804</v>
      </c>
      <c r="AE95" s="24">
        <f t="shared" si="21"/>
        <v>0.55422522348474956</v>
      </c>
      <c r="AF95" s="24">
        <f t="shared" si="21"/>
        <v>0.55097425591424765</v>
      </c>
      <c r="AG95" s="24">
        <f t="shared" si="21"/>
        <v>0.54929692376180528</v>
      </c>
      <c r="AH95" s="24">
        <f t="shared" si="21"/>
        <v>0.54682900086083741</v>
      </c>
      <c r="AI95" s="24">
        <f t="shared" si="21"/>
        <v>0.54503364863926795</v>
      </c>
      <c r="AJ95" s="24">
        <f t="shared" si="21"/>
        <v>0.54024432911049103</v>
      </c>
      <c r="AK95" s="24">
        <f t="shared" si="21"/>
        <v>0.53973142830984133</v>
      </c>
      <c r="AL95" s="24">
        <f t="shared" si="21"/>
        <v>0.5347058009063439</v>
      </c>
      <c r="AM95" s="24">
        <f t="shared" si="21"/>
        <v>0.53248291645717383</v>
      </c>
      <c r="AN95" s="24">
        <f t="shared" si="21"/>
        <v>0.54648812211187336</v>
      </c>
      <c r="AO95" s="24">
        <f>+NOA!AV68</f>
        <v>0.5464756910141646</v>
      </c>
      <c r="AQ95" s="24">
        <f t="shared" si="11"/>
        <v>8.8746130710610771E-3</v>
      </c>
      <c r="AR95" s="24">
        <f t="shared" si="14"/>
        <v>2.4149152786634209E-2</v>
      </c>
    </row>
    <row r="96" spans="4:44" x14ac:dyDescent="0.3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+SUMPRODUCT(_xlfn.ANCHORARRAY($E$30)/100,$E96:$N96)/$D$14*100</f>
        <v>736.78300741999999</v>
      </c>
      <c r="Q96" s="24">
        <f t="shared" si="20"/>
        <v>6.4925303192423955E-2</v>
      </c>
      <c r="R96" s="24">
        <f t="shared" si="20"/>
        <v>6.4852543423013609E-2</v>
      </c>
      <c r="S96" s="24">
        <f t="shared" si="20"/>
        <v>6.387378250174458E-2</v>
      </c>
      <c r="T96" s="24">
        <f t="shared" si="20"/>
        <v>6.3357862929507291E-2</v>
      </c>
      <c r="U96" s="24">
        <f t="shared" si="20"/>
        <v>6.3200202842577324E-2</v>
      </c>
      <c r="V96" s="24">
        <f t="shared" si="19"/>
        <v>6.3484931944349343E-2</v>
      </c>
      <c r="W96" s="24">
        <f t="shared" si="19"/>
        <v>6.3668984968552778E-2</v>
      </c>
      <c r="X96" s="24">
        <f t="shared" si="19"/>
        <v>6.2773401587826516E-2</v>
      </c>
      <c r="Y96" s="24">
        <f t="shared" si="19"/>
        <v>6.196164725059905E-2</v>
      </c>
      <c r="Z96" s="24">
        <f t="shared" si="19"/>
        <v>6.2609735149582457E-2</v>
      </c>
      <c r="AA96" s="24">
        <f t="shared" si="15"/>
        <v>6.3650769971935306E-2</v>
      </c>
      <c r="AB96" s="24">
        <f>+NOA!Y69</f>
        <v>6.3651077181514859E-2</v>
      </c>
      <c r="AD96" s="24">
        <f t="shared" si="21"/>
        <v>0.59382547593341406</v>
      </c>
      <c r="AE96" s="24">
        <f t="shared" si="21"/>
        <v>0.59081913065778302</v>
      </c>
      <c r="AF96" s="24">
        <f t="shared" si="21"/>
        <v>0.58651125735927123</v>
      </c>
      <c r="AG96" s="24">
        <f t="shared" si="21"/>
        <v>0.58395943507874937</v>
      </c>
      <c r="AH96" s="24">
        <f t="shared" si="21"/>
        <v>0.58158833615531536</v>
      </c>
      <c r="AI96" s="24">
        <f t="shared" si="21"/>
        <v>0.58029883984341057</v>
      </c>
      <c r="AJ96" s="24">
        <f t="shared" si="21"/>
        <v>0.57613294416010064</v>
      </c>
      <c r="AK96" s="24">
        <f t="shared" si="21"/>
        <v>0.57366232229412373</v>
      </c>
      <c r="AL96" s="24">
        <f t="shared" si="21"/>
        <v>0.56743945644640981</v>
      </c>
      <c r="AM96" s="24">
        <f t="shared" si="21"/>
        <v>0.56602434539572877</v>
      </c>
      <c r="AN96" s="24">
        <f t="shared" si="21"/>
        <v>0.58174951377575779</v>
      </c>
      <c r="AO96" s="24">
        <f>+NOA!AV69</f>
        <v>0.58173954860358235</v>
      </c>
      <c r="AQ96" s="24">
        <f t="shared" si="11"/>
        <v>2.3155680428414982E-3</v>
      </c>
      <c r="AR96" s="24">
        <f t="shared" si="14"/>
        <v>2.7801130537685292E-2</v>
      </c>
    </row>
    <row r="97" spans="4:44" x14ac:dyDescent="0.3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+SUMPRODUCT(_xlfn.ANCHORARRAY($E$30)/100,$E97:$N97)/$D$14*100</f>
        <v>777.67946941000002</v>
      </c>
      <c r="Q97" s="24">
        <f t="shared" si="20"/>
        <v>5.3984673132930538E-2</v>
      </c>
      <c r="R97" s="24">
        <f t="shared" si="20"/>
        <v>5.4497059842378404E-2</v>
      </c>
      <c r="S97" s="24">
        <f t="shared" si="20"/>
        <v>5.5266252105710123E-2</v>
      </c>
      <c r="T97" s="24">
        <f t="shared" si="20"/>
        <v>5.5187991761376454E-2</v>
      </c>
      <c r="U97" s="24">
        <f t="shared" si="20"/>
        <v>5.5277311434081877E-2</v>
      </c>
      <c r="V97" s="24">
        <f t="shared" si="19"/>
        <v>5.5522277266562003E-2</v>
      </c>
      <c r="W97" s="24">
        <f t="shared" si="19"/>
        <v>5.5595856600044957E-2</v>
      </c>
      <c r="X97" s="24">
        <f t="shared" si="19"/>
        <v>5.6465343896267228E-2</v>
      </c>
      <c r="Y97" s="24">
        <f t="shared" si="19"/>
        <v>5.7368185423509743E-2</v>
      </c>
      <c r="Z97" s="24">
        <f t="shared" si="19"/>
        <v>5.8094426748349193E-2</v>
      </c>
      <c r="AA97" s="24">
        <f t="shared" si="19"/>
        <v>5.5506793150954303E-2</v>
      </c>
      <c r="AB97" s="24">
        <f>+NOA!Y70</f>
        <v>5.5505178191320059E-2</v>
      </c>
      <c r="AD97" s="24">
        <f t="shared" si="21"/>
        <v>0.62810418466977258</v>
      </c>
      <c r="AE97" s="24">
        <f t="shared" si="21"/>
        <v>0.62535966549252819</v>
      </c>
      <c r="AF97" s="24">
        <f t="shared" si="21"/>
        <v>0.62189144244332129</v>
      </c>
      <c r="AG97" s="24">
        <f t="shared" si="21"/>
        <v>0.61830199629027804</v>
      </c>
      <c r="AH97" s="24">
        <f t="shared" si="21"/>
        <v>0.61604575903300285</v>
      </c>
      <c r="AI97" s="24">
        <f t="shared" si="21"/>
        <v>0.61552449233080164</v>
      </c>
      <c r="AJ97" s="24">
        <f t="shared" si="21"/>
        <v>0.61166364875227663</v>
      </c>
      <c r="AK97" s="24">
        <f t="shared" si="21"/>
        <v>0.60960592980800143</v>
      </c>
      <c r="AL97" s="24">
        <f t="shared" si="21"/>
        <v>0.60447557011301001</v>
      </c>
      <c r="AM97" s="24">
        <f t="shared" si="21"/>
        <v>0.60417102079528306</v>
      </c>
      <c r="AN97" s="24">
        <f t="shared" si="21"/>
        <v>0.61706418773381055</v>
      </c>
      <c r="AO97" s="24">
        <f>+NOA!AV70</f>
        <v>0.61705554632547877</v>
      </c>
      <c r="AQ97" s="24">
        <f t="shared" si="11"/>
        <v>-4.1097536154186542E-3</v>
      </c>
      <c r="AR97" s="24">
        <f t="shared" si="14"/>
        <v>2.3933163874489516E-2</v>
      </c>
    </row>
    <row r="98" spans="4:44" x14ac:dyDescent="0.3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+SUMPRODUCT(_xlfn.ANCHORARRAY($E$30)/100,$E98:$N98)/$D$14*100</f>
        <v>818.42496641000014</v>
      </c>
      <c r="Q98" s="24">
        <f t="shared" si="20"/>
        <v>5.0415583226474769E-2</v>
      </c>
      <c r="R98" s="24">
        <f t="shared" si="20"/>
        <v>5.1016357070988727E-2</v>
      </c>
      <c r="S98" s="24">
        <f t="shared" si="20"/>
        <v>5.1828348666934199E-2</v>
      </c>
      <c r="T98" s="24">
        <f t="shared" si="20"/>
        <v>5.1999549419904367E-2</v>
      </c>
      <c r="U98" s="24">
        <f t="shared" si="20"/>
        <v>5.2106445832164505E-2</v>
      </c>
      <c r="V98" s="24">
        <f t="shared" si="19"/>
        <v>5.2886027411273018E-2</v>
      </c>
      <c r="W98" s="24">
        <f t="shared" si="19"/>
        <v>5.2957382966078992E-2</v>
      </c>
      <c r="X98" s="24">
        <f t="shared" si="19"/>
        <v>5.4108035182041325E-2</v>
      </c>
      <c r="Y98" s="24">
        <f t="shared" si="19"/>
        <v>5.4550062067790339E-2</v>
      </c>
      <c r="Z98" s="24">
        <f t="shared" si="19"/>
        <v>5.4846457797019132E-2</v>
      </c>
      <c r="AA98" s="24">
        <f t="shared" si="19"/>
        <v>5.2393689949038258E-2</v>
      </c>
      <c r="AB98" s="24">
        <f>+NOA!Y71</f>
        <v>5.2392063753733176E-2</v>
      </c>
      <c r="AD98" s="24">
        <f t="shared" si="21"/>
        <v>0.65577194499378844</v>
      </c>
      <c r="AE98" s="24">
        <f t="shared" si="21"/>
        <v>0.65381602696230368</v>
      </c>
      <c r="AF98" s="24">
        <f t="shared" si="21"/>
        <v>0.65130447050893725</v>
      </c>
      <c r="AG98" s="24">
        <f t="shared" si="21"/>
        <v>0.6479292129435732</v>
      </c>
      <c r="AH98" s="24">
        <f t="shared" si="21"/>
        <v>0.64619045683858278</v>
      </c>
      <c r="AI98" s="24">
        <f t="shared" si="21"/>
        <v>0.64663804892546417</v>
      </c>
      <c r="AJ98" s="24">
        <f t="shared" si="21"/>
        <v>0.64356105150858944</v>
      </c>
      <c r="AK98" s="24">
        <f t="shared" si="21"/>
        <v>0.64270249167359106</v>
      </c>
      <c r="AL98" s="24">
        <f t="shared" si="21"/>
        <v>0.63823348102819</v>
      </c>
      <c r="AM98" s="24">
        <f t="shared" si="21"/>
        <v>0.63903930322771263</v>
      </c>
      <c r="AN98" s="24">
        <f t="shared" si="21"/>
        <v>0.64764001176695252</v>
      </c>
      <c r="AO98" s="24">
        <f>+NOA!AV71</f>
        <v>0.64762979238613605</v>
      </c>
      <c r="AQ98" s="24">
        <f t="shared" ref="AQ98:AQ122" si="22">+Q98-Z98</f>
        <v>-4.4308745705443631E-3</v>
      </c>
      <c r="AR98" s="24">
        <f t="shared" si="14"/>
        <v>1.6732641766075806E-2</v>
      </c>
    </row>
    <row r="99" spans="4:44" x14ac:dyDescent="0.3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+SUMPRODUCT(_xlfn.ANCHORARRAY($E$30)/100,$E99:$N99)/$D$14*100</f>
        <v>873.5767408800001</v>
      </c>
      <c r="Q99" s="24">
        <f t="shared" si="20"/>
        <v>6.6284492827686448E-2</v>
      </c>
      <c r="R99" s="24">
        <f t="shared" si="20"/>
        <v>6.6545567854241261E-2</v>
      </c>
      <c r="S99" s="24">
        <f t="shared" si="20"/>
        <v>6.6536924923268348E-2</v>
      </c>
      <c r="T99" s="24">
        <f t="shared" si="20"/>
        <v>6.5940056915904099E-2</v>
      </c>
      <c r="U99" s="24">
        <f t="shared" si="20"/>
        <v>6.6634654057236897E-2</v>
      </c>
      <c r="V99" s="24">
        <f t="shared" si="19"/>
        <v>6.7357834030180141E-2</v>
      </c>
      <c r="W99" s="24">
        <f t="shared" si="19"/>
        <v>6.8879017542900156E-2</v>
      </c>
      <c r="X99" s="24">
        <f t="shared" si="19"/>
        <v>6.8181399594128722E-2</v>
      </c>
      <c r="Y99" s="24">
        <f t="shared" si="19"/>
        <v>6.8775185226414681E-2</v>
      </c>
      <c r="Z99" s="24">
        <f t="shared" si="19"/>
        <v>7.0959785195417791E-2</v>
      </c>
      <c r="AA99" s="24">
        <f t="shared" si="19"/>
        <v>6.738769799743749E-2</v>
      </c>
      <c r="AB99" s="24">
        <f>+NOA!Y72</f>
        <v>6.7388390429747425E-2</v>
      </c>
      <c r="AD99" s="24">
        <f t="shared" si="21"/>
        <v>0.71886195492784055</v>
      </c>
      <c r="AE99" s="24">
        <f t="shared" si="21"/>
        <v>0.71727922564159297</v>
      </c>
      <c r="AF99" s="24">
        <f t="shared" si="21"/>
        <v>0.71394166824276972</v>
      </c>
      <c r="AG99" s="24">
        <f t="shared" si="21"/>
        <v>0.7093795893892223</v>
      </c>
      <c r="AH99" s="24">
        <f t="shared" si="21"/>
        <v>0.70831250812738511</v>
      </c>
      <c r="AI99" s="24">
        <f t="shared" si="21"/>
        <v>0.71010449214144455</v>
      </c>
      <c r="AJ99" s="24">
        <f t="shared" si="21"/>
        <v>0.70978355957702743</v>
      </c>
      <c r="AK99" s="24">
        <f t="shared" si="21"/>
        <v>0.70730317526947717</v>
      </c>
      <c r="AL99" s="24">
        <f t="shared" si="21"/>
        <v>0.70383277252413001</v>
      </c>
      <c r="AM99" s="24">
        <f t="shared" si="21"/>
        <v>0.70789110782896802</v>
      </c>
      <c r="AN99" s="24">
        <f t="shared" si="21"/>
        <v>0.71154930372743164</v>
      </c>
      <c r="AO99" s="24">
        <f>+NOA!AV72</f>
        <v>0.7115431863895112</v>
      </c>
      <c r="AQ99" s="24">
        <f t="shared" si="22"/>
        <v>-4.6752923677313429E-3</v>
      </c>
      <c r="AR99" s="24">
        <f t="shared" si="14"/>
        <v>1.0970847098872527E-2</v>
      </c>
    </row>
    <row r="100" spans="4:44" x14ac:dyDescent="0.3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+SUMPRODUCT(_xlfn.ANCHORARRAY($E$30)/100,$E100:$N100)/$D$14*100</f>
        <v>940.05721149999988</v>
      </c>
      <c r="Q100" s="24">
        <f t="shared" si="20"/>
        <v>7.6955913293274225E-2</v>
      </c>
      <c r="R100" s="24">
        <f t="shared" si="20"/>
        <v>7.7007919841526329E-2</v>
      </c>
      <c r="S100" s="24">
        <f t="shared" si="20"/>
        <v>7.626489818013904E-2</v>
      </c>
      <c r="T100" s="24">
        <f t="shared" si="20"/>
        <v>7.5331208472691147E-2</v>
      </c>
      <c r="U100" s="24">
        <f t="shared" si="20"/>
        <v>7.5104711309202044E-2</v>
      </c>
      <c r="V100" s="24">
        <f t="shared" si="19"/>
        <v>7.5719200320091051E-2</v>
      </c>
      <c r="W100" s="24">
        <f t="shared" si="19"/>
        <v>7.6160939968953789E-2</v>
      </c>
      <c r="X100" s="24">
        <f t="shared" si="19"/>
        <v>7.5543971616920613E-2</v>
      </c>
      <c r="Y100" s="24">
        <f t="shared" si="19"/>
        <v>7.5564307112792273E-2</v>
      </c>
      <c r="Z100" s="24">
        <f t="shared" si="19"/>
        <v>7.6496447207992757E-2</v>
      </c>
      <c r="AA100" s="24">
        <f t="shared" si="19"/>
        <v>7.6101465971988302E-2</v>
      </c>
      <c r="AB100" s="24">
        <f>+NOA!Y73</f>
        <v>7.6103321296795645E-2</v>
      </c>
      <c r="AD100" s="24">
        <f t="shared" si="21"/>
        <v>0.8110882047943675</v>
      </c>
      <c r="AE100" s="24">
        <f t="shared" si="21"/>
        <v>0.80906800164902415</v>
      </c>
      <c r="AF100" s="24">
        <f t="shared" si="21"/>
        <v>0.80345972990922698</v>
      </c>
      <c r="AG100" s="24">
        <f t="shared" si="21"/>
        <v>0.79688636237206389</v>
      </c>
      <c r="AH100" s="24">
        <f t="shared" si="21"/>
        <v>0.79347737075601366</v>
      </c>
      <c r="AI100" s="24">
        <f t="shared" si="21"/>
        <v>0.79578600524634835</v>
      </c>
      <c r="AJ100" s="24">
        <f t="shared" si="21"/>
        <v>0.79460576246798342</v>
      </c>
      <c r="AK100" s="24">
        <f t="shared" si="21"/>
        <v>0.79100310300409116</v>
      </c>
      <c r="AL100" s="24">
        <f t="shared" si="21"/>
        <v>0.78762284661810056</v>
      </c>
      <c r="AM100" s="24">
        <f t="shared" si="21"/>
        <v>0.79119184345624305</v>
      </c>
      <c r="AN100" s="24">
        <f t="shared" si="21"/>
        <v>0.79893253470843884</v>
      </c>
      <c r="AO100" s="24">
        <f>+NOA!AV73</f>
        <v>0.79893125452821767</v>
      </c>
      <c r="AQ100" s="24">
        <f t="shared" si="22"/>
        <v>4.5946608528146804E-4</v>
      </c>
      <c r="AR100" s="24">
        <f t="shared" si="14"/>
        <v>1.9896361338124446E-2</v>
      </c>
    </row>
    <row r="101" spans="4:44" x14ac:dyDescent="0.3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+SUMPRODUCT(_xlfn.ANCHORARRAY($E$30)/100,$E101:$N101)/$D$14*100</f>
        <v>997.79420222999988</v>
      </c>
      <c r="Q101" s="24">
        <f t="shared" si="20"/>
        <v>6.1232562013321168E-2</v>
      </c>
      <c r="R101" s="24">
        <f t="shared" si="20"/>
        <v>6.1791598581995899E-2</v>
      </c>
      <c r="S101" s="24">
        <f t="shared" si="20"/>
        <v>6.1353542191477484E-2</v>
      </c>
      <c r="T101" s="24">
        <f t="shared" si="20"/>
        <v>6.0571324425241713E-2</v>
      </c>
      <c r="U101" s="24">
        <f t="shared" si="20"/>
        <v>6.1068611389521132E-2</v>
      </c>
      <c r="V101" s="24">
        <f t="shared" si="19"/>
        <v>6.1779949441567172E-2</v>
      </c>
      <c r="W101" s="24">
        <f t="shared" si="19"/>
        <v>6.1583068538154873E-2</v>
      </c>
      <c r="X101" s="24">
        <f t="shared" si="19"/>
        <v>6.1747069455008852E-2</v>
      </c>
      <c r="Y101" s="24">
        <f t="shared" si="19"/>
        <v>6.0918934959905302E-2</v>
      </c>
      <c r="Z101" s="24">
        <f t="shared" si="19"/>
        <v>6.2155838792651075E-2</v>
      </c>
      <c r="AA101" s="24">
        <f t="shared" si="19"/>
        <v>6.141859242574399E-2</v>
      </c>
      <c r="AB101" s="24">
        <f>+NOA!Y74</f>
        <v>6.1417483490655789E-2</v>
      </c>
      <c r="AD101" s="24">
        <f t="shared" si="21"/>
        <v>0.861642507646732</v>
      </c>
      <c r="AE101" s="24">
        <f t="shared" si="21"/>
        <v>0.86037360784200878</v>
      </c>
      <c r="AF101" s="24">
        <f t="shared" si="21"/>
        <v>0.85387740705668014</v>
      </c>
      <c r="AG101" s="24">
        <f t="shared" si="21"/>
        <v>0.84707544572508353</v>
      </c>
      <c r="AH101" s="24">
        <f t="shared" si="21"/>
        <v>0.84342437516205759</v>
      </c>
      <c r="AI101" s="24">
        <f t="shared" si="21"/>
        <v>0.846037963060565</v>
      </c>
      <c r="AJ101" s="24">
        <f t="shared" si="21"/>
        <v>0.84421158730634627</v>
      </c>
      <c r="AK101" s="24">
        <f t="shared" si="21"/>
        <v>0.84103184157946376</v>
      </c>
      <c r="AL101" s="24">
        <f t="shared" si="21"/>
        <v>0.83681543324905516</v>
      </c>
      <c r="AM101" s="24">
        <f t="shared" si="21"/>
        <v>0.84053752879886146</v>
      </c>
      <c r="AN101" s="24">
        <f t="shared" si="21"/>
        <v>0.84912225334658897</v>
      </c>
      <c r="AO101" s="24">
        <f>+NOA!AV74</f>
        <v>0.84912069432660964</v>
      </c>
      <c r="AQ101" s="24">
        <f t="shared" si="22"/>
        <v>-9.2327677932990682E-4</v>
      </c>
      <c r="AR101" s="24">
        <f t="shared" si="14"/>
        <v>2.1104978847870548E-2</v>
      </c>
    </row>
    <row r="102" spans="4:44" x14ac:dyDescent="0.3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+SUMPRODUCT(_xlfn.ANCHORARRAY($E$30)/100,$E102:$N102)/$D$14*100</f>
        <v>1060.4759154399999</v>
      </c>
      <c r="Q102" s="24">
        <f t="shared" si="20"/>
        <v>6.1987186102543168E-2</v>
      </c>
      <c r="R102" s="24">
        <f t="shared" si="20"/>
        <v>6.2487281613960111E-2</v>
      </c>
      <c r="S102" s="24">
        <f t="shared" si="20"/>
        <v>6.2710451347813612E-2</v>
      </c>
      <c r="T102" s="24">
        <f t="shared" si="20"/>
        <v>6.264739186187418E-2</v>
      </c>
      <c r="U102" s="24">
        <f t="shared" si="20"/>
        <v>6.2648861521689803E-2</v>
      </c>
      <c r="V102" s="24">
        <f t="shared" si="19"/>
        <v>6.310063224845619E-2</v>
      </c>
      <c r="W102" s="24">
        <f t="shared" si="19"/>
        <v>6.3172011972999709E-2</v>
      </c>
      <c r="X102" s="24">
        <f t="shared" si="19"/>
        <v>6.3331957601610256E-2</v>
      </c>
      <c r="Y102" s="24">
        <f t="shared" si="19"/>
        <v>6.3288394329788389E-2</v>
      </c>
      <c r="Z102" s="24">
        <f t="shared" si="19"/>
        <v>6.3617916857441781E-2</v>
      </c>
      <c r="AA102" s="24">
        <f t="shared" si="19"/>
        <v>6.2820282048052345E-2</v>
      </c>
      <c r="AB102" s="24">
        <f>+NOA!Y75</f>
        <v>6.2821457868655228E-2</v>
      </c>
      <c r="AD102" s="24">
        <f t="shared" si="21"/>
        <v>0.91356406010746127</v>
      </c>
      <c r="AE102" s="24">
        <f t="shared" si="21"/>
        <v>0.91383429261328697</v>
      </c>
      <c r="AF102" s="24">
        <f t="shared" si="21"/>
        <v>0.90826611350223985</v>
      </c>
      <c r="AG102" s="24">
        <f t="shared" si="21"/>
        <v>0.90195268038996312</v>
      </c>
      <c r="AH102" s="24">
        <f t="shared" si="21"/>
        <v>0.89817097370103682</v>
      </c>
      <c r="AI102" s="24">
        <f t="shared" si="21"/>
        <v>0.90209280905862244</v>
      </c>
      <c r="AJ102" s="24">
        <f t="shared" si="21"/>
        <v>0.90059440167846816</v>
      </c>
      <c r="AK102" s="24">
        <f t="shared" si="21"/>
        <v>0.89880511148393238</v>
      </c>
      <c r="AL102" s="24">
        <f t="shared" si="21"/>
        <v>0.89508376968883163</v>
      </c>
      <c r="AM102" s="24">
        <f t="shared" si="21"/>
        <v>0.89874055657705387</v>
      </c>
      <c r="AN102" s="24">
        <f t="shared" si="21"/>
        <v>0.90435598487962521</v>
      </c>
      <c r="AO102" s="24">
        <f>+NOA!AV75</f>
        <v>0.90435865701156981</v>
      </c>
      <c r="AQ102" s="24">
        <f t="shared" si="22"/>
        <v>-1.6307307548986127E-3</v>
      </c>
      <c r="AR102" s="24">
        <f t="shared" si="14"/>
        <v>1.48235035304074E-2</v>
      </c>
    </row>
    <row r="103" spans="4:44" x14ac:dyDescent="0.3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+SUMPRODUCT(_xlfn.ANCHORARRAY($E$30)/100,$E103:$N103)/$D$14*100</f>
        <v>1108.8552176499998</v>
      </c>
      <c r="Q103" s="24">
        <f t="shared" si="20"/>
        <v>4.4464600272625887E-2</v>
      </c>
      <c r="R103" s="24">
        <f t="shared" si="20"/>
        <v>4.4915502713774869E-2</v>
      </c>
      <c r="S103" s="24">
        <f t="shared" si="20"/>
        <v>4.5361199670291175E-2</v>
      </c>
      <c r="T103" s="24">
        <f t="shared" si="20"/>
        <v>4.5365736697697612E-2</v>
      </c>
      <c r="U103" s="24">
        <f t="shared" si="20"/>
        <v>4.5571726309523886E-2</v>
      </c>
      <c r="V103" s="24">
        <f t="shared" si="19"/>
        <v>4.591661292383753E-2</v>
      </c>
      <c r="W103" s="24">
        <f t="shared" si="19"/>
        <v>4.5919931305023587E-2</v>
      </c>
      <c r="X103" s="24">
        <f t="shared" si="19"/>
        <v>4.6390946207251593E-2</v>
      </c>
      <c r="Y103" s="24">
        <f t="shared" si="19"/>
        <v>4.6708616970486228E-2</v>
      </c>
      <c r="Z103" s="24">
        <f t="shared" si="19"/>
        <v>4.702131878125182E-2</v>
      </c>
      <c r="AA103" s="24">
        <f t="shared" si="19"/>
        <v>4.5620368652999455E-2</v>
      </c>
      <c r="AB103" s="24">
        <f>+NOA!Y76</f>
        <v>4.5620185345912168E-2</v>
      </c>
      <c r="AD103" s="24">
        <f t="shared" si="21"/>
        <v>0.94712839954452188</v>
      </c>
      <c r="AE103" s="24">
        <f t="shared" si="21"/>
        <v>0.94790870254362103</v>
      </c>
      <c r="AF103" s="24">
        <f t="shared" si="21"/>
        <v>0.94332105666526722</v>
      </c>
      <c r="AG103" s="24">
        <f t="shared" si="21"/>
        <v>0.93702734965578949</v>
      </c>
      <c r="AH103" s="24">
        <f t="shared" si="21"/>
        <v>0.93376382832088112</v>
      </c>
      <c r="AI103" s="24">
        <f t="shared" si="21"/>
        <v>0.93787951420919247</v>
      </c>
      <c r="AJ103" s="24">
        <f t="shared" si="21"/>
        <v>0.93624230747486248</v>
      </c>
      <c r="AK103" s="24">
        <f t="shared" si="21"/>
        <v>0.93529296861717093</v>
      </c>
      <c r="AL103" s="24">
        <f t="shared" si="21"/>
        <v>0.93230360399123269</v>
      </c>
      <c r="AM103" s="24">
        <f t="shared" si="21"/>
        <v>0.93625483680786248</v>
      </c>
      <c r="AN103" s="24">
        <f t="shared" si="21"/>
        <v>0.93973048776812518</v>
      </c>
      <c r="AO103" s="24">
        <f>+NOA!AV76</f>
        <v>0.93973254739128387</v>
      </c>
      <c r="AQ103" s="24">
        <f t="shared" si="22"/>
        <v>-2.5567185086259325E-3</v>
      </c>
      <c r="AR103" s="24">
        <f t="shared" si="14"/>
        <v>1.0873562736659403E-2</v>
      </c>
    </row>
    <row r="104" spans="4:44" x14ac:dyDescent="0.3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+SUMPRODUCT(_xlfn.ANCHORARRAY($E$30)/100,$E104:$N104)/$D$14*100</f>
        <v>1160.5211789800001</v>
      </c>
      <c r="Q104" s="24">
        <f t="shared" si="20"/>
        <v>4.3720865791206709E-2</v>
      </c>
      <c r="R104" s="24">
        <f t="shared" si="20"/>
        <v>4.4526446877324766E-2</v>
      </c>
      <c r="S104" s="24">
        <f t="shared" si="20"/>
        <v>4.572492087471236E-2</v>
      </c>
      <c r="T104" s="24">
        <f t="shared" si="20"/>
        <v>4.5838407211747922E-2</v>
      </c>
      <c r="U104" s="24">
        <f t="shared" si="20"/>
        <v>4.6476441133512125E-2</v>
      </c>
      <c r="V104" s="24">
        <f t="shared" si="19"/>
        <v>4.6943518472394308E-2</v>
      </c>
      <c r="W104" s="24">
        <f t="shared" si="19"/>
        <v>4.7500494926347558E-2</v>
      </c>
      <c r="X104" s="24">
        <f t="shared" si="19"/>
        <v>4.8601628196263791E-2</v>
      </c>
      <c r="Y104" s="24">
        <f t="shared" si="19"/>
        <v>4.9780734856848197E-2</v>
      </c>
      <c r="Z104" s="24">
        <f t="shared" si="19"/>
        <v>5.0914426363589005E-2</v>
      </c>
      <c r="AA104" s="24">
        <f t="shared" si="19"/>
        <v>4.6593965116109581E-2</v>
      </c>
      <c r="AB104" s="24">
        <f>+NOA!Y77</f>
        <v>4.659288617966828E-2</v>
      </c>
      <c r="AD104" s="24">
        <f t="shared" si="21"/>
        <v>0.95017620720098894</v>
      </c>
      <c r="AE104" s="24">
        <f t="shared" si="21"/>
        <v>0.95280039028310881</v>
      </c>
      <c r="AF104" s="24">
        <f t="shared" si="21"/>
        <v>0.95092355326413602</v>
      </c>
      <c r="AG104" s="24">
        <f t="shared" si="21"/>
        <v>0.94641177207459082</v>
      </c>
      <c r="AH104" s="24">
        <f t="shared" si="21"/>
        <v>0.94609968984355053</v>
      </c>
      <c r="AI104" s="24">
        <f t="shared" si="21"/>
        <v>0.95113105518383856</v>
      </c>
      <c r="AJ104" s="24">
        <f t="shared" si="21"/>
        <v>0.95271308705798652</v>
      </c>
      <c r="AK104" s="24">
        <f t="shared" si="21"/>
        <v>0.95272286785003168</v>
      </c>
      <c r="AL104" s="24">
        <f t="shared" si="21"/>
        <v>0.95213466276560021</v>
      </c>
      <c r="AM104" s="24">
        <f t="shared" si="21"/>
        <v>0.95929386466291255</v>
      </c>
      <c r="AN104" s="24">
        <f t="shared" si="21"/>
        <v>0.95125292192457556</v>
      </c>
      <c r="AO104" s="24">
        <f>+NOA!AV77</f>
        <v>0.951252926662155</v>
      </c>
      <c r="AQ104" s="24">
        <f t="shared" si="22"/>
        <v>-7.193560572382296E-3</v>
      </c>
      <c r="AR104" s="24">
        <f t="shared" si="14"/>
        <v>-9.1176574619236117E-3</v>
      </c>
    </row>
    <row r="105" spans="4:44" x14ac:dyDescent="0.3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+SUMPRODUCT(_xlfn.ANCHORARRAY($E$30)/100,$E105:$N105)/$D$14*100</f>
        <v>1234.0089179099998</v>
      </c>
      <c r="Q105" s="24">
        <f t="shared" si="20"/>
        <v>6.5650753635290382E-2</v>
      </c>
      <c r="R105" s="24">
        <f t="shared" si="20"/>
        <v>6.4830034516414781E-2</v>
      </c>
      <c r="S105" s="24">
        <f t="shared" si="20"/>
        <v>6.4966643986246186E-2</v>
      </c>
      <c r="T105" s="24">
        <f t="shared" si="20"/>
        <v>6.4416656603513367E-2</v>
      </c>
      <c r="U105" s="24">
        <f t="shared" si="20"/>
        <v>6.3045368960929604E-2</v>
      </c>
      <c r="V105" s="24">
        <f t="shared" si="19"/>
        <v>6.2466047058661101E-2</v>
      </c>
      <c r="W105" s="24">
        <f t="shared" si="19"/>
        <v>6.1163752742185773E-2</v>
      </c>
      <c r="X105" s="24">
        <f t="shared" si="19"/>
        <v>6.1343392083939019E-2</v>
      </c>
      <c r="Y105" s="24">
        <f t="shared" si="19"/>
        <v>6.1840689565790807E-2</v>
      </c>
      <c r="Z105" s="24">
        <f t="shared" si="19"/>
        <v>6.0268278919322738E-2</v>
      </c>
      <c r="AA105" s="24">
        <f t="shared" si="19"/>
        <v>6.3323048524275283E-2</v>
      </c>
      <c r="AB105" s="24">
        <f>+NOA!Y78</f>
        <v>6.3323931661345423E-2</v>
      </c>
      <c r="AD105" s="24">
        <f t="shared" si="21"/>
        <v>0.99388339565914086</v>
      </c>
      <c r="AE105" s="24">
        <f t="shared" si="21"/>
        <v>0.99609706524238062</v>
      </c>
      <c r="AF105" s="24">
        <f t="shared" si="21"/>
        <v>0.99543463394520937</v>
      </c>
      <c r="AG105" s="24">
        <f t="shared" si="21"/>
        <v>0.99019514358956195</v>
      </c>
      <c r="AH105" s="24">
        <f t="shared" si="21"/>
        <v>0.98897891262224902</v>
      </c>
      <c r="AI105" s="24">
        <f t="shared" si="21"/>
        <v>0.99347338624564197</v>
      </c>
      <c r="AJ105" s="24">
        <f t="shared" si="21"/>
        <v>0.99335826059459476</v>
      </c>
      <c r="AK105" s="24">
        <f t="shared" si="21"/>
        <v>0.99507221784522515</v>
      </c>
      <c r="AL105" s="24">
        <f t="shared" si="21"/>
        <v>0.99578247599003245</v>
      </c>
      <c r="AM105" s="24">
        <f t="shared" si="21"/>
        <v>1.0018581245536264</v>
      </c>
      <c r="AN105" s="24">
        <f t="shared" si="21"/>
        <v>0.99430984180901749</v>
      </c>
      <c r="AO105" s="24">
        <f>+NOA!AV78</f>
        <v>0.9943079358235114</v>
      </c>
      <c r="AQ105" s="24">
        <f t="shared" si="22"/>
        <v>5.3824747159676445E-3</v>
      </c>
      <c r="AR105" s="24">
        <f t="shared" si="14"/>
        <v>-7.9747288944855832E-3</v>
      </c>
    </row>
    <row r="106" spans="4:44" x14ac:dyDescent="0.3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+SUMPRODUCT(_xlfn.ANCHORARRAY($E$30)/100,$E106:$N106)/$D$14*100</f>
        <v>1323.9862636799999</v>
      </c>
      <c r="Q106" s="24">
        <f t="shared" si="20"/>
        <v>7.8742389661795809E-2</v>
      </c>
      <c r="R106" s="24">
        <f t="shared" si="20"/>
        <v>7.6681351344620508E-2</v>
      </c>
      <c r="S106" s="24">
        <f t="shared" si="20"/>
        <v>7.5387199893696133E-2</v>
      </c>
      <c r="T106" s="24">
        <f t="shared" si="20"/>
        <v>7.4714886516406454E-2</v>
      </c>
      <c r="U106" s="24">
        <f t="shared" si="20"/>
        <v>7.3210922765136521E-2</v>
      </c>
      <c r="V106" s="24">
        <f t="shared" si="19"/>
        <v>7.1349670836104773E-2</v>
      </c>
      <c r="W106" s="24">
        <f t="shared" si="19"/>
        <v>6.9887582668759496E-2</v>
      </c>
      <c r="X106" s="24">
        <f t="shared" si="19"/>
        <v>6.8070531212067076E-2</v>
      </c>
      <c r="Y106" s="24">
        <f t="shared" si="19"/>
        <v>6.7450108426553967E-2</v>
      </c>
      <c r="Z106" s="24">
        <f t="shared" si="19"/>
        <v>6.5737616284542E-2</v>
      </c>
      <c r="AA106" s="24">
        <f t="shared" si="19"/>
        <v>7.2914664119601014E-2</v>
      </c>
      <c r="AB106" s="24">
        <f>+NOA!Y79</f>
        <v>7.291385735253697E-2</v>
      </c>
      <c r="AD106" s="24">
        <f t="shared" si="21"/>
        <v>1.0477838415038363</v>
      </c>
      <c r="AE106" s="24">
        <f t="shared" si="21"/>
        <v>1.0474102798035063</v>
      </c>
      <c r="AF106" s="24">
        <f t="shared" si="21"/>
        <v>1.0452189082701309</v>
      </c>
      <c r="AG106" s="24">
        <f t="shared" si="21"/>
        <v>1.0380916958209996</v>
      </c>
      <c r="AH106" s="24">
        <f t="shared" si="21"/>
        <v>1.0353055225912948</v>
      </c>
      <c r="AI106" s="24">
        <f t="shared" si="21"/>
        <v>1.0380310762816194</v>
      </c>
      <c r="AJ106" s="24">
        <f t="shared" si="21"/>
        <v>1.0362748064241285</v>
      </c>
      <c r="AK106" s="24">
        <f t="shared" si="21"/>
        <v>1.0349203037304613</v>
      </c>
      <c r="AL106" s="24">
        <f t="shared" si="21"/>
        <v>1.0348292256714426</v>
      </c>
      <c r="AM106" s="24">
        <f t="shared" si="21"/>
        <v>1.0397645134899332</v>
      </c>
      <c r="AN106" s="24">
        <f t="shared" si="21"/>
        <v>1.0406992651656881</v>
      </c>
      <c r="AO106" s="24">
        <f>+NOA!AV79</f>
        <v>1.0406985105131863</v>
      </c>
      <c r="AQ106" s="24">
        <f t="shared" si="22"/>
        <v>1.3004773377253809E-2</v>
      </c>
      <c r="AR106" s="24">
        <f t="shared" si="14"/>
        <v>8.0193280139031486E-3</v>
      </c>
    </row>
    <row r="107" spans="4:44" x14ac:dyDescent="0.3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+SUMPRODUCT(_xlfn.ANCHORARRAY($E$30)/100,$E107:$N107)/$D$14*100</f>
        <v>1421.15004449</v>
      </c>
      <c r="Q107" s="24">
        <f t="shared" si="20"/>
        <v>7.3969045699651348E-2</v>
      </c>
      <c r="R107" s="24">
        <f t="shared" si="20"/>
        <v>7.3099129975625843E-2</v>
      </c>
      <c r="S107" s="24">
        <f t="shared" si="20"/>
        <v>7.2949664083643784E-2</v>
      </c>
      <c r="T107" s="24">
        <f t="shared" si="20"/>
        <v>7.3420500946161926E-2</v>
      </c>
      <c r="U107" s="24">
        <f t="shared" si="20"/>
        <v>7.4407657949666195E-2</v>
      </c>
      <c r="V107" s="24">
        <f t="shared" si="19"/>
        <v>7.4249992367719786E-2</v>
      </c>
      <c r="W107" s="24">
        <f t="shared" si="19"/>
        <v>7.411686263004591E-2</v>
      </c>
      <c r="X107" s="24">
        <f t="shared" si="19"/>
        <v>7.4214805749776902E-2</v>
      </c>
      <c r="Y107" s="24">
        <f t="shared" si="19"/>
        <v>7.2236115373287113E-2</v>
      </c>
      <c r="Z107" s="24">
        <f t="shared" si="19"/>
        <v>7.0659832769500275E-2</v>
      </c>
      <c r="AA107" s="24">
        <f t="shared" si="19"/>
        <v>7.3387302780570263E-2</v>
      </c>
      <c r="AB107" s="24">
        <f>+NOA!Y80</f>
        <v>7.3389077992521701E-2</v>
      </c>
      <c r="AD107" s="24">
        <f t="shared" si="21"/>
        <v>1.0536099329054109</v>
      </c>
      <c r="AE107" s="24">
        <f t="shared" si="21"/>
        <v>1.0535893190951708</v>
      </c>
      <c r="AF107" s="24">
        <f t="shared" si="21"/>
        <v>1.0536724441699614</v>
      </c>
      <c r="AG107" s="24">
        <f t="shared" si="21"/>
        <v>1.0470883902180343</v>
      </c>
      <c r="AH107" s="24">
        <f t="shared" si="21"/>
        <v>1.0470587255904089</v>
      </c>
      <c r="AI107" s="24">
        <f t="shared" si="21"/>
        <v>1.0510202089349057</v>
      </c>
      <c r="AJ107" s="24">
        <f t="shared" si="21"/>
        <v>1.050704227873732</v>
      </c>
      <c r="AK107" s="24">
        <f t="shared" si="21"/>
        <v>1.0511416939153992</v>
      </c>
      <c r="AL107" s="24">
        <f t="shared" si="21"/>
        <v>1.0505958260473709</v>
      </c>
      <c r="AM107" s="24">
        <f t="shared" si="21"/>
        <v>1.0563051684523095</v>
      </c>
      <c r="AN107" s="24">
        <f t="shared" si="21"/>
        <v>1.0516316525277207</v>
      </c>
      <c r="AO107" s="24">
        <f>+NOA!AV80</f>
        <v>1.0516320098654122</v>
      </c>
      <c r="AQ107" s="24">
        <f t="shared" si="22"/>
        <v>3.3092129301510731E-3</v>
      </c>
      <c r="AR107" s="24">
        <f t="shared" si="14"/>
        <v>-2.6952355468985445E-3</v>
      </c>
    </row>
    <row r="108" spans="4:44" x14ac:dyDescent="0.3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+SUMPRODUCT(_xlfn.ANCHORARRAY($E$30)/100,$E108:$N108)/$D$14*100</f>
        <v>1530.4715440299999</v>
      </c>
      <c r="Q108" s="24">
        <f t="shared" si="20"/>
        <v>7.9203777753046767E-2</v>
      </c>
      <c r="R108" s="24">
        <f t="shared" si="20"/>
        <v>7.874468295971071E-2</v>
      </c>
      <c r="S108" s="24">
        <f t="shared" si="20"/>
        <v>7.7700189817709431E-2</v>
      </c>
      <c r="T108" s="24">
        <f t="shared" si="20"/>
        <v>7.7114954861750906E-2</v>
      </c>
      <c r="U108" s="24">
        <f t="shared" si="20"/>
        <v>7.5901792491177345E-2</v>
      </c>
      <c r="V108" s="24">
        <f t="shared" si="20"/>
        <v>7.6331200026786394E-2</v>
      </c>
      <c r="W108" s="24">
        <f t="shared" si="20"/>
        <v>7.6080078824330988E-2</v>
      </c>
      <c r="X108" s="24">
        <f t="shared" si="20"/>
        <v>7.5576997764839504E-2</v>
      </c>
      <c r="Y108" s="24">
        <f t="shared" si="20"/>
        <v>7.5066783146018556E-2</v>
      </c>
      <c r="Z108" s="24">
        <f t="shared" si="20"/>
        <v>7.4545380154550145E-2</v>
      </c>
      <c r="AA108" s="24">
        <f t="shared" si="19"/>
        <v>7.6924670947909224E-2</v>
      </c>
      <c r="AB108" s="24">
        <f>+NOA!Y81</f>
        <v>7.6925545164763243E-2</v>
      </c>
      <c r="AD108" s="24">
        <f t="shared" si="21"/>
        <v>1.0811446502198834</v>
      </c>
      <c r="AE108" s="24">
        <f t="shared" si="21"/>
        <v>1.0803805866261982</v>
      </c>
      <c r="AF108" s="24">
        <f t="shared" si="21"/>
        <v>1.080362557389873</v>
      </c>
      <c r="AG108" s="24">
        <f t="shared" si="21"/>
        <v>1.0735724029473643</v>
      </c>
      <c r="AH108" s="24">
        <f t="shared" si="21"/>
        <v>1.0715140444000921</v>
      </c>
      <c r="AI108" s="24">
        <f t="shared" si="21"/>
        <v>1.0757953182524416</v>
      </c>
      <c r="AJ108" s="24">
        <f t="shared" si="21"/>
        <v>1.0746322383753588</v>
      </c>
      <c r="AK108" s="24">
        <f t="shared" si="21"/>
        <v>1.075852502363833</v>
      </c>
      <c r="AL108" s="24">
        <f t="shared" si="21"/>
        <v>1.075901200338905</v>
      </c>
      <c r="AM108" s="24">
        <f t="shared" si="21"/>
        <v>1.0794023862743085</v>
      </c>
      <c r="AN108" s="24">
        <f t="shared" si="21"/>
        <v>1.0772351270549336</v>
      </c>
      <c r="AO108" s="24">
        <f>+NOA!AV81</f>
        <v>1.0772365751336879</v>
      </c>
      <c r="AQ108" s="24">
        <f t="shared" si="22"/>
        <v>4.6583975984966219E-3</v>
      </c>
      <c r="AR108" s="24">
        <f t="shared" si="14"/>
        <v>1.7422639455748623E-3</v>
      </c>
    </row>
    <row r="109" spans="4:44" x14ac:dyDescent="0.3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+SUMPRODUCT(_xlfn.ANCHORARRAY($E$30)/100,$E109:$N109)/$D$14*100</f>
        <v>1652.2570493400001</v>
      </c>
      <c r="Q109" s="24">
        <f t="shared" si="20"/>
        <v>7.9410354769514635E-2</v>
      </c>
      <c r="R109" s="24">
        <f t="shared" si="20"/>
        <v>7.9268247009847359E-2</v>
      </c>
      <c r="S109" s="24">
        <f t="shared" si="20"/>
        <v>7.9551116881187989E-2</v>
      </c>
      <c r="T109" s="24">
        <f t="shared" si="20"/>
        <v>7.934171240725707E-2</v>
      </c>
      <c r="U109" s="24">
        <f t="shared" si="20"/>
        <v>7.9170085427893166E-2</v>
      </c>
      <c r="V109" s="24">
        <f t="shared" si="20"/>
        <v>7.9669078234957391E-2</v>
      </c>
      <c r="W109" s="24">
        <f t="shared" si="20"/>
        <v>7.9767534446749666E-2</v>
      </c>
      <c r="X109" s="24">
        <f t="shared" si="20"/>
        <v>7.9800291733851836E-2</v>
      </c>
      <c r="Y109" s="24">
        <f t="shared" si="20"/>
        <v>8.0110682812831513E-2</v>
      </c>
      <c r="Z109" s="24">
        <f t="shared" si="20"/>
        <v>8.0114731395618533E-2</v>
      </c>
      <c r="AA109" s="24">
        <f t="shared" si="19"/>
        <v>7.9573844927111503E-2</v>
      </c>
      <c r="AB109" s="24">
        <f>+NOA!Y82</f>
        <v>7.9573527074891404E-2</v>
      </c>
      <c r="AD109" s="24">
        <f t="shared" ref="AD109:AN122" si="23">+E109/E97-1</f>
        <v>1.1313489109316492</v>
      </c>
      <c r="AE109" s="24">
        <f t="shared" si="23"/>
        <v>1.1292508005446602</v>
      </c>
      <c r="AF109" s="24">
        <f t="shared" si="23"/>
        <v>1.1282379853109008</v>
      </c>
      <c r="AG109" s="24">
        <f t="shared" si="23"/>
        <v>1.1210373939734604</v>
      </c>
      <c r="AH109" s="24">
        <f t="shared" si="23"/>
        <v>1.1184156657574178</v>
      </c>
      <c r="AI109" s="24">
        <f t="shared" si="23"/>
        <v>1.1232825361733862</v>
      </c>
      <c r="AJ109" s="24">
        <f t="shared" si="23"/>
        <v>1.1221384329126471</v>
      </c>
      <c r="AK109" s="24">
        <f t="shared" si="23"/>
        <v>1.1217034241579467</v>
      </c>
      <c r="AL109" s="24">
        <f t="shared" si="23"/>
        <v>1.1205509054085616</v>
      </c>
      <c r="AM109" s="24">
        <f t="shared" si="23"/>
        <v>1.1226774219161979</v>
      </c>
      <c r="AN109" s="24">
        <f t="shared" si="23"/>
        <v>1.1245990338326837</v>
      </c>
      <c r="AO109" s="24">
        <f>+NOA!AV82</f>
        <v>1.1246031401084831</v>
      </c>
      <c r="AQ109" s="24">
        <f t="shared" si="22"/>
        <v>-7.0437662610389751E-4</v>
      </c>
      <c r="AR109" s="24">
        <f t="shared" ref="AR109:AR122" si="24">+AD109-AM109</f>
        <v>8.6714890154513391E-3</v>
      </c>
    </row>
    <row r="110" spans="4:44" x14ac:dyDescent="0.3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+SUMPRODUCT(_xlfn.ANCHORARRAY($E$30)/100,$E110:$N110)/$D$14*100</f>
        <v>1761.6510944700001</v>
      </c>
      <c r="Q110" s="24">
        <f t="shared" si="20"/>
        <v>6.3401414758614161E-2</v>
      </c>
      <c r="R110" s="24">
        <f t="shared" si="20"/>
        <v>6.4170600659219978E-2</v>
      </c>
      <c r="S110" s="24">
        <f t="shared" si="20"/>
        <v>6.5009574502166823E-2</v>
      </c>
      <c r="T110" s="24">
        <f t="shared" si="20"/>
        <v>6.569298941563595E-2</v>
      </c>
      <c r="U110" s="24">
        <f t="shared" si="20"/>
        <v>6.6029372231368066E-2</v>
      </c>
      <c r="V110" s="24">
        <f t="shared" si="20"/>
        <v>6.6807092175684035E-2</v>
      </c>
      <c r="W110" s="24">
        <f t="shared" si="20"/>
        <v>6.7909070723651377E-2</v>
      </c>
      <c r="X110" s="24">
        <f t="shared" si="20"/>
        <v>6.8209705048701608E-2</v>
      </c>
      <c r="Y110" s="24">
        <f t="shared" si="20"/>
        <v>6.9270526375939445E-2</v>
      </c>
      <c r="Z110" s="24">
        <f t="shared" si="20"/>
        <v>6.9600119927745396E-2</v>
      </c>
      <c r="AA110" s="24">
        <f t="shared" si="19"/>
        <v>6.6208853624620811E-2</v>
      </c>
      <c r="AB110" s="24">
        <f>+NOA!Y83</f>
        <v>6.6211057437000731E-2</v>
      </c>
      <c r="AD110" s="24">
        <f t="shared" si="23"/>
        <v>1.157697851613348</v>
      </c>
      <c r="AE110" s="24">
        <f t="shared" si="23"/>
        <v>1.1558999421135474</v>
      </c>
      <c r="AF110" s="24">
        <f t="shared" si="23"/>
        <v>1.1549084829743808</v>
      </c>
      <c r="AG110" s="24">
        <f t="shared" si="23"/>
        <v>1.148646054356532</v>
      </c>
      <c r="AH110" s="24">
        <f t="shared" si="23"/>
        <v>1.1464494692894656</v>
      </c>
      <c r="AI110" s="24">
        <f t="shared" si="23"/>
        <v>1.1513561860554038</v>
      </c>
      <c r="AJ110" s="24">
        <f t="shared" si="23"/>
        <v>1.1522721797675057</v>
      </c>
      <c r="AK110" s="24">
        <f t="shared" si="23"/>
        <v>1.1500871953121732</v>
      </c>
      <c r="AL110" s="24">
        <f t="shared" si="23"/>
        <v>1.1501516754805596</v>
      </c>
      <c r="AM110" s="24">
        <f t="shared" si="23"/>
        <v>1.1523663546172442</v>
      </c>
      <c r="AN110" s="24">
        <f t="shared" si="23"/>
        <v>1.1524894361390721</v>
      </c>
      <c r="AO110" s="24">
        <f>+NOA!AV83</f>
        <v>1.152501371560255</v>
      </c>
      <c r="AQ110" s="24">
        <f t="shared" si="22"/>
        <v>-6.1987051691312356E-3</v>
      </c>
      <c r="AR110" s="24">
        <f t="shared" si="24"/>
        <v>5.3314969961038017E-3</v>
      </c>
    </row>
    <row r="111" spans="4:44" x14ac:dyDescent="0.3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+SUMPRODUCT(_xlfn.ANCHORARRAY($E$30)/100,$E111:$N111)/$D$14*100</f>
        <v>1868.6805297500005</v>
      </c>
      <c r="Q111" s="24">
        <f t="shared" si="20"/>
        <v>5.7936479658807993E-2</v>
      </c>
      <c r="R111" s="24">
        <f t="shared" si="20"/>
        <v>5.8399301978590001E-2</v>
      </c>
      <c r="S111" s="24">
        <f t="shared" si="20"/>
        <v>5.9848341116559345E-2</v>
      </c>
      <c r="T111" s="24">
        <f t="shared" si="20"/>
        <v>6.0473892621553782E-2</v>
      </c>
      <c r="U111" s="24">
        <f t="shared" si="20"/>
        <v>6.1707177224540999E-2</v>
      </c>
      <c r="V111" s="24">
        <f t="shared" si="20"/>
        <v>6.1738445337149006E-2</v>
      </c>
      <c r="W111" s="24">
        <f t="shared" si="20"/>
        <v>6.1953838216736168E-2</v>
      </c>
      <c r="X111" s="24">
        <f t="shared" si="20"/>
        <v>6.2746980282308407E-2</v>
      </c>
      <c r="Y111" s="24">
        <f t="shared" si="20"/>
        <v>6.2820032314532925E-2</v>
      </c>
      <c r="Z111" s="24">
        <f t="shared" si="20"/>
        <v>6.3603229518347515E-2</v>
      </c>
      <c r="AA111" s="24">
        <f t="shared" si="19"/>
        <v>6.07551833708595E-2</v>
      </c>
      <c r="AB111" s="24">
        <f>+NOA!Y84</f>
        <v>6.0752003200670757E-2</v>
      </c>
      <c r="AD111" s="24">
        <f t="shared" si="23"/>
        <v>1.1408050896901569</v>
      </c>
      <c r="AE111" s="24">
        <f t="shared" si="23"/>
        <v>1.1394331968950646</v>
      </c>
      <c r="AF111" s="24">
        <f t="shared" si="23"/>
        <v>1.1413943836053417</v>
      </c>
      <c r="AG111" s="24">
        <f t="shared" si="23"/>
        <v>1.1376277496523235</v>
      </c>
      <c r="AH111" s="24">
        <f t="shared" si="23"/>
        <v>1.1365336279165597</v>
      </c>
      <c r="AI111" s="24">
        <f t="shared" si="23"/>
        <v>1.1400298002444194</v>
      </c>
      <c r="AJ111" s="24">
        <f t="shared" si="23"/>
        <v>1.1383277851643947</v>
      </c>
      <c r="AK111" s="24">
        <f t="shared" si="23"/>
        <v>1.1391485332265558</v>
      </c>
      <c r="AL111" s="24">
        <f t="shared" si="23"/>
        <v>1.1381711559211416</v>
      </c>
      <c r="AM111" s="24">
        <f t="shared" si="23"/>
        <v>1.1375814830057438</v>
      </c>
      <c r="AN111" s="24">
        <f t="shared" si="23"/>
        <v>1.1391143356994369</v>
      </c>
      <c r="AO111" s="24">
        <f>+NOA!AV84</f>
        <v>1.1391183961214448</v>
      </c>
      <c r="AQ111" s="24">
        <f t="shared" si="22"/>
        <v>-5.6667498595395216E-3</v>
      </c>
      <c r="AR111" s="24">
        <f t="shared" si="24"/>
        <v>3.2236066844131273E-3</v>
      </c>
    </row>
    <row r="112" spans="4:44" x14ac:dyDescent="0.3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+SUMPRODUCT(_xlfn.ANCHORARRAY($E$30)/100,$E112:$N112)/$D$14*100</f>
        <v>2124.3326003299999</v>
      </c>
      <c r="Q112" s="24">
        <f t="shared" si="20"/>
        <v>0.14361312307809482</v>
      </c>
      <c r="R112" s="24">
        <f t="shared" si="20"/>
        <v>0.14077853213552727</v>
      </c>
      <c r="S112" s="24">
        <f t="shared" si="20"/>
        <v>0.13891825988981443</v>
      </c>
      <c r="T112" s="24">
        <f t="shared" si="20"/>
        <v>0.13850212150677299</v>
      </c>
      <c r="U112" s="24">
        <f t="shared" si="20"/>
        <v>0.1367286551397997</v>
      </c>
      <c r="V112" s="24">
        <f t="shared" si="20"/>
        <v>0.13501758503286476</v>
      </c>
      <c r="W112" s="24">
        <f t="shared" si="20"/>
        <v>0.13406387261934416</v>
      </c>
      <c r="X112" s="24">
        <f t="shared" si="20"/>
        <v>0.13190306822731146</v>
      </c>
      <c r="Y112" s="24">
        <f t="shared" si="20"/>
        <v>0.13121135793191407</v>
      </c>
      <c r="Z112" s="24">
        <f t="shared" si="20"/>
        <v>0.12894704787484046</v>
      </c>
      <c r="AA112" s="24">
        <f t="shared" si="19"/>
        <v>0.13680886941878811</v>
      </c>
      <c r="AB112" s="24">
        <f>+NOA!Y85</f>
        <v>0.13680632267064619</v>
      </c>
      <c r="AD112" s="24">
        <f t="shared" si="23"/>
        <v>1.2733082796633837</v>
      </c>
      <c r="AE112" s="24">
        <f t="shared" si="23"/>
        <v>1.2661109700243331</v>
      </c>
      <c r="AF112" s="24">
        <f t="shared" si="23"/>
        <v>1.2660528734492029</v>
      </c>
      <c r="AG112" s="24">
        <f t="shared" si="23"/>
        <v>1.2632038471454119</v>
      </c>
      <c r="AH112" s="24">
        <f t="shared" si="23"/>
        <v>1.25899763248648</v>
      </c>
      <c r="AI112" s="24">
        <f t="shared" si="23"/>
        <v>1.2579976773204571</v>
      </c>
      <c r="AJ112" s="24">
        <f t="shared" si="23"/>
        <v>1.2533806969829597</v>
      </c>
      <c r="AK112" s="24">
        <f t="shared" si="23"/>
        <v>1.2512410947857511</v>
      </c>
      <c r="AL112" s="24">
        <f t="shared" si="23"/>
        <v>1.2487948705485987</v>
      </c>
      <c r="AM112" s="24">
        <f t="shared" si="23"/>
        <v>1.2417317874946909</v>
      </c>
      <c r="AN112" s="24">
        <f t="shared" si="23"/>
        <v>1.2597907599052554</v>
      </c>
      <c r="AO112" s="24">
        <f>+NOA!AV85</f>
        <v>1.2597860907273004</v>
      </c>
      <c r="AQ112" s="24">
        <f t="shared" si="22"/>
        <v>1.4666075203254358E-2</v>
      </c>
      <c r="AR112" s="24">
        <f t="shared" si="24"/>
        <v>3.1576492168692738E-2</v>
      </c>
    </row>
    <row r="113" spans="4:44" x14ac:dyDescent="0.3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+SUMPRODUCT(_xlfn.ANCHORARRAY($E$30)/100,$E113:$N113)/$D$14*100</f>
        <v>2404.2746816299996</v>
      </c>
      <c r="Q113" s="24">
        <f t="shared" si="20"/>
        <v>0.13456368976348498</v>
      </c>
      <c r="R113" s="24">
        <f t="shared" si="20"/>
        <v>0.13396946519460395</v>
      </c>
      <c r="S113" s="24">
        <f t="shared" si="20"/>
        <v>0.13289439584035989</v>
      </c>
      <c r="T113" s="24">
        <f t="shared" si="20"/>
        <v>0.1320554152606368</v>
      </c>
      <c r="U113" s="24">
        <f t="shared" si="20"/>
        <v>0.13153806471288965</v>
      </c>
      <c r="V113" s="24">
        <f t="shared" si="20"/>
        <v>0.13099952102139678</v>
      </c>
      <c r="W113" s="24">
        <f t="shared" si="20"/>
        <v>0.13051573192593824</v>
      </c>
      <c r="X113" s="24">
        <f t="shared" si="20"/>
        <v>0.12929765370052548</v>
      </c>
      <c r="Y113" s="24">
        <f t="shared" si="20"/>
        <v>0.12882173085897652</v>
      </c>
      <c r="Z113" s="24">
        <f t="shared" si="20"/>
        <v>0.12913999458506531</v>
      </c>
      <c r="AA113" s="24">
        <f t="shared" si="19"/>
        <v>0.13177883786018851</v>
      </c>
      <c r="AB113" s="24">
        <f>+NOA!Y86</f>
        <v>0.13177804233588808</v>
      </c>
      <c r="AD113" s="24">
        <f t="shared" si="23"/>
        <v>1.4303937912078446</v>
      </c>
      <c r="AE113" s="24">
        <f t="shared" si="23"/>
        <v>1.420155375293898</v>
      </c>
      <c r="AF113" s="24">
        <f t="shared" si="23"/>
        <v>1.4187968466264387</v>
      </c>
      <c r="AG113" s="24">
        <f t="shared" si="23"/>
        <v>1.4157471656968856</v>
      </c>
      <c r="AH113" s="24">
        <f t="shared" si="23"/>
        <v>1.4090259402804857</v>
      </c>
      <c r="AI113" s="24">
        <f t="shared" si="23"/>
        <v>1.4052010897926697</v>
      </c>
      <c r="AJ113" s="24">
        <f t="shared" si="23"/>
        <v>1.3997013549448023</v>
      </c>
      <c r="AK113" s="24">
        <f t="shared" si="23"/>
        <v>1.394469793602271</v>
      </c>
      <c r="AL113" s="24">
        <f t="shared" si="23"/>
        <v>1.3927261871477414</v>
      </c>
      <c r="AM113" s="24">
        <f t="shared" si="23"/>
        <v>1.3831051206856455</v>
      </c>
      <c r="AN113" s="24">
        <f t="shared" si="23"/>
        <v>1.4095897493256775</v>
      </c>
      <c r="AO113" s="24">
        <f>+NOA!AV86</f>
        <v>1.4095855943979552</v>
      </c>
      <c r="AQ113" s="24">
        <f t="shared" si="22"/>
        <v>5.4236951784196741E-3</v>
      </c>
      <c r="AR113" s="24">
        <f t="shared" si="24"/>
        <v>4.7288670522199094E-2</v>
      </c>
    </row>
    <row r="114" spans="4:44" x14ac:dyDescent="0.3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+SUMPRODUCT(_xlfn.ANCHORARRAY($E$30)/100,$E114:$N114)/$D$14*100</f>
        <v>2589.8529924599993</v>
      </c>
      <c r="Q114" s="24">
        <f t="shared" si="20"/>
        <v>7.6692955347462899E-2</v>
      </c>
      <c r="R114" s="24">
        <f t="shared" si="20"/>
        <v>7.694822181342631E-2</v>
      </c>
      <c r="S114" s="24">
        <f t="shared" si="20"/>
        <v>7.6995892872443239E-2</v>
      </c>
      <c r="T114" s="24">
        <f t="shared" si="20"/>
        <v>7.6186830766994618E-2</v>
      </c>
      <c r="U114" s="24">
        <f t="shared" si="20"/>
        <v>7.6210001929861493E-2</v>
      </c>
      <c r="V114" s="24">
        <f t="shared" si="20"/>
        <v>7.6815531200840503E-2</v>
      </c>
      <c r="W114" s="24">
        <f t="shared" si="20"/>
        <v>7.7656233321258261E-2</v>
      </c>
      <c r="X114" s="24">
        <f t="shared" si="20"/>
        <v>7.7519120144044162E-2</v>
      </c>
      <c r="Y114" s="24">
        <f t="shared" si="20"/>
        <v>7.8420421979775501E-2</v>
      </c>
      <c r="Z114" s="24">
        <f t="shared" si="20"/>
        <v>7.9644325465330734E-2</v>
      </c>
      <c r="AA114" s="24">
        <f t="shared" si="19"/>
        <v>7.7186817399826024E-2</v>
      </c>
      <c r="AB114" s="24">
        <f>+NOA!Y87</f>
        <v>7.7189699649289345E-2</v>
      </c>
      <c r="AD114" s="24">
        <f t="shared" si="23"/>
        <v>1.4640484442352086</v>
      </c>
      <c r="AE114" s="24">
        <f t="shared" si="23"/>
        <v>1.453094802203911</v>
      </c>
      <c r="AF114" s="24">
        <f t="shared" si="23"/>
        <v>1.4513114237331348</v>
      </c>
      <c r="AG114" s="24">
        <f t="shared" si="23"/>
        <v>1.4465267652241218</v>
      </c>
      <c r="AH114" s="24">
        <f t="shared" si="23"/>
        <v>1.4397690579800528</v>
      </c>
      <c r="AI114" s="24">
        <f t="shared" si="23"/>
        <v>1.436230221848497</v>
      </c>
      <c r="AJ114" s="24">
        <f t="shared" si="23"/>
        <v>1.432393906294263</v>
      </c>
      <c r="AK114" s="24">
        <f t="shared" si="23"/>
        <v>1.4264172319557704</v>
      </c>
      <c r="AL114" s="24">
        <f t="shared" si="23"/>
        <v>1.4267779072792206</v>
      </c>
      <c r="AM114" s="24">
        <f t="shared" si="23"/>
        <v>1.4190133315331126</v>
      </c>
      <c r="AN114" s="24">
        <f t="shared" si="23"/>
        <v>1.4421610663222357</v>
      </c>
      <c r="AO114" s="24">
        <f>+NOA!AV87</f>
        <v>1.4421606879427089</v>
      </c>
      <c r="AQ114" s="24">
        <f t="shared" si="22"/>
        <v>-2.9513701178678353E-3</v>
      </c>
      <c r="AR114" s="24">
        <f t="shared" si="24"/>
        <v>4.5035112702096036E-2</v>
      </c>
    </row>
    <row r="115" spans="4:44" x14ac:dyDescent="0.3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+SUMPRODUCT(_xlfn.ANCHORARRAY($E$30)/100,$E115:$N115)/$D$14*100</f>
        <v>2895.7606818499999</v>
      </c>
      <c r="Q115" s="24">
        <f t="shared" si="20"/>
        <v>0.12042049338926075</v>
      </c>
      <c r="R115" s="24">
        <f t="shared" si="20"/>
        <v>0.11941531599612665</v>
      </c>
      <c r="S115" s="24">
        <f t="shared" si="20"/>
        <v>0.11874073755500558</v>
      </c>
      <c r="T115" s="24">
        <f t="shared" si="20"/>
        <v>0.11863752194516053</v>
      </c>
      <c r="U115" s="24">
        <f t="shared" si="20"/>
        <v>0.11819506791037648</v>
      </c>
      <c r="V115" s="24">
        <f t="shared" si="20"/>
        <v>0.117653760148553</v>
      </c>
      <c r="W115" s="24">
        <f t="shared" si="20"/>
        <v>0.11763407792364022</v>
      </c>
      <c r="X115" s="24">
        <f t="shared" si="20"/>
        <v>0.11605290644316479</v>
      </c>
      <c r="Y115" s="24">
        <f t="shared" si="20"/>
        <v>0.11593382360251225</v>
      </c>
      <c r="Z115" s="24">
        <f t="shared" si="20"/>
        <v>0.11543625829844539</v>
      </c>
      <c r="AA115" s="24">
        <f t="shared" si="19"/>
        <v>0.11811778131060291</v>
      </c>
      <c r="AB115" s="24">
        <f>+NOA!Y88</f>
        <v>0.11811740816823679</v>
      </c>
      <c r="AD115" s="24">
        <f t="shared" si="23"/>
        <v>1.6432397736643614</v>
      </c>
      <c r="AE115" s="24">
        <f t="shared" si="23"/>
        <v>1.6279942120159596</v>
      </c>
      <c r="AF115" s="24">
        <f t="shared" si="23"/>
        <v>1.623382186969605</v>
      </c>
      <c r="AG115" s="24">
        <f t="shared" si="23"/>
        <v>1.6180087427279544</v>
      </c>
      <c r="AH115" s="24">
        <f t="shared" si="23"/>
        <v>1.6092305853592115</v>
      </c>
      <c r="AI115" s="24">
        <f t="shared" si="23"/>
        <v>1.6033259577212511</v>
      </c>
      <c r="AJ115" s="24">
        <f t="shared" si="23"/>
        <v>1.5991724980479987</v>
      </c>
      <c r="AK115" s="24">
        <f t="shared" si="23"/>
        <v>1.5879524414689068</v>
      </c>
      <c r="AL115" s="24">
        <f t="shared" si="23"/>
        <v>1.5872754892783729</v>
      </c>
      <c r="AM115" s="24">
        <f t="shared" si="23"/>
        <v>1.5770775923074427</v>
      </c>
      <c r="AN115" s="24">
        <f t="shared" si="23"/>
        <v>1.6114867259108854</v>
      </c>
      <c r="AO115" s="24">
        <f>+NOA!AV88</f>
        <v>1.6114859075999144</v>
      </c>
      <c r="AQ115" s="24">
        <f t="shared" si="22"/>
        <v>4.9842350908153588E-3</v>
      </c>
      <c r="AR115" s="24">
        <f t="shared" si="24"/>
        <v>6.6162181356918648E-2</v>
      </c>
    </row>
    <row r="116" spans="4:44" x14ac:dyDescent="0.3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+SUMPRODUCT(_xlfn.ANCHORARRAY($E$30)/100,$E116:$N116)/$D$14*100</f>
        <v>3626.3405874700011</v>
      </c>
      <c r="Q116" s="24">
        <f t="shared" si="20"/>
        <v>0.25576488751665338</v>
      </c>
      <c r="R116" s="24">
        <f t="shared" si="20"/>
        <v>0.25374638341491318</v>
      </c>
      <c r="S116" s="24">
        <f t="shared" si="20"/>
        <v>0.25276272357476937</v>
      </c>
      <c r="T116" s="24">
        <f t="shared" si="20"/>
        <v>0.25505468373601436</v>
      </c>
      <c r="U116" s="24">
        <f t="shared" si="20"/>
        <v>0.25402605132341227</v>
      </c>
      <c r="V116" s="24">
        <f t="shared" si="20"/>
        <v>0.25058678230255338</v>
      </c>
      <c r="W116" s="24">
        <f t="shared" si="20"/>
        <v>0.25074414016963353</v>
      </c>
      <c r="X116" s="24">
        <f t="shared" si="20"/>
        <v>0.24829078441245711</v>
      </c>
      <c r="Y116" s="24">
        <f t="shared" si="20"/>
        <v>0.25000635632926116</v>
      </c>
      <c r="Z116" s="24">
        <f t="shared" si="20"/>
        <v>0.24769688463600548</v>
      </c>
      <c r="AA116" s="24">
        <f t="shared" si="19"/>
        <v>0.25229291570920132</v>
      </c>
      <c r="AB116" s="24">
        <f>+NOA!Y89</f>
        <v>0.25228747326784617</v>
      </c>
      <c r="AD116" s="24">
        <f t="shared" si="23"/>
        <v>2.1802446476328128</v>
      </c>
      <c r="AE116" s="24">
        <f t="shared" si="23"/>
        <v>2.1543846963381856</v>
      </c>
      <c r="AF116" s="24">
        <f t="shared" si="23"/>
        <v>2.1427723944615908</v>
      </c>
      <c r="AG116" s="24">
        <f t="shared" si="23"/>
        <v>2.1417321375512439</v>
      </c>
      <c r="AH116" s="24">
        <f t="shared" si="23"/>
        <v>2.1267241185153756</v>
      </c>
      <c r="AI116" s="24">
        <f t="shared" si="23"/>
        <v>2.1097045593268819</v>
      </c>
      <c r="AJ116" s="24">
        <f t="shared" si="23"/>
        <v>2.103482802127155</v>
      </c>
      <c r="AK116" s="24">
        <f t="shared" si="23"/>
        <v>2.0807859689673385</v>
      </c>
      <c r="AL116" s="24">
        <f t="shared" si="23"/>
        <v>2.0807488647749666</v>
      </c>
      <c r="AM116" s="24">
        <f t="shared" si="23"/>
        <v>2.0596322618896141</v>
      </c>
      <c r="AN116" s="24">
        <f t="shared" si="23"/>
        <v>2.1247517521888293</v>
      </c>
      <c r="AO116" s="24">
        <f>+NOA!AV89</f>
        <v>2.1247404142411375</v>
      </c>
      <c r="AQ116" s="24">
        <f t="shared" si="22"/>
        <v>8.0680028806479065E-3</v>
      </c>
      <c r="AR116" s="24">
        <f t="shared" si="24"/>
        <v>0.12061238574319866</v>
      </c>
    </row>
    <row r="117" spans="4:44" x14ac:dyDescent="0.3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+SUMPRODUCT(_xlfn.ANCHORARRAY($E$30)/100,$E117:$N117)/$D$14*100</f>
        <v>4413.6492230600006</v>
      </c>
      <c r="Q117" s="24">
        <f t="shared" si="20"/>
        <v>0.21439382376322813</v>
      </c>
      <c r="R117" s="24">
        <f t="shared" si="20"/>
        <v>0.21517026832575059</v>
      </c>
      <c r="S117" s="24">
        <f t="shared" si="20"/>
        <v>0.21679352720035294</v>
      </c>
      <c r="T117" s="24">
        <f t="shared" si="20"/>
        <v>0.21823320358502207</v>
      </c>
      <c r="U117" s="24">
        <f t="shared" si="20"/>
        <v>0.21704698596490268</v>
      </c>
      <c r="V117" s="24">
        <f t="shared" si="20"/>
        <v>0.21568916349572165</v>
      </c>
      <c r="W117" s="24">
        <f t="shared" si="20"/>
        <v>0.21695542864895367</v>
      </c>
      <c r="X117" s="24">
        <f t="shared" si="20"/>
        <v>0.21691789294217445</v>
      </c>
      <c r="Y117" s="24">
        <f t="shared" si="20"/>
        <v>0.22260714385380731</v>
      </c>
      <c r="Z117" s="24">
        <f t="shared" si="20"/>
        <v>0.22129801171906305</v>
      </c>
      <c r="AA117" s="24">
        <f t="shared" si="19"/>
        <v>0.21710829873795268</v>
      </c>
      <c r="AB117" s="24">
        <f>+NOA!Y90</f>
        <v>0.21711863705681056</v>
      </c>
      <c r="AD117" s="24">
        <f t="shared" si="23"/>
        <v>2.6241418166003676</v>
      </c>
      <c r="AE117" s="24">
        <f t="shared" si="23"/>
        <v>2.5997430327861633</v>
      </c>
      <c r="AF117" s="24">
        <f t="shared" si="23"/>
        <v>2.590821485949006</v>
      </c>
      <c r="AG117" s="24">
        <f t="shared" si="23"/>
        <v>2.5957370480728326</v>
      </c>
      <c r="AH117" s="24">
        <f t="shared" si="23"/>
        <v>2.5796874484317187</v>
      </c>
      <c r="AI117" s="24">
        <f t="shared" si="23"/>
        <v>2.5581693597764468</v>
      </c>
      <c r="AJ117" s="24">
        <f t="shared" si="23"/>
        <v>2.5591116206217581</v>
      </c>
      <c r="AK117" s="24">
        <f t="shared" si="23"/>
        <v>2.5323756645813691</v>
      </c>
      <c r="AL117" s="24">
        <f t="shared" si="23"/>
        <v>2.5471851921907431</v>
      </c>
      <c r="AM117" s="24">
        <f t="shared" si="23"/>
        <v>2.5243182054318707</v>
      </c>
      <c r="AN117" s="24">
        <f t="shared" si="23"/>
        <v>2.5766753051795224</v>
      </c>
      <c r="AO117" s="24">
        <f>+NOA!AV90</f>
        <v>2.5766897376187048</v>
      </c>
      <c r="AQ117" s="24">
        <f t="shared" si="22"/>
        <v>-6.9041879558349173E-3</v>
      </c>
      <c r="AR117" s="24">
        <f t="shared" si="24"/>
        <v>9.9823611168496917E-2</v>
      </c>
    </row>
    <row r="118" spans="4:44" x14ac:dyDescent="0.3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+SUMPRODUCT(_xlfn.ANCHORARRAY($E$30)/100,$E118:$N118)/$D$14*100</f>
        <v>4929.6431760599999</v>
      </c>
      <c r="Q118" s="24">
        <f t="shared" si="20"/>
        <v>0.11053014597713706</v>
      </c>
      <c r="R118" s="24">
        <f t="shared" si="20"/>
        <v>0.1130484883932259</v>
      </c>
      <c r="S118" s="24">
        <f t="shared" si="20"/>
        <v>0.11572254306314167</v>
      </c>
      <c r="T118" s="24">
        <f t="shared" si="20"/>
        <v>0.11721411407565308</v>
      </c>
      <c r="U118" s="24">
        <f t="shared" si="20"/>
        <v>0.11692674531997116</v>
      </c>
      <c r="V118" s="24">
        <f t="shared" si="20"/>
        <v>0.11768190392816225</v>
      </c>
      <c r="W118" s="24">
        <f t="shared" si="20"/>
        <v>0.11741648065628407</v>
      </c>
      <c r="X118" s="24">
        <f t="shared" si="20"/>
        <v>0.12123681764330896</v>
      </c>
      <c r="Y118" s="24">
        <f t="shared" si="20"/>
        <v>0.12423100294617528</v>
      </c>
      <c r="Z118" s="24">
        <f t="shared" si="20"/>
        <v>0.12326469523775208</v>
      </c>
      <c r="AA118" s="24">
        <f t="shared" si="19"/>
        <v>0.1169086909544339</v>
      </c>
      <c r="AB118" s="24">
        <f>+NOA!Y91</f>
        <v>0.1169122273133536</v>
      </c>
      <c r="AD118" s="24">
        <f t="shared" si="23"/>
        <v>2.7309359298403679</v>
      </c>
      <c r="AE118" s="24">
        <f t="shared" si="23"/>
        <v>2.721331790731683</v>
      </c>
      <c r="AF118" s="24">
        <f t="shared" si="23"/>
        <v>2.7255050835502135</v>
      </c>
      <c r="AG118" s="24">
        <f t="shared" si="23"/>
        <v>2.737929222915223</v>
      </c>
      <c r="AH118" s="24">
        <f t="shared" si="23"/>
        <v>2.7255012656208084</v>
      </c>
      <c r="AI118" s="24">
        <f t="shared" si="23"/>
        <v>2.7120480948392203</v>
      </c>
      <c r="AJ118" s="24">
        <f t="shared" si="23"/>
        <v>2.7172223005501905</v>
      </c>
      <c r="AK118" s="24">
        <f t="shared" si="23"/>
        <v>2.7082098355258268</v>
      </c>
      <c r="AL118" s="24">
        <f t="shared" si="23"/>
        <v>2.7358706835775322</v>
      </c>
      <c r="AM118" s="24">
        <f t="shared" si="23"/>
        <v>2.7145561482070688</v>
      </c>
      <c r="AN118" s="24">
        <f t="shared" si="23"/>
        <v>2.7233340792812539</v>
      </c>
      <c r="AO118" s="24">
        <f>+NOA!AV91</f>
        <v>2.72336369213274</v>
      </c>
      <c r="AQ118" s="24">
        <f t="shared" si="22"/>
        <v>-1.2734549260615013E-2</v>
      </c>
      <c r="AR118" s="24">
        <f t="shared" si="24"/>
        <v>1.6379781633299118E-2</v>
      </c>
    </row>
    <row r="119" spans="4:44" x14ac:dyDescent="0.3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+SUMPRODUCT(_xlfn.ANCHORARRAY($E$30)/100,$E119:$N119)/$D$14*100</f>
        <v>5361.8181829300011</v>
      </c>
      <c r="Q119" s="24">
        <f t="shared" si="20"/>
        <v>8.3917044387915807E-2</v>
      </c>
      <c r="R119" s="24">
        <f t="shared" si="20"/>
        <v>8.4779985049535433E-2</v>
      </c>
      <c r="S119" s="24">
        <f t="shared" si="20"/>
        <v>8.5837370633650378E-2</v>
      </c>
      <c r="T119" s="24">
        <f t="shared" si="20"/>
        <v>8.7966065418675354E-2</v>
      </c>
      <c r="U119" s="24">
        <f t="shared" si="20"/>
        <v>9.0567217480897355E-2</v>
      </c>
      <c r="V119" s="24">
        <f t="shared" si="20"/>
        <v>9.0364219794083045E-2</v>
      </c>
      <c r="W119" s="24">
        <f t="shared" si="20"/>
        <v>8.9771008583352074E-2</v>
      </c>
      <c r="X119" s="24">
        <f t="shared" si="20"/>
        <v>9.1653688924965282E-2</v>
      </c>
      <c r="Y119" s="24">
        <f t="shared" si="20"/>
        <v>8.8568488918825405E-2</v>
      </c>
      <c r="Z119" s="24">
        <f t="shared" si="20"/>
        <v>8.7312300724202041E-2</v>
      </c>
      <c r="AA119" s="24">
        <f t="shared" si="19"/>
        <v>8.766861848516494E-2</v>
      </c>
      <c r="AB119" s="24">
        <f>+NOA!Y92</f>
        <v>8.766686708165472E-2</v>
      </c>
      <c r="AD119" s="24">
        <f t="shared" si="23"/>
        <v>2.7654949759177816</v>
      </c>
      <c r="AE119" s="24">
        <f t="shared" si="23"/>
        <v>2.7618390804267707</v>
      </c>
      <c r="AF119" s="24">
        <f t="shared" si="23"/>
        <v>2.7702538894584183</v>
      </c>
      <c r="AG119" s="24">
        <f t="shared" si="23"/>
        <v>2.7885806595681291</v>
      </c>
      <c r="AH119" s="24">
        <f t="shared" si="23"/>
        <v>2.7815344286758479</v>
      </c>
      <c r="AI119" s="24">
        <f t="shared" si="23"/>
        <v>2.7677304663940929</v>
      </c>
      <c r="AJ119" s="24">
        <f t="shared" si="23"/>
        <v>2.7713969834531436</v>
      </c>
      <c r="AK119" s="24">
        <f t="shared" si="23"/>
        <v>2.768409190221635</v>
      </c>
      <c r="AL119" s="24">
        <f t="shared" si="23"/>
        <v>2.7927757203014365</v>
      </c>
      <c r="AM119" s="24">
        <f t="shared" si="23"/>
        <v>2.7723303593343815</v>
      </c>
      <c r="AN119" s="24">
        <f t="shared" si="23"/>
        <v>2.7728726841465683</v>
      </c>
      <c r="AO119" s="24">
        <f>+NOA!AV92</f>
        <v>2.7728903759684194</v>
      </c>
      <c r="AQ119" s="24">
        <f t="shared" si="22"/>
        <v>-3.3952563362862342E-3</v>
      </c>
      <c r="AR119" s="24">
        <f t="shared" si="24"/>
        <v>-6.8353834165999494E-3</v>
      </c>
    </row>
    <row r="120" spans="4:44" x14ac:dyDescent="0.3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+SUMPRODUCT(_xlfn.ANCHORARRAY($E$30)/100,$E120:$N120)/$D$14*100</f>
        <v>5849.8469813500005</v>
      </c>
      <c r="Q120" s="24">
        <f t="shared" si="20"/>
        <v>8.9637694418603031E-2</v>
      </c>
      <c r="R120" s="24">
        <f t="shared" si="20"/>
        <v>9.0521206284016165E-2</v>
      </c>
      <c r="S120" s="24">
        <f t="shared" si="20"/>
        <v>9.0848610105704664E-2</v>
      </c>
      <c r="T120" s="24">
        <f t="shared" si="20"/>
        <v>9.1026516239105737E-2</v>
      </c>
      <c r="U120" s="24">
        <f t="shared" si="20"/>
        <v>9.0648117463022926E-2</v>
      </c>
      <c r="V120" s="24">
        <f t="shared" si="20"/>
        <v>9.1348561283397745E-2</v>
      </c>
      <c r="W120" s="24">
        <f t="shared" si="20"/>
        <v>9.134182081872444E-2</v>
      </c>
      <c r="X120" s="24">
        <f t="shared" si="20"/>
        <v>9.1998517131071544E-2</v>
      </c>
      <c r="Y120" s="24">
        <f t="shared" si="20"/>
        <v>9.2084500552090276E-2</v>
      </c>
      <c r="Z120" s="24">
        <f t="shared" si="20"/>
        <v>9.2088340928198731E-2</v>
      </c>
      <c r="AA120" s="24">
        <f t="shared" si="19"/>
        <v>9.1019274016731488E-2</v>
      </c>
      <c r="AB120" s="24">
        <f>+NOA!Y93</f>
        <v>9.1020858661966964E-2</v>
      </c>
      <c r="AD120" s="24">
        <f t="shared" si="23"/>
        <v>2.8019003903475737</v>
      </c>
      <c r="AE120" s="24">
        <f t="shared" si="23"/>
        <v>2.8029066160287837</v>
      </c>
      <c r="AF120" s="24">
        <f t="shared" si="23"/>
        <v>2.8162526590600399</v>
      </c>
      <c r="AG120" s="24">
        <f t="shared" si="23"/>
        <v>2.8375123656416057</v>
      </c>
      <c r="AH120" s="24">
        <f t="shared" si="23"/>
        <v>2.8333641922905723</v>
      </c>
      <c r="AI120" s="24">
        <f t="shared" si="23"/>
        <v>2.8202992013057746</v>
      </c>
      <c r="AJ120" s="24">
        <f t="shared" si="23"/>
        <v>2.8248856492620864</v>
      </c>
      <c r="AK120" s="24">
        <f t="shared" si="23"/>
        <v>2.8259438945019522</v>
      </c>
      <c r="AL120" s="24">
        <f t="shared" si="23"/>
        <v>2.8528132792741179</v>
      </c>
      <c r="AM120" s="24">
        <f t="shared" si="23"/>
        <v>2.8339171892079871</v>
      </c>
      <c r="AN120" s="24">
        <f t="shared" si="23"/>
        <v>2.8222513866192687</v>
      </c>
      <c r="AO120" s="24">
        <f>+NOA!AV93</f>
        <v>2.8222717588120418</v>
      </c>
      <c r="AQ120" s="24">
        <f t="shared" si="22"/>
        <v>-2.4506465095956997E-3</v>
      </c>
      <c r="AR120" s="24">
        <f t="shared" si="24"/>
        <v>-3.201679886041342E-2</v>
      </c>
    </row>
    <row r="121" spans="4:44" x14ac:dyDescent="0.3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+SUMPRODUCT(_xlfn.ANCHORARRAY($E$30)/100,$E121:$N121)/$D$14*100</f>
        <v>6093.7900592099995</v>
      </c>
      <c r="Q121" s="24">
        <f t="shared" si="20"/>
        <v>4.2460058935133382E-2</v>
      </c>
      <c r="R121" s="24">
        <f t="shared" si="20"/>
        <v>4.2574304069187718E-2</v>
      </c>
      <c r="S121" s="24">
        <f t="shared" si="20"/>
        <v>4.2425420618977805E-2</v>
      </c>
      <c r="T121" s="24">
        <f t="shared" si="20"/>
        <v>4.2276043659882134E-2</v>
      </c>
      <c r="U121" s="24">
        <f t="shared" si="20"/>
        <v>4.1628642632917101E-2</v>
      </c>
      <c r="V121" s="24">
        <f t="shared" ref="V121:Z122" si="25">+J121/J120-1</f>
        <v>4.1408956854629864E-2</v>
      </c>
      <c r="W121" s="24">
        <f t="shared" si="25"/>
        <v>4.0424272122254523E-2</v>
      </c>
      <c r="X121" s="24">
        <f t="shared" si="25"/>
        <v>4.1157626836462624E-2</v>
      </c>
      <c r="Y121" s="24">
        <f t="shared" si="25"/>
        <v>4.1033860419343204E-2</v>
      </c>
      <c r="Z121" s="24">
        <f t="shared" si="25"/>
        <v>4.0198472210885017E-2</v>
      </c>
      <c r="AA121" s="24">
        <f t="shared" si="19"/>
        <v>4.1700762197322216E-2</v>
      </c>
      <c r="AB121" s="24">
        <f>+NOA!Y94</f>
        <v>4.1700910000279645E-2</v>
      </c>
      <c r="AD121" s="24">
        <f t="shared" si="23"/>
        <v>2.6717540159539452</v>
      </c>
      <c r="AE121" s="24">
        <f t="shared" si="23"/>
        <v>2.6736119399704195</v>
      </c>
      <c r="AF121" s="24">
        <f t="shared" si="23"/>
        <v>2.6850119657157263</v>
      </c>
      <c r="AG121" s="24">
        <f t="shared" si="23"/>
        <v>2.7057283712645241</v>
      </c>
      <c r="AH121" s="24">
        <f t="shared" si="23"/>
        <v>2.7000116981097078</v>
      </c>
      <c r="AI121" s="24">
        <f t="shared" si="23"/>
        <v>2.6849196539077158</v>
      </c>
      <c r="AJ121" s="24">
        <f t="shared" si="23"/>
        <v>2.6855190961296849</v>
      </c>
      <c r="AK121" s="24">
        <f t="shared" si="23"/>
        <v>2.689025365248682</v>
      </c>
      <c r="AL121" s="24">
        <f t="shared" si="23"/>
        <v>2.7134241383044255</v>
      </c>
      <c r="AM121" s="24">
        <f t="shared" si="23"/>
        <v>2.69223258129648</v>
      </c>
      <c r="AN121" s="24">
        <f t="shared" si="23"/>
        <v>2.6881610289659137</v>
      </c>
      <c r="AO121" s="24">
        <f>+NOA!AV94</f>
        <v>2.6881822956618873</v>
      </c>
      <c r="AQ121" s="24">
        <f t="shared" si="22"/>
        <v>2.2615867242483656E-3</v>
      </c>
      <c r="AR121" s="24">
        <f t="shared" si="24"/>
        <v>-2.0478565342534782E-2</v>
      </c>
    </row>
    <row r="122" spans="4:44" x14ac:dyDescent="0.3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+SUMPRODUCT(_xlfn.ANCHORARRAY($E$30)/100,$E122:$N122)/$D$14*100</f>
        <v>6383.8179387500004</v>
      </c>
      <c r="Q122" s="24">
        <f t="shared" ref="Q122:U122" si="26">+E122/E121-1</f>
        <v>4.3946550536761331E-2</v>
      </c>
      <c r="R122" s="24">
        <f t="shared" si="26"/>
        <v>4.520024734198036E-2</v>
      </c>
      <c r="S122" s="24">
        <f t="shared" si="26"/>
        <v>4.6544618044172648E-2</v>
      </c>
      <c r="T122" s="24">
        <f t="shared" si="26"/>
        <v>4.7705193968228254E-2</v>
      </c>
      <c r="U122" s="24">
        <f t="shared" si="26"/>
        <v>4.7765184052944942E-2</v>
      </c>
      <c r="V122" s="24">
        <f t="shared" si="25"/>
        <v>4.8465486792491852E-2</v>
      </c>
      <c r="W122" s="24">
        <f t="shared" si="25"/>
        <v>4.852970765243847E-2</v>
      </c>
      <c r="X122" s="24">
        <f t="shared" si="25"/>
        <v>5.066683189680532E-2</v>
      </c>
      <c r="Y122" s="24">
        <f t="shared" si="25"/>
        <v>5.1131707816248539E-2</v>
      </c>
      <c r="Z122" s="24">
        <f t="shared" si="25"/>
        <v>5.0589621986947497E-2</v>
      </c>
      <c r="AA122" s="24">
        <f t="shared" si="19"/>
        <v>4.7594005819360241E-2</v>
      </c>
      <c r="AB122" s="24">
        <f>+NOA!Y95</f>
        <v>4.759406961475765E-2</v>
      </c>
      <c r="AD122" s="24">
        <f t="shared" si="23"/>
        <v>2.604579499496638</v>
      </c>
      <c r="AE122" s="24">
        <f t="shared" si="23"/>
        <v>2.6081245863369906</v>
      </c>
      <c r="AF122" s="24">
        <f t="shared" si="23"/>
        <v>2.6211218494921842</v>
      </c>
      <c r="AG122" s="24">
        <f t="shared" si="23"/>
        <v>2.6431795090800096</v>
      </c>
      <c r="AH122" s="24">
        <f t="shared" si="23"/>
        <v>2.6366197206680431</v>
      </c>
      <c r="AI122" s="24">
        <f t="shared" si="23"/>
        <v>2.6215648612217164</v>
      </c>
      <c r="AJ122" s="24">
        <f t="shared" si="23"/>
        <v>2.6186379218538756</v>
      </c>
      <c r="AK122" s="24">
        <f t="shared" si="23"/>
        <v>2.6284416580132803</v>
      </c>
      <c r="AL122" s="24">
        <f t="shared" si="23"/>
        <v>2.6504306067159571</v>
      </c>
      <c r="AM122" s="24">
        <f t="shared" si="23"/>
        <v>2.6266088228694282</v>
      </c>
      <c r="AN122" s="24">
        <f t="shared" si="23"/>
        <v>2.623769745773977</v>
      </c>
      <c r="AO122" s="24">
        <f>+NOA!AV95</f>
        <v>2.6237833716349646</v>
      </c>
      <c r="AQ122" s="24">
        <f t="shared" si="22"/>
        <v>-6.6430714501861665E-3</v>
      </c>
      <c r="AR122" s="24">
        <f t="shared" si="24"/>
        <v>-2.2029323372790177E-2</v>
      </c>
    </row>
    <row r="123" spans="4:44" x14ac:dyDescent="0.3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+SUMPRODUCT(_xlfn.ANCHORARRAY($E$30)/100,$E123:$N123)/$D$14*100</f>
        <v>6612.7468945300006</v>
      </c>
      <c r="Q123" s="24">
        <f t="shared" ref="Q123" si="27">+E123/E122-1</f>
        <v>3.211162593775474E-2</v>
      </c>
      <c r="R123" s="24">
        <f t="shared" ref="R123" si="28">+F123/F122-1</f>
        <v>3.2997855491052164E-2</v>
      </c>
      <c r="S123" s="24">
        <f t="shared" ref="S123" si="29">+G123/G122-1</f>
        <v>3.4713224113303687E-2</v>
      </c>
      <c r="T123" s="24">
        <f t="shared" ref="T123" si="30">+H123/H122-1</f>
        <v>3.4771533211399808E-2</v>
      </c>
      <c r="U123" s="24">
        <f t="shared" ref="U123" si="31">+I123/I122-1</f>
        <v>3.598071837916228E-2</v>
      </c>
      <c r="V123" s="24">
        <f t="shared" ref="V123" si="32">+J123/J122-1</f>
        <v>3.6838315165240276E-2</v>
      </c>
      <c r="W123" s="24">
        <f t="shared" ref="W123" si="33">+K123/K122-1</f>
        <v>3.7433134820132441E-2</v>
      </c>
      <c r="X123" s="24">
        <f t="shared" ref="X123" si="34">+L123/L122-1</f>
        <v>3.8803657048549933E-2</v>
      </c>
      <c r="Y123" s="24">
        <f t="shared" ref="Y123" si="35">+M123/M122-1</f>
        <v>3.9339998280569777E-2</v>
      </c>
      <c r="Z123" s="24">
        <f t="shared" ref="Z123" si="36">+N123/N122-1</f>
        <v>4.0789131647341881E-2</v>
      </c>
      <c r="AA123" s="24">
        <f t="shared" ref="AA123" si="37">+O123/O122-1</f>
        <v>3.5860821529760889E-2</v>
      </c>
      <c r="AB123" s="24">
        <f>+NOA!Y96</f>
        <v>3.5859446279410845E-2</v>
      </c>
      <c r="AD123" s="24">
        <f t="shared" ref="AD123" si="38">+E123/E111-1</f>
        <v>2.5165895869733177</v>
      </c>
      <c r="AE123" s="24">
        <f t="shared" ref="AE123" si="39">+F123/F111-1</f>
        <v>2.5215300624849113</v>
      </c>
      <c r="AF123" s="24">
        <f t="shared" ref="AF123" si="40">+G123/G111-1</f>
        <v>2.5352441650735398</v>
      </c>
      <c r="AG123" s="24">
        <f t="shared" ref="AG123" si="41">+H123/H111-1</f>
        <v>2.5548809570934043</v>
      </c>
      <c r="AH123" s="24">
        <f t="shared" ref="AH123" si="42">+I123/I111-1</f>
        <v>2.5484999927552754</v>
      </c>
      <c r="AI123" s="24">
        <f t="shared" ref="AI123" si="43">+J123/J111-1</f>
        <v>2.5366311029439932</v>
      </c>
      <c r="AJ123" s="24">
        <f t="shared" ref="AJ123" si="44">+K123/K111-1</f>
        <v>2.5350829272879332</v>
      </c>
      <c r="AK123" s="24">
        <f t="shared" ref="AK123" si="45">+L123/L111-1</f>
        <v>2.5466941178513047</v>
      </c>
      <c r="AL123" s="24">
        <f t="shared" ref="AL123" si="46">+M123/M111-1</f>
        <v>2.569784559146028</v>
      </c>
      <c r="AM123" s="24">
        <f t="shared" ref="AM123" si="47">+N123/N111-1</f>
        <v>2.5488187162501932</v>
      </c>
      <c r="AN123" s="24">
        <f t="shared" ref="AN123" si="48">+O123/O111-1</f>
        <v>2.5387252070393651</v>
      </c>
      <c r="AO123" s="24">
        <f>+NOA!AV96</f>
        <v>2.5387444241933794</v>
      </c>
      <c r="AQ123" s="24">
        <f t="shared" ref="AQ123" si="49">+Q123-Z123</f>
        <v>-8.6775057095871411E-3</v>
      </c>
      <c r="AR123" s="24">
        <f t="shared" ref="AR123" si="50">+AD123-AM123</f>
        <v>-3.222912927687549E-2</v>
      </c>
    </row>
    <row r="124" spans="4:44" x14ac:dyDescent="0.3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+SUMPRODUCT(_xlfn.ANCHORARRAY($E$30)/100,$E124:$N124)/$D$14*100</f>
        <v>6946.3799296100005</v>
      </c>
      <c r="Q124" s="24">
        <f t="shared" ref="Q124" si="51">+E124/E123-1</f>
        <v>4.9762741851642867E-2</v>
      </c>
      <c r="R124" s="24">
        <f t="shared" ref="R124" si="52">+F124/F123-1</f>
        <v>5.0038332456557644E-2</v>
      </c>
      <c r="S124" s="24">
        <f t="shared" ref="S124" si="53">+G124/G123-1</f>
        <v>5.0424261166363005E-2</v>
      </c>
      <c r="T124" s="24">
        <f t="shared" ref="T124" si="54">+H124/H123-1</f>
        <v>5.0614810412916267E-2</v>
      </c>
      <c r="U124" s="24">
        <f t="shared" ref="U124" si="55">+I124/I123-1</f>
        <v>4.9930301248833242E-2</v>
      </c>
      <c r="V124" s="24">
        <f t="shared" ref="V124" si="56">+J124/J123-1</f>
        <v>5.0583476240301684E-2</v>
      </c>
      <c r="W124" s="24">
        <f t="shared" ref="W124" si="57">+K124/K123-1</f>
        <v>5.0361949537583328E-2</v>
      </c>
      <c r="X124" s="24">
        <f t="shared" ref="X124" si="58">+L124/L123-1</f>
        <v>5.1409390903816021E-2</v>
      </c>
      <c r="Y124" s="24">
        <f t="shared" ref="Y124" si="59">+M124/M123-1</f>
        <v>5.1662022559367582E-2</v>
      </c>
      <c r="Z124" s="24">
        <f t="shared" ref="Z124" si="60">+N124/N123-1</f>
        <v>5.0644948599126938E-2</v>
      </c>
      <c r="AA124" s="24">
        <f t="shared" ref="AA124" si="61">+O124/O123-1</f>
        <v>5.0453017543432344E-2</v>
      </c>
      <c r="AB124" s="24">
        <f>+NOA!Y97</f>
        <v>5.0454589804555638E-2</v>
      </c>
      <c r="AD124" s="24">
        <f t="shared" ref="AD124" si="62">+E124/E112-1</f>
        <v>2.2280013688999576</v>
      </c>
      <c r="AE124" s="24">
        <f t="shared" ref="AE124" si="63">+F124/F112-1</f>
        <v>2.2414193029957836</v>
      </c>
      <c r="AF124" s="24">
        <f t="shared" ref="AF124" si="64">+G124/G112-1</f>
        <v>2.2605555384627296</v>
      </c>
      <c r="AG124" s="24">
        <f t="shared" ref="AG124" si="65">+H124/H112-1</f>
        <v>2.2804599238113537</v>
      </c>
      <c r="AH124" s="24">
        <f t="shared" ref="AH124" si="66">+I124/I112-1</f>
        <v>2.2775435452683555</v>
      </c>
      <c r="AI124" s="24">
        <f t="shared" ref="AI124" si="67">+J124/J112-1</f>
        <v>2.2735406458067238</v>
      </c>
      <c r="AJ124" s="24">
        <f t="shared" ref="AJ124" si="68">+K124/K112-1</f>
        <v>2.2741688408669662</v>
      </c>
      <c r="AK124" s="24">
        <f t="shared" ref="AK124" si="69">+L124/L112-1</f>
        <v>2.2944760084556246</v>
      </c>
      <c r="AL124" s="24">
        <f t="shared" ref="AL124" si="70">+M124/M112-1</f>
        <v>2.3187492533987379</v>
      </c>
      <c r="AM124" s="24">
        <f t="shared" ref="AM124" si="71">+N124/N112-1</f>
        <v>2.3026778932997978</v>
      </c>
      <c r="AN124" s="24">
        <f t="shared" ref="AN124" si="72">+O124/O112-1</f>
        <v>2.2699116553269154</v>
      </c>
      <c r="AO124" s="24">
        <f>+NOA!AV97</f>
        <v>2.2699416324553487</v>
      </c>
      <c r="AQ124" s="24">
        <f t="shared" ref="AQ124" si="73">+Q124-Z124</f>
        <v>-8.8220674748407113E-4</v>
      </c>
      <c r="AR124" s="24">
        <f t="shared" ref="AR124" si="74">+AD124-AM124</f>
        <v>-7.4676524399840183E-2</v>
      </c>
    </row>
    <row r="125" spans="4:44" x14ac:dyDescent="0.3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+SUMPRODUCT(_xlfn.ANCHORARRAY($E$30)/100,$E125:$N125)/$D$14*100</f>
        <v>7183.9351775100013</v>
      </c>
      <c r="Q125" s="24">
        <f t="shared" ref="Q125" si="75">+E125/E124-1</f>
        <v>3.2146354621401807E-2</v>
      </c>
      <c r="R125" s="24">
        <f t="shared" ref="R125" si="76">+F125/F124-1</f>
        <v>3.3046219129258869E-2</v>
      </c>
      <c r="S125" s="24">
        <f t="shared" ref="S125" si="77">+G125/G124-1</f>
        <v>3.3524003387090051E-2</v>
      </c>
      <c r="T125" s="24">
        <f t="shared" ref="T125" si="78">+H125/H124-1</f>
        <v>3.3828123517743336E-2</v>
      </c>
      <c r="U125" s="24">
        <f t="shared" ref="U125" si="79">+I125/I124-1</f>
        <v>3.3933657785890414E-2</v>
      </c>
      <c r="V125" s="24">
        <f t="shared" ref="V125" si="80">+J125/J124-1</f>
        <v>3.4621684878724412E-2</v>
      </c>
      <c r="W125" s="24">
        <f t="shared" ref="W125" si="81">+K125/K124-1</f>
        <v>3.4999022950601866E-2</v>
      </c>
      <c r="X125" s="24">
        <f t="shared" ref="X125" si="82">+L125/L124-1</f>
        <v>3.5780773308630165E-2</v>
      </c>
      <c r="Y125" s="24">
        <f t="shared" ref="Y125" si="83">+M125/M124-1</f>
        <v>3.6185444120007348E-2</v>
      </c>
      <c r="Z125" s="24">
        <f t="shared" ref="Z125" si="84">+N125/N124-1</f>
        <v>3.6472742295547533E-2</v>
      </c>
      <c r="AA125" s="24">
        <f t="shared" ref="AA125" si="85">+O125/O124-1</f>
        <v>3.4198424259431315E-2</v>
      </c>
      <c r="AB125" s="24">
        <f>+NOA!Y98</f>
        <v>3.4199871840186358E-2</v>
      </c>
      <c r="AD125" s="24">
        <f t="shared" ref="AD125" si="86">+E125/E113-1</f>
        <v>1.936608914672334</v>
      </c>
      <c r="AE125" s="24">
        <f t="shared" ref="AE125" si="87">+F125/F113-1</f>
        <v>1.9529330888973622</v>
      </c>
      <c r="AF125" s="24">
        <f t="shared" ref="AF125" si="88">+G125/G113-1</f>
        <v>1.9745600523323699</v>
      </c>
      <c r="AG125" s="24">
        <f t="shared" ref="AG125" si="89">+H125/H113-1</f>
        <v>1.9958177679210443</v>
      </c>
      <c r="AH125" s="24">
        <f t="shared" ref="AH125" si="90">+I125/I113-1</f>
        <v>1.9948286248520435</v>
      </c>
      <c r="AI125" s="24">
        <f t="shared" ref="AI125" si="91">+J125/J113-1</f>
        <v>1.9945867133744484</v>
      </c>
      <c r="AJ125" s="24">
        <f t="shared" ref="AJ125" si="92">+K125/K113-1</f>
        <v>1.997535952462639</v>
      </c>
      <c r="AK125" s="24">
        <f t="shared" ref="AK125" si="93">+L125/L113-1</f>
        <v>2.0216612037607282</v>
      </c>
      <c r="AL125" s="24">
        <f t="shared" ref="AL125" si="94">+M125/M113-1</f>
        <v>2.0463974736197992</v>
      </c>
      <c r="AM125" s="24">
        <f t="shared" ref="AM125" si="95">+N125/N113-1</f>
        <v>2.0316308247014598</v>
      </c>
      <c r="AN125" s="24">
        <f t="shared" ref="AN125" si="96">+O125/O113-1</f>
        <v>1.9879843731663756</v>
      </c>
      <c r="AO125" s="24">
        <f>+NOA!AV98</f>
        <v>1.9880180483361696</v>
      </c>
      <c r="AQ125" s="24">
        <f t="shared" ref="AQ125" si="97">+Q125-Z125</f>
        <v>-4.3263876741457263E-3</v>
      </c>
      <c r="AR125" s="24">
        <f t="shared" ref="AR125" si="98">+AD125-AM125</f>
        <v>-9.5021910029125856E-2</v>
      </c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R258"/>
  <sheetViews>
    <sheetView workbookViewId="0">
      <pane xSplit="4" ySplit="31" topLeftCell="O117" activePane="bottomRight" state="frozen"/>
      <selection pane="topRight" activeCell="E1" sqref="E1"/>
      <selection pane="bottomLeft" activeCell="A32" sqref="A32"/>
      <selection pane="bottomRight" activeCell="A126" sqref="A126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10" t="s">
        <v>197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</row>
    <row r="2" spans="2:16" s="25" customFormat="1" x14ac:dyDescent="0.3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3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3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3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3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3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3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3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3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3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3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3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3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3">
      <c r="B16" s="212" t="s">
        <v>59</v>
      </c>
      <c r="C16" s="212"/>
      <c r="D16" s="212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4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4" s="25" customFormat="1" hidden="1" x14ac:dyDescent="0.3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4" s="25" customFormat="1" hidden="1" x14ac:dyDescent="0.3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4" s="25" customFormat="1" hidden="1" x14ac:dyDescent="0.3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4" s="25" customFormat="1" hidden="1" x14ac:dyDescent="0.3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4" s="25" customFormat="1" hidden="1" x14ac:dyDescent="0.3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4" s="25" customFormat="1" hidden="1" x14ac:dyDescent="0.3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4" s="25" customFormat="1" hidden="1" x14ac:dyDescent="0.3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4" s="25" customFormat="1" hidden="1" x14ac:dyDescent="0.3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4" s="25" customFormat="1" hidden="1" x14ac:dyDescent="0.3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4" s="25" customFormat="1" hidden="1" x14ac:dyDescent="0.3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4" s="99" customFormat="1" ht="15" thickBot="1" x14ac:dyDescent="0.35">
      <c r="D28" s="105"/>
    </row>
    <row r="29" spans="1:44" s="90" customFormat="1" x14ac:dyDescent="0.3">
      <c r="A29" s="91" t="s">
        <v>199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</row>
    <row r="31" spans="1:44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</row>
    <row r="32" spans="1:44" x14ac:dyDescent="0.3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+SUMPRODUCT(_xlfn.ANCHORARRAY($E$30)/100,$E32:$N32)/$D$14*100</f>
        <v>99.999999999999972</v>
      </c>
    </row>
    <row r="33" spans="4:44" x14ac:dyDescent="0.3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+SUMPRODUCT(_xlfn.ANCHORARRAY($E$30)/100,$E33:$N33)/$D$14*100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</row>
    <row r="34" spans="4:44" x14ac:dyDescent="0.3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+SUMPRODUCT(_xlfn.ANCHORARRAY($E$30)/100,$E34:$N34)/$D$14*100</f>
        <v>103.46159437999999</v>
      </c>
      <c r="Q34" s="24">
        <f t="shared" ref="Q34:AA57" si="10">+E34/E33-1</f>
        <v>1.6834376341018809E-2</v>
      </c>
      <c r="R34" s="24">
        <f t="shared" si="10"/>
        <v>1.7753227512033565E-2</v>
      </c>
      <c r="S34" s="24">
        <f t="shared" si="10"/>
        <v>1.7191123978743672E-2</v>
      </c>
      <c r="T34" s="24">
        <f t="shared" si="10"/>
        <v>1.7946695619222908E-2</v>
      </c>
      <c r="U34" s="24">
        <f t="shared" si="10"/>
        <v>1.7906952142163979E-2</v>
      </c>
      <c r="V34" s="24">
        <f t="shared" si="10"/>
        <v>1.7461813577249297E-2</v>
      </c>
      <c r="W34" s="24">
        <f t="shared" si="10"/>
        <v>1.7806372463902598E-2</v>
      </c>
      <c r="X34" s="24">
        <f t="shared" si="10"/>
        <v>1.8263638451237574E-2</v>
      </c>
      <c r="Y34" s="24">
        <f t="shared" si="10"/>
        <v>1.9449115402454087E-2</v>
      </c>
      <c r="Z34" s="24">
        <f t="shared" si="10"/>
        <v>1.6101256670010278E-2</v>
      </c>
      <c r="AA34" s="24">
        <f t="shared" si="10"/>
        <v>1.759673127425998E-2</v>
      </c>
      <c r="AB34" s="24">
        <f>+NEA!Y7</f>
        <v>1.7595677108997565E-2</v>
      </c>
      <c r="AQ34" s="24">
        <f t="shared" ref="AQ34:AQ97" si="11">+Q34-Z34</f>
        <v>7.3311967100853082E-4</v>
      </c>
    </row>
    <row r="35" spans="4:44" x14ac:dyDescent="0.3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+SUMPRODUCT(_xlfn.ANCHORARRAY($E$30)/100,$E35:$N35)/$D$14*100</f>
        <v>105.98796581000001</v>
      </c>
      <c r="Q35" s="24">
        <f t="shared" si="10"/>
        <v>2.3453580086736592E-2</v>
      </c>
      <c r="R35" s="24">
        <f t="shared" si="10"/>
        <v>2.4502559894413301E-2</v>
      </c>
      <c r="S35" s="24">
        <f t="shared" si="10"/>
        <v>2.3942767164193635E-2</v>
      </c>
      <c r="T35" s="24">
        <f t="shared" si="10"/>
        <v>2.490349408972814E-2</v>
      </c>
      <c r="U35" s="24">
        <f t="shared" si="10"/>
        <v>2.4085178858411549E-2</v>
      </c>
      <c r="V35" s="24">
        <f t="shared" si="10"/>
        <v>2.429066912486233E-2</v>
      </c>
      <c r="W35" s="24">
        <f t="shared" si="10"/>
        <v>2.412016471620837E-2</v>
      </c>
      <c r="X35" s="24">
        <f t="shared" si="10"/>
        <v>2.5791010810503501E-2</v>
      </c>
      <c r="Y35" s="24">
        <f t="shared" si="10"/>
        <v>2.7694127158539139E-2</v>
      </c>
      <c r="Z35" s="24">
        <f t="shared" si="10"/>
        <v>2.3002327918257182E-2</v>
      </c>
      <c r="AA35" s="24">
        <f t="shared" si="10"/>
        <v>2.4418446720635423E-2</v>
      </c>
      <c r="AB35" s="24">
        <f>+NEA!Y8</f>
        <v>2.4417731392389674E-2</v>
      </c>
      <c r="AQ35" s="24">
        <f t="shared" si="11"/>
        <v>4.5125216847941019E-4</v>
      </c>
    </row>
    <row r="36" spans="4:44" x14ac:dyDescent="0.3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+SUMPRODUCT(_xlfn.ANCHORARRAY($E$30)/100,$E36:$N36)/$D$14*100</f>
        <v>108.34743664999999</v>
      </c>
      <c r="Q36" s="24">
        <f t="shared" si="10"/>
        <v>2.327835311596349E-2</v>
      </c>
      <c r="R36" s="24">
        <f t="shared" si="10"/>
        <v>2.3111267814246883E-2</v>
      </c>
      <c r="S36" s="24">
        <f t="shared" si="10"/>
        <v>2.1909227375026985E-2</v>
      </c>
      <c r="T36" s="24">
        <f t="shared" si="10"/>
        <v>2.2390848581978817E-2</v>
      </c>
      <c r="U36" s="24">
        <f t="shared" si="10"/>
        <v>2.1938029177783758E-2</v>
      </c>
      <c r="V36" s="24">
        <f t="shared" si="10"/>
        <v>2.2342183247341607E-2</v>
      </c>
      <c r="W36" s="24">
        <f t="shared" si="10"/>
        <v>2.2114966988043827E-2</v>
      </c>
      <c r="X36" s="24">
        <f t="shared" si="10"/>
        <v>2.1630655176680946E-2</v>
      </c>
      <c r="Y36" s="24">
        <f t="shared" si="10"/>
        <v>2.1774524708322751E-2</v>
      </c>
      <c r="Z36" s="24">
        <f t="shared" si="10"/>
        <v>1.844437069676208E-2</v>
      </c>
      <c r="AA36" s="24">
        <f t="shared" si="10"/>
        <v>2.2261686239263279E-2</v>
      </c>
      <c r="AB36" s="24">
        <f>+NEA!Y9</f>
        <v>2.2260067177416465E-2</v>
      </c>
      <c r="AQ36" s="24">
        <f t="shared" si="11"/>
        <v>4.8339824192014103E-3</v>
      </c>
    </row>
    <row r="37" spans="4:44" x14ac:dyDescent="0.3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+SUMPRODUCT(_xlfn.ANCHORARRAY($E$30)/100,$E37:$N37)/$D$14*100</f>
        <v>110.43289583999997</v>
      </c>
      <c r="Q37" s="24">
        <f t="shared" si="10"/>
        <v>1.94001975146183E-2</v>
      </c>
      <c r="R37" s="24">
        <f t="shared" si="10"/>
        <v>1.9187412194569209E-2</v>
      </c>
      <c r="S37" s="24">
        <f t="shared" si="10"/>
        <v>1.9206043461828193E-2</v>
      </c>
      <c r="T37" s="24">
        <f t="shared" si="10"/>
        <v>1.9253688294973204E-2</v>
      </c>
      <c r="U37" s="24">
        <f t="shared" si="10"/>
        <v>1.8574897754191078E-2</v>
      </c>
      <c r="V37" s="24">
        <f t="shared" si="10"/>
        <v>1.9794420185667239E-2</v>
      </c>
      <c r="W37" s="24">
        <f t="shared" si="10"/>
        <v>1.8773656300754782E-2</v>
      </c>
      <c r="X37" s="24">
        <f t="shared" si="10"/>
        <v>1.9309271662582894E-2</v>
      </c>
      <c r="Y37" s="24">
        <f t="shared" si="10"/>
        <v>1.8534370710986403E-2</v>
      </c>
      <c r="Z37" s="24">
        <f t="shared" si="10"/>
        <v>2.0996255408851416E-2</v>
      </c>
      <c r="AA37" s="24">
        <f t="shared" si="10"/>
        <v>1.924788674730471E-2</v>
      </c>
      <c r="AB37" s="24">
        <f>+NEA!Y10</f>
        <v>1.9251056556093049E-2</v>
      </c>
      <c r="AQ37" s="24">
        <f t="shared" si="11"/>
        <v>-1.5960578942331161E-3</v>
      </c>
    </row>
    <row r="38" spans="4:44" x14ac:dyDescent="0.3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+SUMPRODUCT(_xlfn.ANCHORARRAY($E$30)/100,$E38:$N38)/$D$14*100</f>
        <v>111.94019546999998</v>
      </c>
      <c r="Q38" s="24">
        <f t="shared" si="10"/>
        <v>1.3650035687946094E-2</v>
      </c>
      <c r="R38" s="24">
        <f t="shared" si="10"/>
        <v>1.3716937953920816E-2</v>
      </c>
      <c r="S38" s="24">
        <f t="shared" si="10"/>
        <v>1.3503314496634333E-2</v>
      </c>
      <c r="T38" s="24">
        <f t="shared" si="10"/>
        <v>1.3573183840832614E-2</v>
      </c>
      <c r="U38" s="24">
        <f t="shared" si="10"/>
        <v>1.3803953105396172E-2</v>
      </c>
      <c r="V38" s="24">
        <f t="shared" si="10"/>
        <v>1.3598871389106426E-2</v>
      </c>
      <c r="W38" s="24">
        <f t="shared" si="10"/>
        <v>1.3967985465293875E-2</v>
      </c>
      <c r="X38" s="24">
        <f t="shared" si="10"/>
        <v>1.3686365782420662E-2</v>
      </c>
      <c r="Y38" s="24">
        <f t="shared" si="10"/>
        <v>1.3915434598186449E-2</v>
      </c>
      <c r="Z38" s="24">
        <f t="shared" si="10"/>
        <v>1.2813254096288862E-2</v>
      </c>
      <c r="AA38" s="24">
        <f t="shared" si="10"/>
        <v>1.364900936930824E-2</v>
      </c>
      <c r="AB38" s="24">
        <f>+NEA!Y11</f>
        <v>1.36480819609337E-2</v>
      </c>
      <c r="AQ38" s="24">
        <f t="shared" si="11"/>
        <v>8.3678159165723187E-4</v>
      </c>
    </row>
    <row r="39" spans="4:44" x14ac:dyDescent="0.3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+SUMPRODUCT(_xlfn.ANCHORARRAY($E$30)/100,$E39:$N39)/$D$14*100</f>
        <v>113.37417877999999</v>
      </c>
      <c r="Q39" s="24">
        <f t="shared" si="10"/>
        <v>1.1386152279307948E-2</v>
      </c>
      <c r="R39" s="24">
        <f t="shared" si="10"/>
        <v>1.1646953557131523E-2</v>
      </c>
      <c r="S39" s="24">
        <f t="shared" si="10"/>
        <v>1.3233747758580661E-2</v>
      </c>
      <c r="T39" s="24">
        <f t="shared" si="10"/>
        <v>1.2560933416711162E-2</v>
      </c>
      <c r="U39" s="24">
        <f t="shared" si="10"/>
        <v>1.416512468711062E-2</v>
      </c>
      <c r="V39" s="24">
        <f t="shared" si="10"/>
        <v>1.2204260878694972E-2</v>
      </c>
      <c r="W39" s="24">
        <f t="shared" si="10"/>
        <v>1.4371258518747876E-2</v>
      </c>
      <c r="X39" s="24">
        <f t="shared" si="10"/>
        <v>1.3674915262354093E-2</v>
      </c>
      <c r="Y39" s="24">
        <f t="shared" si="10"/>
        <v>1.4339562076384649E-2</v>
      </c>
      <c r="Z39" s="24">
        <f t="shared" si="10"/>
        <v>1.3979337317403751E-2</v>
      </c>
      <c r="AA39" s="24">
        <f t="shared" si="10"/>
        <v>1.2810262694103791E-2</v>
      </c>
      <c r="AB39" s="24">
        <f>+NEA!Y12</f>
        <v>1.2808613162551774E-2</v>
      </c>
      <c r="AQ39" s="24">
        <f t="shared" si="11"/>
        <v>-2.5931850380958021E-3</v>
      </c>
    </row>
    <row r="40" spans="4:44" x14ac:dyDescent="0.3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+SUMPRODUCT(_xlfn.ANCHORARRAY($E$30)/100,$E40:$N40)/$D$14*100</f>
        <v>114.68117021000002</v>
      </c>
      <c r="Q40" s="24">
        <f t="shared" si="10"/>
        <v>1.1692047767274616E-2</v>
      </c>
      <c r="R40" s="24">
        <f t="shared" si="10"/>
        <v>1.1869424099878456E-2</v>
      </c>
      <c r="S40" s="24">
        <f t="shared" si="10"/>
        <v>1.1282579033119688E-2</v>
      </c>
      <c r="T40" s="24">
        <f t="shared" si="10"/>
        <v>1.1592170833294002E-2</v>
      </c>
      <c r="U40" s="24">
        <f t="shared" si="10"/>
        <v>1.1836406381902531E-2</v>
      </c>
      <c r="V40" s="24">
        <f t="shared" si="10"/>
        <v>1.1192354777744162E-2</v>
      </c>
      <c r="W40" s="24">
        <f t="shared" si="10"/>
        <v>1.2059200709166884E-2</v>
      </c>
      <c r="X40" s="24">
        <f t="shared" si="10"/>
        <v>1.1358940278392016E-2</v>
      </c>
      <c r="Y40" s="24">
        <f t="shared" si="10"/>
        <v>1.173709426581504E-2</v>
      </c>
      <c r="Z40" s="24">
        <f t="shared" si="10"/>
        <v>9.2514490934607618E-3</v>
      </c>
      <c r="AA40" s="24">
        <f t="shared" si="10"/>
        <v>1.1528122576624833E-2</v>
      </c>
      <c r="AB40" s="24">
        <f>+NEA!Y13</f>
        <v>1.1526442106265744E-2</v>
      </c>
      <c r="AQ40" s="24">
        <f t="shared" si="11"/>
        <v>2.4405986738138541E-3</v>
      </c>
    </row>
    <row r="41" spans="4:44" x14ac:dyDescent="0.3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+SUMPRODUCT(_xlfn.ANCHORARRAY($E$30)/100,$E41:$N41)/$D$14*100</f>
        <v>116.17059993999999</v>
      </c>
      <c r="Q41" s="24">
        <f t="shared" si="10"/>
        <v>1.3681529341045717E-2</v>
      </c>
      <c r="R41" s="24">
        <f t="shared" si="10"/>
        <v>1.3539194202718985E-2</v>
      </c>
      <c r="S41" s="24">
        <f t="shared" si="10"/>
        <v>1.2822983368552698E-2</v>
      </c>
      <c r="T41" s="24">
        <f t="shared" si="10"/>
        <v>1.3015232719733039E-2</v>
      </c>
      <c r="U41" s="24">
        <f t="shared" si="10"/>
        <v>1.250909896180219E-2</v>
      </c>
      <c r="V41" s="24">
        <f t="shared" si="10"/>
        <v>1.3234813367069886E-2</v>
      </c>
      <c r="W41" s="24">
        <f t="shared" si="10"/>
        <v>1.2422927145274487E-2</v>
      </c>
      <c r="X41" s="24">
        <f t="shared" si="10"/>
        <v>1.2613714290098832E-2</v>
      </c>
      <c r="Y41" s="24">
        <f t="shared" si="10"/>
        <v>1.2054959518481567E-2</v>
      </c>
      <c r="Z41" s="24">
        <f t="shared" si="10"/>
        <v>1.2109234128497848E-2</v>
      </c>
      <c r="AA41" s="24">
        <f t="shared" si="10"/>
        <v>1.2987570036760099E-2</v>
      </c>
      <c r="AB41" s="24">
        <f>+NEA!Y14</f>
        <v>1.2986469412081592E-2</v>
      </c>
      <c r="AQ41" s="24">
        <f t="shared" si="11"/>
        <v>1.5722952125478695E-3</v>
      </c>
    </row>
    <row r="42" spans="4:44" x14ac:dyDescent="0.3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+SUMPRODUCT(_xlfn.ANCHORARRAY($E$30)/100,$E42:$N42)/$D$14*100</f>
        <v>117.90326900999999</v>
      </c>
      <c r="Q42" s="24">
        <f t="shared" si="10"/>
        <v>1.4819236967746452E-2</v>
      </c>
      <c r="R42" s="24">
        <f t="shared" si="10"/>
        <v>1.488696582749971E-2</v>
      </c>
      <c r="S42" s="24">
        <f t="shared" si="10"/>
        <v>1.5014705660646666E-2</v>
      </c>
      <c r="T42" s="24">
        <f t="shared" si="10"/>
        <v>1.4683168228526888E-2</v>
      </c>
      <c r="U42" s="24">
        <f t="shared" si="10"/>
        <v>1.5159399153046982E-2</v>
      </c>
      <c r="V42" s="24">
        <f t="shared" si="10"/>
        <v>1.5030711337857383E-2</v>
      </c>
      <c r="W42" s="24">
        <f t="shared" si="10"/>
        <v>1.5190967470580352E-2</v>
      </c>
      <c r="X42" s="24">
        <f t="shared" si="10"/>
        <v>1.5061513481293254E-2</v>
      </c>
      <c r="Y42" s="24">
        <f t="shared" si="10"/>
        <v>1.512037654256293E-2</v>
      </c>
      <c r="Z42" s="24">
        <f t="shared" si="10"/>
        <v>1.3988363297592787E-2</v>
      </c>
      <c r="AA42" s="24">
        <f t="shared" si="10"/>
        <v>1.4914867194409709E-2</v>
      </c>
      <c r="AB42" s="24">
        <f>+NEA!Y15</f>
        <v>1.4912602371348394E-2</v>
      </c>
      <c r="AQ42" s="24">
        <f t="shared" si="11"/>
        <v>8.3087367015366453E-4</v>
      </c>
    </row>
    <row r="43" spans="4:44" x14ac:dyDescent="0.3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+SUMPRODUCT(_xlfn.ANCHORARRAY($E$30)/100,$E43:$N43)/$D$14*100</f>
        <v>119.69656173000003</v>
      </c>
      <c r="Q43" s="24">
        <f t="shared" si="10"/>
        <v>1.5125018434865467E-2</v>
      </c>
      <c r="R43" s="24">
        <f t="shared" si="10"/>
        <v>1.479928589701518E-2</v>
      </c>
      <c r="S43" s="24">
        <f t="shared" si="10"/>
        <v>1.5752600614318268E-2</v>
      </c>
      <c r="T43" s="24">
        <f t="shared" si="10"/>
        <v>1.4754018495709342E-2</v>
      </c>
      <c r="U43" s="24">
        <f t="shared" si="10"/>
        <v>1.5383525412312249E-2</v>
      </c>
      <c r="V43" s="24">
        <f t="shared" si="10"/>
        <v>1.5322574952377988E-2</v>
      </c>
      <c r="W43" s="24">
        <f t="shared" si="10"/>
        <v>1.5330195079149345E-2</v>
      </c>
      <c r="X43" s="24">
        <f t="shared" si="10"/>
        <v>1.5115783540219363E-2</v>
      </c>
      <c r="Y43" s="24">
        <f t="shared" si="10"/>
        <v>1.4968169238232187E-2</v>
      </c>
      <c r="Z43" s="24">
        <f t="shared" si="10"/>
        <v>1.6326387814654897E-2</v>
      </c>
      <c r="AA43" s="24">
        <f t="shared" si="10"/>
        <v>1.5209864281608088E-2</v>
      </c>
      <c r="AB43" s="24">
        <f>+NEA!Y16</f>
        <v>1.5210860489929701E-2</v>
      </c>
      <c r="AQ43" s="24">
        <f t="shared" si="11"/>
        <v>-1.2013693797894298E-3</v>
      </c>
    </row>
    <row r="44" spans="4:44" x14ac:dyDescent="0.3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+SUMPRODUCT(_xlfn.ANCHORARRAY($E$30)/100,$E44:$N44)/$D$14*100</f>
        <v>122.27609912999999</v>
      </c>
      <c r="Q44" s="24">
        <f t="shared" si="10"/>
        <v>2.055087666594746E-2</v>
      </c>
      <c r="R44" s="24">
        <f t="shared" si="10"/>
        <v>2.0465678397041609E-2</v>
      </c>
      <c r="S44" s="24">
        <f t="shared" si="10"/>
        <v>2.1911074039507206E-2</v>
      </c>
      <c r="T44" s="24">
        <f t="shared" si="10"/>
        <v>2.1409516092249836E-2</v>
      </c>
      <c r="U44" s="24">
        <f t="shared" si="10"/>
        <v>2.1973720017363085E-2</v>
      </c>
      <c r="V44" s="24">
        <f t="shared" si="10"/>
        <v>2.1237974566499895E-2</v>
      </c>
      <c r="W44" s="24">
        <f t="shared" si="10"/>
        <v>2.2338679887764945E-2</v>
      </c>
      <c r="X44" s="24">
        <f t="shared" si="10"/>
        <v>2.2187626737127708E-2</v>
      </c>
      <c r="Y44" s="24">
        <f t="shared" si="10"/>
        <v>2.3983081851105759E-2</v>
      </c>
      <c r="Z44" s="24">
        <f t="shared" si="10"/>
        <v>2.2711682509871212E-2</v>
      </c>
      <c r="AA44" s="24">
        <f t="shared" si="10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2">+F44/F32-1</f>
        <v>0.2221378919104986</v>
      </c>
      <c r="AF44" s="24">
        <f t="shared" si="12"/>
        <v>0.22191198993755612</v>
      </c>
      <c r="AG44" s="24">
        <f t="shared" si="12"/>
        <v>0.22297611968251307</v>
      </c>
      <c r="AH44" s="24">
        <f t="shared" si="12"/>
        <v>0.22440018159577413</v>
      </c>
      <c r="AI44" s="24">
        <f t="shared" si="12"/>
        <v>0.22200508249265605</v>
      </c>
      <c r="AJ44" s="24">
        <f t="shared" si="12"/>
        <v>0.2258757824725024</v>
      </c>
      <c r="AK44" s="24">
        <f t="shared" si="12"/>
        <v>0.22555225778552512</v>
      </c>
      <c r="AL44" s="24">
        <f t="shared" si="12"/>
        <v>0.23188896577150309</v>
      </c>
      <c r="AM44" s="24">
        <f t="shared" si="12"/>
        <v>0.21453854794593652</v>
      </c>
      <c r="AN44" s="24">
        <f t="shared" si="12"/>
        <v>0.22276099130000016</v>
      </c>
      <c r="AO44" s="24">
        <f>+NEA!AV17</f>
        <v>0.22275700000000009</v>
      </c>
      <c r="AQ44" s="24">
        <f t="shared" si="11"/>
        <v>-2.1608058439237521E-3</v>
      </c>
      <c r="AR44" s="24">
        <f>+AD44-AM44</f>
        <v>5.2858648179299195E-3</v>
      </c>
    </row>
    <row r="45" spans="4:44" x14ac:dyDescent="0.3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+SUMPRODUCT(_xlfn.ANCHORARRAY($E$30)/100,$E45:$N45)/$D$14*100</f>
        <v>124.71775449999996</v>
      </c>
      <c r="Q45" s="24">
        <f t="shared" si="10"/>
        <v>1.920170769907581E-2</v>
      </c>
      <c r="R45" s="24">
        <f t="shared" si="10"/>
        <v>1.9367506569617943E-2</v>
      </c>
      <c r="S45" s="24">
        <f t="shared" si="10"/>
        <v>2.0227802701291875E-2</v>
      </c>
      <c r="T45" s="24">
        <f t="shared" si="10"/>
        <v>1.9547964830866515E-2</v>
      </c>
      <c r="U45" s="24">
        <f t="shared" si="10"/>
        <v>2.0634607898373236E-2</v>
      </c>
      <c r="V45" s="24">
        <f t="shared" si="10"/>
        <v>1.9859761374382279E-2</v>
      </c>
      <c r="W45" s="24">
        <f t="shared" si="10"/>
        <v>2.0897386673737639E-2</v>
      </c>
      <c r="X45" s="24">
        <f t="shared" si="10"/>
        <v>2.0455004535160581E-2</v>
      </c>
      <c r="Y45" s="24">
        <f t="shared" si="10"/>
        <v>2.145966895207474E-2</v>
      </c>
      <c r="Z45" s="24">
        <f t="shared" si="10"/>
        <v>1.9867059773983176E-2</v>
      </c>
      <c r="AA45" s="24">
        <f t="shared" si="10"/>
        <v>1.9968378018046407E-2</v>
      </c>
      <c r="AB45" s="24">
        <f>+NEA!Y18</f>
        <v>1.9967172545321876E-2</v>
      </c>
      <c r="AD45" s="24">
        <f t="shared" ref="AD45:AN60" si="13">+E45/E33-1</f>
        <v>0.22296719536184062</v>
      </c>
      <c r="AE45" s="24">
        <f t="shared" si="12"/>
        <v>0.22509614461836103</v>
      </c>
      <c r="AF45" s="24">
        <f t="shared" si="12"/>
        <v>0.22648992817831082</v>
      </c>
      <c r="AG45" s="24">
        <f t="shared" si="12"/>
        <v>0.22603754092364015</v>
      </c>
      <c r="AH45" s="24">
        <f t="shared" si="12"/>
        <v>0.22887568372267775</v>
      </c>
      <c r="AI45" s="24">
        <f t="shared" si="12"/>
        <v>0.22596774786864415</v>
      </c>
      <c r="AJ45" s="24">
        <f t="shared" si="12"/>
        <v>0.23059327106421579</v>
      </c>
      <c r="AK45" s="24">
        <f t="shared" si="12"/>
        <v>0.23027688473951069</v>
      </c>
      <c r="AL45" s="24">
        <f t="shared" si="12"/>
        <v>0.23737412437060779</v>
      </c>
      <c r="AM45" s="24">
        <f t="shared" si="12"/>
        <v>0.21877426806444755</v>
      </c>
      <c r="AN45" s="24">
        <f t="shared" si="12"/>
        <v>0.22666173928205802</v>
      </c>
      <c r="AO45" s="24">
        <f>+NEA!AV18</f>
        <v>0.22665376251442115</v>
      </c>
      <c r="AQ45" s="24">
        <f t="shared" si="11"/>
        <v>-6.6535207490736603E-4</v>
      </c>
      <c r="AR45" s="24">
        <f t="shared" ref="AR45:AR108" si="14">+AD45-AM45</f>
        <v>4.1929272973930676E-3</v>
      </c>
    </row>
    <row r="46" spans="4:44" x14ac:dyDescent="0.3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+SUMPRODUCT(_xlfn.ANCHORARRAY($E$30)/100,$E46:$N46)/$D$14*100</f>
        <v>127.29388322999999</v>
      </c>
      <c r="Q46" s="24">
        <f t="shared" si="10"/>
        <v>2.0006465981919908E-2</v>
      </c>
      <c r="R46" s="24">
        <f t="shared" si="10"/>
        <v>2.0071423426118562E-2</v>
      </c>
      <c r="S46" s="24">
        <f t="shared" si="10"/>
        <v>2.1256592430513699E-2</v>
      </c>
      <c r="T46" s="24">
        <f t="shared" si="10"/>
        <v>2.0355079443494573E-2</v>
      </c>
      <c r="U46" s="24">
        <f t="shared" si="10"/>
        <v>2.160579084086045E-2</v>
      </c>
      <c r="V46" s="24">
        <f t="shared" si="10"/>
        <v>2.0162371348514618E-2</v>
      </c>
      <c r="W46" s="24">
        <f t="shared" si="10"/>
        <v>2.1785227203205526E-2</v>
      </c>
      <c r="X46" s="24">
        <f t="shared" si="10"/>
        <v>2.0764092288663827E-2</v>
      </c>
      <c r="Y46" s="24">
        <f t="shared" si="10"/>
        <v>2.2107766823626473E-2</v>
      </c>
      <c r="Z46" s="24">
        <f t="shared" si="10"/>
        <v>1.917887374949645E-2</v>
      </c>
      <c r="AA46" s="24">
        <f t="shared" si="10"/>
        <v>2.0655669598349302E-2</v>
      </c>
      <c r="AB46" s="24">
        <f>+NEA!Y19</f>
        <v>2.0656332887524664E-2</v>
      </c>
      <c r="AD46" s="24">
        <f t="shared" si="13"/>
        <v>0.2267823314959363</v>
      </c>
      <c r="AE46" s="24">
        <f t="shared" si="12"/>
        <v>0.2278866175935812</v>
      </c>
      <c r="AF46" s="24">
        <f t="shared" si="12"/>
        <v>0.23139191364778555</v>
      </c>
      <c r="AG46" s="24">
        <f t="shared" si="12"/>
        <v>0.22893825173120752</v>
      </c>
      <c r="AH46" s="24">
        <f t="shared" si="12"/>
        <v>0.23334113405217471</v>
      </c>
      <c r="AI46" s="24">
        <f t="shared" si="12"/>
        <v>0.22922172426819776</v>
      </c>
      <c r="AJ46" s="24">
        <f t="shared" si="12"/>
        <v>0.23540396197871161</v>
      </c>
      <c r="AK46" s="24">
        <f t="shared" si="12"/>
        <v>0.23329795948025511</v>
      </c>
      <c r="AL46" s="24">
        <f t="shared" si="12"/>
        <v>0.24060110885132024</v>
      </c>
      <c r="AM46" s="24">
        <f t="shared" si="12"/>
        <v>0.22246575105279276</v>
      </c>
      <c r="AN46" s="24">
        <f t="shared" si="12"/>
        <v>0.23034913576208127</v>
      </c>
      <c r="AO46" s="24">
        <f>+NEA!AV19</f>
        <v>0.23034320912956208</v>
      </c>
      <c r="AQ46" s="24">
        <f t="shared" si="11"/>
        <v>8.2759223242345747E-4</v>
      </c>
      <c r="AR46" s="24">
        <f t="shared" si="14"/>
        <v>4.3165804431435362E-3</v>
      </c>
    </row>
    <row r="47" spans="4:44" x14ac:dyDescent="0.3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+SUMPRODUCT(_xlfn.ANCHORARRAY($E$30)/100,$E47:$N47)/$D$14*100</f>
        <v>130.38557664000001</v>
      </c>
      <c r="Q47" s="24">
        <f t="shared" si="10"/>
        <v>2.2620105867567686E-2</v>
      </c>
      <c r="R47" s="24">
        <f t="shared" si="10"/>
        <v>2.3855912324254103E-2</v>
      </c>
      <c r="S47" s="24">
        <f t="shared" si="10"/>
        <v>2.4982928602294674E-2</v>
      </c>
      <c r="T47" s="24">
        <f t="shared" si="10"/>
        <v>2.4222323661865719E-2</v>
      </c>
      <c r="U47" s="24">
        <f t="shared" si="10"/>
        <v>2.6272047090591943E-2</v>
      </c>
      <c r="V47" s="24">
        <f t="shared" si="10"/>
        <v>2.2565282649835705E-2</v>
      </c>
      <c r="W47" s="24">
        <f t="shared" si="10"/>
        <v>2.5081836322121687E-2</v>
      </c>
      <c r="X47" s="24">
        <f t="shared" si="10"/>
        <v>2.5142116958507543E-2</v>
      </c>
      <c r="Y47" s="24">
        <f t="shared" si="10"/>
        <v>2.6958390624847395E-2</v>
      </c>
      <c r="Z47" s="24">
        <f t="shared" si="10"/>
        <v>2.3317764300647692E-2</v>
      </c>
      <c r="AA47" s="24">
        <f t="shared" si="10"/>
        <v>2.4287839537535438E-2</v>
      </c>
      <c r="AB47" s="24">
        <f>+NEA!Y20</f>
        <v>2.4281698815492359E-2</v>
      </c>
      <c r="AD47" s="24">
        <f t="shared" si="13"/>
        <v>0.22578327158181</v>
      </c>
      <c r="AE47" s="24">
        <f t="shared" si="12"/>
        <v>0.22711159766802846</v>
      </c>
      <c r="AF47" s="24">
        <f t="shared" si="12"/>
        <v>0.23264281010883803</v>
      </c>
      <c r="AG47" s="24">
        <f t="shared" si="12"/>
        <v>0.22812147590833654</v>
      </c>
      <c r="AH47" s="24">
        <f t="shared" si="12"/>
        <v>0.23597485495858095</v>
      </c>
      <c r="AI47" s="24">
        <f t="shared" si="12"/>
        <v>0.22715113766442308</v>
      </c>
      <c r="AJ47" s="24">
        <f t="shared" si="12"/>
        <v>0.23656403376813584</v>
      </c>
      <c r="AK47" s="24">
        <f t="shared" si="12"/>
        <v>0.23251780109014253</v>
      </c>
      <c r="AL47" s="24">
        <f t="shared" si="12"/>
        <v>0.23971295007391835</v>
      </c>
      <c r="AM47" s="24">
        <f t="shared" si="12"/>
        <v>0.22284269073668672</v>
      </c>
      <c r="AN47" s="24">
        <f t="shared" si="12"/>
        <v>0.23019227365620476</v>
      </c>
      <c r="AO47" s="24">
        <f>+NEA!AV20</f>
        <v>0.23017983167905798</v>
      </c>
      <c r="AQ47" s="24">
        <f t="shared" si="11"/>
        <v>-6.9765843308000619E-4</v>
      </c>
      <c r="AR47" s="24">
        <f t="shared" si="14"/>
        <v>2.9405808451232751E-3</v>
      </c>
    </row>
    <row r="48" spans="4:44" x14ac:dyDescent="0.3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+SUMPRODUCT(_xlfn.ANCHORARRAY($E$30)/100,$E48:$N48)/$D$14*100</f>
        <v>133.83684557000001</v>
      </c>
      <c r="Q48" s="24">
        <f t="shared" si="10"/>
        <v>2.6142916729065657E-2</v>
      </c>
      <c r="R48" s="24">
        <f t="shared" si="10"/>
        <v>2.5969563845976262E-2</v>
      </c>
      <c r="S48" s="24">
        <f t="shared" si="10"/>
        <v>2.6537940396333282E-2</v>
      </c>
      <c r="T48" s="24">
        <f t="shared" si="10"/>
        <v>2.6350243719985844E-2</v>
      </c>
      <c r="U48" s="24">
        <f t="shared" si="10"/>
        <v>2.624419037421144E-2</v>
      </c>
      <c r="V48" s="24">
        <f t="shared" si="10"/>
        <v>2.6604142439069056E-2</v>
      </c>
      <c r="W48" s="24">
        <f t="shared" si="10"/>
        <v>2.6773572125740053E-2</v>
      </c>
      <c r="X48" s="24">
        <f t="shared" si="10"/>
        <v>2.6913155105824815E-2</v>
      </c>
      <c r="Y48" s="24">
        <f t="shared" si="10"/>
        <v>2.8351730995644031E-2</v>
      </c>
      <c r="Z48" s="24">
        <f t="shared" si="10"/>
        <v>2.6102978096433693E-2</v>
      </c>
      <c r="AA48" s="24">
        <f t="shared" si="10"/>
        <v>2.6469714050727289E-2</v>
      </c>
      <c r="AB48" s="24">
        <f>+NEA!Y21</f>
        <v>2.6470978484372854E-2</v>
      </c>
      <c r="AD48" s="24">
        <f t="shared" si="13"/>
        <v>0.22921472710574475</v>
      </c>
      <c r="AE48" s="24">
        <f t="shared" si="12"/>
        <v>0.23053981541955126</v>
      </c>
      <c r="AF48" s="24">
        <f t="shared" si="12"/>
        <v>0.23822603577402357</v>
      </c>
      <c r="AG48" s="24">
        <f t="shared" si="12"/>
        <v>0.2328776004446016</v>
      </c>
      <c r="AH48" s="24">
        <f t="shared" si="12"/>
        <v>0.24118290750993276</v>
      </c>
      <c r="AI48" s="24">
        <f t="shared" si="12"/>
        <v>0.2322669082513269</v>
      </c>
      <c r="AJ48" s="24">
        <f t="shared" si="12"/>
        <v>0.24220005686422441</v>
      </c>
      <c r="AK48" s="24">
        <f t="shared" si="12"/>
        <v>0.23889072575125803</v>
      </c>
      <c r="AL48" s="24">
        <f t="shared" si="12"/>
        <v>0.24769303532024756</v>
      </c>
      <c r="AM48" s="24">
        <f t="shared" si="12"/>
        <v>0.23203835458379829</v>
      </c>
      <c r="AN48" s="24">
        <f t="shared" si="12"/>
        <v>0.23525622486427333</v>
      </c>
      <c r="AO48" s="24">
        <f>+NEA!AV21</f>
        <v>0.23524720966743051</v>
      </c>
      <c r="AQ48" s="24">
        <f t="shared" si="11"/>
        <v>3.9938632631963955E-5</v>
      </c>
      <c r="AR48" s="24">
        <f t="shared" si="14"/>
        <v>-2.8236274780535364E-3</v>
      </c>
    </row>
    <row r="49" spans="4:44" x14ac:dyDescent="0.3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+SUMPRODUCT(_xlfn.ANCHORARRAY($E$30)/100,$E49:$N49)/$D$14*100</f>
        <v>137.25476238000002</v>
      </c>
      <c r="Q49" s="24">
        <f t="shared" si="10"/>
        <v>2.699495474391278E-2</v>
      </c>
      <c r="R49" s="24">
        <f t="shared" si="10"/>
        <v>2.6421138290037227E-2</v>
      </c>
      <c r="S49" s="24">
        <f t="shared" si="10"/>
        <v>2.5466106651314657E-2</v>
      </c>
      <c r="T49" s="24">
        <f t="shared" si="10"/>
        <v>2.554206762762079E-2</v>
      </c>
      <c r="U49" s="24">
        <f t="shared" si="10"/>
        <v>2.4933907407931777E-2</v>
      </c>
      <c r="V49" s="24">
        <f t="shared" si="10"/>
        <v>2.5862811355864324E-2</v>
      </c>
      <c r="W49" s="24">
        <f t="shared" si="10"/>
        <v>2.4605032348810507E-2</v>
      </c>
      <c r="X49" s="24">
        <f t="shared" si="10"/>
        <v>2.4329681316884733E-2</v>
      </c>
      <c r="Y49" s="24">
        <f t="shared" si="10"/>
        <v>2.3514379962148224E-2</v>
      </c>
      <c r="Z49" s="24">
        <f t="shared" si="10"/>
        <v>2.3987088218134112E-2</v>
      </c>
      <c r="AA49" s="24">
        <f t="shared" si="10"/>
        <v>2.5537936100058056E-2</v>
      </c>
      <c r="AB49" s="24">
        <f>+NEA!Y22</f>
        <v>2.5538029090892866E-2</v>
      </c>
      <c r="AD49" s="24">
        <f t="shared" si="13"/>
        <v>0.23837264904631561</v>
      </c>
      <c r="AE49" s="24">
        <f t="shared" si="12"/>
        <v>0.23927362420467535</v>
      </c>
      <c r="AF49" s="24">
        <f t="shared" si="12"/>
        <v>0.24583134117476924</v>
      </c>
      <c r="AG49" s="24">
        <f t="shared" si="12"/>
        <v>0.24048395214227281</v>
      </c>
      <c r="AH49" s="24">
        <f t="shared" si="12"/>
        <v>0.24893166914573994</v>
      </c>
      <c r="AI49" s="24">
        <f t="shared" si="12"/>
        <v>0.23959963872851153</v>
      </c>
      <c r="AJ49" s="24">
        <f t="shared" si="12"/>
        <v>0.24931030712805069</v>
      </c>
      <c r="AK49" s="24">
        <f t="shared" si="12"/>
        <v>0.24499264116898178</v>
      </c>
      <c r="AL49" s="24">
        <f t="shared" si="12"/>
        <v>0.25379349008857077</v>
      </c>
      <c r="AM49" s="24">
        <f t="shared" si="12"/>
        <v>0.23564739890072195</v>
      </c>
      <c r="AN49" s="24">
        <f t="shared" si="12"/>
        <v>0.24287931902882209</v>
      </c>
      <c r="AO49" s="24">
        <f>+NEA!AV22</f>
        <v>0.24286649564306373</v>
      </c>
      <c r="AQ49" s="24">
        <f t="shared" si="11"/>
        <v>3.0078665257786685E-3</v>
      </c>
      <c r="AR49" s="24">
        <f t="shared" si="14"/>
        <v>2.7252501455936606E-3</v>
      </c>
    </row>
    <row r="50" spans="4:44" x14ac:dyDescent="0.3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+SUMPRODUCT(_xlfn.ANCHORARRAY($E$30)/100,$E50:$N50)/$D$14*100</f>
        <v>141.50658976999998</v>
      </c>
      <c r="Q50" s="24">
        <f t="shared" si="10"/>
        <v>3.1636619920788478E-2</v>
      </c>
      <c r="R50" s="24">
        <f t="shared" si="10"/>
        <v>3.0766896085955953E-2</v>
      </c>
      <c r="S50" s="24">
        <f t="shared" si="10"/>
        <v>3.1852030761107653E-2</v>
      </c>
      <c r="T50" s="24">
        <f t="shared" si="10"/>
        <v>3.0775916670218395E-2</v>
      </c>
      <c r="U50" s="24">
        <f t="shared" si="10"/>
        <v>3.1549821606245088E-2</v>
      </c>
      <c r="V50" s="24">
        <f t="shared" si="10"/>
        <v>3.0206642171345388E-2</v>
      </c>
      <c r="W50" s="24">
        <f t="shared" si="10"/>
        <v>3.1538309589361324E-2</v>
      </c>
      <c r="X50" s="24">
        <f t="shared" si="10"/>
        <v>2.9797024053889176E-2</v>
      </c>
      <c r="Y50" s="24">
        <f t="shared" si="10"/>
        <v>2.9406368053953802E-2</v>
      </c>
      <c r="Z50" s="24">
        <f t="shared" si="10"/>
        <v>3.0333695132588545E-2</v>
      </c>
      <c r="AA50" s="24">
        <f t="shared" si="10"/>
        <v>3.0977631058283217E-2</v>
      </c>
      <c r="AB50" s="24">
        <f>+NEA!Y23</f>
        <v>3.0978422423892704E-2</v>
      </c>
      <c r="AD50" s="24">
        <f t="shared" si="13"/>
        <v>0.26034679513175685</v>
      </c>
      <c r="AE50" s="24">
        <f t="shared" si="12"/>
        <v>0.26011727652587724</v>
      </c>
      <c r="AF50" s="24">
        <f t="shared" si="12"/>
        <v>0.26838618186017671</v>
      </c>
      <c r="AG50" s="24">
        <f t="shared" si="12"/>
        <v>0.26153789708483677</v>
      </c>
      <c r="AH50" s="24">
        <f t="shared" si="12"/>
        <v>0.27079326980266849</v>
      </c>
      <c r="AI50" s="24">
        <f t="shared" si="12"/>
        <v>0.25991042166529166</v>
      </c>
      <c r="AJ50" s="24">
        <f t="shared" si="12"/>
        <v>0.27095870958496371</v>
      </c>
      <c r="AK50" s="24">
        <f t="shared" si="12"/>
        <v>0.26477948221708525</v>
      </c>
      <c r="AL50" s="24">
        <f t="shared" si="12"/>
        <v>0.27294935936472342</v>
      </c>
      <c r="AM50" s="24">
        <f t="shared" si="12"/>
        <v>0.25702260040656544</v>
      </c>
      <c r="AN50" s="24">
        <f t="shared" si="12"/>
        <v>0.26412669886684093</v>
      </c>
      <c r="AO50" s="24">
        <f>+NEA!AV23</f>
        <v>0.26411578314512307</v>
      </c>
      <c r="AQ50" s="24">
        <f t="shared" si="11"/>
        <v>1.3029247881999328E-3</v>
      </c>
      <c r="AR50" s="24">
        <f t="shared" si="14"/>
        <v>3.3241947251914095E-3</v>
      </c>
    </row>
    <row r="51" spans="4:44" x14ac:dyDescent="0.3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+SUMPRODUCT(_xlfn.ANCHORARRAY($E$30)/100,$E51:$N51)/$D$14*100</f>
        <v>146.34300784999999</v>
      </c>
      <c r="Q51" s="24">
        <f t="shared" si="10"/>
        <v>3.3551301070775974E-2</v>
      </c>
      <c r="R51" s="24">
        <f t="shared" si="10"/>
        <v>3.2977918798581696E-2</v>
      </c>
      <c r="S51" s="24">
        <f t="shared" si="10"/>
        <v>3.5738727239104984E-2</v>
      </c>
      <c r="T51" s="24">
        <f t="shared" si="10"/>
        <v>3.3008479752191233E-2</v>
      </c>
      <c r="U51" s="24">
        <f t="shared" si="10"/>
        <v>3.6158600432960375E-2</v>
      </c>
      <c r="V51" s="24">
        <f t="shared" si="10"/>
        <v>3.316095372993666E-2</v>
      </c>
      <c r="W51" s="24">
        <f t="shared" si="10"/>
        <v>3.5756915180878313E-2</v>
      </c>
      <c r="X51" s="24">
        <f t="shared" si="10"/>
        <v>3.3718088708474925E-2</v>
      </c>
      <c r="Y51" s="24">
        <f t="shared" si="10"/>
        <v>3.3763623178905355E-2</v>
      </c>
      <c r="Z51" s="24">
        <f t="shared" si="10"/>
        <v>3.5632629408606453E-2</v>
      </c>
      <c r="AA51" s="24">
        <f t="shared" si="10"/>
        <v>3.4178041375040991E-2</v>
      </c>
      <c r="AB51" s="24">
        <f>+NEA!Y24</f>
        <v>3.4176056761044515E-2</v>
      </c>
      <c r="AD51" s="24">
        <f t="shared" si="13"/>
        <v>0.28796806934041408</v>
      </c>
      <c r="AE51" s="24">
        <f t="shared" si="12"/>
        <v>0.28668733412473735</v>
      </c>
      <c r="AF51" s="24">
        <f t="shared" si="12"/>
        <v>0.29655836331316254</v>
      </c>
      <c r="AG51" s="24">
        <f t="shared" si="12"/>
        <v>0.28701325738494665</v>
      </c>
      <c r="AH51" s="24">
        <f t="shared" si="12"/>
        <v>0.2983520571017455</v>
      </c>
      <c r="AI51" s="24">
        <f t="shared" si="12"/>
        <v>0.28599562674435064</v>
      </c>
      <c r="AJ51" s="24">
        <f t="shared" si="12"/>
        <v>0.29775391535076867</v>
      </c>
      <c r="AK51" s="24">
        <f t="shared" si="12"/>
        <v>0.28978769160600049</v>
      </c>
      <c r="AL51" s="24">
        <f t="shared" si="12"/>
        <v>0.29732566002492855</v>
      </c>
      <c r="AM51" s="24">
        <f t="shared" si="12"/>
        <v>0.2838660246560738</v>
      </c>
      <c r="AN51" s="24">
        <f t="shared" si="12"/>
        <v>0.29079662957449304</v>
      </c>
      <c r="AO51" s="24">
        <f>+NEA!AV24</f>
        <v>0.29078510876822827</v>
      </c>
      <c r="AQ51" s="24">
        <f t="shared" si="11"/>
        <v>-2.0813283378304792E-3</v>
      </c>
      <c r="AR51" s="24">
        <f t="shared" si="14"/>
        <v>4.102044684340278E-3</v>
      </c>
    </row>
    <row r="52" spans="4:44" x14ac:dyDescent="0.3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+SUMPRODUCT(_xlfn.ANCHORARRAY($E$30)/100,$E52:$N52)/$D$14*100</f>
        <v>152.17533292000002</v>
      </c>
      <c r="Q52" s="24">
        <f t="shared" si="10"/>
        <v>4.0422458991911991E-2</v>
      </c>
      <c r="R52" s="24">
        <f t="shared" si="10"/>
        <v>3.970764778385738E-2</v>
      </c>
      <c r="S52" s="24">
        <f t="shared" si="10"/>
        <v>4.0874973194090281E-2</v>
      </c>
      <c r="T52" s="24">
        <f t="shared" si="10"/>
        <v>3.9183348377670013E-2</v>
      </c>
      <c r="U52" s="24">
        <f t="shared" si="10"/>
        <v>4.0510490337779537E-2</v>
      </c>
      <c r="V52" s="24">
        <f t="shared" si="10"/>
        <v>3.929264029716939E-2</v>
      </c>
      <c r="W52" s="24">
        <f t="shared" si="10"/>
        <v>4.0322324662657172E-2</v>
      </c>
      <c r="X52" s="24">
        <f t="shared" si="10"/>
        <v>3.8801030820087457E-2</v>
      </c>
      <c r="Y52" s="24">
        <f t="shared" si="10"/>
        <v>3.9626359132805655E-2</v>
      </c>
      <c r="Z52" s="24">
        <f t="shared" si="10"/>
        <v>3.7870568899561752E-2</v>
      </c>
      <c r="AA52" s="24">
        <f t="shared" si="10"/>
        <v>3.9853800708935072E-2</v>
      </c>
      <c r="AB52" s="24">
        <f>+NEA!Y25</f>
        <v>3.9854012802921446E-2</v>
      </c>
      <c r="AD52" s="24">
        <f t="shared" si="13"/>
        <v>0.32454427092074356</v>
      </c>
      <c r="AE52" s="24">
        <f t="shared" si="12"/>
        <v>0.32208625909034772</v>
      </c>
      <c r="AF52" s="24">
        <f t="shared" si="12"/>
        <v>0.33449856611636886</v>
      </c>
      <c r="AG52" s="24">
        <f t="shared" si="12"/>
        <v>0.32211654536039847</v>
      </c>
      <c r="AH52" s="24">
        <f t="shared" si="12"/>
        <v>0.33514560955232775</v>
      </c>
      <c r="AI52" s="24">
        <f t="shared" si="12"/>
        <v>0.32173249136511939</v>
      </c>
      <c r="AJ52" s="24">
        <f t="shared" si="12"/>
        <v>0.33399545116703799</v>
      </c>
      <c r="AK52" s="24">
        <f t="shared" si="12"/>
        <v>0.32478463403958724</v>
      </c>
      <c r="AL52" s="24">
        <f t="shared" si="12"/>
        <v>0.33308738029419915</v>
      </c>
      <c r="AM52" s="24">
        <f t="shared" si="12"/>
        <v>0.32027232915790882</v>
      </c>
      <c r="AN52" s="24">
        <f t="shared" si="12"/>
        <v>0.32694262398388552</v>
      </c>
      <c r="AO52" s="24">
        <f>+NEA!AV25</f>
        <v>0.32693325566855513</v>
      </c>
      <c r="AQ52" s="24">
        <f t="shared" si="11"/>
        <v>2.5518900923502397E-3</v>
      </c>
      <c r="AR52" s="24">
        <f t="shared" si="14"/>
        <v>4.2719417628347411E-3</v>
      </c>
    </row>
    <row r="53" spans="4:44" x14ac:dyDescent="0.3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+SUMPRODUCT(_xlfn.ANCHORARRAY($E$30)/100,$E53:$N53)/$D$14*100</f>
        <v>163.30132914999999</v>
      </c>
      <c r="Q53" s="24">
        <f t="shared" si="10"/>
        <v>7.2691337459413141E-2</v>
      </c>
      <c r="R53" s="24">
        <f t="shared" si="10"/>
        <v>7.1702003749473997E-2</v>
      </c>
      <c r="S53" s="24">
        <f t="shared" si="10"/>
        <v>7.4364481052856757E-2</v>
      </c>
      <c r="T53" s="24">
        <f t="shared" si="10"/>
        <v>7.2230410349198637E-2</v>
      </c>
      <c r="U53" s="24">
        <f t="shared" si="10"/>
        <v>7.4018651505213917E-2</v>
      </c>
      <c r="V53" s="24">
        <f t="shared" si="10"/>
        <v>7.2756974629643034E-2</v>
      </c>
      <c r="W53" s="24">
        <f t="shared" si="10"/>
        <v>7.403506496638923E-2</v>
      </c>
      <c r="X53" s="24">
        <f t="shared" si="10"/>
        <v>7.2774201742542344E-2</v>
      </c>
      <c r="Y53" s="24">
        <f t="shared" si="10"/>
        <v>7.1837283478554559E-2</v>
      </c>
      <c r="Z53" s="24">
        <f t="shared" si="10"/>
        <v>7.7682240236411904E-2</v>
      </c>
      <c r="AA53" s="24">
        <f t="shared" si="10"/>
        <v>7.3113007321948809E-2</v>
      </c>
      <c r="AB53" s="24">
        <f>+NEA!Y26</f>
        <v>7.3114377695518096E-2</v>
      </c>
      <c r="AD53" s="24">
        <f t="shared" si="13"/>
        <v>0.40165044382509274</v>
      </c>
      <c r="AE53" s="24">
        <f t="shared" si="12"/>
        <v>0.39795530464052264</v>
      </c>
      <c r="AF53" s="24">
        <f t="shared" si="12"/>
        <v>0.41558582594849769</v>
      </c>
      <c r="AG53" s="24">
        <f t="shared" si="12"/>
        <v>0.39940004865993051</v>
      </c>
      <c r="AH53" s="24">
        <f t="shared" si="12"/>
        <v>0.41625521055055281</v>
      </c>
      <c r="AI53" s="24">
        <f t="shared" si="12"/>
        <v>0.39937725194690565</v>
      </c>
      <c r="AJ53" s="24">
        <f t="shared" si="12"/>
        <v>0.41517724721920302</v>
      </c>
      <c r="AK53" s="24">
        <f t="shared" si="12"/>
        <v>0.40349153700623575</v>
      </c>
      <c r="AL53" s="24">
        <f t="shared" si="12"/>
        <v>0.41183316468692666</v>
      </c>
      <c r="AM53" s="24">
        <f t="shared" si="12"/>
        <v>0.40581074989816468</v>
      </c>
      <c r="AN53" s="24">
        <f t="shared" si="12"/>
        <v>0.4057027271473348</v>
      </c>
      <c r="AO53" s="24">
        <f>+NEA!AV26</f>
        <v>0.40569612516807263</v>
      </c>
      <c r="AQ53" s="24">
        <f t="shared" si="11"/>
        <v>-4.9909027769987624E-3</v>
      </c>
      <c r="AR53" s="24">
        <f t="shared" si="14"/>
        <v>-4.1603060730719399E-3</v>
      </c>
    </row>
    <row r="54" spans="4:44" x14ac:dyDescent="0.3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+SUMPRODUCT(_xlfn.ANCHORARRAY($E$30)/100,$E54:$N54)/$D$14*100</f>
        <v>171.25168761999998</v>
      </c>
      <c r="Q54" s="24">
        <f t="shared" si="10"/>
        <v>4.9507865461917433E-2</v>
      </c>
      <c r="R54" s="24">
        <f t="shared" si="10"/>
        <v>4.8327844773454087E-2</v>
      </c>
      <c r="S54" s="24">
        <f t="shared" si="10"/>
        <v>4.9877312048338007E-2</v>
      </c>
      <c r="T54" s="24">
        <f t="shared" si="10"/>
        <v>4.8013428201651331E-2</v>
      </c>
      <c r="U54" s="24">
        <f t="shared" si="10"/>
        <v>4.9618765924206443E-2</v>
      </c>
      <c r="V54" s="24">
        <f t="shared" si="10"/>
        <v>4.7789608401716421E-2</v>
      </c>
      <c r="W54" s="24">
        <f t="shared" si="10"/>
        <v>4.9133399561276159E-2</v>
      </c>
      <c r="X54" s="24">
        <f t="shared" si="10"/>
        <v>4.7245424977123029E-2</v>
      </c>
      <c r="Y54" s="24">
        <f t="shared" si="10"/>
        <v>4.6269209606250472E-2</v>
      </c>
      <c r="Z54" s="24">
        <f t="shared" si="10"/>
        <v>4.9408008961898009E-2</v>
      </c>
      <c r="AA54" s="24">
        <f t="shared" si="10"/>
        <v>4.8685203674595945E-2</v>
      </c>
      <c r="AB54" s="24">
        <f>+NEA!Y27</f>
        <v>4.8683404776485029E-2</v>
      </c>
      <c r="AD54" s="24">
        <f t="shared" si="13"/>
        <v>0.44956176611123477</v>
      </c>
      <c r="AE54" s="24">
        <f t="shared" si="12"/>
        <v>0.4440184187492171</v>
      </c>
      <c r="AF54" s="24">
        <f t="shared" si="12"/>
        <v>0.46420680767695033</v>
      </c>
      <c r="AG54" s="24">
        <f t="shared" si="12"/>
        <v>0.44536746872630295</v>
      </c>
      <c r="AH54" s="24">
        <f t="shared" si="12"/>
        <v>0.46432968809825992</v>
      </c>
      <c r="AI54" s="24">
        <f t="shared" si="12"/>
        <v>0.44454047197363034</v>
      </c>
      <c r="AJ54" s="24">
        <f t="shared" si="12"/>
        <v>0.46249303227757177</v>
      </c>
      <c r="AK54" s="24">
        <f t="shared" si="12"/>
        <v>0.4479911528543814</v>
      </c>
      <c r="AL54" s="24">
        <f t="shared" si="12"/>
        <v>0.45515507662646759</v>
      </c>
      <c r="AM54" s="24">
        <f t="shared" si="12"/>
        <v>0.45491715036072189</v>
      </c>
      <c r="AN54" s="24">
        <f t="shared" si="12"/>
        <v>0.45247616167008253</v>
      </c>
      <c r="AO54" s="24">
        <f>+NEA!AV27</f>
        <v>0.45247008971812308</v>
      </c>
      <c r="AQ54" s="24">
        <f t="shared" si="11"/>
        <v>9.9856500019424033E-5</v>
      </c>
      <c r="AR54" s="24">
        <f t="shared" si="14"/>
        <v>-5.3553842494871162E-3</v>
      </c>
    </row>
    <row r="55" spans="4:44" x14ac:dyDescent="0.3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+SUMPRODUCT(_xlfn.ANCHORARRAY($E$30)/100,$E55:$N55)/$D$14*100</f>
        <v>176.42941984999999</v>
      </c>
      <c r="Q55" s="24">
        <f t="shared" si="10"/>
        <v>3.0174977121830926E-2</v>
      </c>
      <c r="R55" s="24">
        <f t="shared" si="10"/>
        <v>3.010502341954413E-2</v>
      </c>
      <c r="S55" s="24">
        <f t="shared" si="10"/>
        <v>2.9939969075504003E-2</v>
      </c>
      <c r="T55" s="24">
        <f t="shared" si="10"/>
        <v>3.0784500874921239E-2</v>
      </c>
      <c r="U55" s="24">
        <f t="shared" si="10"/>
        <v>3.0192963482656321E-2</v>
      </c>
      <c r="V55" s="24">
        <f t="shared" si="10"/>
        <v>2.9984757918173344E-2</v>
      </c>
      <c r="W55" s="24">
        <f t="shared" si="10"/>
        <v>3.1186418686419914E-2</v>
      </c>
      <c r="X55" s="24">
        <f t="shared" si="10"/>
        <v>3.0298211888519555E-2</v>
      </c>
      <c r="Y55" s="24">
        <f t="shared" si="10"/>
        <v>2.9624794643745789E-2</v>
      </c>
      <c r="Z55" s="24">
        <f t="shared" si="10"/>
        <v>2.967392061952423E-2</v>
      </c>
      <c r="AA55" s="24">
        <f t="shared" si="10"/>
        <v>3.0234634776208358E-2</v>
      </c>
      <c r="AB55" s="24">
        <f>+NEA!Y28</f>
        <v>3.0238248175182614E-2</v>
      </c>
      <c r="AD55" s="24">
        <f t="shared" si="13"/>
        <v>0.47105256211960711</v>
      </c>
      <c r="AE55" s="24">
        <f t="shared" si="12"/>
        <v>0.46579786538682111</v>
      </c>
      <c r="AF55" s="24">
        <f t="shared" si="12"/>
        <v>0.48465789140671478</v>
      </c>
      <c r="AG55" s="24">
        <f t="shared" si="12"/>
        <v>0.46820052709965188</v>
      </c>
      <c r="AH55" s="24">
        <f t="shared" si="12"/>
        <v>0.48568703661506962</v>
      </c>
      <c r="AI55" s="24">
        <f t="shared" si="12"/>
        <v>0.46540095240032331</v>
      </c>
      <c r="AJ55" s="24">
        <f t="shared" si="12"/>
        <v>0.48533251509435194</v>
      </c>
      <c r="AK55" s="24">
        <f t="shared" si="12"/>
        <v>0.46964781732916161</v>
      </c>
      <c r="AL55" s="24">
        <f t="shared" si="12"/>
        <v>0.47616821133497056</v>
      </c>
      <c r="AM55" s="24">
        <f t="shared" si="12"/>
        <v>0.47402474672507799</v>
      </c>
      <c r="AN55" s="24">
        <f t="shared" si="12"/>
        <v>0.47397232886248197</v>
      </c>
      <c r="AO55" s="24">
        <f>+NEA!AV28</f>
        <v>0.47396989038898552</v>
      </c>
      <c r="AQ55" s="24">
        <f t="shared" si="11"/>
        <v>5.0105650230669596E-4</v>
      </c>
      <c r="AR55" s="24">
        <f t="shared" si="14"/>
        <v>-2.9721846054708845E-3</v>
      </c>
    </row>
    <row r="56" spans="4:44" x14ac:dyDescent="0.3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+SUMPRODUCT(_xlfn.ANCHORARRAY($E$30)/100,$E56:$N56)/$D$14*100</f>
        <v>180.77303026000001</v>
      </c>
      <c r="Q56" s="24">
        <f t="shared" si="10"/>
        <v>2.4279068524753811E-2</v>
      </c>
      <c r="R56" s="24">
        <f t="shared" si="10"/>
        <v>2.4424090958601985E-2</v>
      </c>
      <c r="S56" s="24">
        <f t="shared" si="10"/>
        <v>2.4821992193382325E-2</v>
      </c>
      <c r="T56" s="24">
        <f t="shared" si="10"/>
        <v>2.3937852986918529E-2</v>
      </c>
      <c r="U56" s="24">
        <f t="shared" si="10"/>
        <v>2.4843016290023945E-2</v>
      </c>
      <c r="V56" s="24">
        <f t="shared" si="10"/>
        <v>2.5035093409742304E-2</v>
      </c>
      <c r="W56" s="24">
        <f t="shared" si="10"/>
        <v>2.5531510151336478E-2</v>
      </c>
      <c r="X56" s="24">
        <f t="shared" si="10"/>
        <v>2.4924483369195505E-2</v>
      </c>
      <c r="Y56" s="24">
        <f t="shared" si="10"/>
        <v>2.4358634725794692E-2</v>
      </c>
      <c r="Z56" s="24">
        <f t="shared" si="10"/>
        <v>2.474326089843748E-2</v>
      </c>
      <c r="AA56" s="24">
        <f t="shared" si="10"/>
        <v>2.4619535753690913E-2</v>
      </c>
      <c r="AB56" s="24">
        <f>+NEA!Y29</f>
        <v>2.461906621556742E-2</v>
      </c>
      <c r="AD56" s="24">
        <f t="shared" si="13"/>
        <v>0.47642648938905152</v>
      </c>
      <c r="AE56" s="24">
        <f t="shared" si="12"/>
        <v>0.47148373293326262</v>
      </c>
      <c r="AF56" s="24">
        <f t="shared" si="12"/>
        <v>0.48888694588922132</v>
      </c>
      <c r="AG56" s="24">
        <f t="shared" si="12"/>
        <v>0.47183482412053701</v>
      </c>
      <c r="AH56" s="24">
        <f t="shared" si="12"/>
        <v>0.48985825569145414</v>
      </c>
      <c r="AI56" s="24">
        <f t="shared" si="12"/>
        <v>0.4708495370670136</v>
      </c>
      <c r="AJ56" s="24">
        <f t="shared" si="12"/>
        <v>0.48997130525162214</v>
      </c>
      <c r="AK56" s="24">
        <f t="shared" si="12"/>
        <v>0.4735827264108734</v>
      </c>
      <c r="AL56" s="24">
        <f t="shared" si="12"/>
        <v>0.47670960623212943</v>
      </c>
      <c r="AM56" s="24">
        <f t="shared" si="12"/>
        <v>0.47695284158394324</v>
      </c>
      <c r="AN56" s="24">
        <f t="shared" si="12"/>
        <v>0.47840037052382556</v>
      </c>
      <c r="AO56" s="24">
        <f>+NEA!AV29</f>
        <v>0.4783951349286899</v>
      </c>
      <c r="AQ56" s="24">
        <f t="shared" si="11"/>
        <v>-4.641923736836695E-4</v>
      </c>
      <c r="AR56" s="24">
        <f t="shared" si="14"/>
        <v>-5.2635219489172158E-4</v>
      </c>
    </row>
    <row r="57" spans="4:44" x14ac:dyDescent="0.3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+SUMPRODUCT(_xlfn.ANCHORARRAY($E$30)/100,$E57:$N57)/$D$14*100</f>
        <v>186.97446121999999</v>
      </c>
      <c r="Q57" s="24">
        <f t="shared" si="10"/>
        <v>3.4454256096688951E-2</v>
      </c>
      <c r="R57" s="24">
        <f t="shared" si="10"/>
        <v>3.4862450412392221E-2</v>
      </c>
      <c r="S57" s="24">
        <f t="shared" ref="S57:AA96" si="15">+G57/G56-1</f>
        <v>3.3591171534895992E-2</v>
      </c>
      <c r="T57" s="24">
        <f t="shared" si="15"/>
        <v>3.4816844964993265E-2</v>
      </c>
      <c r="U57" s="24">
        <f t="shared" si="15"/>
        <v>3.360331299592767E-2</v>
      </c>
      <c r="V57" s="24">
        <f t="shared" si="15"/>
        <v>3.4566648416745283E-2</v>
      </c>
      <c r="W57" s="24">
        <f t="shared" si="15"/>
        <v>3.4181287660870252E-2</v>
      </c>
      <c r="X57" s="24">
        <f t="shared" si="15"/>
        <v>3.4499475447049122E-2</v>
      </c>
      <c r="Y57" s="24">
        <f t="shared" si="15"/>
        <v>3.535570321354875E-2</v>
      </c>
      <c r="Z57" s="24">
        <f t="shared" si="15"/>
        <v>3.2033287097647856E-2</v>
      </c>
      <c r="AA57" s="24">
        <f t="shared" si="15"/>
        <v>3.4305067249692511E-2</v>
      </c>
      <c r="AB57" s="24">
        <f>+NEA!Y30</f>
        <v>3.4307895368635988E-2</v>
      </c>
      <c r="AD57" s="24">
        <f t="shared" si="13"/>
        <v>0.49852149405281287</v>
      </c>
      <c r="AE57" s="24">
        <f t="shared" si="12"/>
        <v>0.49385109079037681</v>
      </c>
      <c r="AF57" s="24">
        <f t="shared" si="12"/>
        <v>0.5083890074452535</v>
      </c>
      <c r="AG57" s="24">
        <f t="shared" si="12"/>
        <v>0.49387720984631134</v>
      </c>
      <c r="AH57" s="24">
        <f t="shared" si="12"/>
        <v>0.5087891563347362</v>
      </c>
      <c r="AI57" s="24">
        <f t="shared" si="12"/>
        <v>0.49205992188384884</v>
      </c>
      <c r="AJ57" s="24">
        <f t="shared" si="12"/>
        <v>0.50935878880383223</v>
      </c>
      <c r="AK57" s="24">
        <f t="shared" si="12"/>
        <v>0.49386357137254411</v>
      </c>
      <c r="AL57" s="24">
        <f t="shared" si="12"/>
        <v>0.49679890383846703</v>
      </c>
      <c r="AM57" s="24">
        <f t="shared" si="12"/>
        <v>0.49457174970028617</v>
      </c>
      <c r="AN57" s="24">
        <f t="shared" si="12"/>
        <v>0.49918078600428983</v>
      </c>
      <c r="AO57" s="24">
        <f>+NEA!AV30</f>
        <v>0.49918134788144708</v>
      </c>
      <c r="AQ57" s="24">
        <f t="shared" si="11"/>
        <v>2.4209689990410954E-3</v>
      </c>
      <c r="AR57" s="24">
        <f t="shared" si="14"/>
        <v>3.9497443525267073E-3</v>
      </c>
    </row>
    <row r="58" spans="4:44" x14ac:dyDescent="0.3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+SUMPRODUCT(_xlfn.ANCHORARRAY($E$30)/100,$E58:$N58)/$D$14*100</f>
        <v>195.42868799000001</v>
      </c>
      <c r="Q58" s="24">
        <f t="shared" ref="Q58:Z83" si="16">+E58/E57-1</f>
        <v>4.6868453810958277E-2</v>
      </c>
      <c r="R58" s="24">
        <f t="shared" si="16"/>
        <v>4.5862944817838702E-2</v>
      </c>
      <c r="S58" s="24">
        <f t="shared" si="16"/>
        <v>4.5555930065803274E-2</v>
      </c>
      <c r="T58" s="24">
        <f t="shared" si="16"/>
        <v>4.5187439240080174E-2</v>
      </c>
      <c r="U58" s="24">
        <f t="shared" si="16"/>
        <v>4.4798603863551278E-2</v>
      </c>
      <c r="V58" s="24">
        <f t="shared" si="16"/>
        <v>4.4743301092643906E-2</v>
      </c>
      <c r="W58" s="24">
        <f t="shared" si="16"/>
        <v>4.417993520993968E-2</v>
      </c>
      <c r="X58" s="24">
        <f t="shared" si="16"/>
        <v>4.3605155735459755E-2</v>
      </c>
      <c r="Y58" s="24">
        <f t="shared" si="16"/>
        <v>4.4695871672049137E-2</v>
      </c>
      <c r="Z58" s="24">
        <f t="shared" si="16"/>
        <v>4.2638640408135364E-2</v>
      </c>
      <c r="AA58" s="24">
        <f t="shared" si="15"/>
        <v>4.5215944010944531E-2</v>
      </c>
      <c r="AB58" s="24">
        <f>+NEA!Y31</f>
        <v>4.521758942567855E-2</v>
      </c>
      <c r="AD58" s="24">
        <f t="shared" si="13"/>
        <v>0.53798523029104239</v>
      </c>
      <c r="AE58" s="24">
        <f t="shared" si="12"/>
        <v>0.53162167379010228</v>
      </c>
      <c r="AF58" s="24">
        <f t="shared" si="12"/>
        <v>0.54427896306359691</v>
      </c>
      <c r="AG58" s="24">
        <f t="shared" si="12"/>
        <v>0.53023366762672985</v>
      </c>
      <c r="AH58" s="24">
        <f t="shared" si="12"/>
        <v>0.54304215793991784</v>
      </c>
      <c r="AI58" s="24">
        <f t="shared" si="12"/>
        <v>0.52801127741696541</v>
      </c>
      <c r="AJ58" s="24">
        <f t="shared" si="12"/>
        <v>0.54243976164700025</v>
      </c>
      <c r="AK58" s="24">
        <f t="shared" si="12"/>
        <v>0.52729091552811069</v>
      </c>
      <c r="AL58" s="24">
        <f t="shared" si="12"/>
        <v>0.52987746137841962</v>
      </c>
      <c r="AM58" s="24">
        <f t="shared" si="12"/>
        <v>0.52897425293661238</v>
      </c>
      <c r="AN58" s="24">
        <f t="shared" si="12"/>
        <v>0.53525592142468592</v>
      </c>
      <c r="AO58" s="24">
        <f>+NEA!AV31</f>
        <v>0.53525791596422123</v>
      </c>
      <c r="AQ58" s="24">
        <f t="shared" si="11"/>
        <v>4.2298134028229128E-3</v>
      </c>
      <c r="AR58" s="24">
        <f t="shared" si="14"/>
        <v>9.0109773544300165E-3</v>
      </c>
    </row>
    <row r="59" spans="4:44" x14ac:dyDescent="0.3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+SUMPRODUCT(_xlfn.ANCHORARRAY($E$30)/100,$E59:$N59)/$D$14*100</f>
        <v>205.48777352999997</v>
      </c>
      <c r="Q59" s="24">
        <f t="shared" si="16"/>
        <v>5.222364585363648E-2</v>
      </c>
      <c r="R59" s="24">
        <f t="shared" si="16"/>
        <v>5.2731638560135963E-2</v>
      </c>
      <c r="S59" s="24">
        <f t="shared" si="16"/>
        <v>5.1858428585775274E-2</v>
      </c>
      <c r="T59" s="24">
        <f t="shared" si="16"/>
        <v>5.1387723072191971E-2</v>
      </c>
      <c r="U59" s="24">
        <f t="shared" si="16"/>
        <v>5.1706919575929655E-2</v>
      </c>
      <c r="V59" s="24">
        <f t="shared" si="16"/>
        <v>5.0648320433006155E-2</v>
      </c>
      <c r="W59" s="24">
        <f t="shared" si="16"/>
        <v>5.0068061599767733E-2</v>
      </c>
      <c r="X59" s="24">
        <f t="shared" si="16"/>
        <v>5.0811331508199276E-2</v>
      </c>
      <c r="Y59" s="24">
        <f t="shared" si="16"/>
        <v>5.1888448325612124E-2</v>
      </c>
      <c r="Z59" s="24">
        <f t="shared" si="16"/>
        <v>4.7501371219570654E-2</v>
      </c>
      <c r="AA59" s="24">
        <f t="shared" si="15"/>
        <v>5.1471898232846369E-2</v>
      </c>
      <c r="AB59" s="24">
        <f>+NEA!Y32</f>
        <v>5.1465448691642157E-2</v>
      </c>
      <c r="AD59" s="24">
        <f t="shared" si="13"/>
        <v>0.58250792938688822</v>
      </c>
      <c r="AE59" s="24">
        <f t="shared" si="12"/>
        <v>0.57481787710049503</v>
      </c>
      <c r="AF59" s="24">
        <f t="shared" si="12"/>
        <v>0.58477063183987665</v>
      </c>
      <c r="AG59" s="24">
        <f t="shared" si="12"/>
        <v>0.57081998156644831</v>
      </c>
      <c r="AH59" s="24">
        <f t="shared" si="12"/>
        <v>0.58128453298848815</v>
      </c>
      <c r="AI59" s="24">
        <f t="shared" si="12"/>
        <v>0.56997554039840859</v>
      </c>
      <c r="AJ59" s="24">
        <f t="shared" si="12"/>
        <v>0.58003651343414231</v>
      </c>
      <c r="AK59" s="24">
        <f t="shared" si="12"/>
        <v>0.56553376746243744</v>
      </c>
      <c r="AL59" s="24">
        <f t="shared" si="12"/>
        <v>0.56701619429636874</v>
      </c>
      <c r="AM59" s="24">
        <f t="shared" si="12"/>
        <v>0.56510781145784339</v>
      </c>
      <c r="AN59" s="24">
        <f t="shared" si="12"/>
        <v>0.57600080335082038</v>
      </c>
      <c r="AO59" s="24">
        <f>+NEA!AV32</f>
        <v>0.57600263221875636</v>
      </c>
      <c r="AQ59" s="24">
        <f t="shared" si="11"/>
        <v>4.7222746340658261E-3</v>
      </c>
      <c r="AR59" s="24">
        <f t="shared" si="14"/>
        <v>1.7400117929044834E-2</v>
      </c>
    </row>
    <row r="60" spans="4:44" x14ac:dyDescent="0.3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+SUMPRODUCT(_xlfn.ANCHORARRAY($E$30)/100,$E60:$N60)/$D$14*100</f>
        <v>212.69876512999994</v>
      </c>
      <c r="Q60" s="24">
        <f t="shared" si="16"/>
        <v>3.4900243346051685E-2</v>
      </c>
      <c r="R60" s="24">
        <f t="shared" si="16"/>
        <v>3.4883886301410705E-2</v>
      </c>
      <c r="S60" s="24">
        <f t="shared" si="16"/>
        <v>3.5275641234890021E-2</v>
      </c>
      <c r="T60" s="24">
        <f t="shared" si="16"/>
        <v>3.5381608729809999E-2</v>
      </c>
      <c r="U60" s="24">
        <f t="shared" si="16"/>
        <v>3.5257435917659175E-2</v>
      </c>
      <c r="V60" s="24">
        <f t="shared" si="16"/>
        <v>3.4779420398597161E-2</v>
      </c>
      <c r="W60" s="24">
        <f t="shared" si="16"/>
        <v>3.5067011696844563E-2</v>
      </c>
      <c r="X60" s="24">
        <f t="shared" si="16"/>
        <v>3.487851254416352E-2</v>
      </c>
      <c r="Y60" s="24">
        <f t="shared" si="16"/>
        <v>3.4680721529696035E-2</v>
      </c>
      <c r="Z60" s="24">
        <f t="shared" si="16"/>
        <v>3.645819208154677E-2</v>
      </c>
      <c r="AA60" s="24">
        <f t="shared" si="15"/>
        <v>3.5092071300033778E-2</v>
      </c>
      <c r="AB60" s="24">
        <f>+NEA!Y33</f>
        <v>3.5093875008516573E-2</v>
      </c>
      <c r="AD60" s="24">
        <f t="shared" si="13"/>
        <v>0.59601339591175284</v>
      </c>
      <c r="AE60" s="24">
        <f t="shared" si="13"/>
        <v>0.58850096757389236</v>
      </c>
      <c r="AF60" s="24">
        <f t="shared" si="13"/>
        <v>0.59825990596587841</v>
      </c>
      <c r="AG60" s="24">
        <f t="shared" si="13"/>
        <v>0.58464240593381889</v>
      </c>
      <c r="AH60" s="24">
        <f t="shared" si="13"/>
        <v>0.59517255876594399</v>
      </c>
      <c r="AI60" s="24">
        <f t="shared" si="13"/>
        <v>0.58247791195705378</v>
      </c>
      <c r="AJ60" s="24">
        <f t="shared" si="13"/>
        <v>0.59279875985345343</v>
      </c>
      <c r="AK60" s="24">
        <f t="shared" si="13"/>
        <v>0.57767699104237313</v>
      </c>
      <c r="AL60" s="24">
        <f t="shared" si="13"/>
        <v>0.57666039516799628</v>
      </c>
      <c r="AM60" s="24">
        <f t="shared" si="13"/>
        <v>0.58090254809088981</v>
      </c>
      <c r="AN60" s="24">
        <f t="shared" si="13"/>
        <v>0.58923922798787998</v>
      </c>
      <c r="AO60" s="24">
        <f>+NEA!AV33</f>
        <v>0.58924188389196619</v>
      </c>
      <c r="AQ60" s="24">
        <f t="shared" si="11"/>
        <v>-1.5579487354950849E-3</v>
      </c>
      <c r="AR60" s="24">
        <f t="shared" si="14"/>
        <v>1.5110847820863027E-2</v>
      </c>
    </row>
    <row r="61" spans="4:44" x14ac:dyDescent="0.3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+SUMPRODUCT(_xlfn.ANCHORARRAY($E$30)/100,$E61:$N61)/$D$14*100</f>
        <v>218.60121918000002</v>
      </c>
      <c r="Q61" s="24">
        <f t="shared" si="16"/>
        <v>2.7478273576537537E-2</v>
      </c>
      <c r="R61" s="24">
        <f t="shared" si="16"/>
        <v>2.7310350429529562E-2</v>
      </c>
      <c r="S61" s="24">
        <f t="shared" si="16"/>
        <v>2.7806234932663987E-2</v>
      </c>
      <c r="T61" s="24">
        <f t="shared" si="16"/>
        <v>2.7828965208001266E-2</v>
      </c>
      <c r="U61" s="24">
        <f t="shared" si="16"/>
        <v>2.7528143388146464E-2</v>
      </c>
      <c r="V61" s="24">
        <f t="shared" si="16"/>
        <v>2.7844461973066892E-2</v>
      </c>
      <c r="W61" s="24">
        <f t="shared" si="16"/>
        <v>2.8360389274414421E-2</v>
      </c>
      <c r="X61" s="24">
        <f t="shared" si="16"/>
        <v>2.8116274454408785E-2</v>
      </c>
      <c r="Y61" s="24">
        <f t="shared" si="16"/>
        <v>2.8119352949276033E-2</v>
      </c>
      <c r="Z61" s="24">
        <f t="shared" si="16"/>
        <v>2.7994817064955768E-2</v>
      </c>
      <c r="AA61" s="24">
        <f t="shared" si="15"/>
        <v>2.7750297686930825E-2</v>
      </c>
      <c r="AB61" s="24">
        <f>+NEA!Y34</f>
        <v>2.7752585481809033E-2</v>
      </c>
      <c r="AD61" s="24">
        <f t="shared" ref="AD61:AN76" si="17">+E61/E49-1</f>
        <v>0.59676450313755014</v>
      </c>
      <c r="AE61" s="24">
        <f t="shared" si="17"/>
        <v>0.5898771223424073</v>
      </c>
      <c r="AF61" s="24">
        <f t="shared" si="17"/>
        <v>0.60190715786688065</v>
      </c>
      <c r="AG61" s="24">
        <f t="shared" si="17"/>
        <v>0.5881760638872966</v>
      </c>
      <c r="AH61" s="24">
        <f t="shared" si="17"/>
        <v>0.59921014013259755</v>
      </c>
      <c r="AI61" s="24">
        <f t="shared" si="17"/>
        <v>0.58553477131117582</v>
      </c>
      <c r="AJ61" s="24">
        <f t="shared" si="17"/>
        <v>0.5986366463219559</v>
      </c>
      <c r="AK61" s="24">
        <f t="shared" si="17"/>
        <v>0.58350911811676442</v>
      </c>
      <c r="AL61" s="24">
        <f t="shared" si="17"/>
        <v>0.58375407032465731</v>
      </c>
      <c r="AM61" s="24">
        <f t="shared" si="17"/>
        <v>0.58708995886871795</v>
      </c>
      <c r="AN61" s="24">
        <f t="shared" si="17"/>
        <v>0.59266764511082171</v>
      </c>
      <c r="AO61" s="24">
        <f>+NEA!AV34</f>
        <v>0.59267370764774108</v>
      </c>
      <c r="AQ61" s="24">
        <f t="shared" si="11"/>
        <v>-5.1654348841823072E-4</v>
      </c>
      <c r="AR61" s="24">
        <f t="shared" si="14"/>
        <v>9.6745442688321859E-3</v>
      </c>
    </row>
    <row r="62" spans="4:44" x14ac:dyDescent="0.3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+SUMPRODUCT(_xlfn.ANCHORARRAY($E$30)/100,$E62:$N62)/$D$14*100</f>
        <v>224.98118416000003</v>
      </c>
      <c r="Q62" s="24">
        <f t="shared" si="16"/>
        <v>2.9099447273920109E-2</v>
      </c>
      <c r="R62" s="24">
        <f t="shared" si="16"/>
        <v>2.9181443327542356E-2</v>
      </c>
      <c r="S62" s="24">
        <f t="shared" si="16"/>
        <v>2.8648436978736758E-2</v>
      </c>
      <c r="T62" s="24">
        <f t="shared" si="16"/>
        <v>2.957385054170425E-2</v>
      </c>
      <c r="U62" s="24">
        <f t="shared" si="16"/>
        <v>2.8774514855695932E-2</v>
      </c>
      <c r="V62" s="24">
        <f t="shared" si="16"/>
        <v>2.9512759448926618E-2</v>
      </c>
      <c r="W62" s="24">
        <f t="shared" si="16"/>
        <v>2.9541423363284913E-2</v>
      </c>
      <c r="X62" s="24">
        <f t="shared" si="16"/>
        <v>2.9467575325850426E-2</v>
      </c>
      <c r="Y62" s="24">
        <f t="shared" si="16"/>
        <v>2.9362579692612245E-2</v>
      </c>
      <c r="Z62" s="24">
        <f t="shared" si="16"/>
        <v>2.8917409379490611E-2</v>
      </c>
      <c r="AA62" s="24">
        <f t="shared" si="15"/>
        <v>2.9185404381238289E-2</v>
      </c>
      <c r="AB62" s="24">
        <f>+NEA!Y35</f>
        <v>2.9187530478014256E-2</v>
      </c>
      <c r="AD62" s="24">
        <f t="shared" si="17"/>
        <v>0.59283747384969687</v>
      </c>
      <c r="AE62" s="24">
        <f t="shared" si="17"/>
        <v>0.58743168576627358</v>
      </c>
      <c r="AF62" s="24">
        <f t="shared" si="17"/>
        <v>0.5969337123941878</v>
      </c>
      <c r="AG62" s="24">
        <f t="shared" si="17"/>
        <v>0.58632397108842449</v>
      </c>
      <c r="AH62" s="24">
        <f t="shared" si="17"/>
        <v>0.59490758624281481</v>
      </c>
      <c r="AI62" s="24">
        <f t="shared" si="17"/>
        <v>0.58446685431416601</v>
      </c>
      <c r="AJ62" s="24">
        <f t="shared" si="17"/>
        <v>0.5955419522423806</v>
      </c>
      <c r="AK62" s="24">
        <f t="shared" si="17"/>
        <v>0.58300252793188756</v>
      </c>
      <c r="AL62" s="24">
        <f t="shared" si="17"/>
        <v>0.58368670140441359</v>
      </c>
      <c r="AM62" s="24">
        <f t="shared" si="17"/>
        <v>0.58490836186936779</v>
      </c>
      <c r="AN62" s="24">
        <f t="shared" si="17"/>
        <v>0.58989899004475221</v>
      </c>
      <c r="AO62" s="24">
        <f>+NEA!AV35</f>
        <v>0.58990710608421582</v>
      </c>
      <c r="AQ62" s="24">
        <f t="shared" si="11"/>
        <v>1.8203789442949869E-4</v>
      </c>
      <c r="AR62" s="24">
        <f t="shared" si="14"/>
        <v>7.9291119803290844E-3</v>
      </c>
    </row>
    <row r="63" spans="4:44" x14ac:dyDescent="0.3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+SUMPRODUCT(_xlfn.ANCHORARRAY($E$30)/100,$E63:$N63)/$D$14*100</f>
        <v>229.17382601999998</v>
      </c>
      <c r="Q63" s="24">
        <f t="shared" si="16"/>
        <v>1.844521030429358E-2</v>
      </c>
      <c r="R63" s="24">
        <f t="shared" si="16"/>
        <v>1.8644180622485518E-2</v>
      </c>
      <c r="S63" s="24">
        <f t="shared" si="16"/>
        <v>1.8275014205660911E-2</v>
      </c>
      <c r="T63" s="24">
        <f t="shared" si="16"/>
        <v>1.9172967076421354E-2</v>
      </c>
      <c r="U63" s="24">
        <f t="shared" si="16"/>
        <v>1.8520912682204571E-2</v>
      </c>
      <c r="V63" s="24">
        <f t="shared" si="16"/>
        <v>1.843383306398283E-2</v>
      </c>
      <c r="W63" s="24">
        <f t="shared" si="16"/>
        <v>1.8995066325971921E-2</v>
      </c>
      <c r="X63" s="24">
        <f t="shared" si="16"/>
        <v>1.8767241487727349E-2</v>
      </c>
      <c r="Y63" s="24">
        <f t="shared" si="16"/>
        <v>1.8605770158332202E-2</v>
      </c>
      <c r="Z63" s="24">
        <f t="shared" si="16"/>
        <v>1.8692323722898863E-2</v>
      </c>
      <c r="AA63" s="24">
        <f t="shared" si="15"/>
        <v>1.8635522235576296E-2</v>
      </c>
      <c r="AB63" s="24">
        <f>+NEA!Y36</f>
        <v>1.8638495941427857E-2</v>
      </c>
      <c r="AD63" s="24">
        <f t="shared" si="17"/>
        <v>0.56955701604242615</v>
      </c>
      <c r="AE63" s="24">
        <f t="shared" si="17"/>
        <v>0.56540427381280511</v>
      </c>
      <c r="AF63" s="24">
        <f t="shared" si="17"/>
        <v>0.57000762442118669</v>
      </c>
      <c r="AG63" s="24">
        <f t="shared" si="17"/>
        <v>0.56507767365712303</v>
      </c>
      <c r="AH63" s="24">
        <f t="shared" si="17"/>
        <v>0.5677587675332969</v>
      </c>
      <c r="AI63" s="24">
        <f t="shared" si="17"/>
        <v>0.56188118218781824</v>
      </c>
      <c r="AJ63" s="24">
        <f t="shared" si="17"/>
        <v>0.56972099690704647</v>
      </c>
      <c r="AK63" s="24">
        <f t="shared" si="17"/>
        <v>0.56010728289004375</v>
      </c>
      <c r="AL63" s="24">
        <f t="shared" si="17"/>
        <v>0.56046544490797556</v>
      </c>
      <c r="AM63" s="24">
        <f t="shared" si="17"/>
        <v>0.55898330758710468</v>
      </c>
      <c r="AN63" s="24">
        <f t="shared" si="17"/>
        <v>0.56600461741841945</v>
      </c>
      <c r="AO63" s="24">
        <f>+NEA!AV36</f>
        <v>0.56602018838115753</v>
      </c>
      <c r="AQ63" s="24">
        <f t="shared" si="11"/>
        <v>-2.4711341860528258E-4</v>
      </c>
      <c r="AR63" s="24">
        <f t="shared" si="14"/>
        <v>1.0573708455321462E-2</v>
      </c>
    </row>
    <row r="64" spans="4:44" x14ac:dyDescent="0.3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+SUMPRODUCT(_xlfn.ANCHORARRAY($E$30)/100,$E64:$N64)/$D$14*100</f>
        <v>239.39948947000005</v>
      </c>
      <c r="Q64" s="24">
        <f t="shared" si="16"/>
        <v>4.5688575936481124E-2</v>
      </c>
      <c r="R64" s="24">
        <f t="shared" si="16"/>
        <v>4.5191850325762006E-2</v>
      </c>
      <c r="S64" s="24">
        <f t="shared" si="16"/>
        <v>4.4594771645862563E-2</v>
      </c>
      <c r="T64" s="24">
        <f t="shared" si="16"/>
        <v>4.5138243119958954E-2</v>
      </c>
      <c r="U64" s="24">
        <f t="shared" si="16"/>
        <v>4.4482504574198112E-2</v>
      </c>
      <c r="V64" s="24">
        <f t="shared" si="16"/>
        <v>4.3980252364017369E-2</v>
      </c>
      <c r="W64" s="24">
        <f t="shared" si="16"/>
        <v>4.4029329574657661E-2</v>
      </c>
      <c r="X64" s="24">
        <f t="shared" si="16"/>
        <v>4.3667419112430661E-2</v>
      </c>
      <c r="Y64" s="24">
        <f t="shared" si="16"/>
        <v>4.2893844783191915E-2</v>
      </c>
      <c r="Z64" s="24">
        <f t="shared" si="16"/>
        <v>4.3417809914074956E-2</v>
      </c>
      <c r="AA64" s="24">
        <f t="shared" si="15"/>
        <v>4.4619682917488523E-2</v>
      </c>
      <c r="AB64" s="24">
        <f>+NEA!Y37</f>
        <v>4.4618518950020114E-2</v>
      </c>
      <c r="AD64" s="24">
        <f t="shared" si="17"/>
        <v>0.57750135704180949</v>
      </c>
      <c r="AE64" s="24">
        <f t="shared" si="17"/>
        <v>0.57366139697223506</v>
      </c>
      <c r="AF64" s="24">
        <f t="shared" si="17"/>
        <v>0.57561839620549726</v>
      </c>
      <c r="AG64" s="24">
        <f t="shared" si="17"/>
        <v>0.57404613223056411</v>
      </c>
      <c r="AH64" s="24">
        <f t="shared" si="17"/>
        <v>0.57374348388333618</v>
      </c>
      <c r="AI64" s="24">
        <f t="shared" si="17"/>
        <v>0.56892587084693624</v>
      </c>
      <c r="AJ64" s="24">
        <f t="shared" si="17"/>
        <v>0.57531442051053561</v>
      </c>
      <c r="AK64" s="24">
        <f t="shared" si="17"/>
        <v>0.56741579298101041</v>
      </c>
      <c r="AL64" s="24">
        <f t="shared" si="17"/>
        <v>0.56536989774756474</v>
      </c>
      <c r="AM64" s="24">
        <f t="shared" si="17"/>
        <v>0.56731580723005925</v>
      </c>
      <c r="AN64" s="24">
        <f t="shared" si="17"/>
        <v>0.57318196632994778</v>
      </c>
      <c r="AO64" s="24">
        <f>+NEA!AV37</f>
        <v>0.5731955348453317</v>
      </c>
      <c r="AQ64" s="24">
        <f t="shared" si="11"/>
        <v>2.2707660224061677E-3</v>
      </c>
      <c r="AR64" s="24">
        <f t="shared" si="14"/>
        <v>1.0185549811750239E-2</v>
      </c>
    </row>
    <row r="65" spans="4:44" x14ac:dyDescent="0.3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+SUMPRODUCT(_xlfn.ANCHORARRAY($E$30)/100,$E65:$N65)/$D$14*100</f>
        <v>254.21416572000001</v>
      </c>
      <c r="Q65" s="24">
        <f t="shared" si="16"/>
        <v>6.1781853079427407E-2</v>
      </c>
      <c r="R65" s="24">
        <f t="shared" si="16"/>
        <v>6.1836053170599259E-2</v>
      </c>
      <c r="S65" s="24">
        <f t="shared" si="16"/>
        <v>6.1339644371685598E-2</v>
      </c>
      <c r="T65" s="24">
        <f t="shared" si="16"/>
        <v>6.1998332572112069E-2</v>
      </c>
      <c r="U65" s="24">
        <f t="shared" si="16"/>
        <v>6.1135325795740103E-2</v>
      </c>
      <c r="V65" s="24">
        <f t="shared" si="16"/>
        <v>6.2760787496366932E-2</v>
      </c>
      <c r="W65" s="24">
        <f t="shared" si="16"/>
        <v>6.2147066031348119E-2</v>
      </c>
      <c r="X65" s="24">
        <f t="shared" si="16"/>
        <v>6.2192458923567395E-2</v>
      </c>
      <c r="Y65" s="24">
        <f t="shared" si="16"/>
        <v>6.0606731637860012E-2</v>
      </c>
      <c r="Z65" s="24">
        <f t="shared" si="16"/>
        <v>6.4231005376761852E-2</v>
      </c>
      <c r="AA65" s="24">
        <f t="shared" si="15"/>
        <v>6.1882655985598722E-2</v>
      </c>
      <c r="AB65" s="24">
        <f>+NEA!Y38</f>
        <v>6.1886981290254273E-2</v>
      </c>
      <c r="AD65" s="24">
        <f t="shared" si="17"/>
        <v>0.56145785429961914</v>
      </c>
      <c r="AE65" s="24">
        <f t="shared" si="17"/>
        <v>0.55917447288690814</v>
      </c>
      <c r="AF65" s="24">
        <f t="shared" si="17"/>
        <v>0.55651671084233811</v>
      </c>
      <c r="AG65" s="24">
        <f t="shared" si="17"/>
        <v>0.55902532859148391</v>
      </c>
      <c r="AH65" s="24">
        <f t="shared" si="17"/>
        <v>0.55486573920207216</v>
      </c>
      <c r="AI65" s="24">
        <f t="shared" si="17"/>
        <v>0.55430627202434324</v>
      </c>
      <c r="AJ65" s="24">
        <f t="shared" si="17"/>
        <v>0.55787799151092021</v>
      </c>
      <c r="AK65" s="24">
        <f t="shared" si="17"/>
        <v>0.55195495249399684</v>
      </c>
      <c r="AL65" s="24">
        <f t="shared" si="17"/>
        <v>0.54896818448614271</v>
      </c>
      <c r="AM65" s="24">
        <f t="shared" si="17"/>
        <v>0.54775314558902788</v>
      </c>
      <c r="AN65" s="24">
        <f t="shared" si="17"/>
        <v>0.55671828908687138</v>
      </c>
      <c r="AO65" s="24">
        <f>+NEA!AV38</f>
        <v>0.55673606858542546</v>
      </c>
      <c r="AQ65" s="24">
        <f t="shared" si="11"/>
        <v>-2.4491522973344448E-3</v>
      </c>
      <c r="AR65" s="24">
        <f t="shared" si="14"/>
        <v>1.3704708710591262E-2</v>
      </c>
    </row>
    <row r="66" spans="4:44" x14ac:dyDescent="0.3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+SUMPRODUCT(_xlfn.ANCHORARRAY($E$30)/100,$E66:$N66)/$D$14*100</f>
        <v>262.60647502</v>
      </c>
      <c r="Q66" s="24">
        <f t="shared" si="16"/>
        <v>3.1546732479673878E-2</v>
      </c>
      <c r="R66" s="24">
        <f t="shared" si="16"/>
        <v>3.1846595525195198E-2</v>
      </c>
      <c r="S66" s="24">
        <f t="shared" si="16"/>
        <v>3.2650284167657029E-2</v>
      </c>
      <c r="T66" s="24">
        <f t="shared" si="16"/>
        <v>3.3649389556624776E-2</v>
      </c>
      <c r="U66" s="24">
        <f t="shared" si="16"/>
        <v>3.297337951285173E-2</v>
      </c>
      <c r="V66" s="24">
        <f t="shared" si="16"/>
        <v>3.3045298259705813E-2</v>
      </c>
      <c r="W66" s="24">
        <f t="shared" si="16"/>
        <v>3.3988717305938998E-2</v>
      </c>
      <c r="X66" s="24">
        <f t="shared" si="16"/>
        <v>3.461146953937333E-2</v>
      </c>
      <c r="Y66" s="24">
        <f t="shared" si="16"/>
        <v>3.3621403475809997E-2</v>
      </c>
      <c r="Z66" s="24">
        <f t="shared" si="16"/>
        <v>3.6840733373502577E-2</v>
      </c>
      <c r="AA66" s="24">
        <f t="shared" si="15"/>
        <v>3.3012752362681308E-2</v>
      </c>
      <c r="AB66" s="24">
        <f>+NEA!Y39</f>
        <v>3.3015361013315481E-2</v>
      </c>
      <c r="AD66" s="24">
        <f t="shared" si="17"/>
        <v>0.53473527975759749</v>
      </c>
      <c r="AE66" s="24">
        <f t="shared" si="17"/>
        <v>0.53466196638687791</v>
      </c>
      <c r="AF66" s="24">
        <f t="shared" si="17"/>
        <v>0.53097643440554987</v>
      </c>
      <c r="AG66" s="24">
        <f t="shared" si="17"/>
        <v>0.53765737712650119</v>
      </c>
      <c r="AH66" s="24">
        <f t="shared" si="17"/>
        <v>0.53020789019343129</v>
      </c>
      <c r="AI66" s="24">
        <f t="shared" si="17"/>
        <v>0.53243434893345043</v>
      </c>
      <c r="AJ66" s="24">
        <f t="shared" si="17"/>
        <v>0.53538936691477046</v>
      </c>
      <c r="AK66" s="24">
        <f t="shared" si="17"/>
        <v>0.53323218775942438</v>
      </c>
      <c r="AL66" s="24">
        <f t="shared" si="17"/>
        <v>0.53024351102760336</v>
      </c>
      <c r="AM66" s="24">
        <f t="shared" si="17"/>
        <v>0.52921789508844808</v>
      </c>
      <c r="AN66" s="24">
        <f t="shared" si="17"/>
        <v>0.53345335552378503</v>
      </c>
      <c r="AO66" s="24">
        <f>+NEA!AV39</f>
        <v>0.5334773722627737</v>
      </c>
      <c r="AQ66" s="24">
        <f t="shared" si="11"/>
        <v>-5.2940008938286987E-3</v>
      </c>
      <c r="AR66" s="24">
        <f t="shared" si="14"/>
        <v>5.5173846691494166E-3</v>
      </c>
    </row>
    <row r="67" spans="4:44" x14ac:dyDescent="0.3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+SUMPRODUCT(_xlfn.ANCHORARRAY($E$30)/100,$E67:$N67)/$D$14*100</f>
        <v>273.89012050999997</v>
      </c>
      <c r="Q67" s="24">
        <f t="shared" si="16"/>
        <v>4.3369140266815931E-2</v>
      </c>
      <c r="R67" s="24">
        <f t="shared" si="16"/>
        <v>4.3133312866362239E-2</v>
      </c>
      <c r="S67" s="24">
        <f t="shared" si="16"/>
        <v>4.3249235785439044E-2</v>
      </c>
      <c r="T67" s="24">
        <f t="shared" si="16"/>
        <v>4.2048054467356266E-2</v>
      </c>
      <c r="U67" s="24">
        <f t="shared" si="16"/>
        <v>4.2920682948111022E-2</v>
      </c>
      <c r="V67" s="24">
        <f t="shared" si="16"/>
        <v>4.3820322298916636E-2</v>
      </c>
      <c r="W67" s="24">
        <f t="shared" si="16"/>
        <v>4.3527574518719803E-2</v>
      </c>
      <c r="X67" s="24">
        <f t="shared" si="16"/>
        <v>4.2695219974346887E-2</v>
      </c>
      <c r="Y67" s="24">
        <f t="shared" si="16"/>
        <v>4.1408126617546559E-2</v>
      </c>
      <c r="Z67" s="24">
        <f t="shared" si="16"/>
        <v>4.2381710173479137E-2</v>
      </c>
      <c r="AA67" s="24">
        <f t="shared" si="15"/>
        <v>4.2967887555478645E-2</v>
      </c>
      <c r="AB67" s="24">
        <f>+NEA!Y40</f>
        <v>4.29670840187657E-2</v>
      </c>
      <c r="AD67" s="24">
        <f t="shared" si="17"/>
        <v>0.55439169552694612</v>
      </c>
      <c r="AE67" s="24">
        <f t="shared" si="17"/>
        <v>0.55407165748297516</v>
      </c>
      <c r="AF67" s="24">
        <f t="shared" si="17"/>
        <v>0.55076028036156122</v>
      </c>
      <c r="AG67" s="24">
        <f t="shared" si="17"/>
        <v>0.55445961489721562</v>
      </c>
      <c r="AH67" s="24">
        <f t="shared" si="17"/>
        <v>0.5491131413847874</v>
      </c>
      <c r="AI67" s="24">
        <f t="shared" si="17"/>
        <v>0.55301921092382145</v>
      </c>
      <c r="AJ67" s="24">
        <f t="shared" si="17"/>
        <v>0.55376478293749987</v>
      </c>
      <c r="AK67" s="24">
        <f t="shared" si="17"/>
        <v>0.55168072198939644</v>
      </c>
      <c r="AL67" s="24">
        <f t="shared" si="17"/>
        <v>0.54775607228777723</v>
      </c>
      <c r="AM67" s="24">
        <f t="shared" si="17"/>
        <v>0.54809084001186004</v>
      </c>
      <c r="AN67" s="24">
        <f t="shared" si="17"/>
        <v>0.55240617320433816</v>
      </c>
      <c r="AO67" s="24">
        <f>+NEA!AV40</f>
        <v>0.55242384583425674</v>
      </c>
      <c r="AQ67" s="24">
        <f t="shared" si="11"/>
        <v>9.874300933367941E-4</v>
      </c>
      <c r="AR67" s="24">
        <f t="shared" si="14"/>
        <v>6.300855515086079E-3</v>
      </c>
    </row>
    <row r="68" spans="4:44" x14ac:dyDescent="0.3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+SUMPRODUCT(_xlfn.ANCHORARRAY($E$30)/100,$E68:$N68)/$D$14*100</f>
        <v>284.80933131999996</v>
      </c>
      <c r="Q68" s="24">
        <f t="shared" si="16"/>
        <v>3.9254310652397262E-2</v>
      </c>
      <c r="R68" s="24">
        <f t="shared" si="16"/>
        <v>3.8744517126364286E-2</v>
      </c>
      <c r="S68" s="24">
        <f t="shared" si="16"/>
        <v>4.087424245875404E-2</v>
      </c>
      <c r="T68" s="24">
        <f t="shared" si="16"/>
        <v>3.9298645823467648E-2</v>
      </c>
      <c r="U68" s="24">
        <f t="shared" si="16"/>
        <v>4.057927564077457E-2</v>
      </c>
      <c r="V68" s="24">
        <f t="shared" si="16"/>
        <v>3.9667778821234956E-2</v>
      </c>
      <c r="W68" s="24">
        <f t="shared" si="16"/>
        <v>4.0918086241652274E-2</v>
      </c>
      <c r="X68" s="24">
        <f t="shared" si="16"/>
        <v>4.0009674106974868E-2</v>
      </c>
      <c r="Y68" s="24">
        <f t="shared" si="16"/>
        <v>3.9656439380396868E-2</v>
      </c>
      <c r="Z68" s="24">
        <f t="shared" si="16"/>
        <v>4.1718670269665692E-2</v>
      </c>
      <c r="AA68" s="24">
        <f t="shared" si="15"/>
        <v>3.9867121857728005E-2</v>
      </c>
      <c r="AB68" s="24">
        <f>+NEA!Y41</f>
        <v>3.9868707134029346E-2</v>
      </c>
      <c r="AD68" s="24">
        <f t="shared" si="17"/>
        <v>0.57711733028509871</v>
      </c>
      <c r="AE68" s="24">
        <f t="shared" si="17"/>
        <v>0.57579602791394779</v>
      </c>
      <c r="AF68" s="24">
        <f t="shared" si="17"/>
        <v>0.57505053985207422</v>
      </c>
      <c r="AG68" s="24">
        <f t="shared" si="17"/>
        <v>0.57777912793950104</v>
      </c>
      <c r="AH68" s="24">
        <f t="shared" si="17"/>
        <v>0.57289946355219001</v>
      </c>
      <c r="AI68" s="24">
        <f t="shared" si="17"/>
        <v>0.57518902900864344</v>
      </c>
      <c r="AJ68" s="24">
        <f t="shared" si="17"/>
        <v>0.57707671418726991</v>
      </c>
      <c r="AK68" s="24">
        <f t="shared" si="17"/>
        <v>0.57451889205476481</v>
      </c>
      <c r="AL68" s="24">
        <f t="shared" si="17"/>
        <v>0.57087031103597785</v>
      </c>
      <c r="AM68" s="24">
        <f t="shared" si="17"/>
        <v>0.57373577641281726</v>
      </c>
      <c r="AN68" s="24">
        <f t="shared" si="17"/>
        <v>0.57550786702180012</v>
      </c>
      <c r="AO68" s="24">
        <f>+NEA!AV41</f>
        <v>0.57552892652504406</v>
      </c>
      <c r="AQ68" s="24">
        <f t="shared" si="11"/>
        <v>-2.4643596172684301E-3</v>
      </c>
      <c r="AR68" s="24">
        <f t="shared" si="14"/>
        <v>3.3815538722814509E-3</v>
      </c>
    </row>
    <row r="69" spans="4:44" x14ac:dyDescent="0.3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+SUMPRODUCT(_xlfn.ANCHORARRAY($E$30)/100,$E69:$N69)/$D$14*100</f>
        <v>293.62078932000009</v>
      </c>
      <c r="Q69" s="24">
        <f t="shared" si="16"/>
        <v>3.4957387312189114E-2</v>
      </c>
      <c r="R69" s="24">
        <f t="shared" si="16"/>
        <v>3.3615483491963527E-2</v>
      </c>
      <c r="S69" s="24">
        <f t="shared" si="16"/>
        <v>3.1348716473189375E-2</v>
      </c>
      <c r="T69" s="24">
        <f t="shared" si="16"/>
        <v>3.0387015000245432E-2</v>
      </c>
      <c r="U69" s="24">
        <f t="shared" si="16"/>
        <v>3.0257858423176964E-2</v>
      </c>
      <c r="V69" s="24">
        <f t="shared" si="16"/>
        <v>3.0886431314606E-2</v>
      </c>
      <c r="W69" s="24">
        <f t="shared" si="16"/>
        <v>2.7750631629586575E-2</v>
      </c>
      <c r="X69" s="24">
        <f t="shared" si="16"/>
        <v>2.7050753663802052E-2</v>
      </c>
      <c r="Y69" s="24">
        <f t="shared" si="16"/>
        <v>2.6706512336640786E-2</v>
      </c>
      <c r="Z69" s="24">
        <f t="shared" si="16"/>
        <v>2.5643999047237687E-2</v>
      </c>
      <c r="AA69" s="24">
        <f t="shared" si="15"/>
        <v>3.0938094475914335E-2</v>
      </c>
      <c r="AB69" s="24">
        <f>+NEA!Y42</f>
        <v>3.093417674585841E-2</v>
      </c>
      <c r="AD69" s="24">
        <f t="shared" si="17"/>
        <v>0.57788439848042605</v>
      </c>
      <c r="AE69" s="24">
        <f t="shared" si="17"/>
        <v>0.57389725816018178</v>
      </c>
      <c r="AF69" s="24">
        <f t="shared" si="17"/>
        <v>0.57163334729779769</v>
      </c>
      <c r="AG69" s="24">
        <f t="shared" si="17"/>
        <v>0.57102499237173632</v>
      </c>
      <c r="AH69" s="24">
        <f t="shared" si="17"/>
        <v>0.56780847396589951</v>
      </c>
      <c r="AI69" s="24">
        <f t="shared" si="17"/>
        <v>0.56958568038675295</v>
      </c>
      <c r="AJ69" s="24">
        <f t="shared" si="17"/>
        <v>0.56727027308754363</v>
      </c>
      <c r="AK69" s="24">
        <f t="shared" si="17"/>
        <v>0.56318186052624308</v>
      </c>
      <c r="AL69" s="24">
        <f t="shared" si="17"/>
        <v>0.55774751939939615</v>
      </c>
      <c r="AM69" s="24">
        <f t="shared" si="17"/>
        <v>0.56399282401346684</v>
      </c>
      <c r="AN69" s="24">
        <f t="shared" si="17"/>
        <v>0.57037911704164079</v>
      </c>
      <c r="AO69" s="24">
        <f>+NEA!AV42</f>
        <v>0.570389846272497</v>
      </c>
      <c r="AQ69" s="24">
        <f t="shared" si="11"/>
        <v>9.3133882649514277E-3</v>
      </c>
      <c r="AR69" s="24">
        <f t="shared" si="14"/>
        <v>1.3891574466959211E-2</v>
      </c>
    </row>
    <row r="70" spans="4:44" x14ac:dyDescent="0.3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+SUMPRODUCT(_xlfn.ANCHORARRAY($E$30)/100,$E70:$N70)/$D$14*100</f>
        <v>300.14823233999994</v>
      </c>
      <c r="Q70" s="24">
        <f t="shared" si="16"/>
        <v>2.3179605709420681E-2</v>
      </c>
      <c r="R70" s="24">
        <f t="shared" si="16"/>
        <v>2.3052418269635222E-2</v>
      </c>
      <c r="S70" s="24">
        <f t="shared" si="16"/>
        <v>2.2217665866999914E-2</v>
      </c>
      <c r="T70" s="24">
        <f t="shared" si="16"/>
        <v>2.215616871644599E-2</v>
      </c>
      <c r="U70" s="24">
        <f t="shared" si="16"/>
        <v>2.2371213146591185E-2</v>
      </c>
      <c r="V70" s="24">
        <f t="shared" si="16"/>
        <v>2.1891257138882292E-2</v>
      </c>
      <c r="W70" s="24">
        <f t="shared" si="16"/>
        <v>2.1564314920903049E-2</v>
      </c>
      <c r="X70" s="24">
        <f t="shared" si="16"/>
        <v>2.1443052659844142E-2</v>
      </c>
      <c r="Y70" s="24">
        <f t="shared" si="16"/>
        <v>2.1149478052916892E-2</v>
      </c>
      <c r="Z70" s="24">
        <f t="shared" si="16"/>
        <v>2.0121212100480346E-2</v>
      </c>
      <c r="AA70" s="24">
        <f t="shared" si="15"/>
        <v>2.2230861224495913E-2</v>
      </c>
      <c r="AB70" s="24">
        <f>+NEA!Y43</f>
        <v>2.2225544714693957E-2</v>
      </c>
      <c r="AD70" s="24">
        <f t="shared" si="17"/>
        <v>0.54217956498265552</v>
      </c>
      <c r="AE70" s="24">
        <f t="shared" si="17"/>
        <v>0.53957017412943364</v>
      </c>
      <c r="AF70" s="24">
        <f t="shared" si="17"/>
        <v>0.53655230263232756</v>
      </c>
      <c r="AG70" s="24">
        <f t="shared" si="17"/>
        <v>0.53640660696039721</v>
      </c>
      <c r="AH70" s="24">
        <f t="shared" si="17"/>
        <v>0.53415428158377942</v>
      </c>
      <c r="AI70" s="24">
        <f t="shared" si="17"/>
        <v>0.53525357132237317</v>
      </c>
      <c r="AJ70" s="24">
        <f t="shared" si="17"/>
        <v>0.53332517589573047</v>
      </c>
      <c r="AK70" s="24">
        <f t="shared" si="17"/>
        <v>0.52998597477527531</v>
      </c>
      <c r="AL70" s="24">
        <f t="shared" si="17"/>
        <v>0.52263745794935956</v>
      </c>
      <c r="AM70" s="24">
        <f t="shared" si="17"/>
        <v>0.5302159286217667</v>
      </c>
      <c r="AN70" s="24">
        <f t="shared" si="17"/>
        <v>0.53584530207437275</v>
      </c>
      <c r="AO70" s="24">
        <f>+NEA!AV43</f>
        <v>0.53584538976462959</v>
      </c>
      <c r="AQ70" s="24">
        <f t="shared" si="11"/>
        <v>3.0583936089403352E-3</v>
      </c>
      <c r="AR70" s="24">
        <f t="shared" si="14"/>
        <v>1.1963636360888819E-2</v>
      </c>
    </row>
    <row r="71" spans="4:44" x14ac:dyDescent="0.3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+SUMPRODUCT(_xlfn.ANCHORARRAY($E$30)/100,$E71:$N71)/$D$14*100</f>
        <v>310.58218892000002</v>
      </c>
      <c r="Q71" s="24">
        <f t="shared" si="16"/>
        <v>3.3644480017134493E-2</v>
      </c>
      <c r="R71" s="24">
        <f t="shared" si="16"/>
        <v>3.4793627034603869E-2</v>
      </c>
      <c r="S71" s="24">
        <f t="shared" si="16"/>
        <v>3.4807557038559089E-2</v>
      </c>
      <c r="T71" s="24">
        <f t="shared" si="16"/>
        <v>3.4518544301775478E-2</v>
      </c>
      <c r="U71" s="24">
        <f t="shared" si="16"/>
        <v>3.54208150554991E-2</v>
      </c>
      <c r="V71" s="24">
        <f t="shared" si="16"/>
        <v>3.4576252100051885E-2</v>
      </c>
      <c r="W71" s="24">
        <f t="shared" si="16"/>
        <v>3.5002747744199425E-2</v>
      </c>
      <c r="X71" s="24">
        <f t="shared" si="16"/>
        <v>3.5793757947982785E-2</v>
      </c>
      <c r="Y71" s="24">
        <f t="shared" si="16"/>
        <v>3.6523880455715307E-2</v>
      </c>
      <c r="Z71" s="24">
        <f t="shared" si="16"/>
        <v>3.4203710825889022E-2</v>
      </c>
      <c r="AA71" s="24">
        <f t="shared" si="15"/>
        <v>3.4762678755944743E-2</v>
      </c>
      <c r="AB71" s="24">
        <f>+NEA!Y44</f>
        <v>3.4757910693908878E-2</v>
      </c>
      <c r="AD71" s="24">
        <f t="shared" si="17"/>
        <v>0.51494922283972411</v>
      </c>
      <c r="AE71" s="24">
        <f t="shared" si="17"/>
        <v>0.51333668164537372</v>
      </c>
      <c r="AF71" s="24">
        <f t="shared" si="17"/>
        <v>0.51164442983713743</v>
      </c>
      <c r="AG71" s="24">
        <f t="shared" si="17"/>
        <v>0.51175545577410531</v>
      </c>
      <c r="AH71" s="24">
        <f t="shared" si="17"/>
        <v>0.51039728568000209</v>
      </c>
      <c r="AI71" s="24">
        <f t="shared" si="17"/>
        <v>0.51176835764351236</v>
      </c>
      <c r="AJ71" s="24">
        <f t="shared" si="17"/>
        <v>0.5113265780312064</v>
      </c>
      <c r="AK71" s="24">
        <f t="shared" si="17"/>
        <v>0.50812032084355629</v>
      </c>
      <c r="AL71" s="24">
        <f t="shared" si="17"/>
        <v>0.50039682340189451</v>
      </c>
      <c r="AM71" s="24">
        <f t="shared" si="17"/>
        <v>0.51079037720303844</v>
      </c>
      <c r="AN71" s="24">
        <f t="shared" si="17"/>
        <v>0.51143877606254229</v>
      </c>
      <c r="AO71" s="24">
        <f>+NEA!AV44</f>
        <v>0.51144116874142287</v>
      </c>
      <c r="AQ71" s="24">
        <f t="shared" si="11"/>
        <v>-5.5923080875452946E-4</v>
      </c>
      <c r="AR71" s="24">
        <f t="shared" si="14"/>
        <v>4.1588456366856708E-3</v>
      </c>
    </row>
    <row r="72" spans="4:44" x14ac:dyDescent="0.3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+SUMPRODUCT(_xlfn.ANCHORARRAY($E$30)/100,$E72:$N72)/$D$14*100</f>
        <v>317.23419063</v>
      </c>
      <c r="Q72" s="24">
        <f t="shared" si="16"/>
        <v>2.3903926034316347E-2</v>
      </c>
      <c r="R72" s="24">
        <f t="shared" si="16"/>
        <v>2.2933415469162943E-2</v>
      </c>
      <c r="S72" s="24">
        <f t="shared" si="16"/>
        <v>2.109562074443172E-2</v>
      </c>
      <c r="T72" s="24">
        <f t="shared" si="16"/>
        <v>2.2071000152675602E-2</v>
      </c>
      <c r="U72" s="24">
        <f t="shared" si="16"/>
        <v>2.0402172768561488E-2</v>
      </c>
      <c r="V72" s="24">
        <f t="shared" si="16"/>
        <v>2.1237371330981247E-2</v>
      </c>
      <c r="W72" s="24">
        <f t="shared" si="16"/>
        <v>1.9540470816955313E-2</v>
      </c>
      <c r="X72" s="24">
        <f t="shared" si="16"/>
        <v>1.9304640199117706E-2</v>
      </c>
      <c r="Y72" s="24">
        <f t="shared" si="16"/>
        <v>1.8415868307897432E-2</v>
      </c>
      <c r="Z72" s="24">
        <f t="shared" si="16"/>
        <v>1.877005553817801E-2</v>
      </c>
      <c r="AA72" s="24">
        <f t="shared" si="15"/>
        <v>2.1417846699874454E-2</v>
      </c>
      <c r="AB72" s="24">
        <f>+NEA!Y45</f>
        <v>2.1417348187262597E-2</v>
      </c>
      <c r="AD72" s="24">
        <f t="shared" si="17"/>
        <v>0.49885215215815681</v>
      </c>
      <c r="AE72" s="24">
        <f t="shared" si="17"/>
        <v>0.49586120820070723</v>
      </c>
      <c r="AF72" s="24">
        <f t="shared" si="17"/>
        <v>0.49093965505482928</v>
      </c>
      <c r="AG72" s="24">
        <f t="shared" si="17"/>
        <v>0.49232070344076773</v>
      </c>
      <c r="AH72" s="24">
        <f t="shared" si="17"/>
        <v>0.48872407826317166</v>
      </c>
      <c r="AI72" s="24">
        <f t="shared" si="17"/>
        <v>0.49198400469398096</v>
      </c>
      <c r="AJ72" s="24">
        <f t="shared" si="17"/>
        <v>0.48865589716563007</v>
      </c>
      <c r="AK72" s="24">
        <f t="shared" si="17"/>
        <v>0.48542463910595268</v>
      </c>
      <c r="AL72" s="24">
        <f t="shared" si="17"/>
        <v>0.47681106056772715</v>
      </c>
      <c r="AM72" s="24">
        <f t="shared" si="17"/>
        <v>0.48500731457249802</v>
      </c>
      <c r="AN72" s="24">
        <f t="shared" si="17"/>
        <v>0.49147170852688671</v>
      </c>
      <c r="AO72" s="24">
        <f>+NEA!AV45</f>
        <v>0.49147074269395996</v>
      </c>
      <c r="AQ72" s="24">
        <f t="shared" si="11"/>
        <v>5.1338704961383375E-3</v>
      </c>
      <c r="AR72" s="24">
        <f t="shared" si="14"/>
        <v>1.3844837585658798E-2</v>
      </c>
    </row>
    <row r="73" spans="4:44" x14ac:dyDescent="0.3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+SUMPRODUCT(_xlfn.ANCHORARRAY($E$30)/100,$E73:$N73)/$D$14*100</f>
        <v>322.45908018</v>
      </c>
      <c r="Q73" s="24">
        <f t="shared" si="16"/>
        <v>1.5066909310525123E-2</v>
      </c>
      <c r="R73" s="24">
        <f t="shared" si="16"/>
        <v>1.5633990379051887E-2</v>
      </c>
      <c r="S73" s="24">
        <f t="shared" si="16"/>
        <v>1.5950139057467894E-2</v>
      </c>
      <c r="T73" s="24">
        <f t="shared" si="16"/>
        <v>1.6564648479638455E-2</v>
      </c>
      <c r="U73" s="24">
        <f t="shared" si="16"/>
        <v>1.6463569963875546E-2</v>
      </c>
      <c r="V73" s="24">
        <f t="shared" si="16"/>
        <v>1.699565649417778E-2</v>
      </c>
      <c r="W73" s="24">
        <f t="shared" si="16"/>
        <v>1.7278355548760338E-2</v>
      </c>
      <c r="X73" s="24">
        <f t="shared" si="16"/>
        <v>1.7776068960812186E-2</v>
      </c>
      <c r="Y73" s="24">
        <f t="shared" si="16"/>
        <v>1.6981191169267662E-2</v>
      </c>
      <c r="Z73" s="24">
        <f t="shared" si="16"/>
        <v>2.0936899506975193E-2</v>
      </c>
      <c r="AA73" s="24">
        <f t="shared" si="15"/>
        <v>1.6470133750790872E-2</v>
      </c>
      <c r="AB73" s="24">
        <f>+NEA!Y46</f>
        <v>1.6471551717072597E-2</v>
      </c>
      <c r="AD73" s="24">
        <f t="shared" si="17"/>
        <v>0.48074685444069076</v>
      </c>
      <c r="AE73" s="24">
        <f t="shared" si="17"/>
        <v>0.47885932162846423</v>
      </c>
      <c r="AF73" s="24">
        <f t="shared" si="17"/>
        <v>0.47374115703674713</v>
      </c>
      <c r="AG73" s="24">
        <f t="shared" si="17"/>
        <v>0.47596586850921052</v>
      </c>
      <c r="AH73" s="24">
        <f t="shared" si="17"/>
        <v>0.47269327951725315</v>
      </c>
      <c r="AI73" s="24">
        <f t="shared" si="17"/>
        <v>0.47623624825477462</v>
      </c>
      <c r="AJ73" s="24">
        <f t="shared" si="17"/>
        <v>0.4726135300827019</v>
      </c>
      <c r="AK73" s="24">
        <f t="shared" si="17"/>
        <v>0.47048508762209162</v>
      </c>
      <c r="AL73" s="24">
        <f t="shared" si="17"/>
        <v>0.46081198374466825</v>
      </c>
      <c r="AM73" s="24">
        <f t="shared" si="17"/>
        <v>0.47481168028985099</v>
      </c>
      <c r="AN73" s="24">
        <f t="shared" si="17"/>
        <v>0.47510192939263352</v>
      </c>
      <c r="AO73" s="24">
        <f>+NEA!AV46</f>
        <v>0.47509974830764112</v>
      </c>
      <c r="AQ73" s="24">
        <f t="shared" si="11"/>
        <v>-5.86999019645007E-3</v>
      </c>
      <c r="AR73" s="24">
        <f t="shared" si="14"/>
        <v>5.9351741508397726E-3</v>
      </c>
    </row>
    <row r="74" spans="4:44" x14ac:dyDescent="0.3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+SUMPRODUCT(_xlfn.ANCHORARRAY($E$30)/100,$E74:$N74)/$D$14*100</f>
        <v>329.89544804000002</v>
      </c>
      <c r="Q74" s="24">
        <f t="shared" si="16"/>
        <v>2.2527464396358887E-2</v>
      </c>
      <c r="R74" s="24">
        <f t="shared" si="16"/>
        <v>2.2748779876114344E-2</v>
      </c>
      <c r="S74" s="24">
        <f t="shared" si="16"/>
        <v>2.2011952628271825E-2</v>
      </c>
      <c r="T74" s="24">
        <f t="shared" si="16"/>
        <v>2.4450329518294955E-2</v>
      </c>
      <c r="U74" s="24">
        <f t="shared" si="16"/>
        <v>2.2528877357214094E-2</v>
      </c>
      <c r="V74" s="24">
        <f t="shared" si="16"/>
        <v>2.2971664676330272E-2</v>
      </c>
      <c r="W74" s="24">
        <f t="shared" si="16"/>
        <v>2.2899982635853799E-2</v>
      </c>
      <c r="X74" s="24">
        <f t="shared" si="16"/>
        <v>2.3949697137922499E-2</v>
      </c>
      <c r="Y74" s="24">
        <f t="shared" si="16"/>
        <v>2.3668419645150651E-2</v>
      </c>
      <c r="Z74" s="24">
        <f t="shared" si="16"/>
        <v>2.4848526710493202E-2</v>
      </c>
      <c r="AA74" s="24">
        <f t="shared" si="15"/>
        <v>2.3061431099564489E-2</v>
      </c>
      <c r="AB74" s="24">
        <f>+NEA!Y47</f>
        <v>2.3063843221315272E-2</v>
      </c>
      <c r="AD74" s="24">
        <f t="shared" si="17"/>
        <v>0.47129058371858945</v>
      </c>
      <c r="AE74" s="24">
        <f t="shared" si="17"/>
        <v>0.46961604934667323</v>
      </c>
      <c r="AF74" s="24">
        <f t="shared" si="17"/>
        <v>0.46423308822167475</v>
      </c>
      <c r="AG74" s="24">
        <f t="shared" si="17"/>
        <v>0.46862094405025823</v>
      </c>
      <c r="AH74" s="24">
        <f t="shared" si="17"/>
        <v>0.46375263388743271</v>
      </c>
      <c r="AI74" s="24">
        <f t="shared" si="17"/>
        <v>0.4668568587154498</v>
      </c>
      <c r="AJ74" s="24">
        <f t="shared" si="17"/>
        <v>0.46311388756952643</v>
      </c>
      <c r="AK74" s="24">
        <f t="shared" si="17"/>
        <v>0.46260338470580997</v>
      </c>
      <c r="AL74" s="24">
        <f t="shared" si="17"/>
        <v>0.45273116033142946</v>
      </c>
      <c r="AM74" s="24">
        <f t="shared" si="17"/>
        <v>0.4689794962571352</v>
      </c>
      <c r="AN74" s="24">
        <f t="shared" si="17"/>
        <v>0.46632461408589632</v>
      </c>
      <c r="AO74" s="24">
        <f>+NEA!AV47</f>
        <v>0.46632287406114137</v>
      </c>
      <c r="AQ74" s="24">
        <f t="shared" si="11"/>
        <v>-2.3210623141343145E-3</v>
      </c>
      <c r="AR74" s="24">
        <f t="shared" si="14"/>
        <v>2.3110874614542531E-3</v>
      </c>
    </row>
    <row r="75" spans="4:44" x14ac:dyDescent="0.3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+SUMPRODUCT(_xlfn.ANCHORARRAY($E$30)/100,$E75:$N75)/$D$14*100</f>
        <v>337.15908668999998</v>
      </c>
      <c r="Q75" s="24">
        <f t="shared" si="16"/>
        <v>2.1669107765590834E-2</v>
      </c>
      <c r="R75" s="24">
        <f t="shared" si="16"/>
        <v>2.1600459266841732E-2</v>
      </c>
      <c r="S75" s="24">
        <f t="shared" si="16"/>
        <v>2.1903764720030638E-2</v>
      </c>
      <c r="T75" s="24">
        <f t="shared" si="16"/>
        <v>2.1983737330824038E-2</v>
      </c>
      <c r="U75" s="24">
        <f t="shared" si="16"/>
        <v>2.1492757147633101E-2</v>
      </c>
      <c r="V75" s="24">
        <f t="shared" si="16"/>
        <v>2.2702380815873502E-2</v>
      </c>
      <c r="W75" s="24">
        <f t="shared" si="16"/>
        <v>2.1917221628438011E-2</v>
      </c>
      <c r="X75" s="24">
        <f t="shared" si="16"/>
        <v>2.2530240697631765E-2</v>
      </c>
      <c r="Y75" s="24">
        <f t="shared" si="16"/>
        <v>2.1405891753228934E-2</v>
      </c>
      <c r="Z75" s="24">
        <f t="shared" si="16"/>
        <v>2.5188481670311402E-2</v>
      </c>
      <c r="AA75" s="24">
        <f t="shared" si="15"/>
        <v>2.2018002046270357E-2</v>
      </c>
      <c r="AB75" s="24">
        <f>+NEA!Y48</f>
        <v>2.2019483822389052E-2</v>
      </c>
      <c r="AD75" s="24">
        <f t="shared" si="17"/>
        <v>0.47594796727706612</v>
      </c>
      <c r="AE75" s="24">
        <f t="shared" si="17"/>
        <v>0.47388112504703406</v>
      </c>
      <c r="AF75" s="24">
        <f t="shared" si="17"/>
        <v>0.46945106617253929</v>
      </c>
      <c r="AG75" s="24">
        <f t="shared" si="17"/>
        <v>0.47267124385007597</v>
      </c>
      <c r="AH75" s="24">
        <f t="shared" si="17"/>
        <v>0.46802357728153487</v>
      </c>
      <c r="AI75" s="24">
        <f t="shared" si="17"/>
        <v>0.47300487574251382</v>
      </c>
      <c r="AJ75" s="24">
        <f t="shared" si="17"/>
        <v>0.46730963507210088</v>
      </c>
      <c r="AK75" s="24">
        <f t="shared" si="17"/>
        <v>0.46800577217658712</v>
      </c>
      <c r="AL75" s="24">
        <f t="shared" si="17"/>
        <v>0.45672468168463265</v>
      </c>
      <c r="AM75" s="24">
        <f t="shared" si="17"/>
        <v>0.47834711649630801</v>
      </c>
      <c r="AN75" s="24">
        <f t="shared" si="17"/>
        <v>0.47119368972168818</v>
      </c>
      <c r="AO75" s="24">
        <f>+NEA!AV48</f>
        <v>0.47118978208251461</v>
      </c>
      <c r="AQ75" s="24">
        <f t="shared" si="11"/>
        <v>-3.5193739047205685E-3</v>
      </c>
      <c r="AR75" s="24">
        <f t="shared" si="14"/>
        <v>-2.3991492192418917E-3</v>
      </c>
    </row>
    <row r="76" spans="4:44" x14ac:dyDescent="0.3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+SUMPRODUCT(_xlfn.ANCHORARRAY($E$30)/100,$E76:$N76)/$D$14*100</f>
        <v>345.05714319000003</v>
      </c>
      <c r="Q76" s="24">
        <f t="shared" si="16"/>
        <v>2.3518244703662594E-2</v>
      </c>
      <c r="R76" s="24">
        <f t="shared" si="16"/>
        <v>2.3048789225094568E-2</v>
      </c>
      <c r="S76" s="24">
        <f t="shared" si="16"/>
        <v>2.4228332201999825E-2</v>
      </c>
      <c r="T76" s="24">
        <f t="shared" si="16"/>
        <v>2.3221156478116178E-2</v>
      </c>
      <c r="U76" s="24">
        <f t="shared" si="16"/>
        <v>2.4519639464114507E-2</v>
      </c>
      <c r="V76" s="24">
        <f t="shared" si="16"/>
        <v>2.2326125297164934E-2</v>
      </c>
      <c r="W76" s="24">
        <f t="shared" si="16"/>
        <v>2.4217425966074568E-2</v>
      </c>
      <c r="X76" s="24">
        <f t="shared" si="16"/>
        <v>2.2712163644474703E-2</v>
      </c>
      <c r="Y76" s="24">
        <f t="shared" si="16"/>
        <v>2.3049030467037213E-2</v>
      </c>
      <c r="Z76" s="24">
        <f t="shared" si="16"/>
        <v>2.2545078945246377E-2</v>
      </c>
      <c r="AA76" s="24">
        <f t="shared" si="15"/>
        <v>2.3425311112145408E-2</v>
      </c>
      <c r="AB76" s="24">
        <f>+NEA!Y49</f>
        <v>2.3424605000084586E-2</v>
      </c>
      <c r="AD76" s="24">
        <f t="shared" si="17"/>
        <v>0.44465542371300071</v>
      </c>
      <c r="AE76" s="24">
        <f t="shared" si="17"/>
        <v>0.44265600614004597</v>
      </c>
      <c r="AF76" s="24">
        <f t="shared" si="17"/>
        <v>0.44080121364860902</v>
      </c>
      <c r="AG76" s="24">
        <f t="shared" si="17"/>
        <v>0.44178857023356</v>
      </c>
      <c r="AH76" s="24">
        <f t="shared" si="17"/>
        <v>0.43996570505930888</v>
      </c>
      <c r="AI76" s="24">
        <f t="shared" si="17"/>
        <v>0.44245196568775569</v>
      </c>
      <c r="AJ76" s="24">
        <f t="shared" si="17"/>
        <v>0.43946540097779896</v>
      </c>
      <c r="AK76" s="24">
        <f t="shared" si="17"/>
        <v>0.43853044754629855</v>
      </c>
      <c r="AL76" s="24">
        <f t="shared" si="17"/>
        <v>0.42900524411924845</v>
      </c>
      <c r="AM76" s="24">
        <f t="shared" si="17"/>
        <v>0.44877397585410272</v>
      </c>
      <c r="AN76" s="24">
        <f t="shared" si="17"/>
        <v>0.44134452397502</v>
      </c>
      <c r="AO76" s="24">
        <f>+NEA!AV49</f>
        <v>0.44134130718009623</v>
      </c>
      <c r="AQ76" s="24">
        <f t="shared" si="11"/>
        <v>9.7316575841621678E-4</v>
      </c>
      <c r="AR76" s="24">
        <f t="shared" si="14"/>
        <v>-4.1185521411020165E-3</v>
      </c>
    </row>
    <row r="77" spans="4:44" x14ac:dyDescent="0.3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+SUMPRODUCT(_xlfn.ANCHORARRAY($E$30)/100,$E77:$N77)/$D$14*100</f>
        <v>356.78779268000005</v>
      </c>
      <c r="Q77" s="24">
        <f t="shared" si="16"/>
        <v>3.4814882783774204E-2</v>
      </c>
      <c r="R77" s="24">
        <f t="shared" si="16"/>
        <v>3.4392381945798745E-2</v>
      </c>
      <c r="S77" s="24">
        <f t="shared" si="16"/>
        <v>3.3568878845997352E-2</v>
      </c>
      <c r="T77" s="24">
        <f t="shared" si="16"/>
        <v>3.4453361845880215E-2</v>
      </c>
      <c r="U77" s="24">
        <f t="shared" si="16"/>
        <v>3.3074338383761059E-2</v>
      </c>
      <c r="V77" s="24">
        <f t="shared" si="16"/>
        <v>3.4614047994706132E-2</v>
      </c>
      <c r="W77" s="24">
        <f t="shared" si="16"/>
        <v>3.3207735970042895E-2</v>
      </c>
      <c r="X77" s="24">
        <f t="shared" si="16"/>
        <v>3.3576249476714448E-2</v>
      </c>
      <c r="Y77" s="24">
        <f t="shared" si="16"/>
        <v>3.2220498845988654E-2</v>
      </c>
      <c r="Z77" s="24">
        <f t="shared" si="16"/>
        <v>3.4559409644449257E-2</v>
      </c>
      <c r="AA77" s="24">
        <f t="shared" si="15"/>
        <v>3.3996251697768098E-2</v>
      </c>
      <c r="AB77" s="24">
        <f>+NEA!Y50</f>
        <v>3.3996790666793064E-2</v>
      </c>
      <c r="AD77" s="24">
        <f t="shared" ref="AD77:AN92" si="18">+E77/E65-1</f>
        <v>0.40796429004393775</v>
      </c>
      <c r="AE77" s="24">
        <f t="shared" si="18"/>
        <v>0.40536985729929809</v>
      </c>
      <c r="AF77" s="24">
        <f t="shared" si="18"/>
        <v>0.40310154522903363</v>
      </c>
      <c r="AG77" s="24">
        <f t="shared" si="18"/>
        <v>0.40439300873176975</v>
      </c>
      <c r="AH77" s="24">
        <f t="shared" si="18"/>
        <v>0.40188681112271318</v>
      </c>
      <c r="AI77" s="24">
        <f t="shared" si="18"/>
        <v>0.40424927680466527</v>
      </c>
      <c r="AJ77" s="24">
        <f t="shared" si="18"/>
        <v>0.40024563030482119</v>
      </c>
      <c r="AK77" s="24">
        <f t="shared" si="18"/>
        <v>0.39977542887070294</v>
      </c>
      <c r="AL77" s="24">
        <f t="shared" si="18"/>
        <v>0.39075913996928513</v>
      </c>
      <c r="AM77" s="24">
        <f t="shared" si="18"/>
        <v>0.40838102028162382</v>
      </c>
      <c r="AN77" s="24">
        <f t="shared" si="18"/>
        <v>0.40349296298845161</v>
      </c>
      <c r="AO77" s="24">
        <f>+NEA!AV50</f>
        <v>0.40348484550478925</v>
      </c>
      <c r="AQ77" s="24">
        <f t="shared" si="11"/>
        <v>2.5547313932494653E-4</v>
      </c>
      <c r="AR77" s="24">
        <f t="shared" si="14"/>
        <v>-4.1673023768606932E-4</v>
      </c>
    </row>
    <row r="78" spans="4:44" x14ac:dyDescent="0.3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+SUMPRODUCT(_xlfn.ANCHORARRAY($E$30)/100,$E78:$N78)/$D$14*100</f>
        <v>370.15343983000008</v>
      </c>
      <c r="Q78" s="24">
        <f t="shared" si="16"/>
        <v>3.8892735759874952E-2</v>
      </c>
      <c r="R78" s="24">
        <f t="shared" si="16"/>
        <v>3.7858757407585264E-2</v>
      </c>
      <c r="S78" s="24">
        <f t="shared" si="16"/>
        <v>3.7879199175094858E-2</v>
      </c>
      <c r="T78" s="24">
        <f t="shared" si="16"/>
        <v>3.7377797447983196E-2</v>
      </c>
      <c r="U78" s="24">
        <f t="shared" si="16"/>
        <v>3.7057021900880116E-2</v>
      </c>
      <c r="V78" s="24">
        <f t="shared" si="16"/>
        <v>3.7295121886655735E-2</v>
      </c>
      <c r="W78" s="24">
        <f t="shared" si="16"/>
        <v>3.6554170616326154E-2</v>
      </c>
      <c r="X78" s="24">
        <f t="shared" si="16"/>
        <v>3.6145328482456218E-2</v>
      </c>
      <c r="Y78" s="24">
        <f t="shared" si="16"/>
        <v>3.5141079187869684E-2</v>
      </c>
      <c r="Z78" s="24">
        <f t="shared" si="16"/>
        <v>3.7357737852834916E-2</v>
      </c>
      <c r="AA78" s="24">
        <f t="shared" si="15"/>
        <v>3.7461055070310501E-2</v>
      </c>
      <c r="AB78" s="24">
        <f>+NEA!Y51</f>
        <v>3.746017580802441E-2</v>
      </c>
      <c r="AD78" s="24">
        <f t="shared" si="18"/>
        <v>0.41799089375214393</v>
      </c>
      <c r="AE78" s="24">
        <f t="shared" si="18"/>
        <v>0.41355839145094153</v>
      </c>
      <c r="AF78" s="24">
        <f t="shared" si="18"/>
        <v>0.41020627258861686</v>
      </c>
      <c r="AG78" s="24">
        <f t="shared" si="18"/>
        <v>0.40945870124726569</v>
      </c>
      <c r="AH78" s="24">
        <f t="shared" si="18"/>
        <v>0.40742887495384328</v>
      </c>
      <c r="AI78" s="24">
        <f t="shared" si="18"/>
        <v>0.41002618878010844</v>
      </c>
      <c r="AJ78" s="24">
        <f t="shared" si="18"/>
        <v>0.4037198121092227</v>
      </c>
      <c r="AK78" s="24">
        <f t="shared" si="18"/>
        <v>0.40185066012716364</v>
      </c>
      <c r="AL78" s="24">
        <f t="shared" si="18"/>
        <v>0.39280389531125959</v>
      </c>
      <c r="AM78" s="24">
        <f t="shared" si="18"/>
        <v>0.40908328753700385</v>
      </c>
      <c r="AN78" s="24">
        <f t="shared" si="18"/>
        <v>0.40953660720593188</v>
      </c>
      <c r="AO78" s="24">
        <f>+NEA!AV51</f>
        <v>0.40952370072503497</v>
      </c>
      <c r="AQ78" s="24">
        <f t="shared" si="11"/>
        <v>1.5349979070400366E-3</v>
      </c>
      <c r="AR78" s="24">
        <f t="shared" si="14"/>
        <v>8.9076062151400848E-3</v>
      </c>
    </row>
    <row r="79" spans="4:44" x14ac:dyDescent="0.3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+SUMPRODUCT(_xlfn.ANCHORARRAY($E$30)/100,$E79:$N79)/$D$14*100</f>
        <v>383.76830312999999</v>
      </c>
      <c r="Q79" s="24">
        <f t="shared" si="16"/>
        <v>3.6676226748505236E-2</v>
      </c>
      <c r="R79" s="24">
        <f t="shared" si="16"/>
        <v>3.6533677784309937E-2</v>
      </c>
      <c r="S79" s="24">
        <f t="shared" si="16"/>
        <v>3.6637839643254067E-2</v>
      </c>
      <c r="T79" s="24">
        <f t="shared" si="16"/>
        <v>3.6853001279686382E-2</v>
      </c>
      <c r="U79" s="24">
        <f t="shared" si="16"/>
        <v>3.6846626024929385E-2</v>
      </c>
      <c r="V79" s="24">
        <f t="shared" si="16"/>
        <v>3.6951205258570097E-2</v>
      </c>
      <c r="W79" s="24">
        <f t="shared" si="16"/>
        <v>3.6948551308004562E-2</v>
      </c>
      <c r="X79" s="24">
        <f t="shared" si="16"/>
        <v>3.6743296796024394E-2</v>
      </c>
      <c r="Y79" s="24">
        <f t="shared" si="16"/>
        <v>3.6066462283306233E-2</v>
      </c>
      <c r="Z79" s="24">
        <f t="shared" si="16"/>
        <v>3.8503821387472881E-2</v>
      </c>
      <c r="AA79" s="24">
        <f t="shared" si="15"/>
        <v>3.6781674394955832E-2</v>
      </c>
      <c r="AB79" s="24">
        <f>+NEA!Y52</f>
        <v>3.67810862666762E-2</v>
      </c>
      <c r="AD79" s="24">
        <f t="shared" si="18"/>
        <v>0.40889488922664263</v>
      </c>
      <c r="AE79" s="24">
        <f t="shared" si="18"/>
        <v>0.40461517255870372</v>
      </c>
      <c r="AF79" s="24">
        <f t="shared" si="18"/>
        <v>0.40126935512875583</v>
      </c>
      <c r="AG79" s="24">
        <f t="shared" si="18"/>
        <v>0.40243194956588901</v>
      </c>
      <c r="AH79" s="24">
        <f t="shared" si="18"/>
        <v>0.39923189196024378</v>
      </c>
      <c r="AI79" s="24">
        <f t="shared" si="18"/>
        <v>0.40074716372783459</v>
      </c>
      <c r="AJ79" s="24">
        <f t="shared" si="18"/>
        <v>0.39486992117129849</v>
      </c>
      <c r="AK79" s="24">
        <f t="shared" si="18"/>
        <v>0.39384860230938368</v>
      </c>
      <c r="AL79" s="24">
        <f t="shared" si="18"/>
        <v>0.38565982690808753</v>
      </c>
      <c r="AM79" s="24">
        <f t="shared" si="18"/>
        <v>0.4038411883846893</v>
      </c>
      <c r="AN79" s="24">
        <f t="shared" si="18"/>
        <v>0.40117614470868901</v>
      </c>
      <c r="AO79" s="24">
        <f>+NEA!AV52</f>
        <v>0.4011635994545284</v>
      </c>
      <c r="AQ79" s="24">
        <f t="shared" si="11"/>
        <v>-1.8275946389676445E-3</v>
      </c>
      <c r="AR79" s="24">
        <f t="shared" si="14"/>
        <v>5.0537008419533347E-3</v>
      </c>
    </row>
    <row r="80" spans="4:44" x14ac:dyDescent="0.3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+SUMPRODUCT(_xlfn.ANCHORARRAY($E$30)/100,$E80:$N80)/$D$14*100</f>
        <v>405.0646992799999</v>
      </c>
      <c r="Q80" s="24">
        <f t="shared" si="16"/>
        <v>6.1015875202118819E-2</v>
      </c>
      <c r="R80" s="24">
        <f t="shared" si="16"/>
        <v>5.873333671856229E-2</v>
      </c>
      <c r="S80" s="24">
        <f t="shared" si="16"/>
        <v>5.5851861097524047E-2</v>
      </c>
      <c r="T80" s="24">
        <f t="shared" si="16"/>
        <v>5.5506788772399007E-2</v>
      </c>
      <c r="U80" s="24">
        <f t="shared" si="16"/>
        <v>5.3429770898130835E-2</v>
      </c>
      <c r="V80" s="24">
        <f t="shared" si="16"/>
        <v>5.6045409502689214E-2</v>
      </c>
      <c r="W80" s="24">
        <f t="shared" si="16"/>
        <v>5.1356755784631059E-2</v>
      </c>
      <c r="X80" s="24">
        <f t="shared" si="16"/>
        <v>5.0751765218899791E-2</v>
      </c>
      <c r="Y80" s="24">
        <f t="shared" si="16"/>
        <v>4.8627866836711275E-2</v>
      </c>
      <c r="Z80" s="24">
        <f t="shared" si="16"/>
        <v>4.8827607840183695E-2</v>
      </c>
      <c r="AA80" s="24">
        <f t="shared" si="15"/>
        <v>5.5492848096904579E-2</v>
      </c>
      <c r="AB80" s="24">
        <f>+NEA!Y53</f>
        <v>5.548968800844678E-2</v>
      </c>
      <c r="AD80" s="24">
        <f t="shared" si="18"/>
        <v>0.43839657785224162</v>
      </c>
      <c r="AE80" s="24">
        <f t="shared" si="18"/>
        <v>0.43164453234624078</v>
      </c>
      <c r="AF80" s="24">
        <f t="shared" si="18"/>
        <v>0.42143286495078436</v>
      </c>
      <c r="AG80" s="24">
        <f t="shared" si="18"/>
        <v>0.42430325441753936</v>
      </c>
      <c r="AH80" s="24">
        <f t="shared" si="18"/>
        <v>0.41651151996408253</v>
      </c>
      <c r="AI80" s="24">
        <f t="shared" si="18"/>
        <v>0.42281278910639464</v>
      </c>
      <c r="AJ80" s="24">
        <f t="shared" si="18"/>
        <v>0.40885813633923807</v>
      </c>
      <c r="AK80" s="24">
        <f t="shared" si="18"/>
        <v>0.4082454382764078</v>
      </c>
      <c r="AL80" s="24">
        <f t="shared" si="18"/>
        <v>0.39761699481986779</v>
      </c>
      <c r="AM80" s="24">
        <f t="shared" si="18"/>
        <v>0.41342133670301129</v>
      </c>
      <c r="AN80" s="24">
        <f t="shared" si="18"/>
        <v>0.42223113759178776</v>
      </c>
      <c r="AO80" s="24">
        <f>+NEA!AV53</f>
        <v>0.42221197761885776</v>
      </c>
      <c r="AQ80" s="24">
        <f t="shared" si="11"/>
        <v>1.2188267361935123E-2</v>
      </c>
      <c r="AR80" s="24">
        <f t="shared" si="14"/>
        <v>2.4975241149230332E-2</v>
      </c>
    </row>
    <row r="81" spans="4:44" x14ac:dyDescent="0.3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+SUMPRODUCT(_xlfn.ANCHORARRAY($E$30)/100,$E81:$N81)/$D$14*100</f>
        <v>422.54442570000003</v>
      </c>
      <c r="Q81" s="24">
        <f t="shared" si="16"/>
        <v>4.3922535609605795E-2</v>
      </c>
      <c r="R81" s="24">
        <f t="shared" si="16"/>
        <v>4.3132097008197201E-2</v>
      </c>
      <c r="S81" s="24">
        <f t="shared" si="16"/>
        <v>4.4384238555124966E-2</v>
      </c>
      <c r="T81" s="24">
        <f t="shared" si="16"/>
        <v>4.2190044144751138E-2</v>
      </c>
      <c r="U81" s="24">
        <f t="shared" si="16"/>
        <v>4.4354590321903142E-2</v>
      </c>
      <c r="V81" s="24">
        <f t="shared" si="16"/>
        <v>4.2814790714039264E-2</v>
      </c>
      <c r="W81" s="24">
        <f t="shared" si="16"/>
        <v>4.3721261858128857E-2</v>
      </c>
      <c r="X81" s="24">
        <f t="shared" si="16"/>
        <v>4.1658556521628753E-2</v>
      </c>
      <c r="Y81" s="24">
        <f t="shared" si="16"/>
        <v>4.1669440093065058E-2</v>
      </c>
      <c r="Z81" s="24">
        <f t="shared" si="16"/>
        <v>4.0666314776726775E-2</v>
      </c>
      <c r="AA81" s="24">
        <f t="shared" si="15"/>
        <v>4.3152924584813901E-2</v>
      </c>
      <c r="AB81" s="24">
        <f>+NEA!Y54</f>
        <v>4.3149207565559733E-2</v>
      </c>
      <c r="AD81" s="24">
        <f t="shared" si="18"/>
        <v>0.45085645184225354</v>
      </c>
      <c r="AE81" s="24">
        <f t="shared" si="18"/>
        <v>0.44482584389252255</v>
      </c>
      <c r="AF81" s="24">
        <f t="shared" si="18"/>
        <v>0.43939877619215117</v>
      </c>
      <c r="AG81" s="24">
        <f t="shared" si="18"/>
        <v>0.44061857339746702</v>
      </c>
      <c r="AH81" s="24">
        <f t="shared" si="18"/>
        <v>0.43589325334775442</v>
      </c>
      <c r="AI81" s="24">
        <f t="shared" si="18"/>
        <v>0.43927611793780463</v>
      </c>
      <c r="AJ81" s="24">
        <f t="shared" si="18"/>
        <v>0.43075094929160862</v>
      </c>
      <c r="AK81" s="24">
        <f t="shared" si="18"/>
        <v>0.42827499539847902</v>
      </c>
      <c r="AL81" s="24">
        <f t="shared" si="18"/>
        <v>0.41798546611459697</v>
      </c>
      <c r="AM81" s="24">
        <f t="shared" si="18"/>
        <v>0.43412331672578075</v>
      </c>
      <c r="AN81" s="24">
        <f t="shared" si="18"/>
        <v>0.43908211226655891</v>
      </c>
      <c r="AO81" s="24">
        <f>+NEA!AV54</f>
        <v>0.43906306620493862</v>
      </c>
      <c r="AQ81" s="24">
        <f t="shared" si="11"/>
        <v>3.2562208328790199E-3</v>
      </c>
      <c r="AR81" s="24">
        <f t="shared" si="14"/>
        <v>1.6733135116472786E-2</v>
      </c>
    </row>
    <row r="82" spans="4:44" x14ac:dyDescent="0.3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+SUMPRODUCT(_xlfn.ANCHORARRAY($E$30)/100,$E82:$N82)/$D$14*100</f>
        <v>438.58594356000003</v>
      </c>
      <c r="Q82" s="24">
        <f t="shared" si="16"/>
        <v>3.7306959937137618E-2</v>
      </c>
      <c r="R82" s="24">
        <f t="shared" si="16"/>
        <v>3.7207109527213067E-2</v>
      </c>
      <c r="S82" s="24">
        <f t="shared" si="16"/>
        <v>3.832711986937043E-2</v>
      </c>
      <c r="T82" s="24">
        <f t="shared" si="16"/>
        <v>3.8026559389635173E-2</v>
      </c>
      <c r="U82" s="24">
        <f t="shared" si="16"/>
        <v>3.8368280786223119E-2</v>
      </c>
      <c r="V82" s="24">
        <f t="shared" si="16"/>
        <v>3.7843548599842736E-2</v>
      </c>
      <c r="W82" s="24">
        <f t="shared" si="16"/>
        <v>3.8823356023878652E-2</v>
      </c>
      <c r="X82" s="24">
        <f t="shared" si="16"/>
        <v>3.8152989372113311E-2</v>
      </c>
      <c r="Y82" s="24">
        <f t="shared" si="16"/>
        <v>3.778309780146194E-2</v>
      </c>
      <c r="Z82" s="24">
        <f t="shared" si="16"/>
        <v>3.9721958882652286E-2</v>
      </c>
      <c r="AA82" s="24">
        <f t="shared" si="15"/>
        <v>3.7964097700319055E-2</v>
      </c>
      <c r="AB82" s="24">
        <f>+NEA!Y55</f>
        <v>3.7966819709376542E-2</v>
      </c>
      <c r="AD82" s="24">
        <f t="shared" si="18"/>
        <v>0.47088887128686574</v>
      </c>
      <c r="AE82" s="24">
        <f t="shared" si="18"/>
        <v>0.46481608425171994</v>
      </c>
      <c r="AF82" s="24">
        <f t="shared" si="18"/>
        <v>0.46208272027804109</v>
      </c>
      <c r="AG82" s="24">
        <f t="shared" si="18"/>
        <v>0.46298617266517983</v>
      </c>
      <c r="AH82" s="24">
        <f t="shared" si="18"/>
        <v>0.45836071057045857</v>
      </c>
      <c r="AI82" s="24">
        <f t="shared" si="18"/>
        <v>0.46174401945447574</v>
      </c>
      <c r="AJ82" s="24">
        <f t="shared" si="18"/>
        <v>0.45492308322510167</v>
      </c>
      <c r="AK82" s="24">
        <f t="shared" si="18"/>
        <v>0.45164035553155446</v>
      </c>
      <c r="AL82" s="24">
        <f t="shared" si="18"/>
        <v>0.44108319231359294</v>
      </c>
      <c r="AM82" s="24">
        <f t="shared" si="18"/>
        <v>0.46167875587567453</v>
      </c>
      <c r="AN82" s="24">
        <f t="shared" si="18"/>
        <v>0.4612311394963724</v>
      </c>
      <c r="AO82" s="24">
        <f>+NEA!AV55</f>
        <v>0.46122323191097725</v>
      </c>
      <c r="AQ82" s="24">
        <f t="shared" si="11"/>
        <v>-2.4149989455146681E-3</v>
      </c>
      <c r="AR82" s="24">
        <f t="shared" si="14"/>
        <v>9.2101154111912109E-3</v>
      </c>
    </row>
    <row r="83" spans="4:44" x14ac:dyDescent="0.3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+SUMPRODUCT(_xlfn.ANCHORARRAY($E$30)/100,$E83:$N83)/$D$14*100</f>
        <v>453.18206275000011</v>
      </c>
      <c r="Q83" s="24">
        <f t="shared" si="16"/>
        <v>3.1941588207669014E-2</v>
      </c>
      <c r="R83" s="24">
        <f t="shared" si="16"/>
        <v>3.3236778925200383E-2</v>
      </c>
      <c r="S83" s="24">
        <f t="shared" si="16"/>
        <v>3.3291874938148114E-2</v>
      </c>
      <c r="T83" s="24">
        <f t="shared" si="16"/>
        <v>3.3460212619340179E-2</v>
      </c>
      <c r="U83" s="24">
        <f t="shared" si="16"/>
        <v>3.4087954946687038E-2</v>
      </c>
      <c r="V83" s="24">
        <f t="shared" ref="V83:AA122" si="19">+J83/J82-1</f>
        <v>3.2563290944957579E-2</v>
      </c>
      <c r="W83" s="24">
        <f t="shared" si="19"/>
        <v>3.3208703827287245E-2</v>
      </c>
      <c r="X83" s="24">
        <f t="shared" si="19"/>
        <v>3.4564024191110709E-2</v>
      </c>
      <c r="Y83" s="24">
        <f t="shared" si="19"/>
        <v>3.5850934671524781E-2</v>
      </c>
      <c r="Z83" s="24">
        <f t="shared" si="19"/>
        <v>3.2694131797931458E-2</v>
      </c>
      <c r="AA83" s="24">
        <f t="shared" si="15"/>
        <v>3.3279952092224896E-2</v>
      </c>
      <c r="AB83" s="24">
        <f>+NEA!Y56</f>
        <v>3.3275381484669353E-2</v>
      </c>
      <c r="AD83" s="24">
        <f t="shared" si="18"/>
        <v>0.46846563519363316</v>
      </c>
      <c r="AE83" s="24">
        <f t="shared" si="18"/>
        <v>0.46261226689933999</v>
      </c>
      <c r="AF83" s="24">
        <f t="shared" si="18"/>
        <v>0.4599412084642045</v>
      </c>
      <c r="AG83" s="24">
        <f t="shared" si="18"/>
        <v>0.46148951064203425</v>
      </c>
      <c r="AH83" s="24">
        <f t="shared" si="18"/>
        <v>0.45648341509106083</v>
      </c>
      <c r="AI83" s="24">
        <f t="shared" si="18"/>
        <v>0.45889992369654498</v>
      </c>
      <c r="AJ83" s="24">
        <f t="shared" si="18"/>
        <v>0.45240116150776899</v>
      </c>
      <c r="AK83" s="24">
        <f t="shared" si="18"/>
        <v>0.44991691287288083</v>
      </c>
      <c r="AL83" s="24">
        <f t="shared" si="18"/>
        <v>0.4401475931660761</v>
      </c>
      <c r="AM83" s="24">
        <f t="shared" si="18"/>
        <v>0.45954521141786264</v>
      </c>
      <c r="AN83" s="24">
        <f t="shared" si="18"/>
        <v>0.45913731990191842</v>
      </c>
      <c r="AO83" s="24">
        <f>+NEA!AV56</f>
        <v>0.45912969283276461</v>
      </c>
      <c r="AQ83" s="24">
        <f t="shared" si="11"/>
        <v>-7.5254359026244444E-4</v>
      </c>
      <c r="AR83" s="24">
        <f t="shared" si="14"/>
        <v>8.920423775770514E-3</v>
      </c>
    </row>
    <row r="84" spans="4:44" x14ac:dyDescent="0.3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+SUMPRODUCT(_xlfn.ANCHORARRAY($E$30)/100,$E84:$N84)/$D$14*100</f>
        <v>471.91633429000001</v>
      </c>
      <c r="Q84" s="24">
        <f t="shared" ref="Q84:Z121" si="20">+E84/E83-1</f>
        <v>4.0320750684175177E-2</v>
      </c>
      <c r="R84" s="24">
        <f t="shared" si="20"/>
        <v>4.0515641908358768E-2</v>
      </c>
      <c r="S84" s="24">
        <f t="shared" si="20"/>
        <v>4.1742336291021642E-2</v>
      </c>
      <c r="T84" s="24">
        <f t="shared" si="20"/>
        <v>4.0880891353609616E-2</v>
      </c>
      <c r="U84" s="24">
        <f t="shared" si="20"/>
        <v>4.1712394236319783E-2</v>
      </c>
      <c r="V84" s="24">
        <f t="shared" si="19"/>
        <v>4.1340427315127437E-2</v>
      </c>
      <c r="W84" s="24">
        <f t="shared" si="19"/>
        <v>4.170828045973729E-2</v>
      </c>
      <c r="X84" s="24">
        <f t="shared" si="19"/>
        <v>4.2285353199388309E-2</v>
      </c>
      <c r="Y84" s="24">
        <f t="shared" si="19"/>
        <v>4.2418075632250529E-2</v>
      </c>
      <c r="Z84" s="24">
        <f t="shared" si="19"/>
        <v>4.3941174760641744E-2</v>
      </c>
      <c r="AA84" s="24">
        <f t="shared" si="15"/>
        <v>4.1339393325315221E-2</v>
      </c>
      <c r="AB84" s="24">
        <f>+NEA!Y57</f>
        <v>4.1338639580825509E-2</v>
      </c>
      <c r="AD84" s="24">
        <f t="shared" si="18"/>
        <v>0.49201036651494801</v>
      </c>
      <c r="AE84" s="24">
        <f t="shared" si="18"/>
        <v>0.4877517135930185</v>
      </c>
      <c r="AF84" s="24">
        <f t="shared" si="18"/>
        <v>0.48946145145959541</v>
      </c>
      <c r="AG84" s="24">
        <f t="shared" si="18"/>
        <v>0.48838632963247264</v>
      </c>
      <c r="AH84" s="24">
        <f t="shared" si="18"/>
        <v>0.48690081811902086</v>
      </c>
      <c r="AI84" s="24">
        <f t="shared" si="18"/>
        <v>0.48761836630809419</v>
      </c>
      <c r="AJ84" s="24">
        <f t="shared" si="18"/>
        <v>0.48398063617782361</v>
      </c>
      <c r="AK84" s="24">
        <f t="shared" si="18"/>
        <v>0.48260598651671405</v>
      </c>
      <c r="AL84" s="24">
        <f t="shared" si="18"/>
        <v>0.47408924920711293</v>
      </c>
      <c r="AM84" s="24">
        <f t="shared" si="18"/>
        <v>0.49560672139988471</v>
      </c>
      <c r="AN84" s="24">
        <f t="shared" si="18"/>
        <v>0.48759606697126334</v>
      </c>
      <c r="AO84" s="24">
        <f>+NEA!AV57</f>
        <v>0.48758794042715747</v>
      </c>
      <c r="AQ84" s="24">
        <f t="shared" si="11"/>
        <v>-3.6204240764665663E-3</v>
      </c>
      <c r="AR84" s="24">
        <f t="shared" si="14"/>
        <v>-3.5963548849367033E-3</v>
      </c>
    </row>
    <row r="85" spans="4:44" x14ac:dyDescent="0.3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+SUMPRODUCT(_xlfn.ANCHORARRAY($E$30)/100,$E85:$N85)/$D$14*100</f>
        <v>486.76126409</v>
      </c>
      <c r="Q85" s="24">
        <f t="shared" si="20"/>
        <v>3.1205542291127042E-2</v>
      </c>
      <c r="R85" s="24">
        <f t="shared" si="20"/>
        <v>3.1067669136298104E-2</v>
      </c>
      <c r="S85" s="24">
        <f t="shared" si="20"/>
        <v>3.1704629931555317E-2</v>
      </c>
      <c r="T85" s="24">
        <f t="shared" si="20"/>
        <v>3.0676696861917874E-2</v>
      </c>
      <c r="U85" s="24">
        <f t="shared" si="20"/>
        <v>3.1178849484334581E-2</v>
      </c>
      <c r="V85" s="24">
        <f t="shared" si="19"/>
        <v>3.2372753718889147E-2</v>
      </c>
      <c r="W85" s="24">
        <f t="shared" si="19"/>
        <v>3.1727850321080053E-2</v>
      </c>
      <c r="X85" s="24">
        <f t="shared" si="19"/>
        <v>3.1784076475000367E-2</v>
      </c>
      <c r="Y85" s="24">
        <f t="shared" si="19"/>
        <v>3.0661502753315695E-2</v>
      </c>
      <c r="Z85" s="24">
        <f t="shared" si="19"/>
        <v>3.4017360344658298E-2</v>
      </c>
      <c r="AA85" s="24">
        <f t="shared" si="15"/>
        <v>3.1456698404674244E-2</v>
      </c>
      <c r="AB85" s="24">
        <f>+NEA!Y58</f>
        <v>3.1457044157977565E-2</v>
      </c>
      <c r="AD85" s="24">
        <f t="shared" si="18"/>
        <v>0.51573196307925095</v>
      </c>
      <c r="AE85" s="24">
        <f t="shared" si="18"/>
        <v>0.51035974191389788</v>
      </c>
      <c r="AF85" s="24">
        <f t="shared" si="18"/>
        <v>0.51255875313041876</v>
      </c>
      <c r="AG85" s="24">
        <f t="shared" si="18"/>
        <v>0.5090482520460744</v>
      </c>
      <c r="AH85" s="24">
        <f t="shared" si="18"/>
        <v>0.50842658825419473</v>
      </c>
      <c r="AI85" s="24">
        <f t="shared" si="18"/>
        <v>0.51011133577744472</v>
      </c>
      <c r="AJ85" s="24">
        <f t="shared" si="18"/>
        <v>0.50505920363943813</v>
      </c>
      <c r="AK85" s="24">
        <f t="shared" si="18"/>
        <v>0.50301161053665377</v>
      </c>
      <c r="AL85" s="24">
        <f t="shared" si="18"/>
        <v>0.49391852472071696</v>
      </c>
      <c r="AM85" s="24">
        <f t="shared" si="18"/>
        <v>0.5147687530174061</v>
      </c>
      <c r="AN85" s="24">
        <f t="shared" si="18"/>
        <v>0.50952878677903812</v>
      </c>
      <c r="AO85" s="24">
        <f>+NEA!AV58</f>
        <v>0.50951894065908299</v>
      </c>
      <c r="AQ85" s="24">
        <f t="shared" si="11"/>
        <v>-2.8118180535312565E-3</v>
      </c>
      <c r="AR85" s="24">
        <f t="shared" si="14"/>
        <v>9.6321006184485469E-4</v>
      </c>
    </row>
    <row r="86" spans="4:44" x14ac:dyDescent="0.3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+SUMPRODUCT(_xlfn.ANCHORARRAY($E$30)/100,$E86:$N86)/$D$14*100</f>
        <v>500.6507353999998</v>
      </c>
      <c r="Q86" s="24">
        <f t="shared" si="20"/>
        <v>2.8071715993057911E-2</v>
      </c>
      <c r="R86" s="24">
        <f t="shared" si="20"/>
        <v>2.8293189110316197E-2</v>
      </c>
      <c r="S86" s="24">
        <f t="shared" si="20"/>
        <v>2.8078478923524663E-2</v>
      </c>
      <c r="T86" s="24">
        <f t="shared" si="20"/>
        <v>2.8981440964618077E-2</v>
      </c>
      <c r="U86" s="24">
        <f t="shared" si="20"/>
        <v>2.8489937748058081E-2</v>
      </c>
      <c r="V86" s="24">
        <f t="shared" si="19"/>
        <v>2.8761773219814213E-2</v>
      </c>
      <c r="W86" s="24">
        <f t="shared" si="19"/>
        <v>2.9112269150666004E-2</v>
      </c>
      <c r="X86" s="24">
        <f t="shared" si="19"/>
        <v>2.9211926249567144E-2</v>
      </c>
      <c r="Y86" s="24">
        <f t="shared" si="19"/>
        <v>2.9173392962037026E-2</v>
      </c>
      <c r="Z86" s="24">
        <f t="shared" si="19"/>
        <v>2.7980798611398239E-2</v>
      </c>
      <c r="AA86" s="24">
        <f t="shared" si="15"/>
        <v>2.8534463061612225E-2</v>
      </c>
      <c r="AB86" s="24">
        <f>+NEA!Y59</f>
        <v>2.8534883353045437E-2</v>
      </c>
      <c r="AD86" s="24">
        <f t="shared" si="18"/>
        <v>0.52395042140831971</v>
      </c>
      <c r="AE86" s="24">
        <f t="shared" si="18"/>
        <v>0.51854753217559701</v>
      </c>
      <c r="AF86" s="24">
        <f t="shared" si="18"/>
        <v>0.52153709964132111</v>
      </c>
      <c r="AG86" s="24">
        <f t="shared" si="18"/>
        <v>0.51572272479588044</v>
      </c>
      <c r="AH86" s="24">
        <f t="shared" si="18"/>
        <v>0.51722029783722179</v>
      </c>
      <c r="AI86" s="24">
        <f t="shared" si="18"/>
        <v>0.51865869720378854</v>
      </c>
      <c r="AJ86" s="24">
        <f t="shared" si="18"/>
        <v>0.51419974440928939</v>
      </c>
      <c r="AK86" s="24">
        <f t="shared" si="18"/>
        <v>0.51073580975680399</v>
      </c>
      <c r="AL86" s="24">
        <f t="shared" si="18"/>
        <v>0.50195235819488104</v>
      </c>
      <c r="AM86" s="24">
        <f t="shared" si="18"/>
        <v>0.51939838117979886</v>
      </c>
      <c r="AN86" s="24">
        <f t="shared" si="18"/>
        <v>0.51760425424025747</v>
      </c>
      <c r="AO86" s="24">
        <f>+NEA!AV59</f>
        <v>0.51759139748440552</v>
      </c>
      <c r="AQ86" s="24">
        <f t="shared" si="11"/>
        <v>9.0917381659672003E-5</v>
      </c>
      <c r="AR86" s="24">
        <f t="shared" si="14"/>
        <v>4.5520402285208483E-3</v>
      </c>
    </row>
    <row r="87" spans="4:44" x14ac:dyDescent="0.3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+SUMPRODUCT(_xlfn.ANCHORARRAY($E$30)/100,$E87:$N87)/$D$14*100</f>
        <v>515.55245893999995</v>
      </c>
      <c r="Q87" s="24">
        <f t="shared" si="20"/>
        <v>2.9818940407246863E-2</v>
      </c>
      <c r="R87" s="24">
        <f t="shared" si="20"/>
        <v>2.9646093177482458E-2</v>
      </c>
      <c r="S87" s="24">
        <f t="shared" si="20"/>
        <v>2.9760923379061888E-2</v>
      </c>
      <c r="T87" s="24">
        <f t="shared" si="20"/>
        <v>2.9898781963750176E-2</v>
      </c>
      <c r="U87" s="24">
        <f t="shared" si="20"/>
        <v>2.96489512370115E-2</v>
      </c>
      <c r="V87" s="24">
        <f t="shared" si="19"/>
        <v>2.9864874816089015E-2</v>
      </c>
      <c r="W87" s="24">
        <f t="shared" si="19"/>
        <v>2.9921294936283038E-2</v>
      </c>
      <c r="X87" s="24">
        <f t="shared" si="19"/>
        <v>2.9539181820695815E-2</v>
      </c>
      <c r="Y87" s="24">
        <f t="shared" si="19"/>
        <v>2.9069085339311185E-2</v>
      </c>
      <c r="Z87" s="24">
        <f t="shared" si="19"/>
        <v>3.0631347293510691E-2</v>
      </c>
      <c r="AA87" s="24">
        <f t="shared" si="15"/>
        <v>2.9764709180131854E-2</v>
      </c>
      <c r="AB87" s="24">
        <f>+NEA!Y60</f>
        <v>2.9767024352205018E-2</v>
      </c>
      <c r="AD87" s="24">
        <f t="shared" si="18"/>
        <v>0.53610694135617409</v>
      </c>
      <c r="AE87" s="24">
        <f t="shared" si="18"/>
        <v>0.53050688224143361</v>
      </c>
      <c r="AF87" s="24">
        <f t="shared" si="18"/>
        <v>0.53323581219157745</v>
      </c>
      <c r="AG87" s="24">
        <f t="shared" si="18"/>
        <v>0.5274616718844447</v>
      </c>
      <c r="AH87" s="24">
        <f t="shared" si="18"/>
        <v>0.52933466980796351</v>
      </c>
      <c r="AI87" s="24">
        <f t="shared" si="18"/>
        <v>0.52929462023588281</v>
      </c>
      <c r="AJ87" s="24">
        <f t="shared" si="18"/>
        <v>0.52605957561720218</v>
      </c>
      <c r="AK87" s="24">
        <f t="shared" si="18"/>
        <v>0.52109115957596019</v>
      </c>
      <c r="AL87" s="24">
        <f t="shared" si="18"/>
        <v>0.51322089675614202</v>
      </c>
      <c r="AM87" s="24">
        <f t="shared" si="18"/>
        <v>0.5274650746363958</v>
      </c>
      <c r="AN87" s="24">
        <f t="shared" si="18"/>
        <v>0.52910741336188072</v>
      </c>
      <c r="AO87" s="24">
        <f>+NEA!AV60</f>
        <v>0.52909567998177698</v>
      </c>
      <c r="AQ87" s="24">
        <f t="shared" si="11"/>
        <v>-8.1240688626382784E-4</v>
      </c>
      <c r="AR87" s="24">
        <f t="shared" si="14"/>
        <v>8.6418667197782906E-3</v>
      </c>
    </row>
    <row r="88" spans="4:44" x14ac:dyDescent="0.3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+SUMPRODUCT(_xlfn.ANCHORARRAY($E$30)/100,$E88:$N88)/$D$14*100</f>
        <v>529.66490332000001</v>
      </c>
      <c r="Q88" s="24">
        <f t="shared" si="20"/>
        <v>2.662562932252488E-2</v>
      </c>
      <c r="R88" s="24">
        <f t="shared" si="20"/>
        <v>2.6862340121748707E-2</v>
      </c>
      <c r="S88" s="24">
        <f t="shared" si="20"/>
        <v>2.696964415440517E-2</v>
      </c>
      <c r="T88" s="24">
        <f t="shared" si="20"/>
        <v>2.7595262744368521E-2</v>
      </c>
      <c r="U88" s="24">
        <f t="shared" si="20"/>
        <v>2.6994017273497484E-2</v>
      </c>
      <c r="V88" s="24">
        <f t="shared" si="19"/>
        <v>2.780376661270556E-2</v>
      </c>
      <c r="W88" s="24">
        <f t="shared" si="19"/>
        <v>2.7602762529605362E-2</v>
      </c>
      <c r="X88" s="24">
        <f t="shared" si="19"/>
        <v>2.8403453852204663E-2</v>
      </c>
      <c r="Y88" s="24">
        <f t="shared" si="19"/>
        <v>2.7820727565591952E-2</v>
      </c>
      <c r="Z88" s="24">
        <f t="shared" si="19"/>
        <v>2.9943246984135197E-2</v>
      </c>
      <c r="AA88" s="24">
        <f t="shared" si="15"/>
        <v>2.7373440151979622E-2</v>
      </c>
      <c r="AB88" s="24">
        <f>+NEA!Y61</f>
        <v>2.7374985767552262E-2</v>
      </c>
      <c r="AD88" s="24">
        <f t="shared" si="18"/>
        <v>0.54077053685845033</v>
      </c>
      <c r="AE88" s="24">
        <f t="shared" si="18"/>
        <v>0.53621205090453139</v>
      </c>
      <c r="AF88" s="24">
        <f t="shared" si="18"/>
        <v>0.53733946518151243</v>
      </c>
      <c r="AG88" s="24">
        <f t="shared" si="18"/>
        <v>0.5339913254477533</v>
      </c>
      <c r="AH88" s="24">
        <f t="shared" si="18"/>
        <v>0.53302825617207872</v>
      </c>
      <c r="AI88" s="24">
        <f t="shared" si="18"/>
        <v>0.53748860764181261</v>
      </c>
      <c r="AJ88" s="24">
        <f t="shared" si="18"/>
        <v>0.53110364648388386</v>
      </c>
      <c r="AK88" s="24">
        <f t="shared" si="18"/>
        <v>0.52955587871131282</v>
      </c>
      <c r="AL88" s="24">
        <f t="shared" si="18"/>
        <v>0.52027884954969239</v>
      </c>
      <c r="AM88" s="24">
        <f t="shared" si="18"/>
        <v>0.53851636570255601</v>
      </c>
      <c r="AN88" s="24">
        <f t="shared" si="18"/>
        <v>0.53500634249541901</v>
      </c>
      <c r="AO88" s="24">
        <f>+NEA!AV61</f>
        <v>0.5349979322202969</v>
      </c>
      <c r="AQ88" s="24">
        <f t="shared" si="11"/>
        <v>-3.317617661610317E-3</v>
      </c>
      <c r="AR88" s="24">
        <f t="shared" si="14"/>
        <v>2.2541711558943245E-3</v>
      </c>
    </row>
    <row r="89" spans="4:44" x14ac:dyDescent="0.3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+SUMPRODUCT(_xlfn.ANCHORARRAY($E$30)/100,$E89:$N89)/$D$14*100</f>
        <v>544.65652743999988</v>
      </c>
      <c r="Q89" s="24">
        <f t="shared" si="20"/>
        <v>2.8021314052153468E-2</v>
      </c>
      <c r="R89" s="24">
        <f t="shared" si="20"/>
        <v>2.8398829602310993E-2</v>
      </c>
      <c r="S89" s="24">
        <f t="shared" si="20"/>
        <v>2.7680045531711439E-2</v>
      </c>
      <c r="T89" s="24">
        <f t="shared" si="20"/>
        <v>2.8533887876675434E-2</v>
      </c>
      <c r="U89" s="24">
        <f t="shared" si="20"/>
        <v>2.7672586553429079E-2</v>
      </c>
      <c r="V89" s="24">
        <f t="shared" si="19"/>
        <v>2.9028828944598795E-2</v>
      </c>
      <c r="W89" s="24">
        <f t="shared" si="19"/>
        <v>2.8137522427381878E-2</v>
      </c>
      <c r="X89" s="24">
        <f t="shared" si="19"/>
        <v>2.8995940839951606E-2</v>
      </c>
      <c r="Y89" s="24">
        <f t="shared" si="19"/>
        <v>2.8638882654403286E-2</v>
      </c>
      <c r="Z89" s="24">
        <f t="shared" si="19"/>
        <v>2.8980569949116797E-2</v>
      </c>
      <c r="AA89" s="24">
        <f t="shared" si="15"/>
        <v>2.830397865901757E-2</v>
      </c>
      <c r="AB89" s="24">
        <f>+NEA!Y62</f>
        <v>2.8305117769801269E-2</v>
      </c>
      <c r="AD89" s="24">
        <f t="shared" si="18"/>
        <v>0.53065536484464459</v>
      </c>
      <c r="AE89" s="24">
        <f t="shared" si="18"/>
        <v>0.52731081816297443</v>
      </c>
      <c r="AF89" s="24">
        <f t="shared" si="18"/>
        <v>0.52858036257769236</v>
      </c>
      <c r="AG89" s="24">
        <f t="shared" si="18"/>
        <v>0.52521333500865719</v>
      </c>
      <c r="AH89" s="24">
        <f t="shared" si="18"/>
        <v>0.52501233913586232</v>
      </c>
      <c r="AI89" s="24">
        <f t="shared" si="18"/>
        <v>0.52918869070431507</v>
      </c>
      <c r="AJ89" s="24">
        <f t="shared" si="18"/>
        <v>0.52359013088255901</v>
      </c>
      <c r="AK89" s="24">
        <f t="shared" si="18"/>
        <v>0.52277762891578994</v>
      </c>
      <c r="AL89" s="24">
        <f t="shared" si="18"/>
        <v>0.51500376021620231</v>
      </c>
      <c r="AM89" s="24">
        <f t="shared" si="18"/>
        <v>0.53021994879997347</v>
      </c>
      <c r="AN89" s="24">
        <f t="shared" si="18"/>
        <v>0.52655594898253066</v>
      </c>
      <c r="AO89" s="24">
        <f>+NEA!AV62</f>
        <v>0.52654848033938473</v>
      </c>
      <c r="AQ89" s="24">
        <f t="shared" si="11"/>
        <v>-9.5925589696332914E-4</v>
      </c>
      <c r="AR89" s="24">
        <f t="shared" si="14"/>
        <v>4.3541604467112194E-4</v>
      </c>
    </row>
    <row r="90" spans="4:44" x14ac:dyDescent="0.3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+SUMPRODUCT(_xlfn.ANCHORARRAY($E$30)/100,$E90:$N90)/$D$14*100</f>
        <v>563.83540427999992</v>
      </c>
      <c r="Q90" s="24">
        <f t="shared" si="20"/>
        <v>3.5090170831719059E-2</v>
      </c>
      <c r="R90" s="24">
        <f t="shared" si="20"/>
        <v>3.5013207465920404E-2</v>
      </c>
      <c r="S90" s="24">
        <f t="shared" si="20"/>
        <v>3.514283045981359E-2</v>
      </c>
      <c r="T90" s="24">
        <f t="shared" si="20"/>
        <v>3.4900956659192461E-2</v>
      </c>
      <c r="U90" s="24">
        <f t="shared" si="20"/>
        <v>3.4627094136339576E-2</v>
      </c>
      <c r="V90" s="24">
        <f t="shared" si="19"/>
        <v>3.6189763096255989E-2</v>
      </c>
      <c r="W90" s="24">
        <f t="shared" si="19"/>
        <v>3.4857467950617727E-2</v>
      </c>
      <c r="X90" s="24">
        <f t="shared" si="19"/>
        <v>3.5472050803467603E-2</v>
      </c>
      <c r="Y90" s="24">
        <f t="shared" si="19"/>
        <v>3.4295216085518776E-2</v>
      </c>
      <c r="Z90" s="24">
        <f t="shared" si="19"/>
        <v>3.8221418898295445E-2</v>
      </c>
      <c r="AA90" s="24">
        <f t="shared" si="15"/>
        <v>3.5212791683861377E-2</v>
      </c>
      <c r="AB90" s="24">
        <f>+NEA!Y63</f>
        <v>3.521419620767352E-2</v>
      </c>
      <c r="AD90" s="24">
        <f t="shared" si="18"/>
        <v>0.52505284573260691</v>
      </c>
      <c r="AE90" s="24">
        <f t="shared" si="18"/>
        <v>0.5231233127066599</v>
      </c>
      <c r="AF90" s="24">
        <f t="shared" si="18"/>
        <v>0.52455026014739459</v>
      </c>
      <c r="AG90" s="24">
        <f t="shared" si="18"/>
        <v>0.52157173923800326</v>
      </c>
      <c r="AH90" s="24">
        <f t="shared" si="18"/>
        <v>0.5214390835232241</v>
      </c>
      <c r="AI90" s="24">
        <f t="shared" si="18"/>
        <v>0.52755916201398878</v>
      </c>
      <c r="AJ90" s="24">
        <f t="shared" si="18"/>
        <v>0.52109621449131183</v>
      </c>
      <c r="AK90" s="24">
        <f t="shared" si="18"/>
        <v>0.52178814205576263</v>
      </c>
      <c r="AL90" s="24">
        <f t="shared" si="18"/>
        <v>0.51376577845076477</v>
      </c>
      <c r="AM90" s="24">
        <f t="shared" si="18"/>
        <v>0.53149397599130621</v>
      </c>
      <c r="AN90" s="24">
        <f t="shared" si="18"/>
        <v>0.52324777675699008</v>
      </c>
      <c r="AO90" s="24">
        <f>+NEA!AV63</f>
        <v>0.52324368192327375</v>
      </c>
      <c r="AQ90" s="24">
        <f t="shared" si="11"/>
        <v>-3.1312480665763864E-3</v>
      </c>
      <c r="AR90" s="24">
        <f t="shared" si="14"/>
        <v>-6.4411302586993013E-3</v>
      </c>
    </row>
    <row r="91" spans="4:44" x14ac:dyDescent="0.3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+SUMPRODUCT(_xlfn.ANCHORARRAY($E$30)/100,$E91:$N91)/$D$14*100</f>
        <v>580.58842419999996</v>
      </c>
      <c r="Q91" s="24">
        <f t="shared" si="20"/>
        <v>2.9142602566309295E-2</v>
      </c>
      <c r="R91" s="24">
        <f t="shared" si="20"/>
        <v>2.9082055010918095E-2</v>
      </c>
      <c r="S91" s="24">
        <f t="shared" si="20"/>
        <v>2.9960577144206635E-2</v>
      </c>
      <c r="T91" s="24">
        <f t="shared" si="20"/>
        <v>2.9635824076632566E-2</v>
      </c>
      <c r="U91" s="24">
        <f t="shared" si="20"/>
        <v>2.989708111894207E-2</v>
      </c>
      <c r="V91" s="24">
        <f t="shared" si="19"/>
        <v>2.9815595744462353E-2</v>
      </c>
      <c r="W91" s="24">
        <f t="shared" si="19"/>
        <v>3.0027661123818605E-2</v>
      </c>
      <c r="X91" s="24">
        <f t="shared" si="19"/>
        <v>2.9905878625809734E-2</v>
      </c>
      <c r="Y91" s="24">
        <f t="shared" si="19"/>
        <v>2.9938139488928206E-2</v>
      </c>
      <c r="Z91" s="24">
        <f t="shared" si="19"/>
        <v>3.1913931013274111E-2</v>
      </c>
      <c r="AA91" s="24">
        <f t="shared" si="15"/>
        <v>2.971260724819702E-2</v>
      </c>
      <c r="AB91" s="24">
        <f>+NEA!Y64</f>
        <v>2.9715411682912585E-2</v>
      </c>
      <c r="AD91" s="24">
        <f t="shared" si="18"/>
        <v>0.51397014247261885</v>
      </c>
      <c r="AE91" s="24">
        <f t="shared" si="18"/>
        <v>0.51217360542082413</v>
      </c>
      <c r="AF91" s="24">
        <f t="shared" si="18"/>
        <v>0.51473022282028125</v>
      </c>
      <c r="AG91" s="24">
        <f t="shared" si="18"/>
        <v>0.51098060157848346</v>
      </c>
      <c r="AH91" s="24">
        <f t="shared" si="18"/>
        <v>0.51124152009650503</v>
      </c>
      <c r="AI91" s="24">
        <f t="shared" si="18"/>
        <v>0.51704751437372054</v>
      </c>
      <c r="AJ91" s="24">
        <f t="shared" si="18"/>
        <v>0.51094398481048886</v>
      </c>
      <c r="AK91" s="24">
        <f t="shared" si="18"/>
        <v>0.5117518081572312</v>
      </c>
      <c r="AL91" s="24">
        <f t="shared" si="18"/>
        <v>0.50481186896412389</v>
      </c>
      <c r="AM91" s="24">
        <f t="shared" si="18"/>
        <v>0.52177578603121089</v>
      </c>
      <c r="AN91" s="24">
        <f t="shared" si="18"/>
        <v>0.51286184779916</v>
      </c>
      <c r="AO91" s="24">
        <f>+NEA!AV64</f>
        <v>0.51286275936323844</v>
      </c>
      <c r="AQ91" s="24">
        <f t="shared" si="11"/>
        <v>-2.7713284469648158E-3</v>
      </c>
      <c r="AR91" s="24">
        <f t="shared" si="14"/>
        <v>-7.8056435585920347E-3</v>
      </c>
    </row>
    <row r="92" spans="4:44" x14ac:dyDescent="0.3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+SUMPRODUCT(_xlfn.ANCHORARRAY($E$30)/100,$E92:$N92)/$D$14*100</f>
        <v>606.20948789999989</v>
      </c>
      <c r="Q92" s="24">
        <f t="shared" si="20"/>
        <v>4.6338358492810094E-2</v>
      </c>
      <c r="R92" s="24">
        <f t="shared" si="20"/>
        <v>4.5518229132451182E-2</v>
      </c>
      <c r="S92" s="24">
        <f t="shared" si="20"/>
        <v>4.4235391221164821E-2</v>
      </c>
      <c r="T92" s="24">
        <f t="shared" si="20"/>
        <v>4.4106127311998922E-2</v>
      </c>
      <c r="U92" s="24">
        <f t="shared" si="20"/>
        <v>4.3124143376612079E-2</v>
      </c>
      <c r="V92" s="24">
        <f t="shared" si="19"/>
        <v>4.4600861631261868E-2</v>
      </c>
      <c r="W92" s="24">
        <f t="shared" si="19"/>
        <v>4.1515193208380818E-2</v>
      </c>
      <c r="X92" s="24">
        <f t="shared" si="19"/>
        <v>4.2090280872769004E-2</v>
      </c>
      <c r="Y92" s="24">
        <f t="shared" si="19"/>
        <v>4.1556360837231798E-2</v>
      </c>
      <c r="Z92" s="24">
        <f t="shared" si="19"/>
        <v>4.3095444598425514E-2</v>
      </c>
      <c r="AA92" s="24">
        <f t="shared" si="15"/>
        <v>4.4129477323464616E-2</v>
      </c>
      <c r="AB92" s="24">
        <f>+NEA!Y65</f>
        <v>4.4130030581145174E-2</v>
      </c>
      <c r="AD92" s="24">
        <f t="shared" si="18"/>
        <v>0.4930267027155999</v>
      </c>
      <c r="AE92" s="24">
        <f t="shared" si="18"/>
        <v>0.49329865722428345</v>
      </c>
      <c r="AF92" s="24">
        <f t="shared" si="18"/>
        <v>0.49806517855364296</v>
      </c>
      <c r="AG92" s="24">
        <f t="shared" si="18"/>
        <v>0.49466031023117485</v>
      </c>
      <c r="AH92" s="24">
        <f t="shared" si="18"/>
        <v>0.49645715322989359</v>
      </c>
      <c r="AI92" s="24">
        <f t="shared" si="18"/>
        <v>0.50060700647012979</v>
      </c>
      <c r="AJ92" s="24">
        <f t="shared" si="18"/>
        <v>0.49680030837153932</v>
      </c>
      <c r="AK92" s="24">
        <f t="shared" si="18"/>
        <v>0.49929024011136569</v>
      </c>
      <c r="AL92" s="24">
        <f t="shared" si="18"/>
        <v>0.49466404961275745</v>
      </c>
      <c r="AM92" s="24">
        <f t="shared" si="18"/>
        <v>0.51345881653338354</v>
      </c>
      <c r="AN92" s="24">
        <f t="shared" si="18"/>
        <v>0.49657447064020555</v>
      </c>
      <c r="AO92" s="24">
        <f>+NEA!AV65</f>
        <v>0.49658064606915642</v>
      </c>
      <c r="AQ92" s="24">
        <f t="shared" si="11"/>
        <v>3.2429138943845803E-3</v>
      </c>
      <c r="AR92" s="24">
        <f t="shared" si="14"/>
        <v>-2.0432113817783648E-2</v>
      </c>
    </row>
    <row r="93" spans="4:44" x14ac:dyDescent="0.3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+SUMPRODUCT(_xlfn.ANCHORARRAY($E$30)/100,$E93:$N93)/$D$14*100</f>
        <v>626.96469289999993</v>
      </c>
      <c r="Q93" s="24">
        <f t="shared" si="20"/>
        <v>3.4616905137746734E-2</v>
      </c>
      <c r="R93" s="24">
        <f t="shared" si="20"/>
        <v>3.4324341948020809E-2</v>
      </c>
      <c r="S93" s="24">
        <f t="shared" si="20"/>
        <v>3.4522982444387118E-2</v>
      </c>
      <c r="T93" s="24">
        <f t="shared" si="20"/>
        <v>3.4132231012508285E-2</v>
      </c>
      <c r="U93" s="24">
        <f t="shared" si="20"/>
        <v>3.4333601308716988E-2</v>
      </c>
      <c r="V93" s="24">
        <f t="shared" si="19"/>
        <v>3.4194899758754227E-2</v>
      </c>
      <c r="W93" s="24">
        <f t="shared" si="19"/>
        <v>3.4229289135007779E-2</v>
      </c>
      <c r="X93" s="24">
        <f t="shared" si="19"/>
        <v>3.354027008911098E-2</v>
      </c>
      <c r="Y93" s="24">
        <f t="shared" si="19"/>
        <v>3.3606371024752502E-2</v>
      </c>
      <c r="Z93" s="24">
        <f t="shared" si="19"/>
        <v>3.3775920375948454E-2</v>
      </c>
      <c r="AA93" s="24">
        <f t="shared" si="15"/>
        <v>3.4237677592112936E-2</v>
      </c>
      <c r="AB93" s="24">
        <f>+NEA!Y66</f>
        <v>3.4239414273455449E-2</v>
      </c>
      <c r="AD93" s="24">
        <f t="shared" ref="AD93:AN108" si="21">+E93/E81-1</f>
        <v>0.47971771253082895</v>
      </c>
      <c r="AE93" s="24">
        <f t="shared" si="21"/>
        <v>0.48068989094986359</v>
      </c>
      <c r="AF93" s="24">
        <f t="shared" si="21"/>
        <v>0.48392018875876297</v>
      </c>
      <c r="AG93" s="24">
        <f t="shared" si="21"/>
        <v>0.48310417078838608</v>
      </c>
      <c r="AH93" s="24">
        <f t="shared" si="21"/>
        <v>0.4820980640563608</v>
      </c>
      <c r="AI93" s="24">
        <f t="shared" si="21"/>
        <v>0.48820301212933948</v>
      </c>
      <c r="AJ93" s="24">
        <f t="shared" si="21"/>
        <v>0.48318787350197634</v>
      </c>
      <c r="AK93" s="24">
        <f t="shared" si="21"/>
        <v>0.48760534822573032</v>
      </c>
      <c r="AL93" s="24">
        <f t="shared" si="21"/>
        <v>0.48309456412907603</v>
      </c>
      <c r="AM93" s="24">
        <f t="shared" si="21"/>
        <v>0.5034379981335031</v>
      </c>
      <c r="AN93" s="24">
        <f t="shared" si="21"/>
        <v>0.48378408225679714</v>
      </c>
      <c r="AO93" s="24">
        <f>+NEA!AV66</f>
        <v>0.48379798362285231</v>
      </c>
      <c r="AQ93" s="24">
        <f t="shared" si="11"/>
        <v>8.4098476179828019E-4</v>
      </c>
      <c r="AR93" s="24">
        <f t="shared" si="14"/>
        <v>-2.372028560267414E-2</v>
      </c>
    </row>
    <row r="94" spans="4:44" x14ac:dyDescent="0.3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+SUMPRODUCT(_xlfn.ANCHORARRAY($E$30)/100,$E94:$N94)/$D$14*100</f>
        <v>658.0853102399999</v>
      </c>
      <c r="Q94" s="24">
        <f t="shared" si="20"/>
        <v>5.0891878144504021E-2</v>
      </c>
      <c r="R94" s="24">
        <f t="shared" si="20"/>
        <v>5.0208593758082509E-2</v>
      </c>
      <c r="S94" s="24">
        <f t="shared" si="20"/>
        <v>5.0412547636145222E-2</v>
      </c>
      <c r="T94" s="24">
        <f t="shared" si="20"/>
        <v>4.9423176465869689E-2</v>
      </c>
      <c r="U94" s="24">
        <f t="shared" si="20"/>
        <v>5.0277950450466236E-2</v>
      </c>
      <c r="V94" s="24">
        <f t="shared" si="19"/>
        <v>4.8676855764434812E-2</v>
      </c>
      <c r="W94" s="24">
        <f t="shared" si="19"/>
        <v>4.9216302570024961E-2</v>
      </c>
      <c r="X94" s="24">
        <f t="shared" si="19"/>
        <v>4.7991443262733524E-2</v>
      </c>
      <c r="Y94" s="24">
        <f t="shared" si="19"/>
        <v>4.7971362680662377E-2</v>
      </c>
      <c r="Z94" s="24">
        <f t="shared" si="19"/>
        <v>4.7066817484468171E-2</v>
      </c>
      <c r="AA94" s="24">
        <f t="shared" si="15"/>
        <v>4.963695355164699E-2</v>
      </c>
      <c r="AB94" s="24">
        <f>+NEA!Y67</f>
        <v>4.9633790775865716E-2</v>
      </c>
      <c r="AD94" s="24">
        <f t="shared" si="21"/>
        <v>0.49909658963384285</v>
      </c>
      <c r="AE94" s="24">
        <f t="shared" si="21"/>
        <v>0.49925047165853997</v>
      </c>
      <c r="AF94" s="24">
        <f t="shared" si="21"/>
        <v>0.50119201948505565</v>
      </c>
      <c r="AG94" s="24">
        <f t="shared" si="21"/>
        <v>0.4993873479053379</v>
      </c>
      <c r="AH94" s="24">
        <f t="shared" si="21"/>
        <v>0.49909713719788695</v>
      </c>
      <c r="AI94" s="24">
        <f t="shared" si="21"/>
        <v>0.50373729990847416</v>
      </c>
      <c r="AJ94" s="24">
        <f t="shared" si="21"/>
        <v>0.4980264812381352</v>
      </c>
      <c r="AK94" s="24">
        <f t="shared" si="21"/>
        <v>0.50170320930766055</v>
      </c>
      <c r="AL94" s="24">
        <f t="shared" si="21"/>
        <v>0.49765460108888004</v>
      </c>
      <c r="AM94" s="24">
        <f t="shared" si="21"/>
        <v>0.51405866399378208</v>
      </c>
      <c r="AN94" s="24">
        <f t="shared" si="21"/>
        <v>0.50047059168911012</v>
      </c>
      <c r="AO94" s="24">
        <f>+NEA!AV67</f>
        <v>0.5004761931905628</v>
      </c>
      <c r="AQ94" s="24">
        <f t="shared" si="11"/>
        <v>3.8250606600358505E-3</v>
      </c>
      <c r="AR94" s="24">
        <f t="shared" si="14"/>
        <v>-1.4962074359939237E-2</v>
      </c>
    </row>
    <row r="95" spans="4:44" x14ac:dyDescent="0.3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+SUMPRODUCT(_xlfn.ANCHORARRAY($E$30)/100,$E95:$N95)/$D$14*100</f>
        <v>705.79103087999999</v>
      </c>
      <c r="Q95" s="24">
        <f t="shared" si="20"/>
        <v>7.2995261926074084E-2</v>
      </c>
      <c r="R95" s="24">
        <f t="shared" si="20"/>
        <v>7.3234196185603562E-2</v>
      </c>
      <c r="S95" s="24">
        <f t="shared" si="20"/>
        <v>7.3295917938536626E-2</v>
      </c>
      <c r="T95" s="24">
        <f t="shared" si="20"/>
        <v>7.1771956864848718E-2</v>
      </c>
      <c r="U95" s="24">
        <f t="shared" si="20"/>
        <v>7.2781845931517264E-2</v>
      </c>
      <c r="V95" s="24">
        <f t="shared" si="19"/>
        <v>7.1770084420230695E-2</v>
      </c>
      <c r="W95" s="24">
        <f t="shared" si="19"/>
        <v>7.1382510323949599E-2</v>
      </c>
      <c r="X95" s="24">
        <f t="shared" si="19"/>
        <v>7.2147674209919188E-2</v>
      </c>
      <c r="Y95" s="24">
        <f t="shared" si="19"/>
        <v>7.4106752232670159E-2</v>
      </c>
      <c r="Z95" s="24">
        <f t="shared" si="19"/>
        <v>6.8882826461070135E-2</v>
      </c>
      <c r="AA95" s="24">
        <f t="shared" si="15"/>
        <v>7.2491696589614074E-2</v>
      </c>
      <c r="AB95" s="24">
        <f>+NEA!Y68</f>
        <v>7.2485125727378419E-2</v>
      </c>
      <c r="AD95" s="24">
        <f t="shared" si="21"/>
        <v>0.55873506429798869</v>
      </c>
      <c r="AE95" s="24">
        <f t="shared" si="21"/>
        <v>0.55728764950190035</v>
      </c>
      <c r="AF95" s="24">
        <f t="shared" si="21"/>
        <v>0.55931088362778847</v>
      </c>
      <c r="AG95" s="24">
        <f t="shared" si="21"/>
        <v>0.55497163058643562</v>
      </c>
      <c r="AH95" s="24">
        <f t="shared" si="21"/>
        <v>0.5551909161892461</v>
      </c>
      <c r="AI95" s="24">
        <f t="shared" si="21"/>
        <v>0.56083473720417909</v>
      </c>
      <c r="AJ95" s="24">
        <f t="shared" si="21"/>
        <v>0.55337384020813829</v>
      </c>
      <c r="AK95" s="24">
        <f t="shared" si="21"/>
        <v>0.55625709532246637</v>
      </c>
      <c r="AL95" s="24">
        <f t="shared" si="21"/>
        <v>0.55296564949473437</v>
      </c>
      <c r="AM95" s="24">
        <f t="shared" si="21"/>
        <v>0.56711581325632121</v>
      </c>
      <c r="AN95" s="24">
        <f t="shared" si="21"/>
        <v>0.55741166496554984</v>
      </c>
      <c r="AO95" s="24">
        <f>+NEA!AV68</f>
        <v>0.55741482623216365</v>
      </c>
      <c r="AQ95" s="24">
        <f t="shared" si="11"/>
        <v>4.1124354650039496E-3</v>
      </c>
      <c r="AR95" s="24">
        <f t="shared" si="14"/>
        <v>-8.3807489583325179E-3</v>
      </c>
    </row>
    <row r="96" spans="4:44" x14ac:dyDescent="0.3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+SUMPRODUCT(_xlfn.ANCHORARRAY($E$30)/100,$E96:$N96)/$D$14*100</f>
        <v>748.31061438999996</v>
      </c>
      <c r="Q96" s="24">
        <f t="shared" si="20"/>
        <v>6.1706253366898611E-2</v>
      </c>
      <c r="R96" s="24">
        <f t="shared" si="20"/>
        <v>6.1132873007841981E-2</v>
      </c>
      <c r="S96" s="24">
        <f t="shared" si="20"/>
        <v>5.9899106862066454E-2</v>
      </c>
      <c r="T96" s="24">
        <f t="shared" si="20"/>
        <v>6.055756572948523E-2</v>
      </c>
      <c r="U96" s="24">
        <f t="shared" si="20"/>
        <v>5.8648998266311425E-2</v>
      </c>
      <c r="V96" s="24">
        <f t="shared" si="19"/>
        <v>6.1021801480869664E-2</v>
      </c>
      <c r="W96" s="24">
        <f t="shared" si="19"/>
        <v>5.8642799336151796E-2</v>
      </c>
      <c r="X96" s="24">
        <f t="shared" si="19"/>
        <v>5.9281895420356889E-2</v>
      </c>
      <c r="Y96" s="24">
        <f t="shared" si="19"/>
        <v>5.8096616202862661E-2</v>
      </c>
      <c r="Z96" s="24">
        <f t="shared" si="19"/>
        <v>6.0577403439787458E-2</v>
      </c>
      <c r="AA96" s="24">
        <f t="shared" si="15"/>
        <v>6.0243870564613555E-2</v>
      </c>
      <c r="AB96" s="24">
        <f>+NEA!Y69</f>
        <v>6.0247628239695983E-2</v>
      </c>
      <c r="AD96" s="24">
        <f t="shared" si="21"/>
        <v>0.59077742515378917</v>
      </c>
      <c r="AE96" s="24">
        <f t="shared" si="21"/>
        <v>0.58814442672368816</v>
      </c>
      <c r="AF96" s="24">
        <f t="shared" si="21"/>
        <v>0.58648847733465859</v>
      </c>
      <c r="AG96" s="24">
        <f t="shared" si="21"/>
        <v>0.58436660814144137</v>
      </c>
      <c r="AH96" s="24">
        <f t="shared" si="21"/>
        <v>0.58047587284740998</v>
      </c>
      <c r="AI96" s="24">
        <f t="shared" si="21"/>
        <v>0.59033457382629795</v>
      </c>
      <c r="AJ96" s="24">
        <f t="shared" si="21"/>
        <v>0.57862624446811384</v>
      </c>
      <c r="AK96" s="24">
        <f t="shared" si="21"/>
        <v>0.58163497226004091</v>
      </c>
      <c r="AL96" s="24">
        <f t="shared" si="21"/>
        <v>0.57632310607529336</v>
      </c>
      <c r="AM96" s="24">
        <f t="shared" si="21"/>
        <v>0.59208934401298952</v>
      </c>
      <c r="AN96" s="24">
        <f t="shared" si="21"/>
        <v>0.58568491916228371</v>
      </c>
      <c r="AO96" s="24">
        <f>+NEA!AV69</f>
        <v>0.58569490551380343</v>
      </c>
      <c r="AQ96" s="24">
        <f t="shared" si="11"/>
        <v>1.128849927111153E-3</v>
      </c>
      <c r="AR96" s="24">
        <f t="shared" si="14"/>
        <v>-1.311918859200345E-3</v>
      </c>
    </row>
    <row r="97" spans="4:44" x14ac:dyDescent="0.3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+SUMPRODUCT(_xlfn.ANCHORARRAY($E$30)/100,$E97:$N97)/$D$14*100</f>
        <v>787.70206046999988</v>
      </c>
      <c r="Q97" s="24">
        <f t="shared" si="20"/>
        <v>5.2109044708577246E-2</v>
      </c>
      <c r="R97" s="24">
        <f t="shared" si="20"/>
        <v>5.2261108832822423E-2</v>
      </c>
      <c r="S97" s="24">
        <f t="shared" si="20"/>
        <v>5.2522667931624634E-2</v>
      </c>
      <c r="T97" s="24">
        <f t="shared" si="20"/>
        <v>5.285448976421625E-2</v>
      </c>
      <c r="U97" s="24">
        <f t="shared" si="20"/>
        <v>5.2798476690051555E-2</v>
      </c>
      <c r="V97" s="24">
        <f t="shared" si="19"/>
        <v>5.2667555197954519E-2</v>
      </c>
      <c r="W97" s="24">
        <f t="shared" si="19"/>
        <v>5.2977769019673104E-2</v>
      </c>
      <c r="X97" s="24">
        <f t="shared" si="19"/>
        <v>5.3018979019206824E-2</v>
      </c>
      <c r="Y97" s="24">
        <f t="shared" si="19"/>
        <v>5.3224379567148983E-2</v>
      </c>
      <c r="Z97" s="24">
        <f t="shared" si="19"/>
        <v>5.3511750940705261E-2</v>
      </c>
      <c r="AA97" s="24">
        <f t="shared" si="19"/>
        <v>5.2640501581165733E-2</v>
      </c>
      <c r="AB97" s="24">
        <f>+NEA!Y70</f>
        <v>5.2642129098058321E-2</v>
      </c>
      <c r="AD97" s="24">
        <f t="shared" si="21"/>
        <v>0.62302397386651864</v>
      </c>
      <c r="AE97" s="24">
        <f t="shared" si="21"/>
        <v>0.62078849475593878</v>
      </c>
      <c r="AF97" s="24">
        <f t="shared" si="21"/>
        <v>0.61850110619144316</v>
      </c>
      <c r="AG97" s="24">
        <f t="shared" si="21"/>
        <v>0.61845853495385628</v>
      </c>
      <c r="AH97" s="24">
        <f t="shared" si="21"/>
        <v>0.61361202492779654</v>
      </c>
      <c r="AI97" s="24">
        <f t="shared" si="21"/>
        <v>0.62159801461823427</v>
      </c>
      <c r="AJ97" s="24">
        <f t="shared" si="21"/>
        <v>0.611140322032244</v>
      </c>
      <c r="AK97" s="24">
        <f t="shared" si="21"/>
        <v>0.6141862252423449</v>
      </c>
      <c r="AL97" s="24">
        <f t="shared" si="21"/>
        <v>0.61083141357117232</v>
      </c>
      <c r="AM97" s="24">
        <f t="shared" si="21"/>
        <v>0.62210509880229803</v>
      </c>
      <c r="AN97" s="24">
        <f t="shared" si="21"/>
        <v>0.61825132478979938</v>
      </c>
      <c r="AO97" s="24">
        <f>+NEA!AV70</f>
        <v>0.61826347582182484</v>
      </c>
      <c r="AQ97" s="24">
        <f t="shared" si="11"/>
        <v>-1.4027062321280148E-3</v>
      </c>
      <c r="AR97" s="24">
        <f t="shared" si="14"/>
        <v>9.1887506422061449E-4</v>
      </c>
    </row>
    <row r="98" spans="4:44" x14ac:dyDescent="0.3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+SUMPRODUCT(_xlfn.ANCHORARRAY($E$30)/100,$E98:$N98)/$D$14*100</f>
        <v>826.48443179999992</v>
      </c>
      <c r="Q98" s="24">
        <f t="shared" si="20"/>
        <v>4.8221985166625236E-2</v>
      </c>
      <c r="R98" s="24">
        <f t="shared" si="20"/>
        <v>4.8144135660580956E-2</v>
      </c>
      <c r="S98" s="24">
        <f t="shared" si="20"/>
        <v>4.9459833148558063E-2</v>
      </c>
      <c r="T98" s="24">
        <f t="shared" si="20"/>
        <v>4.9108238586128783E-2</v>
      </c>
      <c r="U98" s="24">
        <f t="shared" si="20"/>
        <v>4.9428564061365865E-2</v>
      </c>
      <c r="V98" s="24">
        <f t="shared" si="19"/>
        <v>4.9473428363309369E-2</v>
      </c>
      <c r="W98" s="24">
        <f t="shared" si="19"/>
        <v>5.0253600181655145E-2</v>
      </c>
      <c r="X98" s="24">
        <f t="shared" si="19"/>
        <v>5.0109095466783993E-2</v>
      </c>
      <c r="Y98" s="24">
        <f t="shared" si="19"/>
        <v>4.9531808120052645E-2</v>
      </c>
      <c r="Z98" s="24">
        <f t="shared" si="19"/>
        <v>5.216951325415109E-2</v>
      </c>
      <c r="AA98" s="24">
        <f t="shared" si="19"/>
        <v>4.9234822753744911E-2</v>
      </c>
      <c r="AB98" s="24">
        <f>+NEA!Y71</f>
        <v>4.9237398089115425E-2</v>
      </c>
      <c r="AD98" s="24">
        <f t="shared" si="21"/>
        <v>0.65483534406550614</v>
      </c>
      <c r="AE98" s="24">
        <f t="shared" si="21"/>
        <v>0.65207741713664724</v>
      </c>
      <c r="AF98" s="24">
        <f t="shared" si="21"/>
        <v>0.65216171301722015</v>
      </c>
      <c r="AG98" s="24">
        <f t="shared" si="21"/>
        <v>0.65011545906833401</v>
      </c>
      <c r="AH98" s="24">
        <f t="shared" si="21"/>
        <v>0.64646292406114281</v>
      </c>
      <c r="AI98" s="24">
        <f t="shared" si="21"/>
        <v>0.65424500805679453</v>
      </c>
      <c r="AJ98" s="24">
        <f t="shared" si="21"/>
        <v>0.64423841240247071</v>
      </c>
      <c r="AK98" s="24">
        <f t="shared" si="21"/>
        <v>0.64696074119641933</v>
      </c>
      <c r="AL98" s="24">
        <f t="shared" si="21"/>
        <v>0.64269579608563987</v>
      </c>
      <c r="AM98" s="24">
        <f t="shared" si="21"/>
        <v>0.660273746902033</v>
      </c>
      <c r="AN98" s="24">
        <f t="shared" si="21"/>
        <v>0.65082036909357988</v>
      </c>
      <c r="AO98" s="24">
        <f>+NEA!AV71</f>
        <v>0.65083614204567475</v>
      </c>
      <c r="AQ98" s="24">
        <f t="shared" ref="AQ98:AQ122" si="22">+Q98-Z98</f>
        <v>-3.9475280875258534E-3</v>
      </c>
      <c r="AR98" s="24">
        <f t="shared" si="14"/>
        <v>-5.4384028365268566E-3</v>
      </c>
    </row>
    <row r="99" spans="4:44" x14ac:dyDescent="0.3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+SUMPRODUCT(_xlfn.ANCHORARRAY($E$30)/100,$E99:$N99)/$D$14*100</f>
        <v>887.95670369999993</v>
      </c>
      <c r="Q99" s="24">
        <f t="shared" si="20"/>
        <v>7.3941022338428253E-2</v>
      </c>
      <c r="R99" s="24">
        <f t="shared" si="20"/>
        <v>7.4323495476089851E-2</v>
      </c>
      <c r="S99" s="24">
        <f t="shared" si="20"/>
        <v>7.3318193171290735E-2</v>
      </c>
      <c r="T99" s="24">
        <f t="shared" si="20"/>
        <v>7.5111207034902483E-2</v>
      </c>
      <c r="U99" s="24">
        <f t="shared" si="20"/>
        <v>7.3569469314219926E-2</v>
      </c>
      <c r="V99" s="24">
        <f t="shared" si="19"/>
        <v>7.4840774984736846E-2</v>
      </c>
      <c r="W99" s="24">
        <f t="shared" si="19"/>
        <v>7.4093832709573926E-2</v>
      </c>
      <c r="X99" s="24">
        <f t="shared" si="19"/>
        <v>7.5102699349060886E-2</v>
      </c>
      <c r="Y99" s="24">
        <f t="shared" si="19"/>
        <v>7.4256374588815177E-2</v>
      </c>
      <c r="Z99" s="24">
        <f t="shared" si="19"/>
        <v>7.7669582699897877E-2</v>
      </c>
      <c r="AA99" s="24">
        <f t="shared" si="19"/>
        <v>7.4378015525494723E-2</v>
      </c>
      <c r="AB99" s="24">
        <f>+NEA!Y72</f>
        <v>7.4381759219980692E-2</v>
      </c>
      <c r="AD99" s="24">
        <f t="shared" si="21"/>
        <v>0.72573594393658536</v>
      </c>
      <c r="AE99" s="24">
        <f t="shared" si="21"/>
        <v>0.72376275434419135</v>
      </c>
      <c r="AF99" s="24">
        <f t="shared" si="21"/>
        <v>0.72204555871427778</v>
      </c>
      <c r="AG99" s="24">
        <f t="shared" si="21"/>
        <v>0.72255531709945386</v>
      </c>
      <c r="AH99" s="24">
        <f t="shared" si="21"/>
        <v>0.71669414658878572</v>
      </c>
      <c r="AI99" s="24">
        <f t="shared" si="21"/>
        <v>0.72648861996766101</v>
      </c>
      <c r="AJ99" s="24">
        <f t="shared" si="21"/>
        <v>0.7147585421805791</v>
      </c>
      <c r="AK99" s="24">
        <f t="shared" si="21"/>
        <v>0.71984900608724622</v>
      </c>
      <c r="AL99" s="24">
        <f t="shared" si="21"/>
        <v>0.71482795042218839</v>
      </c>
      <c r="AM99" s="24">
        <f t="shared" si="21"/>
        <v>0.73604899626826592</v>
      </c>
      <c r="AN99" s="24">
        <f t="shared" si="21"/>
        <v>0.72234015821722708</v>
      </c>
      <c r="AO99" s="24">
        <f>+NEA!AV72</f>
        <v>0.72235874380488485</v>
      </c>
      <c r="AQ99" s="24">
        <f t="shared" si="22"/>
        <v>-3.7285603614696239E-3</v>
      </c>
      <c r="AR99" s="24">
        <f t="shared" si="14"/>
        <v>-1.0313052331680561E-2</v>
      </c>
    </row>
    <row r="100" spans="4:44" x14ac:dyDescent="0.3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+SUMPRODUCT(_xlfn.ANCHORARRAY($E$30)/100,$E100:$N100)/$D$14*100</f>
        <v>955.63973811000005</v>
      </c>
      <c r="Q100" s="24">
        <f t="shared" si="20"/>
        <v>7.672344226153105E-2</v>
      </c>
      <c r="R100" s="24">
        <f t="shared" si="20"/>
        <v>7.6226411727352339E-2</v>
      </c>
      <c r="S100" s="24">
        <f t="shared" si="20"/>
        <v>7.6413088595514989E-2</v>
      </c>
      <c r="T100" s="24">
        <f t="shared" si="20"/>
        <v>7.5949362874669468E-2</v>
      </c>
      <c r="U100" s="24">
        <f t="shared" si="20"/>
        <v>7.5436290308987575E-2</v>
      </c>
      <c r="V100" s="24">
        <f t="shared" si="19"/>
        <v>7.662197416576455E-2</v>
      </c>
      <c r="W100" s="24">
        <f t="shared" si="19"/>
        <v>7.5236076366422822E-2</v>
      </c>
      <c r="X100" s="24">
        <f t="shared" si="19"/>
        <v>7.6090742754983953E-2</v>
      </c>
      <c r="Y100" s="24">
        <f t="shared" si="19"/>
        <v>7.5309670397125661E-2</v>
      </c>
      <c r="Z100" s="24">
        <f t="shared" si="19"/>
        <v>7.8428900221973574E-2</v>
      </c>
      <c r="AA100" s="24">
        <f t="shared" si="19"/>
        <v>7.6223349773669957E-2</v>
      </c>
      <c r="AB100" s="24">
        <f>+NEA!Y73</f>
        <v>7.6225165756825808E-2</v>
      </c>
      <c r="AD100" s="24">
        <f t="shared" si="21"/>
        <v>0.80994930665821019</v>
      </c>
      <c r="AE100" s="24">
        <f t="shared" si="21"/>
        <v>0.80662872840107469</v>
      </c>
      <c r="AF100" s="24">
        <f t="shared" si="21"/>
        <v>0.80495342691855698</v>
      </c>
      <c r="AG100" s="24">
        <f t="shared" si="21"/>
        <v>0.80361117177570307</v>
      </c>
      <c r="AH100" s="24">
        <f t="shared" si="21"/>
        <v>0.79766887980900392</v>
      </c>
      <c r="AI100" s="24">
        <f t="shared" si="21"/>
        <v>0.808492678062668</v>
      </c>
      <c r="AJ100" s="24">
        <f t="shared" si="21"/>
        <v>0.79424415157402239</v>
      </c>
      <c r="AK100" s="24">
        <f t="shared" si="21"/>
        <v>0.79959877366652421</v>
      </c>
      <c r="AL100" s="24">
        <f t="shared" si="21"/>
        <v>0.79405905008720112</v>
      </c>
      <c r="AM100" s="24">
        <f t="shared" si="21"/>
        <v>0.81777531457117836</v>
      </c>
      <c r="AN100" s="24">
        <f t="shared" si="21"/>
        <v>0.80423458703784445</v>
      </c>
      <c r="AO100" s="24">
        <f>+NEA!AV73</f>
        <v>0.80425438639550939</v>
      </c>
      <c r="AQ100" s="24">
        <f t="shared" si="22"/>
        <v>-1.7054579604425246E-3</v>
      </c>
      <c r="AR100" s="24">
        <f t="shared" si="14"/>
        <v>-7.8260079129681692E-3</v>
      </c>
    </row>
    <row r="101" spans="4:44" x14ac:dyDescent="0.3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+SUMPRODUCT(_xlfn.ANCHORARRAY($E$30)/100,$E101:$N101)/$D$14*100</f>
        <v>1021.0686774199999</v>
      </c>
      <c r="Q101" s="24">
        <f t="shared" si="20"/>
        <v>7.0152775417086533E-2</v>
      </c>
      <c r="R101" s="24">
        <f t="shared" si="20"/>
        <v>6.9710034382789665E-2</v>
      </c>
      <c r="S101" s="24">
        <f t="shared" si="20"/>
        <v>6.7422913719969779E-2</v>
      </c>
      <c r="T101" s="24">
        <f t="shared" si="20"/>
        <v>6.8873497847045329E-2</v>
      </c>
      <c r="U101" s="24">
        <f t="shared" si="20"/>
        <v>6.5936168748014001E-2</v>
      </c>
      <c r="V101" s="24">
        <f t="shared" si="19"/>
        <v>7.0047819319878801E-2</v>
      </c>
      <c r="W101" s="24">
        <f t="shared" si="19"/>
        <v>6.607145798869718E-2</v>
      </c>
      <c r="X101" s="24">
        <f t="shared" si="19"/>
        <v>6.8331090555515006E-2</v>
      </c>
      <c r="Y101" s="24">
        <f t="shared" si="19"/>
        <v>6.7195550470386722E-2</v>
      </c>
      <c r="Z101" s="24">
        <f t="shared" si="19"/>
        <v>6.7817446829110173E-2</v>
      </c>
      <c r="AA101" s="24">
        <f t="shared" si="19"/>
        <v>6.8466114060305561E-2</v>
      </c>
      <c r="AB101" s="24">
        <f>+NEA!Y74</f>
        <v>6.8467264052096466E-2</v>
      </c>
      <c r="AD101" s="24">
        <f t="shared" si="21"/>
        <v>0.88412657151022023</v>
      </c>
      <c r="AE101" s="24">
        <f t="shared" si="21"/>
        <v>0.87920174891893565</v>
      </c>
      <c r="AF101" s="24">
        <f t="shared" si="21"/>
        <v>0.87475533310897546</v>
      </c>
      <c r="AG101" s="24">
        <f t="shared" si="21"/>
        <v>0.87434969781283201</v>
      </c>
      <c r="AH101" s="24">
        <f t="shared" si="21"/>
        <v>0.86460192039142214</v>
      </c>
      <c r="AI101" s="24">
        <f t="shared" si="21"/>
        <v>0.88058253761626348</v>
      </c>
      <c r="AJ101" s="24">
        <f t="shared" si="21"/>
        <v>0.86044418857528182</v>
      </c>
      <c r="AK101" s="24">
        <f t="shared" si="21"/>
        <v>0.86839154959558629</v>
      </c>
      <c r="AL101" s="24">
        <f t="shared" si="21"/>
        <v>0.86130610831425369</v>
      </c>
      <c r="AM101" s="24">
        <f t="shared" si="21"/>
        <v>0.88638371996699927</v>
      </c>
      <c r="AN101" s="24">
        <f t="shared" si="21"/>
        <v>0.87470199286738959</v>
      </c>
      <c r="AO101" s="24">
        <f>+NEA!AV74</f>
        <v>0.87472250655234296</v>
      </c>
      <c r="AQ101" s="24">
        <f t="shared" si="22"/>
        <v>2.3353285879763597E-3</v>
      </c>
      <c r="AR101" s="24">
        <f t="shared" si="14"/>
        <v>-2.2571484567790456E-3</v>
      </c>
    </row>
    <row r="102" spans="4:44" x14ac:dyDescent="0.3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+SUMPRODUCT(_xlfn.ANCHORARRAY($E$30)/100,$E102:$N102)/$D$14*100</f>
        <v>1084.61727787</v>
      </c>
      <c r="Q102" s="24">
        <f t="shared" si="20"/>
        <v>6.2238110167474492E-2</v>
      </c>
      <c r="R102" s="24">
        <f t="shared" si="20"/>
        <v>6.2030603381595384E-2</v>
      </c>
      <c r="S102" s="24">
        <f t="shared" si="20"/>
        <v>6.2309315473516813E-2</v>
      </c>
      <c r="T102" s="24">
        <f t="shared" si="20"/>
        <v>6.1801339744700812E-2</v>
      </c>
      <c r="U102" s="24">
        <f t="shared" si="20"/>
        <v>6.1488259775559495E-2</v>
      </c>
      <c r="V102" s="24">
        <f t="shared" si="19"/>
        <v>6.3275352568126664E-2</v>
      </c>
      <c r="W102" s="24">
        <f t="shared" si="19"/>
        <v>6.1995030161687392E-2</v>
      </c>
      <c r="X102" s="24">
        <f t="shared" si="19"/>
        <v>6.2496173610794292E-2</v>
      </c>
      <c r="Y102" s="24">
        <f t="shared" si="19"/>
        <v>6.2001166829433796E-2</v>
      </c>
      <c r="Z102" s="24">
        <f t="shared" si="19"/>
        <v>6.3835011306704992E-2</v>
      </c>
      <c r="AA102" s="24">
        <f t="shared" si="19"/>
        <v>6.2237341968585769E-2</v>
      </c>
      <c r="AB102" s="24">
        <f>+NEA!Y75</f>
        <v>6.2240156745021924E-2</v>
      </c>
      <c r="AD102" s="24">
        <f t="shared" si="21"/>
        <v>0.93354270481495849</v>
      </c>
      <c r="AE102" s="24">
        <f t="shared" si="21"/>
        <v>0.92825536223492189</v>
      </c>
      <c r="AF102" s="24">
        <f t="shared" si="21"/>
        <v>0.92395676808258376</v>
      </c>
      <c r="AG102" s="24">
        <f t="shared" si="21"/>
        <v>0.92307003629830109</v>
      </c>
      <c r="AH102" s="24">
        <f t="shared" si="21"/>
        <v>0.91301103447580712</v>
      </c>
      <c r="AI102" s="24">
        <f t="shared" si="21"/>
        <v>0.92974021934208784</v>
      </c>
      <c r="AJ102" s="24">
        <f t="shared" si="21"/>
        <v>0.90923150612507819</v>
      </c>
      <c r="AK102" s="24">
        <f t="shared" si="21"/>
        <v>0.91715350569982279</v>
      </c>
      <c r="AL102" s="24">
        <f t="shared" si="21"/>
        <v>0.911165427543706</v>
      </c>
      <c r="AM102" s="24">
        <f t="shared" si="21"/>
        <v>0.93292202369450838</v>
      </c>
      <c r="AN102" s="24">
        <f t="shared" si="21"/>
        <v>0.92364166853804108</v>
      </c>
      <c r="AO102" s="24">
        <f>+NEA!AV75</f>
        <v>0.92366520523843998</v>
      </c>
      <c r="AQ102" s="24">
        <f t="shared" si="22"/>
        <v>-1.5969011392304999E-3</v>
      </c>
      <c r="AR102" s="24">
        <f t="shared" si="14"/>
        <v>6.2068112045010615E-4</v>
      </c>
    </row>
    <row r="103" spans="4:44" x14ac:dyDescent="0.3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+SUMPRODUCT(_xlfn.ANCHORARRAY($E$30)/100,$E103:$N103)/$D$14*100</f>
        <v>1133.7503790600001</v>
      </c>
      <c r="Q103" s="24">
        <f t="shared" si="20"/>
        <v>4.4091150821377711E-2</v>
      </c>
      <c r="R103" s="24">
        <f t="shared" si="20"/>
        <v>4.4549536756702368E-2</v>
      </c>
      <c r="S103" s="24">
        <f t="shared" si="20"/>
        <v>4.4881356778001535E-2</v>
      </c>
      <c r="T103" s="24">
        <f t="shared" si="20"/>
        <v>4.5521858267668636E-2</v>
      </c>
      <c r="U103" s="24">
        <f t="shared" si="20"/>
        <v>4.5568453948450216E-2</v>
      </c>
      <c r="V103" s="24">
        <f t="shared" si="19"/>
        <v>4.5470712074668018E-2</v>
      </c>
      <c r="W103" s="24">
        <f t="shared" si="19"/>
        <v>4.6298085080035634E-2</v>
      </c>
      <c r="X103" s="24">
        <f t="shared" si="19"/>
        <v>4.6414405714153339E-2</v>
      </c>
      <c r="Y103" s="24">
        <f t="shared" si="19"/>
        <v>4.7023035893301701E-2</v>
      </c>
      <c r="Z103" s="24">
        <f t="shared" si="19"/>
        <v>4.6641162838449324E-2</v>
      </c>
      <c r="AA103" s="24">
        <f t="shared" si="19"/>
        <v>4.5299943300266321E-2</v>
      </c>
      <c r="AB103" s="24">
        <f>+NEA!Y76</f>
        <v>4.5301597604330945E-2</v>
      </c>
      <c r="AD103" s="24">
        <f t="shared" si="21"/>
        <v>0.96162788596875237</v>
      </c>
      <c r="AE103" s="24">
        <f t="shared" si="21"/>
        <v>0.95723774947153806</v>
      </c>
      <c r="AF103" s="24">
        <f t="shared" si="21"/>
        <v>0.95182864551026625</v>
      </c>
      <c r="AG103" s="24">
        <f t="shared" si="21"/>
        <v>0.95274067870799839</v>
      </c>
      <c r="AH103" s="24">
        <f t="shared" si="21"/>
        <v>0.94212026266748428</v>
      </c>
      <c r="AI103" s="24">
        <f t="shared" si="21"/>
        <v>0.95907586714710824</v>
      </c>
      <c r="AJ103" s="24">
        <f t="shared" si="21"/>
        <v>0.93938992536726573</v>
      </c>
      <c r="AK103" s="24">
        <f t="shared" si="21"/>
        <v>0.94788386780202538</v>
      </c>
      <c r="AL103" s="24">
        <f t="shared" si="21"/>
        <v>0.94286836395249529</v>
      </c>
      <c r="AM103" s="24">
        <f t="shared" si="21"/>
        <v>0.96050823014777698</v>
      </c>
      <c r="AN103" s="24">
        <f t="shared" si="21"/>
        <v>0.95276090911080247</v>
      </c>
      <c r="AO103" s="24">
        <f>+NEA!AV76</f>
        <v>0.95278257417284062</v>
      </c>
      <c r="AQ103" s="24">
        <f t="shared" si="22"/>
        <v>-2.5500120170716123E-3</v>
      </c>
      <c r="AR103" s="24">
        <f t="shared" si="14"/>
        <v>1.119655820975396E-3</v>
      </c>
    </row>
    <row r="104" spans="4:44" x14ac:dyDescent="0.3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+SUMPRODUCT(_xlfn.ANCHORARRAY($E$30)/100,$E104:$N104)/$D$14*100</f>
        <v>1188.04957775</v>
      </c>
      <c r="Q104" s="24">
        <f t="shared" si="20"/>
        <v>4.5606105259586638E-2</v>
      </c>
      <c r="R104" s="24">
        <f t="shared" si="20"/>
        <v>4.6228540932947038E-2</v>
      </c>
      <c r="S104" s="24">
        <f t="shared" si="20"/>
        <v>4.7884015487051901E-2</v>
      </c>
      <c r="T104" s="24">
        <f t="shared" si="20"/>
        <v>4.8006317264745579E-2</v>
      </c>
      <c r="U104" s="24">
        <f t="shared" si="20"/>
        <v>4.8939168448682624E-2</v>
      </c>
      <c r="V104" s="24">
        <f t="shared" si="19"/>
        <v>4.7759511381167963E-2</v>
      </c>
      <c r="W104" s="24">
        <f t="shared" si="19"/>
        <v>4.953638740047972E-2</v>
      </c>
      <c r="X104" s="24">
        <f t="shared" si="19"/>
        <v>4.951448410612791E-2</v>
      </c>
      <c r="Y104" s="24">
        <f t="shared" si="19"/>
        <v>5.0111979974418519E-2</v>
      </c>
      <c r="Z104" s="24">
        <f t="shared" si="19"/>
        <v>5.2115385606951614E-2</v>
      </c>
      <c r="AA104" s="24">
        <f t="shared" si="19"/>
        <v>4.7893433768921634E-2</v>
      </c>
      <c r="AB104" s="24">
        <f>+NEA!Y77</f>
        <v>4.7896149376340125E-2</v>
      </c>
      <c r="AD104" s="24">
        <f t="shared" si="21"/>
        <v>0.96025509068678372</v>
      </c>
      <c r="AE104" s="24">
        <f t="shared" si="21"/>
        <v>0.9585674719298245</v>
      </c>
      <c r="AF104" s="24">
        <f t="shared" si="21"/>
        <v>0.95864845780424912</v>
      </c>
      <c r="AG104" s="24">
        <f t="shared" si="21"/>
        <v>0.96003501342761521</v>
      </c>
      <c r="AH104" s="24">
        <f t="shared" si="21"/>
        <v>0.95294685324358808</v>
      </c>
      <c r="AI104" s="24">
        <f t="shared" si="21"/>
        <v>0.96499969386897044</v>
      </c>
      <c r="AJ104" s="24">
        <f t="shared" si="21"/>
        <v>0.95432607157714511</v>
      </c>
      <c r="AK104" s="24">
        <f t="shared" si="21"/>
        <v>0.96176125057296113</v>
      </c>
      <c r="AL104" s="24">
        <f t="shared" si="21"/>
        <v>0.95882759801862405</v>
      </c>
      <c r="AM104" s="24">
        <f t="shared" si="21"/>
        <v>0.97746129870371434</v>
      </c>
      <c r="AN104" s="24">
        <f t="shared" si="21"/>
        <v>0.95980036845939343</v>
      </c>
      <c r="AO104" s="24">
        <f>+NEA!AV77</f>
        <v>0.95982615202245802</v>
      </c>
      <c r="AQ104" s="24">
        <f t="shared" si="22"/>
        <v>-6.5092803473649763E-3</v>
      </c>
      <c r="AR104" s="24">
        <f t="shared" si="14"/>
        <v>-1.7206208016930624E-2</v>
      </c>
    </row>
    <row r="105" spans="4:44" x14ac:dyDescent="0.3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+SUMPRODUCT(_xlfn.ANCHORARRAY($E$30)/100,$E105:$N105)/$D$14*100</f>
        <v>1255.1293693999999</v>
      </c>
      <c r="Q105" s="24">
        <f t="shared" si="20"/>
        <v>5.7739133056917691E-2</v>
      </c>
      <c r="R105" s="24">
        <f t="shared" si="20"/>
        <v>5.7192146167799551E-2</v>
      </c>
      <c r="S105" s="24">
        <f t="shared" si="20"/>
        <v>5.6575757270294513E-2</v>
      </c>
      <c r="T105" s="24">
        <f t="shared" si="20"/>
        <v>5.6389303878811026E-2</v>
      </c>
      <c r="U105" s="24">
        <f t="shared" si="20"/>
        <v>5.675093777205209E-2</v>
      </c>
      <c r="V105" s="24">
        <f t="shared" si="19"/>
        <v>5.5952608808826909E-2</v>
      </c>
      <c r="W105" s="24">
        <f t="shared" si="19"/>
        <v>5.6125446426523062E-2</v>
      </c>
      <c r="X105" s="24">
        <f t="shared" si="19"/>
        <v>5.5098137085276111E-2</v>
      </c>
      <c r="Y105" s="24">
        <f t="shared" si="19"/>
        <v>5.4887262195550734E-2</v>
      </c>
      <c r="Z105" s="24">
        <f t="shared" si="19"/>
        <v>5.3975019941985725E-2</v>
      </c>
      <c r="AA105" s="24">
        <f t="shared" si="19"/>
        <v>5.646211480251484E-2</v>
      </c>
      <c r="AB105" s="24">
        <f>+NEA!Y78</f>
        <v>5.6460189490126877E-2</v>
      </c>
      <c r="AD105" s="24">
        <f t="shared" si="21"/>
        <v>1.0040640259182645</v>
      </c>
      <c r="AE105" s="24">
        <f t="shared" si="21"/>
        <v>1.0018693025867007</v>
      </c>
      <c r="AF105" s="24">
        <f t="shared" si="21"/>
        <v>1.0004006799743252</v>
      </c>
      <c r="AG105" s="24">
        <f t="shared" si="21"/>
        <v>1.0022197948376776</v>
      </c>
      <c r="AH105" s="24">
        <f t="shared" si="21"/>
        <v>0.99527349394130815</v>
      </c>
      <c r="AI105" s="24">
        <f t="shared" si="21"/>
        <v>1.0063399592605871</v>
      </c>
      <c r="AJ105" s="24">
        <f t="shared" si="21"/>
        <v>0.99570203289608239</v>
      </c>
      <c r="AK105" s="24">
        <f t="shared" si="21"/>
        <v>1.0026802058783373</v>
      </c>
      <c r="AL105" s="24">
        <f t="shared" si="21"/>
        <v>0.99915784181778111</v>
      </c>
      <c r="AM105" s="24">
        <f t="shared" si="21"/>
        <v>1.0160992055007463</v>
      </c>
      <c r="AN105" s="24">
        <f t="shared" si="21"/>
        <v>1.0019139572189455</v>
      </c>
      <c r="AO105" s="24">
        <f>+NEA!AV78</f>
        <v>1.001933284845701</v>
      </c>
      <c r="AQ105" s="24">
        <f t="shared" si="22"/>
        <v>3.7641131149319662E-3</v>
      </c>
      <c r="AR105" s="24">
        <f t="shared" si="14"/>
        <v>-1.2035179582481792E-2</v>
      </c>
    </row>
    <row r="106" spans="4:44" x14ac:dyDescent="0.3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+SUMPRODUCT(_xlfn.ANCHORARRAY($E$30)/100,$E106:$N106)/$D$14*100</f>
        <v>1352.5507413100001</v>
      </c>
      <c r="Q106" s="24">
        <f t="shared" si="20"/>
        <v>7.9599050181909714E-2</v>
      </c>
      <c r="R106" s="24">
        <f t="shared" si="20"/>
        <v>7.8980312365428684E-2</v>
      </c>
      <c r="S106" s="24">
        <f t="shared" si="20"/>
        <v>7.8436767422632059E-2</v>
      </c>
      <c r="T106" s="24">
        <f t="shared" si="20"/>
        <v>7.7461325222802691E-2</v>
      </c>
      <c r="U106" s="24">
        <f t="shared" si="20"/>
        <v>7.8387463013994019E-2</v>
      </c>
      <c r="V106" s="24">
        <f t="shared" si="19"/>
        <v>7.6298235192468811E-2</v>
      </c>
      <c r="W106" s="24">
        <f t="shared" si="19"/>
        <v>7.622400520964101E-2</v>
      </c>
      <c r="X106" s="24">
        <f t="shared" si="19"/>
        <v>7.5043360059974473E-2</v>
      </c>
      <c r="Y106" s="24">
        <f t="shared" si="19"/>
        <v>7.5911975920335273E-2</v>
      </c>
      <c r="Z106" s="24">
        <f t="shared" si="19"/>
        <v>7.3067865621074368E-2</v>
      </c>
      <c r="AA106" s="24">
        <f t="shared" si="19"/>
        <v>7.7618589991700571E-2</v>
      </c>
      <c r="AB106" s="24">
        <f>+NEA!Y79</f>
        <v>7.7614443200404448E-2</v>
      </c>
      <c r="AD106" s="24">
        <f t="shared" si="21"/>
        <v>1.0588089639680192</v>
      </c>
      <c r="AE106" s="24">
        <f t="shared" si="21"/>
        <v>1.0567129028057791</v>
      </c>
      <c r="AF106" s="24">
        <f t="shared" si="21"/>
        <v>1.0537698713865904</v>
      </c>
      <c r="AG106" s="24">
        <f t="shared" si="21"/>
        <v>1.0557144552479731</v>
      </c>
      <c r="AH106" s="24">
        <f t="shared" si="21"/>
        <v>1.0486747534093959</v>
      </c>
      <c r="AI106" s="24">
        <f t="shared" si="21"/>
        <v>1.0591854826186529</v>
      </c>
      <c r="AJ106" s="24">
        <f t="shared" si="21"/>
        <v>1.047073067571878</v>
      </c>
      <c r="AK106" s="24">
        <f t="shared" si="21"/>
        <v>1.0543756072570298</v>
      </c>
      <c r="AL106" s="24">
        <f t="shared" si="21"/>
        <v>1.0524586266029758</v>
      </c>
      <c r="AM106" s="24">
        <f t="shared" si="21"/>
        <v>1.0661635295868988</v>
      </c>
      <c r="AN106" s="24">
        <f t="shared" si="21"/>
        <v>1.0552817701047492</v>
      </c>
      <c r="AO106" s="24">
        <f>+NEA!AV79</f>
        <v>1.055299897003811</v>
      </c>
      <c r="AQ106" s="24">
        <f t="shared" si="22"/>
        <v>6.5311845608353458E-3</v>
      </c>
      <c r="AR106" s="24">
        <f t="shared" si="14"/>
        <v>-7.3545656188795938E-3</v>
      </c>
    </row>
    <row r="107" spans="4:44" x14ac:dyDescent="0.3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+SUMPRODUCT(_xlfn.ANCHORARRAY($E$30)/100,$E107:$N107)/$D$14*100</f>
        <v>1437.06604522</v>
      </c>
      <c r="Q107" s="24">
        <f t="shared" si="20"/>
        <v>6.287901430050713E-2</v>
      </c>
      <c r="R107" s="24">
        <f t="shared" si="20"/>
        <v>6.3525220023609608E-2</v>
      </c>
      <c r="S107" s="24">
        <f t="shared" si="20"/>
        <v>6.2092623555724646E-2</v>
      </c>
      <c r="T107" s="24">
        <f t="shared" si="20"/>
        <v>6.3107597592858999E-2</v>
      </c>
      <c r="U107" s="24">
        <f t="shared" si="20"/>
        <v>6.242780891182842E-2</v>
      </c>
      <c r="V107" s="24">
        <f t="shared" si="19"/>
        <v>6.1888742343812586E-2</v>
      </c>
      <c r="W107" s="24">
        <f t="shared" si="19"/>
        <v>6.1271453133629583E-2</v>
      </c>
      <c r="X107" s="24">
        <f t="shared" si="19"/>
        <v>6.2301023211406958E-2</v>
      </c>
      <c r="Y107" s="24">
        <f t="shared" si="19"/>
        <v>6.3142790506038438E-2</v>
      </c>
      <c r="Z107" s="24">
        <f t="shared" si="19"/>
        <v>5.9774481134173607E-2</v>
      </c>
      <c r="AA107" s="24">
        <f t="shared" si="19"/>
        <v>6.2485865652732064E-2</v>
      </c>
      <c r="AB107" s="24">
        <f>+NEA!Y80</f>
        <v>6.2482537705801811E-2</v>
      </c>
      <c r="AD107" s="24">
        <f t="shared" si="21"/>
        <v>1.039398420387565</v>
      </c>
      <c r="AE107" s="24">
        <f t="shared" si="21"/>
        <v>1.0381069204243221</v>
      </c>
      <c r="AF107" s="24">
        <f t="shared" si="21"/>
        <v>1.0323321783150594</v>
      </c>
      <c r="AG107" s="24">
        <f t="shared" si="21"/>
        <v>1.0390957627296564</v>
      </c>
      <c r="AH107" s="24">
        <f t="shared" si="21"/>
        <v>1.0289018104587404</v>
      </c>
      <c r="AI107" s="24">
        <f t="shared" si="21"/>
        <v>1.0402005189139083</v>
      </c>
      <c r="AJ107" s="24">
        <f t="shared" si="21"/>
        <v>1.0277540357046089</v>
      </c>
      <c r="AK107" s="24">
        <f t="shared" si="21"/>
        <v>1.0355081320844302</v>
      </c>
      <c r="AL107" s="24">
        <f t="shared" si="21"/>
        <v>1.031508122585759</v>
      </c>
      <c r="AM107" s="24">
        <f t="shared" si="21"/>
        <v>1.0485569870703304</v>
      </c>
      <c r="AN107" s="24">
        <f t="shared" si="21"/>
        <v>1.0361069811672525</v>
      </c>
      <c r="AO107" s="24">
        <f>+NEA!AV80</f>
        <v>1.0361310361614984</v>
      </c>
      <c r="AQ107" s="24">
        <f t="shared" si="22"/>
        <v>3.1045331663335229E-3</v>
      </c>
      <c r="AR107" s="24">
        <f t="shared" si="14"/>
        <v>-9.1585666827653789E-3</v>
      </c>
    </row>
    <row r="108" spans="4:44" x14ac:dyDescent="0.3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+SUMPRODUCT(_xlfn.ANCHORARRAY($E$30)/100,$E108:$N108)/$D$14*100</f>
        <v>1556.8974763199999</v>
      </c>
      <c r="Q108" s="24">
        <f t="shared" si="20"/>
        <v>8.5837393498817027E-2</v>
      </c>
      <c r="R108" s="24">
        <f t="shared" si="20"/>
        <v>8.4867227355096331E-2</v>
      </c>
      <c r="S108" s="24">
        <f t="shared" si="20"/>
        <v>8.3325150212254728E-2</v>
      </c>
      <c r="T108" s="24">
        <f t="shared" si="20"/>
        <v>8.3943733624637584E-2</v>
      </c>
      <c r="U108" s="24">
        <f t="shared" si="20"/>
        <v>8.1991488483176944E-2</v>
      </c>
      <c r="V108" s="24">
        <f t="shared" si="20"/>
        <v>8.3665927274643614E-2</v>
      </c>
      <c r="W108" s="24">
        <f t="shared" si="20"/>
        <v>8.0812196394651536E-2</v>
      </c>
      <c r="X108" s="24">
        <f t="shared" si="20"/>
        <v>8.0871673255470622E-2</v>
      </c>
      <c r="Y108" s="24">
        <f t="shared" si="20"/>
        <v>7.9917107248806296E-2</v>
      </c>
      <c r="Z108" s="24">
        <f t="shared" si="20"/>
        <v>8.2814303706183257E-2</v>
      </c>
      <c r="AA108" s="24">
        <f t="shared" si="19"/>
        <v>8.3386168296569085E-2</v>
      </c>
      <c r="AB108" s="24">
        <f>+NEA!Y81</f>
        <v>8.3391165193748895E-2</v>
      </c>
      <c r="AD108" s="24">
        <f t="shared" si="21"/>
        <v>1.0857511746556314</v>
      </c>
      <c r="AE108" s="24">
        <f t="shared" si="21"/>
        <v>1.0836932490335052</v>
      </c>
      <c r="AF108" s="24">
        <f t="shared" si="21"/>
        <v>1.0772510780508502</v>
      </c>
      <c r="AG108" s="24">
        <f t="shared" si="21"/>
        <v>1.0840595038809338</v>
      </c>
      <c r="AH108" s="24">
        <f t="shared" si="21"/>
        <v>1.0736377151251331</v>
      </c>
      <c r="AI108" s="24">
        <f t="shared" si="21"/>
        <v>1.0837420909441251</v>
      </c>
      <c r="AJ108" s="24">
        <f t="shared" si="21"/>
        <v>1.0702179190680061</v>
      </c>
      <c r="AK108" s="24">
        <f t="shared" si="21"/>
        <v>1.0769948869730621</v>
      </c>
      <c r="AL108" s="24">
        <f t="shared" si="21"/>
        <v>1.0734026945178794</v>
      </c>
      <c r="AM108" s="24">
        <f t="shared" si="21"/>
        <v>1.09150864459553</v>
      </c>
      <c r="AN108" s="24">
        <f t="shared" si="21"/>
        <v>1.0805497695487527</v>
      </c>
      <c r="AO108" s="24">
        <f>+NEA!AV81</f>
        <v>1.0805765719246252</v>
      </c>
      <c r="AQ108" s="24">
        <f t="shared" si="22"/>
        <v>3.0230897926337708E-3</v>
      </c>
      <c r="AR108" s="24">
        <f t="shared" si="14"/>
        <v>-5.7574699398985629E-3</v>
      </c>
    </row>
    <row r="109" spans="4:44" x14ac:dyDescent="0.3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+SUMPRODUCT(_xlfn.ANCHORARRAY($E$30)/100,$E109:$N109)/$D$14*100</f>
        <v>1670.3397183799996</v>
      </c>
      <c r="Q109" s="24">
        <f t="shared" si="20"/>
        <v>7.1621743895780687E-2</v>
      </c>
      <c r="R109" s="24">
        <f t="shared" si="20"/>
        <v>7.2159793162853481E-2</v>
      </c>
      <c r="S109" s="24">
        <f t="shared" si="20"/>
        <v>7.1693197138914533E-2</v>
      </c>
      <c r="T109" s="24">
        <f t="shared" si="20"/>
        <v>7.3908670631003703E-2</v>
      </c>
      <c r="U109" s="24">
        <f t="shared" si="20"/>
        <v>7.1764843970585357E-2</v>
      </c>
      <c r="V109" s="24">
        <f t="shared" si="20"/>
        <v>7.3599157985224206E-2</v>
      </c>
      <c r="W109" s="24">
        <f t="shared" si="20"/>
        <v>7.3642346580769402E-2</v>
      </c>
      <c r="X109" s="24">
        <f t="shared" si="20"/>
        <v>7.4761252893369878E-2</v>
      </c>
      <c r="Y109" s="24">
        <f t="shared" si="20"/>
        <v>7.4855896720513293E-2</v>
      </c>
      <c r="Z109" s="24">
        <f t="shared" si="20"/>
        <v>7.4639304175916799E-2</v>
      </c>
      <c r="AA109" s="24">
        <f t="shared" si="19"/>
        <v>7.2864298250479687E-2</v>
      </c>
      <c r="AB109" s="24">
        <f>+NEA!Y82</f>
        <v>7.2870564981044827E-2</v>
      </c>
      <c r="AD109" s="24">
        <f t="shared" ref="AD109:AN122" si="23">+E109/E97-1</f>
        <v>1.1244340806292081</v>
      </c>
      <c r="AE109" s="24">
        <f t="shared" si="23"/>
        <v>1.123096733449199</v>
      </c>
      <c r="AF109" s="24">
        <f t="shared" si="23"/>
        <v>1.1150858949872915</v>
      </c>
      <c r="AG109" s="24">
        <f t="shared" si="23"/>
        <v>1.1257349359168294</v>
      </c>
      <c r="AH109" s="24">
        <f t="shared" si="23"/>
        <v>1.1109946978550851</v>
      </c>
      <c r="AI109" s="24">
        <f t="shared" si="23"/>
        <v>1.1251759335123568</v>
      </c>
      <c r="AJ109" s="24">
        <f t="shared" si="23"/>
        <v>1.1108457271904708</v>
      </c>
      <c r="AK109" s="24">
        <f t="shared" si="23"/>
        <v>1.1198797661324726</v>
      </c>
      <c r="AL109" s="24">
        <f t="shared" si="23"/>
        <v>1.1159870163607977</v>
      </c>
      <c r="AM109" s="24">
        <f t="shared" si="23"/>
        <v>1.1334526098063025</v>
      </c>
      <c r="AN109" s="24">
        <f t="shared" si="23"/>
        <v>1.1205222154469858</v>
      </c>
      <c r="AO109" s="24">
        <f>+NEA!AV82</f>
        <v>1.1205586404941994</v>
      </c>
      <c r="AQ109" s="24">
        <f t="shared" si="22"/>
        <v>-3.0175602801361112E-3</v>
      </c>
      <c r="AR109" s="24">
        <f t="shared" ref="AR109:AR122" si="24">+AD109-AM109</f>
        <v>-9.0185291770943365E-3</v>
      </c>
    </row>
    <row r="110" spans="4:44" x14ac:dyDescent="0.3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+SUMPRODUCT(_xlfn.ANCHORARRAY($E$30)/100,$E110:$N110)/$D$14*100</f>
        <v>1780.7416537700003</v>
      </c>
      <c r="Q110" s="24">
        <f t="shared" si="20"/>
        <v>6.5265573451602332E-2</v>
      </c>
      <c r="R110" s="24">
        <f t="shared" si="20"/>
        <v>6.5770829307828516E-2</v>
      </c>
      <c r="S110" s="24">
        <f t="shared" si="20"/>
        <v>6.5788264069267299E-2</v>
      </c>
      <c r="T110" s="24">
        <f t="shared" si="20"/>
        <v>6.667595681054328E-2</v>
      </c>
      <c r="U110" s="24">
        <f t="shared" si="20"/>
        <v>6.6586162824523454E-2</v>
      </c>
      <c r="V110" s="24">
        <f t="shared" si="20"/>
        <v>6.5112165557133395E-2</v>
      </c>
      <c r="W110" s="24">
        <f t="shared" si="20"/>
        <v>6.7358811010526543E-2</v>
      </c>
      <c r="X110" s="24">
        <f t="shared" si="20"/>
        <v>6.6947651098661964E-2</v>
      </c>
      <c r="Y110" s="24">
        <f t="shared" si="20"/>
        <v>6.8971027075868996E-2</v>
      </c>
      <c r="Z110" s="24">
        <f t="shared" si="20"/>
        <v>6.3335057420428775E-2</v>
      </c>
      <c r="AA110" s="24">
        <f t="shared" si="19"/>
        <v>6.6095497924862467E-2</v>
      </c>
      <c r="AB110" s="24">
        <f>+NEA!Y83</f>
        <v>6.6095580125910658E-2</v>
      </c>
      <c r="AD110" s="24">
        <f t="shared" si="23"/>
        <v>1.1589763630094638</v>
      </c>
      <c r="AE110" s="24">
        <f t="shared" si="23"/>
        <v>1.1588009600252467</v>
      </c>
      <c r="AF110" s="24">
        <f t="shared" si="23"/>
        <v>1.1479942854152059</v>
      </c>
      <c r="AG110" s="24">
        <f t="shared" si="23"/>
        <v>1.1613311794696486</v>
      </c>
      <c r="AH110" s="24">
        <f t="shared" si="23"/>
        <v>1.1455083381897619</v>
      </c>
      <c r="AI110" s="24">
        <f t="shared" si="23"/>
        <v>1.1568442607101885</v>
      </c>
      <c r="AJ110" s="24">
        <f t="shared" si="23"/>
        <v>1.145224529781169</v>
      </c>
      <c r="AK110" s="24">
        <f t="shared" si="23"/>
        <v>1.1538721518084079</v>
      </c>
      <c r="AL110" s="24">
        <f t="shared" si="23"/>
        <v>1.1551789061162694</v>
      </c>
      <c r="AM110" s="24">
        <f t="shared" si="23"/>
        <v>1.1560926493069519</v>
      </c>
      <c r="AN110" s="24">
        <f t="shared" si="23"/>
        <v>1.1545979394817203</v>
      </c>
      <c r="AO110" s="24">
        <f>+NEA!AV83</f>
        <v>1.1546298274784381</v>
      </c>
      <c r="AQ110" s="24">
        <f t="shared" si="22"/>
        <v>1.930516031173557E-3</v>
      </c>
      <c r="AR110" s="24">
        <f t="shared" si="24"/>
        <v>2.8837137025119475E-3</v>
      </c>
    </row>
    <row r="111" spans="4:44" x14ac:dyDescent="0.3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+SUMPRODUCT(_xlfn.ANCHORARRAY($E$30)/100,$E111:$N111)/$D$14*100</f>
        <v>1892.1976645700004</v>
      </c>
      <c r="Q111" s="24">
        <f t="shared" si="20"/>
        <v>6.0743344998305915E-2</v>
      </c>
      <c r="R111" s="24">
        <f t="shared" si="20"/>
        <v>6.1770456664015816E-2</v>
      </c>
      <c r="S111" s="24">
        <f t="shared" si="20"/>
        <v>6.1780609095239525E-2</v>
      </c>
      <c r="T111" s="24">
        <f t="shared" si="20"/>
        <v>6.3277573138505128E-2</v>
      </c>
      <c r="U111" s="24">
        <f t="shared" si="20"/>
        <v>6.3250142667583997E-2</v>
      </c>
      <c r="V111" s="24">
        <f t="shared" si="20"/>
        <v>6.253735176627262E-2</v>
      </c>
      <c r="W111" s="24">
        <f t="shared" si="20"/>
        <v>6.4414996062440721E-2</v>
      </c>
      <c r="X111" s="24">
        <f t="shared" si="20"/>
        <v>6.418995946873074E-2</v>
      </c>
      <c r="Y111" s="24">
        <f t="shared" si="20"/>
        <v>6.4899986454677316E-2</v>
      </c>
      <c r="Z111" s="24">
        <f t="shared" si="20"/>
        <v>6.3140580559701176E-2</v>
      </c>
      <c r="AA111" s="24">
        <f t="shared" si="19"/>
        <v>6.2589657833878931E-2</v>
      </c>
      <c r="AB111" s="24">
        <f>+NEA!Y84</f>
        <v>6.2591028386031144E-2</v>
      </c>
      <c r="AD111" s="24">
        <f t="shared" si="23"/>
        <v>1.1324446700847379</v>
      </c>
      <c r="AE111" s="24">
        <f t="shared" si="23"/>
        <v>1.1335762373482745</v>
      </c>
      <c r="AF111" s="24">
        <f t="shared" si="23"/>
        <v>1.1249045205900789</v>
      </c>
      <c r="AG111" s="24">
        <f t="shared" si="23"/>
        <v>1.137541638686002</v>
      </c>
      <c r="AH111" s="24">
        <f t="shared" si="23"/>
        <v>1.1248853584966043</v>
      </c>
      <c r="AI111" s="24">
        <f t="shared" si="23"/>
        <v>1.1321554245835443</v>
      </c>
      <c r="AJ111" s="24">
        <f t="shared" si="23"/>
        <v>1.1258935577907643</v>
      </c>
      <c r="AK111" s="24">
        <f t="shared" si="23"/>
        <v>1.1320094529774929</v>
      </c>
      <c r="AL111" s="24">
        <f t="shared" si="23"/>
        <v>1.1364080700094332</v>
      </c>
      <c r="AM111" s="24">
        <f t="shared" si="23"/>
        <v>1.1270244866538297</v>
      </c>
      <c r="AN111" s="24">
        <f t="shared" si="23"/>
        <v>1.1309571251452453</v>
      </c>
      <c r="AO111" s="24">
        <f>+NEA!AV84</f>
        <v>1.1309839863939417</v>
      </c>
      <c r="AQ111" s="24">
        <f t="shared" si="22"/>
        <v>-2.3972355613952612E-3</v>
      </c>
      <c r="AR111" s="24">
        <f t="shared" si="24"/>
        <v>5.4201834309082209E-3</v>
      </c>
    </row>
    <row r="112" spans="4:44" x14ac:dyDescent="0.3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+SUMPRODUCT(_xlfn.ANCHORARRAY($E$30)/100,$E112:$N112)/$D$14*100</f>
        <v>2160.5207678299994</v>
      </c>
      <c r="Q112" s="24">
        <f t="shared" si="20"/>
        <v>0.14691669043958089</v>
      </c>
      <c r="R112" s="24">
        <f t="shared" si="20"/>
        <v>0.14453011958014184</v>
      </c>
      <c r="S112" s="24">
        <f t="shared" si="20"/>
        <v>0.14188542808636972</v>
      </c>
      <c r="T112" s="24">
        <f t="shared" si="20"/>
        <v>0.14300407592662134</v>
      </c>
      <c r="U112" s="24">
        <f t="shared" si="20"/>
        <v>0.14044420375581912</v>
      </c>
      <c r="V112" s="24">
        <f t="shared" si="20"/>
        <v>0.14082753296697192</v>
      </c>
      <c r="W112" s="24">
        <f t="shared" si="20"/>
        <v>0.13937289671045905</v>
      </c>
      <c r="X112" s="24">
        <f t="shared" si="20"/>
        <v>0.13701300011531869</v>
      </c>
      <c r="Y112" s="24">
        <f t="shared" si="20"/>
        <v>0.13451690991189014</v>
      </c>
      <c r="Z112" s="24">
        <f t="shared" si="20"/>
        <v>0.13463822929578395</v>
      </c>
      <c r="AA112" s="24">
        <f t="shared" si="19"/>
        <v>0.14180500710055322</v>
      </c>
      <c r="AB112" s="24">
        <f>+NEA!Y85</f>
        <v>0.14180495639256052</v>
      </c>
      <c r="AD112" s="24">
        <f t="shared" si="23"/>
        <v>1.2714619999562098</v>
      </c>
      <c r="AE112" s="24">
        <f t="shared" si="23"/>
        <v>1.2689856330009892</v>
      </c>
      <c r="AF112" s="24">
        <f t="shared" si="23"/>
        <v>1.25415087743181</v>
      </c>
      <c r="AG112" s="24">
        <f t="shared" si="23"/>
        <v>1.2707563104580455</v>
      </c>
      <c r="AH112" s="24">
        <f t="shared" si="23"/>
        <v>1.2533303112235563</v>
      </c>
      <c r="AI112" s="24">
        <f t="shared" si="23"/>
        <v>1.2593089044226384</v>
      </c>
      <c r="AJ112" s="24">
        <f t="shared" si="23"/>
        <v>1.2527011084147492</v>
      </c>
      <c r="AK112" s="24">
        <f t="shared" si="23"/>
        <v>1.25271193969941</v>
      </c>
      <c r="AL112" s="24">
        <f t="shared" si="23"/>
        <v>1.254040067362912</v>
      </c>
      <c r="AM112" s="24">
        <f t="shared" si="23"/>
        <v>1.2378881878155554</v>
      </c>
      <c r="AN112" s="24">
        <f t="shared" si="23"/>
        <v>1.2608109328970896</v>
      </c>
      <c r="AO112" s="24">
        <f>+NEA!AV85</f>
        <v>1.2608355157228837</v>
      </c>
      <c r="AQ112" s="24">
        <f t="shared" si="22"/>
        <v>1.2278461143796937E-2</v>
      </c>
      <c r="AR112" s="24">
        <f t="shared" si="24"/>
        <v>3.3573812140654358E-2</v>
      </c>
    </row>
    <row r="113" spans="4:44" x14ac:dyDescent="0.3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+SUMPRODUCT(_xlfn.ANCHORARRAY($E$30)/100,$E113:$N113)/$D$14*100</f>
        <v>2440.3934887599999</v>
      </c>
      <c r="Q113" s="24">
        <f t="shared" si="20"/>
        <v>0.13278324182740708</v>
      </c>
      <c r="R113" s="24">
        <f t="shared" si="20"/>
        <v>0.13113536427259942</v>
      </c>
      <c r="S113" s="24">
        <f t="shared" si="20"/>
        <v>0.13032100504427713</v>
      </c>
      <c r="T113" s="24">
        <f t="shared" si="20"/>
        <v>0.12915876543073157</v>
      </c>
      <c r="U113" s="24">
        <f t="shared" si="20"/>
        <v>0.12938257515249463</v>
      </c>
      <c r="V113" s="24">
        <f t="shared" si="20"/>
        <v>0.12891418513574537</v>
      </c>
      <c r="W113" s="24">
        <f t="shared" si="20"/>
        <v>0.12721271034735104</v>
      </c>
      <c r="X113" s="24">
        <f t="shared" si="20"/>
        <v>0.12609605249849443</v>
      </c>
      <c r="Y113" s="24">
        <f t="shared" si="20"/>
        <v>0.12513545970272322</v>
      </c>
      <c r="Z113" s="24">
        <f t="shared" si="20"/>
        <v>0.1267457695393055</v>
      </c>
      <c r="AA113" s="24">
        <f t="shared" si="19"/>
        <v>0.12953947265737287</v>
      </c>
      <c r="AB113" s="24">
        <f>+NEA!Y86</f>
        <v>0.12953542006163632</v>
      </c>
      <c r="AD113" s="24">
        <f t="shared" si="23"/>
        <v>1.4043988364140985</v>
      </c>
      <c r="AE113" s="24">
        <f t="shared" si="23"/>
        <v>1.3992762599396635</v>
      </c>
      <c r="AF113" s="24">
        <f t="shared" si="23"/>
        <v>1.3869771320728725</v>
      </c>
      <c r="AG113" s="24">
        <f t="shared" si="23"/>
        <v>1.3988286708159752</v>
      </c>
      <c r="AH113" s="24">
        <f t="shared" si="23"/>
        <v>1.3874525174878807</v>
      </c>
      <c r="AI113" s="24">
        <f t="shared" si="23"/>
        <v>1.3835998959629237</v>
      </c>
      <c r="AJ113" s="24">
        <f t="shared" si="23"/>
        <v>1.3818978577753027</v>
      </c>
      <c r="AK113" s="24">
        <f t="shared" si="23"/>
        <v>1.3745167066069865</v>
      </c>
      <c r="AL113" s="24">
        <f t="shared" si="23"/>
        <v>1.3764158370627508</v>
      </c>
      <c r="AM113" s="24">
        <f t="shared" si="23"/>
        <v>1.3613877595003347</v>
      </c>
      <c r="AN113" s="24">
        <f t="shared" si="23"/>
        <v>1.390038537786018</v>
      </c>
      <c r="AO113" s="24">
        <f>+NEA!AV86</f>
        <v>1.3900533781985858</v>
      </c>
      <c r="AQ113" s="24">
        <f t="shared" si="22"/>
        <v>6.0374722881015863E-3</v>
      </c>
      <c r="AR113" s="24">
        <f t="shared" si="24"/>
        <v>4.3011076913763713E-2</v>
      </c>
    </row>
    <row r="114" spans="4:44" x14ac:dyDescent="0.3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+SUMPRODUCT(_xlfn.ANCHORARRAY($E$30)/100,$E114:$N114)/$D$14*100</f>
        <v>2620.8756197100001</v>
      </c>
      <c r="Q114" s="24">
        <f t="shared" si="20"/>
        <v>7.191317965240418E-2</v>
      </c>
      <c r="R114" s="24">
        <f t="shared" si="20"/>
        <v>7.2821016865541655E-2</v>
      </c>
      <c r="S114" s="24">
        <f t="shared" si="20"/>
        <v>7.3286045636261177E-2</v>
      </c>
      <c r="T114" s="24">
        <f t="shared" si="20"/>
        <v>7.3872568134563554E-2</v>
      </c>
      <c r="U114" s="24">
        <f t="shared" si="20"/>
        <v>7.4141840421335425E-2</v>
      </c>
      <c r="V114" s="24">
        <f t="shared" si="20"/>
        <v>7.4850632810702811E-2</v>
      </c>
      <c r="W114" s="24">
        <f t="shared" si="20"/>
        <v>7.4461582141753579E-2</v>
      </c>
      <c r="X114" s="24">
        <f t="shared" si="20"/>
        <v>7.5923097129967587E-2</v>
      </c>
      <c r="Y114" s="24">
        <f t="shared" si="20"/>
        <v>7.5882636638830547E-2</v>
      </c>
      <c r="Z114" s="24">
        <f t="shared" si="20"/>
        <v>7.9769046220822259E-2</v>
      </c>
      <c r="AA114" s="24">
        <f t="shared" si="19"/>
        <v>7.3956159849330572E-2</v>
      </c>
      <c r="AB114" s="24">
        <f>+NEA!Y87</f>
        <v>7.3956982684887596E-2</v>
      </c>
      <c r="AD114" s="24">
        <f t="shared" si="23"/>
        <v>1.4262985645344939</v>
      </c>
      <c r="AE114" s="24">
        <f t="shared" si="23"/>
        <v>1.4236533191548424</v>
      </c>
      <c r="AF114" s="24">
        <f t="shared" si="23"/>
        <v>1.4116415151313286</v>
      </c>
      <c r="AG114" s="24">
        <f t="shared" si="23"/>
        <v>1.4261000705304765</v>
      </c>
      <c r="AH114" s="24">
        <f t="shared" si="23"/>
        <v>1.4159123922813905</v>
      </c>
      <c r="AI114" s="24">
        <f t="shared" si="23"/>
        <v>1.409548806294858</v>
      </c>
      <c r="AJ114" s="24">
        <f t="shared" si="23"/>
        <v>1.4098584909344272</v>
      </c>
      <c r="AK114" s="24">
        <f t="shared" si="23"/>
        <v>1.4045238304032654</v>
      </c>
      <c r="AL114" s="24">
        <f t="shared" si="23"/>
        <v>1.4074780860763219</v>
      </c>
      <c r="AM114" s="24">
        <f t="shared" si="23"/>
        <v>1.3967564347232257</v>
      </c>
      <c r="AN114" s="24">
        <f t="shared" si="23"/>
        <v>1.4164059278651222</v>
      </c>
      <c r="AO114" s="24">
        <f>+NEA!AV87</f>
        <v>1.4164163802386818</v>
      </c>
      <c r="AQ114" s="24">
        <f t="shared" si="22"/>
        <v>-7.8558665684180795E-3</v>
      </c>
      <c r="AR114" s="24">
        <f t="shared" si="24"/>
        <v>2.9542129811268136E-2</v>
      </c>
    </row>
    <row r="115" spans="4:44" x14ac:dyDescent="0.3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+SUMPRODUCT(_xlfn.ANCHORARRAY($E$30)/100,$E115:$N115)/$D$14*100</f>
        <v>2957.0226144500002</v>
      </c>
      <c r="Q115" s="24">
        <f t="shared" si="20"/>
        <v>0.13138317336716754</v>
      </c>
      <c r="R115" s="24">
        <f t="shared" si="20"/>
        <v>0.13003232247635732</v>
      </c>
      <c r="S115" s="24">
        <f t="shared" si="20"/>
        <v>0.12797863126106712</v>
      </c>
      <c r="T115" s="24">
        <f t="shared" si="20"/>
        <v>0.12874333347258915</v>
      </c>
      <c r="U115" s="24">
        <f t="shared" si="20"/>
        <v>0.12676794117983881</v>
      </c>
      <c r="V115" s="24">
        <f t="shared" si="20"/>
        <v>0.12879201506247351</v>
      </c>
      <c r="W115" s="24">
        <f t="shared" si="20"/>
        <v>0.12699873460350419</v>
      </c>
      <c r="X115" s="24">
        <f t="shared" si="20"/>
        <v>0.12567040813415731</v>
      </c>
      <c r="Y115" s="24">
        <f t="shared" si="20"/>
        <v>0.12321004479574338</v>
      </c>
      <c r="Z115" s="24">
        <f t="shared" si="20"/>
        <v>0.12391297710240412</v>
      </c>
      <c r="AA115" s="24">
        <f t="shared" si="19"/>
        <v>0.12825751524110651</v>
      </c>
      <c r="AB115" s="24">
        <f>+NEA!Y88</f>
        <v>0.12825834239127931</v>
      </c>
      <c r="AD115" s="24">
        <f t="shared" si="23"/>
        <v>1.6291510729879408</v>
      </c>
      <c r="AE115" s="24">
        <f t="shared" si="23"/>
        <v>1.6219978016801364</v>
      </c>
      <c r="AF115" s="24">
        <f t="shared" si="23"/>
        <v>1.6034344260083881</v>
      </c>
      <c r="AG115" s="24">
        <f t="shared" si="23"/>
        <v>1.6192128450437164</v>
      </c>
      <c r="AH115" s="24">
        <f t="shared" si="23"/>
        <v>1.603533629999871</v>
      </c>
      <c r="AI115" s="24">
        <f t="shared" si="23"/>
        <v>1.6015835939119976</v>
      </c>
      <c r="AJ115" s="24">
        <f t="shared" si="23"/>
        <v>1.5957301352117632</v>
      </c>
      <c r="AK115" s="24">
        <f t="shared" si="23"/>
        <v>1.5866437873541037</v>
      </c>
      <c r="AL115" s="24">
        <f t="shared" si="23"/>
        <v>1.5826590974662387</v>
      </c>
      <c r="AM115" s="24">
        <f t="shared" si="23"/>
        <v>1.573705062997707</v>
      </c>
      <c r="AN115" s="24">
        <f t="shared" si="23"/>
        <v>1.6081778397301947</v>
      </c>
      <c r="AO115" s="24">
        <f>+NEA!AV88</f>
        <v>1.608186906002615</v>
      </c>
      <c r="AQ115" s="24">
        <f t="shared" si="22"/>
        <v>7.4701962647634179E-3</v>
      </c>
      <c r="AR115" s="24">
        <f t="shared" si="24"/>
        <v>5.5446009990233858E-2</v>
      </c>
    </row>
    <row r="116" spans="4:44" x14ac:dyDescent="0.3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+SUMPRODUCT(_xlfn.ANCHORARRAY($E$30)/100,$E116:$N116)/$D$14*100</f>
        <v>3795.4715425099989</v>
      </c>
      <c r="Q116" s="24">
        <f t="shared" si="20"/>
        <v>0.28493060234562528</v>
      </c>
      <c r="R116" s="24">
        <f t="shared" si="20"/>
        <v>0.28171606042457298</v>
      </c>
      <c r="S116" s="24">
        <f t="shared" si="20"/>
        <v>0.28802834047812897</v>
      </c>
      <c r="T116" s="24">
        <f t="shared" si="20"/>
        <v>0.28164050527917217</v>
      </c>
      <c r="U116" s="24">
        <f t="shared" si="20"/>
        <v>0.28779484442115288</v>
      </c>
      <c r="V116" s="24">
        <f t="shared" si="20"/>
        <v>0.2791401357866381</v>
      </c>
      <c r="W116" s="24">
        <f t="shared" si="20"/>
        <v>0.28735084928075394</v>
      </c>
      <c r="X116" s="24">
        <f t="shared" si="20"/>
        <v>0.27929528152936434</v>
      </c>
      <c r="Y116" s="24">
        <f t="shared" si="20"/>
        <v>0.27881689518355457</v>
      </c>
      <c r="Z116" s="24">
        <f t="shared" si="20"/>
        <v>0.28173972743294406</v>
      </c>
      <c r="AA116" s="24">
        <f t="shared" si="19"/>
        <v>0.28354498337712175</v>
      </c>
      <c r="AB116" s="24">
        <f>+NEA!Y89</f>
        <v>0.28354861333531112</v>
      </c>
      <c r="AD116" s="24">
        <f t="shared" si="23"/>
        <v>2.2309266891984496</v>
      </c>
      <c r="AE116" s="24">
        <f t="shared" si="23"/>
        <v>2.2121630803672945</v>
      </c>
      <c r="AF116" s="24">
        <f t="shared" si="23"/>
        <v>2.2000653447477356</v>
      </c>
      <c r="AG116" s="24">
        <f t="shared" si="23"/>
        <v>2.203119312216431</v>
      </c>
      <c r="AH116" s="24">
        <f t="shared" si="23"/>
        <v>2.1963885865274122</v>
      </c>
      <c r="AI116" s="24">
        <f t="shared" si="23"/>
        <v>2.1761009615557234</v>
      </c>
      <c r="AJ116" s="24">
        <f t="shared" si="23"/>
        <v>2.1838966558797579</v>
      </c>
      <c r="AK116" s="24">
        <f t="shared" si="23"/>
        <v>2.1529638154329005</v>
      </c>
      <c r="AL116" s="24">
        <f t="shared" si="23"/>
        <v>2.1451389483431988</v>
      </c>
      <c r="AM116" s="24">
        <f t="shared" si="23"/>
        <v>2.1354165817434776</v>
      </c>
      <c r="AN116" s="24">
        <f t="shared" si="23"/>
        <v>2.1947080438327262</v>
      </c>
      <c r="AO116" s="24">
        <f>+NEA!AV89</f>
        <v>2.1947199047457042</v>
      </c>
      <c r="AQ116" s="24">
        <f t="shared" si="22"/>
        <v>3.1908749126812186E-3</v>
      </c>
      <c r="AR116" s="24">
        <f t="shared" si="24"/>
        <v>9.5510107454972015E-2</v>
      </c>
    </row>
    <row r="117" spans="4:44" x14ac:dyDescent="0.3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+SUMPRODUCT(_xlfn.ANCHORARRAY($E$30)/100,$E117:$N117)/$D$14*100</f>
        <v>4535.7012790500003</v>
      </c>
      <c r="Q117" s="24">
        <f t="shared" si="20"/>
        <v>0.19176825689430488</v>
      </c>
      <c r="R117" s="24">
        <f t="shared" si="20"/>
        <v>0.19274352105275838</v>
      </c>
      <c r="S117" s="24">
        <f t="shared" si="20"/>
        <v>0.19607763341616047</v>
      </c>
      <c r="T117" s="24">
        <f t="shared" si="20"/>
        <v>0.19347043789972163</v>
      </c>
      <c r="U117" s="24">
        <f t="shared" si="20"/>
        <v>0.19814313950602669</v>
      </c>
      <c r="V117" s="24">
        <f t="shared" si="20"/>
        <v>0.19326066280798537</v>
      </c>
      <c r="W117" s="24">
        <f t="shared" si="20"/>
        <v>0.20036689797849694</v>
      </c>
      <c r="X117" s="24">
        <f t="shared" si="20"/>
        <v>0.19683578949077707</v>
      </c>
      <c r="Y117" s="24">
        <f t="shared" si="20"/>
        <v>0.19866978369009902</v>
      </c>
      <c r="Z117" s="24">
        <f t="shared" si="20"/>
        <v>0.19679981929012103</v>
      </c>
      <c r="AA117" s="24">
        <f t="shared" si="19"/>
        <v>0.19502971587305784</v>
      </c>
      <c r="AB117" s="24">
        <f>+NEA!Y90</f>
        <v>0.19503902622166902</v>
      </c>
      <c r="AD117" s="24">
        <f t="shared" si="23"/>
        <v>2.640326568433887</v>
      </c>
      <c r="AE117" s="24">
        <f t="shared" si="23"/>
        <v>2.6240211550577035</v>
      </c>
      <c r="AF117" s="24">
        <f t="shared" si="23"/>
        <v>2.622576571519593</v>
      </c>
      <c r="AG117" s="24">
        <f t="shared" si="23"/>
        <v>2.6187683784372675</v>
      </c>
      <c r="AH117" s="24">
        <f t="shared" si="23"/>
        <v>2.6240621316290533</v>
      </c>
      <c r="AI117" s="24">
        <f t="shared" si="23"/>
        <v>2.5890969982131096</v>
      </c>
      <c r="AJ117" s="24">
        <f t="shared" si="23"/>
        <v>2.6187407142153249</v>
      </c>
      <c r="AK117" s="24">
        <f t="shared" si="23"/>
        <v>2.5765203298567632</v>
      </c>
      <c r="AL117" s="24">
        <f t="shared" si="23"/>
        <v>2.5738255242928356</v>
      </c>
      <c r="AM117" s="24">
        <f t="shared" si="23"/>
        <v>2.5602987997157567</v>
      </c>
      <c r="AN117" s="24">
        <f t="shared" si="23"/>
        <v>2.6137320897990302</v>
      </c>
      <c r="AO117" s="24">
        <f>+NEA!AV90</f>
        <v>2.613780246523874</v>
      </c>
      <c r="AQ117" s="24">
        <f t="shared" si="22"/>
        <v>-5.0315623958161471E-3</v>
      </c>
      <c r="AR117" s="24">
        <f t="shared" si="24"/>
        <v>8.0027768718130332E-2</v>
      </c>
    </row>
    <row r="118" spans="4:44" x14ac:dyDescent="0.3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+SUMPRODUCT(_xlfn.ANCHORARRAY($E$30)/100,$E118:$N118)/$D$14*100</f>
        <v>5029.89868174</v>
      </c>
      <c r="Q118" s="24">
        <f t="shared" si="20"/>
        <v>0.10504292828754824</v>
      </c>
      <c r="R118" s="24">
        <f t="shared" si="20"/>
        <v>0.10701518674170951</v>
      </c>
      <c r="S118" s="24">
        <f t="shared" si="20"/>
        <v>0.10860535326406429</v>
      </c>
      <c r="T118" s="24">
        <f t="shared" si="20"/>
        <v>0.10841140910221148</v>
      </c>
      <c r="U118" s="24">
        <f t="shared" si="20"/>
        <v>0.10985612924007659</v>
      </c>
      <c r="V118" s="24">
        <f t="shared" si="20"/>
        <v>0.10975549739894008</v>
      </c>
      <c r="W118" s="24">
        <f t="shared" si="20"/>
        <v>0.11184100673981789</v>
      </c>
      <c r="X118" s="24">
        <f t="shared" si="20"/>
        <v>0.11303341433184322</v>
      </c>
      <c r="Y118" s="24">
        <f t="shared" si="20"/>
        <v>0.11425735924619218</v>
      </c>
      <c r="Z118" s="24">
        <f t="shared" si="20"/>
        <v>0.11196001953295798</v>
      </c>
      <c r="AA118" s="24">
        <f t="shared" si="19"/>
        <v>0.10895722012661047</v>
      </c>
      <c r="AB118" s="24">
        <f>+NEA!Y91</f>
        <v>0.1089586501875468</v>
      </c>
      <c r="AD118" s="24">
        <f t="shared" si="23"/>
        <v>2.7261214063010955</v>
      </c>
      <c r="AE118" s="24">
        <f t="shared" si="23"/>
        <v>2.7181831862409171</v>
      </c>
      <c r="AF118" s="24">
        <f t="shared" si="23"/>
        <v>2.7239158577590996</v>
      </c>
      <c r="AG118" s="24">
        <f t="shared" si="23"/>
        <v>2.7227175246672961</v>
      </c>
      <c r="AH118" s="24">
        <f t="shared" si="23"/>
        <v>2.7298167008486143</v>
      </c>
      <c r="AI118" s="24">
        <f t="shared" si="23"/>
        <v>2.7006658509969306</v>
      </c>
      <c r="AJ118" s="24">
        <f t="shared" si="23"/>
        <v>2.7385008133504609</v>
      </c>
      <c r="AK118" s="24">
        <f t="shared" si="23"/>
        <v>2.7029079775402201</v>
      </c>
      <c r="AL118" s="24">
        <f t="shared" si="23"/>
        <v>2.7011962690524309</v>
      </c>
      <c r="AM118" s="24">
        <f t="shared" si="23"/>
        <v>2.6893378785355262</v>
      </c>
      <c r="AN118" s="24">
        <f t="shared" si="23"/>
        <v>2.7188243872228703</v>
      </c>
      <c r="AO118" s="24">
        <f>+NEA!AV91</f>
        <v>2.7188930507998514</v>
      </c>
      <c r="AQ118" s="24">
        <f t="shared" si="22"/>
        <v>-6.9170912454097344E-3</v>
      </c>
      <c r="AR118" s="24">
        <f t="shared" si="24"/>
        <v>3.6783527765569257E-2</v>
      </c>
    </row>
    <row r="119" spans="4:44" x14ac:dyDescent="0.3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+SUMPRODUCT(_xlfn.ANCHORARRAY($E$30)/100,$E119:$N119)/$D$14*100</f>
        <v>5550.3036216399996</v>
      </c>
      <c r="Q119" s="24">
        <f t="shared" si="20"/>
        <v>9.6258253038825625E-2</v>
      </c>
      <c r="R119" s="24">
        <f t="shared" si="20"/>
        <v>9.7671585733813071E-2</v>
      </c>
      <c r="S119" s="24">
        <f t="shared" si="20"/>
        <v>0.10773669242512884</v>
      </c>
      <c r="T119" s="24">
        <f t="shared" si="20"/>
        <v>9.91651525052899E-2</v>
      </c>
      <c r="U119" s="24">
        <f t="shared" si="20"/>
        <v>0.11037850353716516</v>
      </c>
      <c r="V119" s="24">
        <f t="shared" si="20"/>
        <v>0.10169437045676366</v>
      </c>
      <c r="W119" s="24">
        <f t="shared" si="20"/>
        <v>0.11090938937491468</v>
      </c>
      <c r="X119" s="24">
        <f t="shared" si="20"/>
        <v>0.1075278438486853</v>
      </c>
      <c r="Y119" s="24">
        <f t="shared" si="20"/>
        <v>0.11118339237086938</v>
      </c>
      <c r="Z119" s="24">
        <f t="shared" si="20"/>
        <v>0.1105096069718603</v>
      </c>
      <c r="AA119" s="24">
        <f t="shared" si="19"/>
        <v>0.10346231064041533</v>
      </c>
      <c r="AB119" s="24">
        <f>+NEA!Y92</f>
        <v>0.10345253032237367</v>
      </c>
      <c r="AD119" s="24">
        <f t="shared" si="23"/>
        <v>2.8431385778845759</v>
      </c>
      <c r="AE119" s="24">
        <f t="shared" si="23"/>
        <v>2.8375620598816318</v>
      </c>
      <c r="AF119" s="24">
        <f t="shared" si="23"/>
        <v>2.8839533800105701</v>
      </c>
      <c r="AG119" s="24">
        <f t="shared" si="23"/>
        <v>2.848981406021446</v>
      </c>
      <c r="AH119" s="24">
        <f t="shared" si="23"/>
        <v>2.8981550106430976</v>
      </c>
      <c r="AI119" s="24">
        <f t="shared" si="23"/>
        <v>2.8393878496028706</v>
      </c>
      <c r="AJ119" s="24">
        <f t="shared" si="23"/>
        <v>2.9133584941663768</v>
      </c>
      <c r="AK119" s="24">
        <f t="shared" si="23"/>
        <v>2.8605570348952463</v>
      </c>
      <c r="AL119" s="24">
        <f t="shared" si="23"/>
        <v>2.8684435080620769</v>
      </c>
      <c r="AM119" s="24">
        <f t="shared" si="23"/>
        <v>2.8659594379874238</v>
      </c>
      <c r="AN119" s="24">
        <f t="shared" si="23"/>
        <v>2.862246721437431</v>
      </c>
      <c r="AO119" s="24">
        <f>+NEA!AV92</f>
        <v>2.8622958978358928</v>
      </c>
      <c r="AQ119" s="24">
        <f t="shared" si="22"/>
        <v>-1.4251353933034672E-2</v>
      </c>
      <c r="AR119" s="24">
        <f t="shared" si="24"/>
        <v>-2.2820860102847895E-2</v>
      </c>
    </row>
    <row r="120" spans="4:44" x14ac:dyDescent="0.3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+SUMPRODUCT(_xlfn.ANCHORARRAY($E$30)/100,$E120:$N120)/$D$14*100</f>
        <v>5899.2379636099995</v>
      </c>
      <c r="Q120" s="24">
        <f t="shared" si="20"/>
        <v>6.1854996028201992E-2</v>
      </c>
      <c r="R120" s="24">
        <f t="shared" si="20"/>
        <v>6.2940780264109764E-2</v>
      </c>
      <c r="S120" s="24">
        <f t="shared" si="20"/>
        <v>6.1571803116267532E-2</v>
      </c>
      <c r="T120" s="24">
        <f t="shared" si="20"/>
        <v>6.3544038643139178E-2</v>
      </c>
      <c r="U120" s="24">
        <f t="shared" si="20"/>
        <v>6.1656909965165374E-2</v>
      </c>
      <c r="V120" s="24">
        <f t="shared" si="20"/>
        <v>6.3977974182411801E-2</v>
      </c>
      <c r="W120" s="24">
        <f t="shared" si="20"/>
        <v>6.303262052044456E-2</v>
      </c>
      <c r="X120" s="24">
        <f t="shared" si="20"/>
        <v>6.474006468875837E-2</v>
      </c>
      <c r="Y120" s="24">
        <f t="shared" si="20"/>
        <v>6.5400977036185415E-2</v>
      </c>
      <c r="Z120" s="24">
        <f t="shared" si="20"/>
        <v>6.2462947029819249E-2</v>
      </c>
      <c r="AA120" s="24">
        <f t="shared" si="19"/>
        <v>6.2867613333718264E-2</v>
      </c>
      <c r="AB120" s="24">
        <f>+NEA!Y93</f>
        <v>6.2869625393418893E-2</v>
      </c>
      <c r="AD120" s="24">
        <f t="shared" si="23"/>
        <v>2.7582569211454424</v>
      </c>
      <c r="AE120" s="24">
        <f t="shared" si="23"/>
        <v>2.7600004013277872</v>
      </c>
      <c r="AF120" s="24">
        <f t="shared" si="23"/>
        <v>2.8059629576858884</v>
      </c>
      <c r="AG120" s="24">
        <f t="shared" si="23"/>
        <v>2.7765440236771273</v>
      </c>
      <c r="AH120" s="24">
        <f t="shared" si="23"/>
        <v>2.8248944166522651</v>
      </c>
      <c r="AI120" s="24">
        <f t="shared" si="23"/>
        <v>2.7696341681560708</v>
      </c>
      <c r="AJ120" s="24">
        <f t="shared" si="23"/>
        <v>2.8489829675928431</v>
      </c>
      <c r="AK120" s="24">
        <f t="shared" si="23"/>
        <v>2.8029396539634051</v>
      </c>
      <c r="AL120" s="24">
        <f t="shared" si="23"/>
        <v>2.8164443043211005</v>
      </c>
      <c r="AM120" s="24">
        <f t="shared" si="23"/>
        <v>2.7932992236279111</v>
      </c>
      <c r="AN120" s="24">
        <f t="shared" si="23"/>
        <v>2.7890985458810573</v>
      </c>
      <c r="AO120" s="24">
        <f>+NEA!AV93</f>
        <v>2.789136487334408</v>
      </c>
      <c r="AQ120" s="24">
        <f t="shared" si="22"/>
        <v>-6.0795100161725735E-4</v>
      </c>
      <c r="AR120" s="24">
        <f t="shared" si="24"/>
        <v>-3.5042302482468646E-2</v>
      </c>
    </row>
    <row r="121" spans="4:44" x14ac:dyDescent="0.3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+SUMPRODUCT(_xlfn.ANCHORARRAY($E$30)/100,$E121:$N121)/$D$14*100</f>
        <v>6119.3482309499996</v>
      </c>
      <c r="Q121" s="24">
        <f t="shared" si="20"/>
        <v>3.6459574468057587E-2</v>
      </c>
      <c r="R121" s="24">
        <f t="shared" si="20"/>
        <v>3.6818747555852349E-2</v>
      </c>
      <c r="S121" s="24">
        <f t="shared" si="20"/>
        <v>3.7723969520620182E-2</v>
      </c>
      <c r="T121" s="24">
        <f t="shared" si="20"/>
        <v>3.6746290683187244E-2</v>
      </c>
      <c r="U121" s="24">
        <f t="shared" si="20"/>
        <v>3.8182774861302837E-2</v>
      </c>
      <c r="V121" s="24">
        <f t="shared" ref="V121:Z122" si="25">+J121/J120-1</f>
        <v>3.7071887986475982E-2</v>
      </c>
      <c r="W121" s="24">
        <f t="shared" si="25"/>
        <v>3.7700571229138724E-2</v>
      </c>
      <c r="X121" s="24">
        <f t="shared" si="25"/>
        <v>3.7991998543626337E-2</v>
      </c>
      <c r="Y121" s="24">
        <f t="shared" si="25"/>
        <v>3.9062335870865716E-2</v>
      </c>
      <c r="Z121" s="24">
        <f t="shared" si="25"/>
        <v>3.7324862782931456E-2</v>
      </c>
      <c r="AA121" s="24">
        <f t="shared" si="19"/>
        <v>3.7311644096707175E-2</v>
      </c>
      <c r="AB121" s="24">
        <f>+NEA!Y94</f>
        <v>3.7307587374065143E-2</v>
      </c>
      <c r="AD121" s="24">
        <f t="shared" si="23"/>
        <v>2.6349405855382386</v>
      </c>
      <c r="AE121" s="24">
        <f t="shared" si="23"/>
        <v>2.636061463761711</v>
      </c>
      <c r="AF121" s="24">
        <f t="shared" si="23"/>
        <v>2.6853261724925326</v>
      </c>
      <c r="AG121" s="24">
        <f t="shared" si="23"/>
        <v>2.6458575251547893</v>
      </c>
      <c r="AH121" s="24">
        <f t="shared" si="23"/>
        <v>2.7050473537836397</v>
      </c>
      <c r="AI121" s="24">
        <f t="shared" si="23"/>
        <v>2.6413791820818004</v>
      </c>
      <c r="AJ121" s="24">
        <f t="shared" si="23"/>
        <v>2.7201325346772234</v>
      </c>
      <c r="AK121" s="24">
        <f t="shared" si="23"/>
        <v>2.6728351725849913</v>
      </c>
      <c r="AL121" s="24">
        <f t="shared" si="23"/>
        <v>2.6893536572373371</v>
      </c>
      <c r="AM121" s="24">
        <f t="shared" si="23"/>
        <v>2.661585409498747</v>
      </c>
      <c r="AN121" s="24">
        <f t="shared" si="23"/>
        <v>2.6635351261867424</v>
      </c>
      <c r="AO121" s="24">
        <f>+NEA!AV94</f>
        <v>2.6635360836629327</v>
      </c>
      <c r="AQ121" s="24">
        <f t="shared" si="22"/>
        <v>-8.6528831487386881E-4</v>
      </c>
      <c r="AR121" s="24">
        <f t="shared" si="24"/>
        <v>-2.6644823960508379E-2</v>
      </c>
    </row>
    <row r="122" spans="4:44" x14ac:dyDescent="0.3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+SUMPRODUCT(_xlfn.ANCHORARRAY($E$30)/100,$E122:$N122)/$D$14*100</f>
        <v>6387.4702144500006</v>
      </c>
      <c r="Q122" s="24">
        <f t="shared" ref="Q122:U122" si="26">+E122/E121-1</f>
        <v>4.3589268088498612E-2</v>
      </c>
      <c r="R122" s="24">
        <f t="shared" si="26"/>
        <v>4.4043291491164149E-2</v>
      </c>
      <c r="S122" s="24">
        <f t="shared" si="26"/>
        <v>4.2737142410466333E-2</v>
      </c>
      <c r="T122" s="24">
        <f t="shared" si="26"/>
        <v>4.4680568458625558E-2</v>
      </c>
      <c r="U122" s="24">
        <f t="shared" si="26"/>
        <v>4.270598984566476E-2</v>
      </c>
      <c r="V122" s="24">
        <f t="shared" si="25"/>
        <v>4.4254310201818248E-2</v>
      </c>
      <c r="W122" s="24">
        <f t="shared" si="25"/>
        <v>4.3404627154083109E-2</v>
      </c>
      <c r="X122" s="24">
        <f t="shared" si="25"/>
        <v>4.4554819819959235E-2</v>
      </c>
      <c r="Y122" s="24">
        <f t="shared" si="25"/>
        <v>4.6694692916489977E-2</v>
      </c>
      <c r="Z122" s="24">
        <f t="shared" si="25"/>
        <v>4.2215279667482619E-2</v>
      </c>
      <c r="AA122" s="24">
        <f t="shared" si="19"/>
        <v>4.3815447884451686E-2</v>
      </c>
      <c r="AB122" s="24">
        <f>+NEA!Y95</f>
        <v>4.3818115281907044E-2</v>
      </c>
      <c r="AD122" s="24">
        <f t="shared" si="23"/>
        <v>2.5609758540454441</v>
      </c>
      <c r="AE122" s="24">
        <f t="shared" si="23"/>
        <v>2.5619342116498225</v>
      </c>
      <c r="AF122" s="24">
        <f t="shared" si="23"/>
        <v>2.6056190629113676</v>
      </c>
      <c r="AG122" s="24">
        <f t="shared" si="23"/>
        <v>2.57067813104777</v>
      </c>
      <c r="AH122" s="24">
        <f t="shared" si="23"/>
        <v>2.6220937446078829</v>
      </c>
      <c r="AI122" s="24">
        <f t="shared" si="23"/>
        <v>2.5700708610149863</v>
      </c>
      <c r="AJ122" s="24">
        <f t="shared" si="23"/>
        <v>2.6366435169385425</v>
      </c>
      <c r="AK122" s="24">
        <f t="shared" si="23"/>
        <v>2.5957506237324859</v>
      </c>
      <c r="AL122" s="24">
        <f t="shared" si="23"/>
        <v>2.6124710544173522</v>
      </c>
      <c r="AM122" s="24">
        <f t="shared" si="23"/>
        <v>2.58885963079674</v>
      </c>
      <c r="AN122" s="24">
        <f t="shared" si="23"/>
        <v>2.5869718669898667</v>
      </c>
      <c r="AO122" s="24">
        <f>+NEA!AV95</f>
        <v>2.5869816941410284</v>
      </c>
      <c r="AQ122" s="24">
        <f t="shared" si="22"/>
        <v>1.3739884210159925E-3</v>
      </c>
      <c r="AR122" s="24">
        <f t="shared" si="24"/>
        <v>-2.788377675129583E-2</v>
      </c>
    </row>
    <row r="123" spans="4:44" x14ac:dyDescent="0.3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+SUMPRODUCT(_xlfn.ANCHORARRAY($E$30)/100,$E123:$N123)/$D$14*100</f>
        <v>6681.7035461599999</v>
      </c>
      <c r="Q123" s="24">
        <f t="shared" ref="Q123:Q124" si="27">+E123/E122-1</f>
        <v>4.3965722577038679E-2</v>
      </c>
      <c r="R123" s="24">
        <f t="shared" ref="R123:R124" si="28">+F123/F122-1</f>
        <v>4.5494073082635422E-2</v>
      </c>
      <c r="S123" s="24">
        <f t="shared" ref="S123:S124" si="29">+G123/G122-1</f>
        <v>4.4616080287397164E-2</v>
      </c>
      <c r="T123" s="24">
        <f t="shared" ref="T123:T124" si="30">+H123/H122-1</f>
        <v>4.7049303570257939E-2</v>
      </c>
      <c r="U123" s="24">
        <f t="shared" ref="U123:U124" si="31">+I123/I122-1</f>
        <v>4.5340048713475412E-2</v>
      </c>
      <c r="V123" s="24">
        <f t="shared" ref="V123:V124" si="32">+J123/J122-1</f>
        <v>4.6466771459361844E-2</v>
      </c>
      <c r="W123" s="24">
        <f t="shared" ref="W123:W124" si="33">+K123/K122-1</f>
        <v>4.6792236113902819E-2</v>
      </c>
      <c r="X123" s="24">
        <f t="shared" ref="X123:X124" si="34">+L123/L122-1</f>
        <v>4.8798523477026956E-2</v>
      </c>
      <c r="Y123" s="24">
        <f t="shared" ref="Y123:Y124" si="35">+M123/M122-1</f>
        <v>5.1801174479441325E-2</v>
      </c>
      <c r="Z123" s="24">
        <f t="shared" ref="Z123:Z124" si="36">+N123/N122-1</f>
        <v>4.5556433449063904E-2</v>
      </c>
      <c r="AA123" s="24">
        <f t="shared" ref="AA123:AA124" si="37">+O123/O122-1</f>
        <v>4.6064141488186161E-2</v>
      </c>
      <c r="AB123" s="24">
        <f>+NEA!Y96</f>
        <v>4.606758600499572E-2</v>
      </c>
      <c r="AD123" s="24">
        <f t="shared" ref="AD123:AD124" si="38">+E123/E111-1</f>
        <v>2.5046524195293216</v>
      </c>
      <c r="AE123" s="24">
        <f t="shared" ref="AE123:AE124" si="39">+F123/F111-1</f>
        <v>2.5073316305019087</v>
      </c>
      <c r="AF123" s="24">
        <f t="shared" ref="AF123:AF124" si="40">+G123/G111-1</f>
        <v>2.5473313603998435</v>
      </c>
      <c r="AG123" s="24">
        <f t="shared" ref="AG123:AG124" si="41">+H123/H111-1</f>
        <v>2.5161806708210408</v>
      </c>
      <c r="AH123" s="24">
        <f t="shared" ref="AH123:AH124" si="42">+I123/I111-1</f>
        <v>2.5610807838066187</v>
      </c>
      <c r="AI123" s="24">
        <f t="shared" ref="AI123:AI124" si="43">+J123/J111-1</f>
        <v>2.5160745376123961</v>
      </c>
      <c r="AJ123" s="24">
        <f t="shared" ref="AJ123:AJ124" si="44">+K123/K111-1</f>
        <v>2.5764342038844301</v>
      </c>
      <c r="AK123" s="24">
        <f t="shared" ref="AK123:AK124" si="45">+L123/L111-1</f>
        <v>2.5437450911911563</v>
      </c>
      <c r="AL123" s="24">
        <f t="shared" ref="AL123:AL124" si="46">+M123/M111-1</f>
        <v>2.5680358213347292</v>
      </c>
      <c r="AM123" s="24">
        <f t="shared" ref="AM123:AM124" si="47">+N123/N111-1</f>
        <v>2.5295005612048951</v>
      </c>
      <c r="AN123" s="24">
        <f t="shared" ref="AN123:AN124" si="48">+O123/O111-1</f>
        <v>2.5311868687241028</v>
      </c>
      <c r="AO123" s="24">
        <f>+NEA!AV96</f>
        <v>2.5312036160642801</v>
      </c>
      <c r="AQ123" s="24">
        <f t="shared" ref="AQ123:AQ124" si="49">+Q123-Z123</f>
        <v>-1.590710872025225E-3</v>
      </c>
      <c r="AR123" s="24">
        <f t="shared" ref="AR123:AR124" si="50">+AD123-AM123</f>
        <v>-2.4848141675573476E-2</v>
      </c>
    </row>
    <row r="124" spans="4:44" x14ac:dyDescent="0.3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+SUMPRODUCT(_xlfn.ANCHORARRAY($E$30)/100,$E124:$N124)/$D$14*100</f>
        <v>6973.4151083399993</v>
      </c>
      <c r="Q124" s="24">
        <f t="shared" si="27"/>
        <v>4.4605287615868461E-2</v>
      </c>
      <c r="R124" s="24">
        <f t="shared" si="28"/>
        <v>4.4261308044843961E-2</v>
      </c>
      <c r="S124" s="24">
        <f t="shared" si="29"/>
        <v>4.3804024862120317E-2</v>
      </c>
      <c r="T124" s="24">
        <f t="shared" si="30"/>
        <v>4.3867588810050817E-2</v>
      </c>
      <c r="U124" s="24">
        <f t="shared" si="31"/>
        <v>4.3827194933981684E-2</v>
      </c>
      <c r="V124" s="24">
        <f t="shared" si="32"/>
        <v>4.3226817750685154E-2</v>
      </c>
      <c r="W124" s="24">
        <f t="shared" si="33"/>
        <v>4.3043206865273742E-2</v>
      </c>
      <c r="X124" s="24">
        <f t="shared" si="34"/>
        <v>4.2402398523670559E-2</v>
      </c>
      <c r="Y124" s="24">
        <f t="shared" si="35"/>
        <v>4.2949408507336972E-2</v>
      </c>
      <c r="Z124" s="24">
        <f t="shared" si="36"/>
        <v>4.1507572454192898E-2</v>
      </c>
      <c r="AA124" s="24">
        <f t="shared" si="37"/>
        <v>4.3658261723935166E-2</v>
      </c>
      <c r="AB124" s="24">
        <f>+NEA!Y97</f>
        <v>4.3657400949174807E-2</v>
      </c>
      <c r="AD124" s="24">
        <f t="shared" si="38"/>
        <v>2.1920177631148836</v>
      </c>
      <c r="AE124" s="24">
        <f t="shared" si="39"/>
        <v>2.200064946791048</v>
      </c>
      <c r="AF124" s="24">
        <f t="shared" si="40"/>
        <v>2.2426359601682484</v>
      </c>
      <c r="AG124" s="24">
        <f t="shared" si="41"/>
        <v>2.2112108049088897</v>
      </c>
      <c r="AH124" s="24">
        <f t="shared" si="42"/>
        <v>2.2593904666729738</v>
      </c>
      <c r="AI124" s="24">
        <f t="shared" si="43"/>
        <v>2.2152653620727309</v>
      </c>
      <c r="AJ124" s="24">
        <f t="shared" si="44"/>
        <v>2.2740601535567708</v>
      </c>
      <c r="AK124" s="24">
        <f t="shared" si="45"/>
        <v>2.2488708417929169</v>
      </c>
      <c r="AL124" s="24">
        <f t="shared" si="46"/>
        <v>2.280057632356534</v>
      </c>
      <c r="AM124" s="24">
        <f t="shared" si="47"/>
        <v>2.2398005518972699</v>
      </c>
      <c r="AN124" s="24">
        <f t="shared" si="48"/>
        <v>2.2276547451770212</v>
      </c>
      <c r="AO124" s="24">
        <f>+NEA!AV97</f>
        <v>2.2276675342236993</v>
      </c>
      <c r="AQ124" s="24">
        <f t="shared" si="49"/>
        <v>3.0977151616755627E-3</v>
      </c>
      <c r="AR124" s="24">
        <f t="shared" si="50"/>
        <v>-4.7782788782386287E-2</v>
      </c>
    </row>
    <row r="125" spans="4:44" x14ac:dyDescent="0.3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+SUMPRODUCT(_xlfn.ANCHORARRAY($E$30)/100,$E125:$N125)/$D$14*100</f>
        <v>7201.1372032099998</v>
      </c>
      <c r="Q125" s="24">
        <f t="shared" ref="Q125" si="51">+E125/E124-1</f>
        <v>3.2141090512024295E-2</v>
      </c>
      <c r="R125" s="24">
        <f t="shared" ref="R125" si="52">+F125/F124-1</f>
        <v>3.2563520600204621E-2</v>
      </c>
      <c r="S125" s="24">
        <f t="shared" ref="S125" si="53">+G125/G124-1</f>
        <v>3.2021456755276345E-2</v>
      </c>
      <c r="T125" s="24">
        <f t="shared" ref="T125" si="54">+H125/H124-1</f>
        <v>3.2849461075186603E-2</v>
      </c>
      <c r="U125" s="24">
        <f t="shared" ref="U125" si="55">+I125/I124-1</f>
        <v>3.2136476366668942E-2</v>
      </c>
      <c r="V125" s="24">
        <f t="shared" ref="V125" si="56">+J125/J124-1</f>
        <v>3.3192403025279704E-2</v>
      </c>
      <c r="W125" s="24">
        <f t="shared" ref="W125" si="57">+K125/K124-1</f>
        <v>3.2809595063202801E-2</v>
      </c>
      <c r="X125" s="24">
        <f t="shared" ref="X125" si="58">+L125/L124-1</f>
        <v>3.3426788634540072E-2</v>
      </c>
      <c r="Y125" s="24">
        <f t="shared" ref="Y125" si="59">+M125/M124-1</f>
        <v>3.3862275462399394E-2</v>
      </c>
      <c r="Z125" s="24">
        <f t="shared" ref="Z125" si="60">+N125/N124-1</f>
        <v>3.3328906580141426E-2</v>
      </c>
      <c r="AA125" s="24">
        <f t="shared" ref="AA125" si="61">+O125/O124-1</f>
        <v>3.2655749203521767E-2</v>
      </c>
      <c r="AB125" s="24">
        <f>+NEA!Y98</f>
        <v>3.2656876874425755E-2</v>
      </c>
      <c r="AD125" s="24">
        <f t="shared" ref="AD125" si="62">+E125/E113-1</f>
        <v>1.9084228767723252</v>
      </c>
      <c r="AE125" s="24">
        <f t="shared" ref="AE125" si="63">+F125/F113-1</f>
        <v>1.9211979679662408</v>
      </c>
      <c r="AF125" s="24">
        <f t="shared" ref="AF125" si="64">+G125/G113-1</f>
        <v>1.9606367327560998</v>
      </c>
      <c r="AG125" s="24">
        <f t="shared" ref="AG125" si="65">+H125/H113-1</f>
        <v>1.9373170990562762</v>
      </c>
      <c r="AH125" s="24">
        <f t="shared" ref="AH125" si="66">+I125/I113-1</f>
        <v>1.9787388838726456</v>
      </c>
      <c r="AI125" s="24">
        <f t="shared" ref="AI125" si="67">+J125/J113-1</f>
        <v>1.9426397413940029</v>
      </c>
      <c r="AJ125" s="24">
        <f t="shared" ref="AJ125" si="68">+K125/K113-1</f>
        <v>1.9998603727290574</v>
      </c>
      <c r="AK125" s="24">
        <f t="shared" ref="AK125" si="69">+L125/L113-1</f>
        <v>1.9815131251665035</v>
      </c>
      <c r="AL125" s="24">
        <f t="shared" ref="AL125" si="70">+M125/M113-1</f>
        <v>2.0139729560491504</v>
      </c>
      <c r="AM125" s="24">
        <f t="shared" ref="AM125" si="71">+N125/N113-1</f>
        <v>1.9711933715078924</v>
      </c>
      <c r="AN125" s="24">
        <f t="shared" ref="AN125" si="72">+O125/O113-1</f>
        <v>1.9508098740539603</v>
      </c>
      <c r="AO125" s="24">
        <f>+NEA!AV98</f>
        <v>1.9508353755728578</v>
      </c>
      <c r="AQ125" s="24">
        <f t="shared" ref="AQ125" si="73">+Q125-Z125</f>
        <v>-1.1878160681171313E-3</v>
      </c>
      <c r="AR125" s="24">
        <f t="shared" ref="AR125" si="74">+AD125-AM125</f>
        <v>-6.2770494735567173E-2</v>
      </c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R258"/>
  <sheetViews>
    <sheetView zoomScale="107" workbookViewId="0">
      <pane xSplit="4" ySplit="31" topLeftCell="F117" activePane="bottomRight" state="frozen"/>
      <selection pane="topRight" activeCell="E1" sqref="E1"/>
      <selection pane="bottomLeft" activeCell="A32" sqref="A32"/>
      <selection pane="bottomRight" activeCell="D124" sqref="D124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10" t="s">
        <v>198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3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3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3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3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3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3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3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3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3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3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3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3">
      <c r="B16" s="212" t="s">
        <v>59</v>
      </c>
      <c r="C16" s="212"/>
      <c r="D16" s="212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4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4" s="25" customFormat="1" hidden="1" x14ac:dyDescent="0.3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4" s="25" customFormat="1" hidden="1" x14ac:dyDescent="0.3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4" s="25" customFormat="1" hidden="1" x14ac:dyDescent="0.3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4" s="25" customFormat="1" hidden="1" x14ac:dyDescent="0.3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4" s="25" customFormat="1" hidden="1" x14ac:dyDescent="0.3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4" s="25" customFormat="1" hidden="1" x14ac:dyDescent="0.3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4" s="25" customFormat="1" hidden="1" x14ac:dyDescent="0.3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4" s="25" customFormat="1" hidden="1" x14ac:dyDescent="0.3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4" s="25" customFormat="1" hidden="1" x14ac:dyDescent="0.3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4" s="25" customFormat="1" hidden="1" x14ac:dyDescent="0.3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4" s="99" customFormat="1" ht="15" thickBot="1" x14ac:dyDescent="0.35">
      <c r="D28" s="105"/>
    </row>
    <row r="29" spans="1:44" s="90" customFormat="1" x14ac:dyDescent="0.3">
      <c r="A29" s="91" t="s">
        <v>200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</row>
    <row r="31" spans="1:44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</row>
    <row r="32" spans="1:44" x14ac:dyDescent="0.3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+SUMPRODUCT(_xlfn.ANCHORARRAY($E$30)/100,$E32:$N32)/$D$14*100</f>
        <v>100</v>
      </c>
    </row>
    <row r="33" spans="4:44" x14ac:dyDescent="0.3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+SUMPRODUCT(_xlfn.ANCHORARRAY($E$30)/100,$E33:$N33)/$D$14*100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</row>
    <row r="34" spans="4:44" x14ac:dyDescent="0.3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+SUMPRODUCT(_xlfn.ANCHORARRAY($E$30)/100,$E34:$N34)/$D$14*100</f>
        <v>103.26502398000001</v>
      </c>
      <c r="Q34" s="24">
        <f t="shared" ref="Q34:AA57" si="10">+E34/E33-1</f>
        <v>1.3885721081488445E-2</v>
      </c>
      <c r="R34" s="24">
        <f t="shared" si="10"/>
        <v>1.3981325066340755E-2</v>
      </c>
      <c r="S34" s="24">
        <f t="shared" si="10"/>
        <v>1.5092397597927132E-2</v>
      </c>
      <c r="T34" s="24">
        <f t="shared" si="10"/>
        <v>1.530934178554566E-2</v>
      </c>
      <c r="U34" s="24">
        <f t="shared" si="10"/>
        <v>1.4864695250127458E-2</v>
      </c>
      <c r="V34" s="24">
        <f t="shared" si="10"/>
        <v>1.5155121017647932E-2</v>
      </c>
      <c r="W34" s="24">
        <f t="shared" si="10"/>
        <v>1.5583497709889205E-2</v>
      </c>
      <c r="X34" s="24">
        <f t="shared" si="10"/>
        <v>1.5863996917050649E-2</v>
      </c>
      <c r="Y34" s="24">
        <f t="shared" si="10"/>
        <v>1.6255747517839314E-2</v>
      </c>
      <c r="Z34" s="24">
        <f t="shared" si="10"/>
        <v>1.6399014330337636E-2</v>
      </c>
      <c r="AA34" s="24">
        <f t="shared" si="10"/>
        <v>1.5316415987689513E-2</v>
      </c>
      <c r="AB34" s="24">
        <f>+CUY!Y7</f>
        <v>1.5316486312696886E-2</v>
      </c>
      <c r="AQ34" s="24">
        <f t="shared" ref="AQ34:AQ97" si="11">+Q34-Z34</f>
        <v>-2.513293248849191E-3</v>
      </c>
    </row>
    <row r="35" spans="4:44" x14ac:dyDescent="0.3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+SUMPRODUCT(_xlfn.ANCHORARRAY($E$30)/100,$E35:$N35)/$D$14*100</f>
        <v>105.92371887000003</v>
      </c>
      <c r="Q35" s="24">
        <f t="shared" si="10"/>
        <v>2.5058706960890298E-2</v>
      </c>
      <c r="R35" s="24">
        <f t="shared" si="10"/>
        <v>2.5711177924590878E-2</v>
      </c>
      <c r="S35" s="24">
        <f t="shared" si="10"/>
        <v>2.5736597346185386E-2</v>
      </c>
      <c r="T35" s="24">
        <f t="shared" si="10"/>
        <v>2.5799959456987098E-2</v>
      </c>
      <c r="U35" s="24">
        <f t="shared" si="10"/>
        <v>2.6452655359402888E-2</v>
      </c>
      <c r="V35" s="24">
        <f t="shared" si="10"/>
        <v>2.5800299620029943E-2</v>
      </c>
      <c r="W35" s="24">
        <f t="shared" si="10"/>
        <v>2.5865981533290894E-2</v>
      </c>
      <c r="X35" s="24">
        <f t="shared" si="10"/>
        <v>2.5381374673323798E-2</v>
      </c>
      <c r="Y35" s="24">
        <f t="shared" si="10"/>
        <v>2.5476814380469559E-2</v>
      </c>
      <c r="Z35" s="24">
        <f t="shared" si="10"/>
        <v>2.5924312167738828E-2</v>
      </c>
      <c r="AA35" s="24">
        <f t="shared" si="10"/>
        <v>2.5746325207990584E-2</v>
      </c>
      <c r="AB35" s="24">
        <f>+CUY!Y8</f>
        <v>2.5745362426064178E-2</v>
      </c>
      <c r="AQ35" s="24">
        <f t="shared" si="11"/>
        <v>-8.6560520684852982E-4</v>
      </c>
    </row>
    <row r="36" spans="4:44" x14ac:dyDescent="0.3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+SUMPRODUCT(_xlfn.ANCHORARRAY($E$30)/100,$E36:$N36)/$D$14*100</f>
        <v>109.45059594999999</v>
      </c>
      <c r="Q36" s="24">
        <f t="shared" si="10"/>
        <v>3.3226429343372166E-2</v>
      </c>
      <c r="R36" s="24">
        <f t="shared" si="10"/>
        <v>3.4468158914989111E-2</v>
      </c>
      <c r="S36" s="24">
        <f t="shared" si="10"/>
        <v>3.4104104489126597E-2</v>
      </c>
      <c r="T36" s="24">
        <f t="shared" si="10"/>
        <v>3.4115399912917121E-2</v>
      </c>
      <c r="U36" s="24">
        <f t="shared" si="10"/>
        <v>3.4319706941655204E-2</v>
      </c>
      <c r="V36" s="24">
        <f t="shared" si="10"/>
        <v>3.352146057761507E-2</v>
      </c>
      <c r="W36" s="24">
        <f t="shared" si="10"/>
        <v>3.2750162932946525E-2</v>
      </c>
      <c r="X36" s="24">
        <f t="shared" si="10"/>
        <v>3.2370093434858305E-2</v>
      </c>
      <c r="Y36" s="24">
        <f t="shared" si="10"/>
        <v>3.2641435923911777E-2</v>
      </c>
      <c r="Z36" s="24">
        <f t="shared" si="10"/>
        <v>3.1769777070743466E-2</v>
      </c>
      <c r="AA36" s="24">
        <f t="shared" si="10"/>
        <v>3.3296386471555861E-2</v>
      </c>
      <c r="AB36" s="24">
        <f>+CUY!Y9</f>
        <v>3.3295633275996384E-2</v>
      </c>
      <c r="AQ36" s="24">
        <f t="shared" si="11"/>
        <v>1.4566522726287001E-3</v>
      </c>
    </row>
    <row r="37" spans="4:44" x14ac:dyDescent="0.3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+SUMPRODUCT(_xlfn.ANCHORARRAY($E$30)/100,$E37:$N37)/$D$14*100</f>
        <v>111.30913606000001</v>
      </c>
      <c r="Q37" s="24">
        <f t="shared" si="10"/>
        <v>1.7631773808032936E-2</v>
      </c>
      <c r="R37" s="24">
        <f t="shared" si="10"/>
        <v>1.7541571695161906E-2</v>
      </c>
      <c r="S37" s="24">
        <f t="shared" si="10"/>
        <v>1.7029363629601502E-2</v>
      </c>
      <c r="T37" s="24">
        <f t="shared" si="10"/>
        <v>1.6989042310630031E-2</v>
      </c>
      <c r="U37" s="24">
        <f t="shared" si="10"/>
        <v>1.7334426236059075E-2</v>
      </c>
      <c r="V37" s="24">
        <f t="shared" si="10"/>
        <v>1.6989884649356135E-2</v>
      </c>
      <c r="W37" s="24">
        <f t="shared" si="10"/>
        <v>1.685044500656141E-2</v>
      </c>
      <c r="X37" s="24">
        <f t="shared" si="10"/>
        <v>1.6492504225896765E-2</v>
      </c>
      <c r="Y37" s="24">
        <f t="shared" si="10"/>
        <v>1.6980519476373024E-2</v>
      </c>
      <c r="Z37" s="24">
        <f t="shared" si="10"/>
        <v>1.6403574948813615E-2</v>
      </c>
      <c r="AA37" s="24">
        <f t="shared" si="10"/>
        <v>1.6980630337079639E-2</v>
      </c>
      <c r="AB37" s="24">
        <f>+CUY!Y10</f>
        <v>1.6980263242047267E-2</v>
      </c>
      <c r="AQ37" s="24">
        <f t="shared" si="11"/>
        <v>1.2281988592193205E-3</v>
      </c>
    </row>
    <row r="38" spans="4:44" x14ac:dyDescent="0.3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+SUMPRODUCT(_xlfn.ANCHORARRAY($E$30)/100,$E38:$N38)/$D$14*100</f>
        <v>112.42980333999999</v>
      </c>
      <c r="Q38" s="24">
        <f t="shared" si="10"/>
        <v>8.3726347627819386E-3</v>
      </c>
      <c r="R38" s="24">
        <f t="shared" si="10"/>
        <v>8.5265344984615243E-3</v>
      </c>
      <c r="S38" s="24">
        <f t="shared" si="10"/>
        <v>9.0987481452253771E-3</v>
      </c>
      <c r="T38" s="24">
        <f t="shared" si="10"/>
        <v>9.7162472878635775E-3</v>
      </c>
      <c r="U38" s="24">
        <f t="shared" si="10"/>
        <v>9.3346228164059575E-3</v>
      </c>
      <c r="V38" s="24">
        <f t="shared" si="10"/>
        <v>9.9866915836108738E-3</v>
      </c>
      <c r="W38" s="24">
        <f t="shared" si="10"/>
        <v>1.066572436172275E-2</v>
      </c>
      <c r="X38" s="24">
        <f t="shared" si="10"/>
        <v>1.087993818552202E-2</v>
      </c>
      <c r="Y38" s="24">
        <f t="shared" si="10"/>
        <v>1.1284944937570041E-2</v>
      </c>
      <c r="Z38" s="24">
        <f t="shared" si="10"/>
        <v>1.184160171046611E-2</v>
      </c>
      <c r="AA38" s="24">
        <f t="shared" si="10"/>
        <v>1.0068061972881459E-2</v>
      </c>
      <c r="AB38" s="24">
        <f>+CUY!Y11</f>
        <v>1.0068359190757992E-2</v>
      </c>
      <c r="AQ38" s="24">
        <f t="shared" si="11"/>
        <v>-3.4689669476841711E-3</v>
      </c>
    </row>
    <row r="39" spans="4:44" x14ac:dyDescent="0.3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+SUMPRODUCT(_xlfn.ANCHORARRAY($E$30)/100,$E39:$N39)/$D$14*100</f>
        <v>114.01839521000001</v>
      </c>
      <c r="Q39" s="24">
        <f t="shared" si="10"/>
        <v>1.2875615202205593E-2</v>
      </c>
      <c r="R39" s="24">
        <f t="shared" si="10"/>
        <v>1.3243036059829461E-2</v>
      </c>
      <c r="S39" s="24">
        <f t="shared" si="10"/>
        <v>1.371672209333652E-2</v>
      </c>
      <c r="T39" s="24">
        <f t="shared" si="10"/>
        <v>1.3758960854935554E-2</v>
      </c>
      <c r="U39" s="24">
        <f t="shared" si="10"/>
        <v>1.3725808662323535E-2</v>
      </c>
      <c r="V39" s="24">
        <f t="shared" si="10"/>
        <v>1.4134731543253398E-2</v>
      </c>
      <c r="W39" s="24">
        <f t="shared" si="10"/>
        <v>1.435235746336283E-2</v>
      </c>
      <c r="X39" s="24">
        <f t="shared" si="10"/>
        <v>1.460924181774037E-2</v>
      </c>
      <c r="Y39" s="24">
        <f t="shared" si="10"/>
        <v>1.5222359487857329E-2</v>
      </c>
      <c r="Z39" s="24">
        <f t="shared" si="10"/>
        <v>1.5066665035008642E-2</v>
      </c>
      <c r="AA39" s="24">
        <f t="shared" si="10"/>
        <v>1.4129633093779681E-2</v>
      </c>
      <c r="AB39" s="24">
        <f>+CUY!Y12</f>
        <v>1.4129705825323802E-2</v>
      </c>
      <c r="AQ39" s="24">
        <f t="shared" si="11"/>
        <v>-2.1910498328030492E-3</v>
      </c>
    </row>
    <row r="40" spans="4:44" x14ac:dyDescent="0.3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+SUMPRODUCT(_xlfn.ANCHORARRAY($E$30)/100,$E40:$N40)/$D$14*100</f>
        <v>115.56726565999999</v>
      </c>
      <c r="Q40" s="24">
        <f t="shared" si="10"/>
        <v>1.4596445030958582E-2</v>
      </c>
      <c r="R40" s="24">
        <f t="shared" si="10"/>
        <v>1.4191427228934517E-2</v>
      </c>
      <c r="S40" s="24">
        <f t="shared" si="10"/>
        <v>1.4149677311919406E-2</v>
      </c>
      <c r="T40" s="24">
        <f t="shared" si="10"/>
        <v>1.3925579004415045E-2</v>
      </c>
      <c r="U40" s="24">
        <f t="shared" si="10"/>
        <v>1.3959694619190666E-2</v>
      </c>
      <c r="V40" s="24">
        <f t="shared" si="10"/>
        <v>1.3713428380374593E-2</v>
      </c>
      <c r="W40" s="24">
        <f t="shared" si="10"/>
        <v>1.3215041344279976E-2</v>
      </c>
      <c r="X40" s="24">
        <f t="shared" si="10"/>
        <v>1.3002976206215155E-2</v>
      </c>
      <c r="Y40" s="24">
        <f t="shared" si="10"/>
        <v>1.3145205308943364E-2</v>
      </c>
      <c r="Z40" s="24">
        <f t="shared" si="10"/>
        <v>1.2524197862887165E-2</v>
      </c>
      <c r="AA40" s="24">
        <f t="shared" si="10"/>
        <v>1.3584390897164011E-2</v>
      </c>
      <c r="AB40" s="24">
        <f>+CUY!Y13</f>
        <v>1.3585526546592508E-2</v>
      </c>
      <c r="AQ40" s="24">
        <f t="shared" si="11"/>
        <v>2.0722471680714172E-3</v>
      </c>
    </row>
    <row r="41" spans="4:44" x14ac:dyDescent="0.3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+SUMPRODUCT(_xlfn.ANCHORARRAY($E$30)/100,$E41:$N41)/$D$14*100</f>
        <v>117.57753962000004</v>
      </c>
      <c r="Q41" s="24">
        <f t="shared" si="10"/>
        <v>1.7891615349931778E-2</v>
      </c>
      <c r="R41" s="24">
        <f t="shared" si="10"/>
        <v>1.8032303772229197E-2</v>
      </c>
      <c r="S41" s="24">
        <f t="shared" si="10"/>
        <v>1.7469014079976697E-2</v>
      </c>
      <c r="T41" s="24">
        <f t="shared" si="10"/>
        <v>1.7598725126335202E-2</v>
      </c>
      <c r="U41" s="24">
        <f t="shared" si="10"/>
        <v>1.750816354041107E-2</v>
      </c>
      <c r="V41" s="24">
        <f t="shared" si="10"/>
        <v>1.766150661237198E-2</v>
      </c>
      <c r="W41" s="24">
        <f t="shared" si="10"/>
        <v>1.7067885839608277E-2</v>
      </c>
      <c r="X41" s="24">
        <f t="shared" si="10"/>
        <v>1.7062073724421589E-2</v>
      </c>
      <c r="Y41" s="24">
        <f t="shared" si="10"/>
        <v>1.743712325993152E-2</v>
      </c>
      <c r="Z41" s="24">
        <f t="shared" si="10"/>
        <v>1.6611381618782284E-2</v>
      </c>
      <c r="AA41" s="24">
        <f t="shared" si="10"/>
        <v>1.7394838828447279E-2</v>
      </c>
      <c r="AB41" s="24">
        <f>+CUY!Y14</f>
        <v>1.7395043931073939E-2</v>
      </c>
      <c r="AQ41" s="24">
        <f t="shared" si="11"/>
        <v>1.2802337311494938E-3</v>
      </c>
    </row>
    <row r="42" spans="4:44" x14ac:dyDescent="0.3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+SUMPRODUCT(_xlfn.ANCHORARRAY($E$30)/100,$E42:$N42)/$D$14*100</f>
        <v>119.59614963</v>
      </c>
      <c r="Q42" s="24">
        <f t="shared" si="10"/>
        <v>1.7922140018020727E-2</v>
      </c>
      <c r="R42" s="24">
        <f t="shared" si="10"/>
        <v>1.7641547120835543E-2</v>
      </c>
      <c r="S42" s="24">
        <f t="shared" si="10"/>
        <v>1.7332501465936234E-2</v>
      </c>
      <c r="T42" s="24">
        <f t="shared" si="10"/>
        <v>1.7383865130460974E-2</v>
      </c>
      <c r="U42" s="24">
        <f t="shared" si="10"/>
        <v>1.76345950741712E-2</v>
      </c>
      <c r="V42" s="24">
        <f t="shared" si="10"/>
        <v>1.7478930987469665E-2</v>
      </c>
      <c r="W42" s="24">
        <f t="shared" si="10"/>
        <v>1.7026241947514675E-2</v>
      </c>
      <c r="X42" s="24">
        <f t="shared" si="10"/>
        <v>1.6535266283164596E-2</v>
      </c>
      <c r="Y42" s="24">
        <f t="shared" si="10"/>
        <v>1.6548101003242666E-2</v>
      </c>
      <c r="Z42" s="24">
        <f t="shared" si="10"/>
        <v>1.6570636541990202E-2</v>
      </c>
      <c r="AA42" s="24">
        <f t="shared" si="10"/>
        <v>1.7168330078380034E-2</v>
      </c>
      <c r="AB42" s="24">
        <f>+CUY!Y15</f>
        <v>1.7169072026413268E-2</v>
      </c>
      <c r="AQ42" s="24">
        <f t="shared" si="11"/>
        <v>1.3515034760305245E-3</v>
      </c>
    </row>
    <row r="43" spans="4:44" x14ac:dyDescent="0.3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+SUMPRODUCT(_xlfn.ANCHORARRAY($E$30)/100,$E43:$N43)/$D$14*100</f>
        <v>121.46673695000001</v>
      </c>
      <c r="Q43" s="24">
        <f t="shared" si="10"/>
        <v>1.4148398342389568E-2</v>
      </c>
      <c r="R43" s="24">
        <f t="shared" si="10"/>
        <v>1.4453480043215228E-2</v>
      </c>
      <c r="S43" s="24">
        <f t="shared" si="10"/>
        <v>1.5388896190639212E-2</v>
      </c>
      <c r="T43" s="24">
        <f t="shared" si="10"/>
        <v>1.5639360892056198E-2</v>
      </c>
      <c r="U43" s="24">
        <f t="shared" si="10"/>
        <v>1.4843970413041196E-2</v>
      </c>
      <c r="V43" s="24">
        <f t="shared" si="10"/>
        <v>1.5425061922180294E-2</v>
      </c>
      <c r="W43" s="24">
        <f t="shared" si="10"/>
        <v>1.5882488591302257E-2</v>
      </c>
      <c r="X43" s="24">
        <f t="shared" si="10"/>
        <v>1.6525386952097154E-2</v>
      </c>
      <c r="Y43" s="24">
        <f t="shared" si="10"/>
        <v>1.6261378977738827E-2</v>
      </c>
      <c r="Z43" s="24">
        <f t="shared" si="10"/>
        <v>1.6971255000950425E-2</v>
      </c>
      <c r="AA43" s="24">
        <f t="shared" si="10"/>
        <v>1.5640865745152555E-2</v>
      </c>
      <c r="AB43" s="24">
        <f>+CUY!Y16</f>
        <v>1.5641775170490035E-2</v>
      </c>
      <c r="AQ43" s="24">
        <f t="shared" si="11"/>
        <v>-2.8228566585608572E-3</v>
      </c>
    </row>
    <row r="44" spans="4:44" x14ac:dyDescent="0.3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+SUMPRODUCT(_xlfn.ANCHORARRAY($E$30)/100,$E44:$N44)/$D$14*100</f>
        <v>125.52834139999997</v>
      </c>
      <c r="Q44" s="24">
        <f t="shared" si="10"/>
        <v>2.9711942306159811E-2</v>
      </c>
      <c r="R44" s="24">
        <f t="shared" si="10"/>
        <v>3.1223254927379207E-2</v>
      </c>
      <c r="S44" s="24">
        <f t="shared" si="10"/>
        <v>3.2270423856946007E-2</v>
      </c>
      <c r="T44" s="24">
        <f t="shared" si="10"/>
        <v>3.4176206838250511E-2</v>
      </c>
      <c r="U44" s="24">
        <f t="shared" si="10"/>
        <v>3.1787706950560324E-2</v>
      </c>
      <c r="V44" s="24">
        <f t="shared" si="10"/>
        <v>3.3607172967663024E-2</v>
      </c>
      <c r="W44" s="24">
        <f t="shared" si="10"/>
        <v>3.3684183312165272E-2</v>
      </c>
      <c r="X44" s="24">
        <f t="shared" si="10"/>
        <v>3.4087799575214683E-2</v>
      </c>
      <c r="Y44" s="24">
        <f t="shared" si="10"/>
        <v>3.501597638243914E-2</v>
      </c>
      <c r="Z44" s="24">
        <f t="shared" si="10"/>
        <v>3.6927328767420775E-2</v>
      </c>
      <c r="AA44" s="24">
        <f t="shared" si="10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2">+F44/F32-1</f>
        <v>0.2491294160921973</v>
      </c>
      <c r="AF44" s="24">
        <f t="shared" si="12"/>
        <v>0.25285061592767599</v>
      </c>
      <c r="AG44" s="24">
        <f t="shared" si="12"/>
        <v>0.2572582137397732</v>
      </c>
      <c r="AH44" s="24">
        <f t="shared" si="12"/>
        <v>0.25336560075373393</v>
      </c>
      <c r="AI44" s="24">
        <f t="shared" si="12"/>
        <v>0.25625098931460855</v>
      </c>
      <c r="AJ44" s="24">
        <f t="shared" si="12"/>
        <v>0.25596841417076677</v>
      </c>
      <c r="AK44" s="24">
        <f t="shared" si="12"/>
        <v>0.2560023161364795</v>
      </c>
      <c r="AL44" s="24">
        <f t="shared" si="12"/>
        <v>0.26071226709181605</v>
      </c>
      <c r="AM44" s="24">
        <f t="shared" si="12"/>
        <v>0.26198299789291735</v>
      </c>
      <c r="AN44" s="24">
        <f t="shared" si="12"/>
        <v>0.25528341399999976</v>
      </c>
      <c r="AO44" s="24">
        <f>+CUY!AV17</f>
        <v>0.25529500000000005</v>
      </c>
      <c r="AQ44" s="24">
        <f t="shared" si="11"/>
        <v>-7.2153864612609642E-3</v>
      </c>
      <c r="AR44" s="24">
        <f>+AD44-AM44</f>
        <v>-1.7566023445529266E-2</v>
      </c>
    </row>
    <row r="45" spans="4:44" x14ac:dyDescent="0.3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+SUMPRODUCT(_xlfn.ANCHORARRAY($E$30)/100,$E45:$N45)/$D$14*100</f>
        <v>127.41305128</v>
      </c>
      <c r="Q45" s="24">
        <f t="shared" si="10"/>
        <v>1.2120350626204646E-2</v>
      </c>
      <c r="R45" s="24">
        <f t="shared" si="10"/>
        <v>1.2495159272431833E-2</v>
      </c>
      <c r="S45" s="24">
        <f t="shared" si="10"/>
        <v>1.393267869144954E-2</v>
      </c>
      <c r="T45" s="24">
        <f t="shared" si="10"/>
        <v>1.4365661186256595E-2</v>
      </c>
      <c r="U45" s="24">
        <f t="shared" si="10"/>
        <v>1.3709245563123584E-2</v>
      </c>
      <c r="V45" s="24">
        <f t="shared" si="10"/>
        <v>1.4551591609782477E-2</v>
      </c>
      <c r="W45" s="24">
        <f t="shared" si="10"/>
        <v>1.5841174068056629E-2</v>
      </c>
      <c r="X45" s="24">
        <f t="shared" si="10"/>
        <v>1.6609235109543929E-2</v>
      </c>
      <c r="Y45" s="24">
        <f t="shared" si="10"/>
        <v>1.6767139277037879E-2</v>
      </c>
      <c r="Z45" s="24">
        <f t="shared" si="10"/>
        <v>1.8037900980536037E-2</v>
      </c>
      <c r="AA45" s="24">
        <f t="shared" si="10"/>
        <v>1.5014217976435651E-2</v>
      </c>
      <c r="AB45" s="24">
        <f>+CUY!Y18</f>
        <v>1.5014000693064133E-2</v>
      </c>
      <c r="AD45" s="24">
        <f t="shared" ref="AD45:AN60" si="13">+E45/E33-1</f>
        <v>0.24010919495201333</v>
      </c>
      <c r="AE45" s="24">
        <f t="shared" si="12"/>
        <v>0.24502881887253047</v>
      </c>
      <c r="AF45" s="24">
        <f t="shared" si="12"/>
        <v>0.24971401749372846</v>
      </c>
      <c r="AG45" s="24">
        <f t="shared" si="12"/>
        <v>0.25393918208927135</v>
      </c>
      <c r="AH45" s="24">
        <f t="shared" si="12"/>
        <v>0.24989857085404643</v>
      </c>
      <c r="AI45" s="24">
        <f t="shared" si="12"/>
        <v>0.2530378002505369</v>
      </c>
      <c r="AJ45" s="24">
        <f t="shared" si="12"/>
        <v>0.25399523183607253</v>
      </c>
      <c r="AK45" s="24">
        <f t="shared" si="12"/>
        <v>0.25478496319082189</v>
      </c>
      <c r="AL45" s="24">
        <f t="shared" si="12"/>
        <v>0.25923545019031491</v>
      </c>
      <c r="AM45" s="24">
        <f t="shared" si="12"/>
        <v>0.26169541555240983</v>
      </c>
      <c r="AN45" s="24">
        <f t="shared" si="12"/>
        <v>0.25274325797590635</v>
      </c>
      <c r="AO45" s="24">
        <f>+CUY!AV18</f>
        <v>0.25275250375095593</v>
      </c>
      <c r="AQ45" s="24">
        <f t="shared" si="11"/>
        <v>-5.9175503543313912E-3</v>
      </c>
      <c r="AR45" s="24">
        <f t="shared" ref="AR45:AR108" si="14">+AD45-AM45</f>
        <v>-2.15862206003965E-2</v>
      </c>
    </row>
    <row r="46" spans="4:44" x14ac:dyDescent="0.3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+SUMPRODUCT(_xlfn.ANCHORARRAY($E$30)/100,$E46:$N46)/$D$14*100</f>
        <v>130.77180630999999</v>
      </c>
      <c r="Q46" s="24">
        <f t="shared" si="10"/>
        <v>2.4754925883798906E-2</v>
      </c>
      <c r="R46" s="24">
        <f t="shared" si="10"/>
        <v>2.4757701183029335E-2</v>
      </c>
      <c r="S46" s="24">
        <f t="shared" si="10"/>
        <v>2.594868674033135E-2</v>
      </c>
      <c r="T46" s="24">
        <f t="shared" si="10"/>
        <v>2.6247700904096005E-2</v>
      </c>
      <c r="U46" s="24">
        <f t="shared" si="10"/>
        <v>2.5280339033866062E-2</v>
      </c>
      <c r="V46" s="24">
        <f t="shared" si="10"/>
        <v>2.600641390603009E-2</v>
      </c>
      <c r="W46" s="24">
        <f t="shared" si="10"/>
        <v>2.687029775763361E-2</v>
      </c>
      <c r="X46" s="24">
        <f t="shared" si="10"/>
        <v>2.7665844029382214E-2</v>
      </c>
      <c r="Y46" s="24">
        <f t="shared" si="10"/>
        <v>2.7119640011744828E-2</v>
      </c>
      <c r="Z46" s="24">
        <f t="shared" si="10"/>
        <v>2.7867695987443097E-2</v>
      </c>
      <c r="AA46" s="24">
        <f t="shared" si="10"/>
        <v>2.6361153714299368E-2</v>
      </c>
      <c r="AB46" s="24">
        <f>+CUY!Y19</f>
        <v>2.6361268995135578E-2</v>
      </c>
      <c r="AD46" s="24">
        <f t="shared" si="13"/>
        <v>0.2534035934595531</v>
      </c>
      <c r="AE46" s="24">
        <f t="shared" si="12"/>
        <v>0.25826071821486707</v>
      </c>
      <c r="AF46" s="24">
        <f t="shared" si="12"/>
        <v>0.26307955618885837</v>
      </c>
      <c r="AG46" s="24">
        <f t="shared" si="12"/>
        <v>0.26744840191225849</v>
      </c>
      <c r="AH46" s="24">
        <f t="shared" si="12"/>
        <v>0.26272638754798616</v>
      </c>
      <c r="AI46" s="24">
        <f t="shared" si="12"/>
        <v>0.26643189134973966</v>
      </c>
      <c r="AJ46" s="24">
        <f t="shared" si="12"/>
        <v>0.26793164718200391</v>
      </c>
      <c r="AK46" s="24">
        <f t="shared" si="12"/>
        <v>0.269362485712904</v>
      </c>
      <c r="AL46" s="24">
        <f t="shared" si="12"/>
        <v>0.27269682405097506</v>
      </c>
      <c r="AM46" s="24">
        <f t="shared" si="12"/>
        <v>0.27593193375558189</v>
      </c>
      <c r="AN46" s="24">
        <f t="shared" si="12"/>
        <v>0.26637075429651169</v>
      </c>
      <c r="AO46" s="24">
        <f>+CUY!AV19</f>
        <v>0.26638015517328206</v>
      </c>
      <c r="AQ46" s="24">
        <f t="shared" si="11"/>
        <v>-3.1127701036441913E-3</v>
      </c>
      <c r="AR46" s="24">
        <f t="shared" si="14"/>
        <v>-2.2528340296028793E-2</v>
      </c>
    </row>
    <row r="47" spans="4:44" x14ac:dyDescent="0.3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+SUMPRODUCT(_xlfn.ANCHORARRAY($E$30)/100,$E47:$N47)/$D$14*100</f>
        <v>133.54492357999999</v>
      </c>
      <c r="Q47" s="24">
        <f t="shared" si="10"/>
        <v>2.0441381447904083E-2</v>
      </c>
      <c r="R47" s="24">
        <f t="shared" si="10"/>
        <v>2.140238977334108E-2</v>
      </c>
      <c r="S47" s="24">
        <f t="shared" si="10"/>
        <v>2.1332533680186838E-2</v>
      </c>
      <c r="T47" s="24">
        <f t="shared" si="10"/>
        <v>2.1069733236982247E-2</v>
      </c>
      <c r="U47" s="24">
        <f t="shared" si="10"/>
        <v>2.2103593367675423E-2</v>
      </c>
      <c r="V47" s="24">
        <f t="shared" si="10"/>
        <v>2.1092897073095251E-2</v>
      </c>
      <c r="W47" s="24">
        <f t="shared" si="10"/>
        <v>2.1480844071106509E-2</v>
      </c>
      <c r="X47" s="24">
        <f t="shared" si="10"/>
        <v>2.1272364909242558E-2</v>
      </c>
      <c r="Y47" s="24">
        <f t="shared" si="10"/>
        <v>2.1086211152611112E-2</v>
      </c>
      <c r="Z47" s="24">
        <f t="shared" si="10"/>
        <v>2.0536755033049081E-2</v>
      </c>
      <c r="AA47" s="24">
        <f t="shared" si="10"/>
        <v>2.1205773233920144E-2</v>
      </c>
      <c r="AB47" s="24">
        <f>+CUY!Y20</f>
        <v>2.1200859504637792E-2</v>
      </c>
      <c r="AD47" s="24">
        <f t="shared" si="13"/>
        <v>0.24775769986258256</v>
      </c>
      <c r="AE47" s="24">
        <f t="shared" si="12"/>
        <v>0.25297504034519891</v>
      </c>
      <c r="AF47" s="24">
        <f t="shared" si="12"/>
        <v>0.25765644581620628</v>
      </c>
      <c r="AG47" s="24">
        <f t="shared" si="12"/>
        <v>0.2616038728615826</v>
      </c>
      <c r="AH47" s="24">
        <f t="shared" si="12"/>
        <v>0.25737623787536124</v>
      </c>
      <c r="AI47" s="24">
        <f t="shared" si="12"/>
        <v>0.26062022926203365</v>
      </c>
      <c r="AJ47" s="24">
        <f t="shared" si="12"/>
        <v>0.26251178273027809</v>
      </c>
      <c r="AK47" s="24">
        <f t="shared" si="12"/>
        <v>0.2642757706849328</v>
      </c>
      <c r="AL47" s="24">
        <f t="shared" si="12"/>
        <v>0.26724774250627026</v>
      </c>
      <c r="AM47" s="24">
        <f t="shared" si="12"/>
        <v>0.26923148216129378</v>
      </c>
      <c r="AN47" s="24">
        <f t="shared" si="12"/>
        <v>0.26076505814433704</v>
      </c>
      <c r="AO47" s="24">
        <f>+CUY!AV20</f>
        <v>0.26076953432561911</v>
      </c>
      <c r="AQ47" s="24">
        <f t="shared" si="11"/>
        <v>-9.5373585144997719E-5</v>
      </c>
      <c r="AR47" s="24">
        <f t="shared" si="14"/>
        <v>-2.1473782298711219E-2</v>
      </c>
    </row>
    <row r="48" spans="4:44" x14ac:dyDescent="0.3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+SUMPRODUCT(_xlfn.ANCHORARRAY($E$30)/100,$E48:$N48)/$D$14*100</f>
        <v>138.02358921000001</v>
      </c>
      <c r="Q48" s="24">
        <f t="shared" si="10"/>
        <v>3.1947352993914491E-2</v>
      </c>
      <c r="R48" s="24">
        <f t="shared" si="10"/>
        <v>3.3274317672980169E-2</v>
      </c>
      <c r="S48" s="24">
        <f t="shared" si="10"/>
        <v>3.3214445552689487E-2</v>
      </c>
      <c r="T48" s="24">
        <f t="shared" si="10"/>
        <v>3.4237601052953703E-2</v>
      </c>
      <c r="U48" s="24">
        <f t="shared" si="10"/>
        <v>3.3409964137082859E-2</v>
      </c>
      <c r="V48" s="24">
        <f t="shared" si="10"/>
        <v>3.3772544154966555E-2</v>
      </c>
      <c r="W48" s="24">
        <f t="shared" si="10"/>
        <v>3.3377447796994808E-2</v>
      </c>
      <c r="X48" s="24">
        <f t="shared" si="10"/>
        <v>3.3256145855151908E-2</v>
      </c>
      <c r="Y48" s="24">
        <f t="shared" si="10"/>
        <v>3.3719955016465519E-2</v>
      </c>
      <c r="Z48" s="24">
        <f t="shared" si="10"/>
        <v>3.4499789466150732E-2</v>
      </c>
      <c r="AA48" s="24">
        <f t="shared" si="10"/>
        <v>3.3536771821334632E-2</v>
      </c>
      <c r="AB48" s="24">
        <f>+CUY!Y21</f>
        <v>3.3539879666480532E-2</v>
      </c>
      <c r="AD48" s="24">
        <f t="shared" si="13"/>
        <v>0.24621304583668602</v>
      </c>
      <c r="AE48" s="24">
        <f t="shared" si="12"/>
        <v>0.25152902843513569</v>
      </c>
      <c r="AF48" s="24">
        <f t="shared" si="12"/>
        <v>0.25657446065520473</v>
      </c>
      <c r="AG48" s="24">
        <f t="shared" si="12"/>
        <v>0.2617529562535823</v>
      </c>
      <c r="AH48" s="24">
        <f t="shared" si="12"/>
        <v>0.25627030420961883</v>
      </c>
      <c r="AI48" s="24">
        <f t="shared" si="12"/>
        <v>0.26092648418650111</v>
      </c>
      <c r="AJ48" s="24">
        <f t="shared" si="12"/>
        <v>0.26327862311473305</v>
      </c>
      <c r="AK48" s="24">
        <f t="shared" si="12"/>
        <v>0.2653608608223339</v>
      </c>
      <c r="AL48" s="24">
        <f t="shared" si="12"/>
        <v>0.2685712908723743</v>
      </c>
      <c r="AM48" s="24">
        <f t="shared" si="12"/>
        <v>0.27258980662082477</v>
      </c>
      <c r="AN48" s="24">
        <f t="shared" si="12"/>
        <v>0.26105836164704788</v>
      </c>
      <c r="AO48" s="24">
        <f>+CUY!AV21</f>
        <v>0.26106755010936444</v>
      </c>
      <c r="AQ48" s="24">
        <f t="shared" si="11"/>
        <v>-2.5524364722362414E-3</v>
      </c>
      <c r="AR48" s="24">
        <f t="shared" si="14"/>
        <v>-2.6376760784138753E-2</v>
      </c>
    </row>
    <row r="49" spans="4:44" x14ac:dyDescent="0.3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+SUMPRODUCT(_xlfn.ANCHORARRAY($E$30)/100,$E49:$N49)/$D$14*100</f>
        <v>140.52036085</v>
      </c>
      <c r="Q49" s="24">
        <f t="shared" si="10"/>
        <v>1.9165095392891907E-2</v>
      </c>
      <c r="R49" s="24">
        <f t="shared" si="10"/>
        <v>1.8191551029108632E-2</v>
      </c>
      <c r="S49" s="24">
        <f t="shared" si="10"/>
        <v>1.8264721181908916E-2</v>
      </c>
      <c r="T49" s="24">
        <f t="shared" si="10"/>
        <v>1.7996850396785335E-2</v>
      </c>
      <c r="U49" s="24">
        <f t="shared" si="10"/>
        <v>1.8162756717195139E-2</v>
      </c>
      <c r="V49" s="24">
        <f t="shared" si="10"/>
        <v>1.7949601673697746E-2</v>
      </c>
      <c r="W49" s="24">
        <f t="shared" si="10"/>
        <v>1.8130135913320578E-2</v>
      </c>
      <c r="X49" s="24">
        <f t="shared" si="10"/>
        <v>1.801367149227695E-2</v>
      </c>
      <c r="Y49" s="24">
        <f t="shared" si="10"/>
        <v>1.7935440502259814E-2</v>
      </c>
      <c r="Z49" s="24">
        <f t="shared" si="10"/>
        <v>1.7531959452829815E-2</v>
      </c>
      <c r="AA49" s="24">
        <f t="shared" si="10"/>
        <v>1.8089455971190604E-2</v>
      </c>
      <c r="AB49" s="24">
        <f>+CUY!Y22</f>
        <v>1.80888044594949E-2</v>
      </c>
      <c r="AD49" s="24">
        <f t="shared" si="13"/>
        <v>0.24809078335598889</v>
      </c>
      <c r="AE49" s="24">
        <f t="shared" si="12"/>
        <v>0.25232847292658978</v>
      </c>
      <c r="AF49" s="24">
        <f t="shared" si="12"/>
        <v>0.25810078703821815</v>
      </c>
      <c r="AG49" s="24">
        <f t="shared" si="12"/>
        <v>0.26300331862637027</v>
      </c>
      <c r="AH49" s="24">
        <f t="shared" si="12"/>
        <v>0.25729318022628234</v>
      </c>
      <c r="AI49" s="24">
        <f t="shared" si="12"/>
        <v>0.26211640026293703</v>
      </c>
      <c r="AJ49" s="24">
        <f t="shared" si="12"/>
        <v>0.26486844015679845</v>
      </c>
      <c r="AK49" s="24">
        <f t="shared" si="12"/>
        <v>0.26725445621397648</v>
      </c>
      <c r="AL49" s="24">
        <f t="shared" si="12"/>
        <v>0.26976244977393726</v>
      </c>
      <c r="AM49" s="24">
        <f t="shared" si="12"/>
        <v>0.2740026023381481</v>
      </c>
      <c r="AN49" s="24">
        <f t="shared" si="12"/>
        <v>0.26243330802831832</v>
      </c>
      <c r="AO49" s="24">
        <f>+CUY!AV22</f>
        <v>0.26244215432520779</v>
      </c>
      <c r="AQ49" s="24">
        <f t="shared" si="11"/>
        <v>1.6331359400620915E-3</v>
      </c>
      <c r="AR49" s="24">
        <f t="shared" si="14"/>
        <v>-2.5911818982159218E-2</v>
      </c>
    </row>
    <row r="50" spans="4:44" x14ac:dyDescent="0.3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+SUMPRODUCT(_xlfn.ANCHORARRAY($E$30)/100,$E50:$N50)/$D$14*100</f>
        <v>145.64614088000002</v>
      </c>
      <c r="Q50" s="24">
        <f t="shared" si="10"/>
        <v>3.9063621677515981E-2</v>
      </c>
      <c r="R50" s="24">
        <f t="shared" si="10"/>
        <v>3.7343391253242375E-2</v>
      </c>
      <c r="S50" s="24">
        <f t="shared" si="10"/>
        <v>3.7039738948230649E-2</v>
      </c>
      <c r="T50" s="24">
        <f t="shared" si="10"/>
        <v>3.6998923677564743E-2</v>
      </c>
      <c r="U50" s="24">
        <f t="shared" si="10"/>
        <v>3.6778319087722666E-2</v>
      </c>
      <c r="V50" s="24">
        <f t="shared" si="10"/>
        <v>3.6413132853543972E-2</v>
      </c>
      <c r="W50" s="24">
        <f t="shared" si="10"/>
        <v>3.6191777124049418E-2</v>
      </c>
      <c r="X50" s="24">
        <f t="shared" si="10"/>
        <v>3.5934984141327675E-2</v>
      </c>
      <c r="Y50" s="24">
        <f t="shared" si="10"/>
        <v>3.5786476324120242E-2</v>
      </c>
      <c r="Z50" s="24">
        <f t="shared" si="10"/>
        <v>3.4446514213284374E-2</v>
      </c>
      <c r="AA50" s="24">
        <f t="shared" si="10"/>
        <v>3.6477133982537824E-2</v>
      </c>
      <c r="AB50" s="24">
        <f>+CUY!Y23</f>
        <v>3.647774394344494E-2</v>
      </c>
      <c r="AD50" s="24">
        <f t="shared" si="13"/>
        <v>0.28607786926038781</v>
      </c>
      <c r="AE50" s="24">
        <f t="shared" si="12"/>
        <v>0.28811153760540398</v>
      </c>
      <c r="AF50" s="24">
        <f t="shared" si="12"/>
        <v>0.29293640900732743</v>
      </c>
      <c r="AG50" s="24">
        <f t="shared" si="12"/>
        <v>0.29712984765247796</v>
      </c>
      <c r="AH50" s="24">
        <f t="shared" si="12"/>
        <v>0.2914788421288208</v>
      </c>
      <c r="AI50" s="24">
        <f t="shared" si="12"/>
        <v>0.29513985018094702</v>
      </c>
      <c r="AJ50" s="24">
        <f t="shared" si="12"/>
        <v>0.2968148075486825</v>
      </c>
      <c r="AK50" s="24">
        <f t="shared" si="12"/>
        <v>0.29866384266904111</v>
      </c>
      <c r="AL50" s="24">
        <f t="shared" si="12"/>
        <v>0.30052640475254111</v>
      </c>
      <c r="AM50" s="24">
        <f t="shared" si="12"/>
        <v>0.30246428774971257</v>
      </c>
      <c r="AN50" s="24">
        <f t="shared" si="12"/>
        <v>0.29544067990184231</v>
      </c>
      <c r="AO50" s="24">
        <f>+CUY!AV23</f>
        <v>0.29545013866430425</v>
      </c>
      <c r="AQ50" s="24">
        <f t="shared" si="11"/>
        <v>4.6171074642316068E-3</v>
      </c>
      <c r="AR50" s="24">
        <f t="shared" si="14"/>
        <v>-1.6386418489324761E-2</v>
      </c>
    </row>
    <row r="51" spans="4:44" x14ac:dyDescent="0.3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+SUMPRODUCT(_xlfn.ANCHORARRAY($E$30)/100,$E51:$N51)/$D$14*100</f>
        <v>150.94918147000001</v>
      </c>
      <c r="Q51" s="24">
        <f t="shared" si="10"/>
        <v>3.6816008206126405E-2</v>
      </c>
      <c r="R51" s="24">
        <f t="shared" si="10"/>
        <v>3.5793595932591682E-2</v>
      </c>
      <c r="S51" s="24">
        <f t="shared" si="10"/>
        <v>3.6176290760755458E-2</v>
      </c>
      <c r="T51" s="24">
        <f t="shared" si="10"/>
        <v>3.6189773027625272E-2</v>
      </c>
      <c r="U51" s="24">
        <f t="shared" si="10"/>
        <v>3.576719267164763E-2</v>
      </c>
      <c r="V51" s="24">
        <f t="shared" si="10"/>
        <v>3.6038531522681438E-2</v>
      </c>
      <c r="W51" s="24">
        <f t="shared" si="10"/>
        <v>3.6629245305492386E-2</v>
      </c>
      <c r="X51" s="24">
        <f t="shared" si="10"/>
        <v>3.6986497825356013E-2</v>
      </c>
      <c r="Y51" s="24">
        <f t="shared" si="10"/>
        <v>3.680035009295568E-2</v>
      </c>
      <c r="Z51" s="24">
        <f t="shared" si="10"/>
        <v>3.6878114398347428E-2</v>
      </c>
      <c r="AA51" s="24">
        <f t="shared" si="10"/>
        <v>3.6410443544599325E-2</v>
      </c>
      <c r="AB51" s="24">
        <f>+CUY!Y24</f>
        <v>3.6410586677945167E-2</v>
      </c>
      <c r="AD51" s="24">
        <f t="shared" si="13"/>
        <v>0.31647568826365413</v>
      </c>
      <c r="AE51" s="24">
        <f t="shared" si="12"/>
        <v>0.31677952279533761</v>
      </c>
      <c r="AF51" s="24">
        <f t="shared" si="12"/>
        <v>0.3215822756758191</v>
      </c>
      <c r="AG51" s="24">
        <f t="shared" si="12"/>
        <v>0.32583063067859808</v>
      </c>
      <c r="AH51" s="24">
        <f t="shared" si="12"/>
        <v>0.31955939493317476</v>
      </c>
      <c r="AI51" s="24">
        <f t="shared" si="12"/>
        <v>0.32311294225775633</v>
      </c>
      <c r="AJ51" s="24">
        <f t="shared" si="12"/>
        <v>0.32529504699133427</v>
      </c>
      <c r="AK51" s="24">
        <f t="shared" si="12"/>
        <v>0.32730593666689889</v>
      </c>
      <c r="AL51" s="24">
        <f t="shared" si="12"/>
        <v>0.32816837528359732</v>
      </c>
      <c r="AM51" s="24">
        <f t="shared" si="12"/>
        <v>0.33045125140281417</v>
      </c>
      <c r="AN51" s="24">
        <f t="shared" si="12"/>
        <v>0.32390200012884396</v>
      </c>
      <c r="AO51" s="24">
        <f>+CUY!AV24</f>
        <v>0.32391175459399535</v>
      </c>
      <c r="AQ51" s="24">
        <f t="shared" si="11"/>
        <v>-6.2106192221023093E-5</v>
      </c>
      <c r="AR51" s="24">
        <f t="shared" si="14"/>
        <v>-1.3975563139160041E-2</v>
      </c>
    </row>
    <row r="52" spans="4:44" x14ac:dyDescent="0.3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+SUMPRODUCT(_xlfn.ANCHORARRAY($E$30)/100,$E52:$N52)/$D$14*100</f>
        <v>156.08083440999999</v>
      </c>
      <c r="Q52" s="24">
        <f t="shared" si="10"/>
        <v>3.4865580406130192E-2</v>
      </c>
      <c r="R52" s="24">
        <f t="shared" si="10"/>
        <v>3.41276624247282E-2</v>
      </c>
      <c r="S52" s="24">
        <f t="shared" si="10"/>
        <v>3.4281065308330971E-2</v>
      </c>
      <c r="T52" s="24">
        <f t="shared" si="10"/>
        <v>3.4855289177994075E-2</v>
      </c>
      <c r="U52" s="24">
        <f t="shared" si="10"/>
        <v>3.431431188813594E-2</v>
      </c>
      <c r="V52" s="24">
        <f t="shared" si="10"/>
        <v>3.4235429241524562E-2</v>
      </c>
      <c r="W52" s="24">
        <f t="shared" si="10"/>
        <v>3.3886988716654187E-2</v>
      </c>
      <c r="X52" s="24">
        <f t="shared" si="10"/>
        <v>3.3330974404420566E-2</v>
      </c>
      <c r="Y52" s="24">
        <f t="shared" si="10"/>
        <v>3.3573219349565919E-2</v>
      </c>
      <c r="Z52" s="24">
        <f t="shared" si="10"/>
        <v>3.289816843284421E-2</v>
      </c>
      <c r="AA52" s="24">
        <f t="shared" si="10"/>
        <v>3.3995897758609894E-2</v>
      </c>
      <c r="AB52" s="24">
        <f>+CUY!Y25</f>
        <v>3.3997282549289354E-2</v>
      </c>
      <c r="AD52" s="24">
        <f t="shared" si="13"/>
        <v>0.34277562660290606</v>
      </c>
      <c r="AE52" s="24">
        <f t="shared" si="12"/>
        <v>0.34266381402739787</v>
      </c>
      <c r="AF52" s="24">
        <f t="shared" si="12"/>
        <v>0.3478163574450206</v>
      </c>
      <c r="AG52" s="24">
        <f t="shared" si="12"/>
        <v>0.35319876440948161</v>
      </c>
      <c r="AH52" s="24">
        <f t="shared" si="12"/>
        <v>0.34604873823748949</v>
      </c>
      <c r="AI52" s="24">
        <f t="shared" si="12"/>
        <v>0.3498985447566747</v>
      </c>
      <c r="AJ52" s="24">
        <f t="shared" si="12"/>
        <v>0.35233415354459385</v>
      </c>
      <c r="AK52" s="24">
        <f t="shared" si="12"/>
        <v>0.35394107330793823</v>
      </c>
      <c r="AL52" s="24">
        <f t="shared" si="12"/>
        <v>0.35494819132223787</v>
      </c>
      <c r="AM52" s="24">
        <f t="shared" si="12"/>
        <v>0.35722253716374386</v>
      </c>
      <c r="AN52" s="24">
        <f t="shared" si="12"/>
        <v>0.35056266598183017</v>
      </c>
      <c r="AO52" s="24">
        <f>+CUY!AV25</f>
        <v>0.35057291243032207</v>
      </c>
      <c r="AQ52" s="24">
        <f t="shared" si="11"/>
        <v>1.9674119732859818E-3</v>
      </c>
      <c r="AR52" s="24">
        <f t="shared" si="14"/>
        <v>-1.44469105608378E-2</v>
      </c>
    </row>
    <row r="53" spans="4:44" x14ac:dyDescent="0.3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+SUMPRODUCT(_xlfn.ANCHORARRAY($E$30)/100,$E53:$N53)/$D$14*100</f>
        <v>166.75464149000001</v>
      </c>
      <c r="Q53" s="24">
        <f t="shared" si="10"/>
        <v>7.1453048788763684E-2</v>
      </c>
      <c r="R53" s="24">
        <f t="shared" si="10"/>
        <v>6.9162048938102849E-2</v>
      </c>
      <c r="S53" s="24">
        <f t="shared" si="10"/>
        <v>6.8582424578322643E-2</v>
      </c>
      <c r="T53" s="24">
        <f t="shared" si="10"/>
        <v>6.8322824748939803E-2</v>
      </c>
      <c r="U53" s="24">
        <f t="shared" si="10"/>
        <v>6.810696912993186E-2</v>
      </c>
      <c r="V53" s="24">
        <f t="shared" si="10"/>
        <v>6.8014237443219994E-2</v>
      </c>
      <c r="W53" s="24">
        <f t="shared" si="10"/>
        <v>6.8373544318376833E-2</v>
      </c>
      <c r="X53" s="24">
        <f t="shared" si="10"/>
        <v>6.8346585531550819E-2</v>
      </c>
      <c r="Y53" s="24">
        <f t="shared" si="10"/>
        <v>6.7342070725256997E-2</v>
      </c>
      <c r="Z53" s="24">
        <f t="shared" si="10"/>
        <v>6.7362122760767917E-2</v>
      </c>
      <c r="AA53" s="24">
        <f t="shared" si="10"/>
        <v>6.8386404521400657E-2</v>
      </c>
      <c r="AB53" s="24">
        <f>+CUY!Y26</f>
        <v>6.8387042212372684E-2</v>
      </c>
      <c r="AD53" s="24">
        <f t="shared" si="13"/>
        <v>0.41343244925769551</v>
      </c>
      <c r="AE53" s="24">
        <f t="shared" si="12"/>
        <v>0.41009788110000867</v>
      </c>
      <c r="AF53" s="24">
        <f t="shared" si="12"/>
        <v>0.41552504419728131</v>
      </c>
      <c r="AG53" s="24">
        <f t="shared" si="12"/>
        <v>0.42065147169011463</v>
      </c>
      <c r="AH53" s="24">
        <f t="shared" si="12"/>
        <v>0.412985261069027</v>
      </c>
      <c r="AI53" s="24">
        <f t="shared" si="12"/>
        <v>0.41668998535989732</v>
      </c>
      <c r="AJ53" s="24">
        <f t="shared" si="12"/>
        <v>0.42055220977951002</v>
      </c>
      <c r="AK53" s="24">
        <f t="shared" si="12"/>
        <v>0.42221242935796477</v>
      </c>
      <c r="AL53" s="24">
        <f t="shared" si="12"/>
        <v>0.42140794275092563</v>
      </c>
      <c r="AM53" s="24">
        <f t="shared" si="12"/>
        <v>0.42497709008443452</v>
      </c>
      <c r="AN53" s="24">
        <f t="shared" si="12"/>
        <v>0.41825251684068165</v>
      </c>
      <c r="AO53" s="24">
        <f>+CUY!AV26</f>
        <v>0.41826383744536599</v>
      </c>
      <c r="AQ53" s="24">
        <f t="shared" si="11"/>
        <v>4.0909260279957671E-3</v>
      </c>
      <c r="AR53" s="24">
        <f t="shared" si="14"/>
        <v>-1.1544640826739005E-2</v>
      </c>
    </row>
    <row r="54" spans="4:44" x14ac:dyDescent="0.3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+SUMPRODUCT(_xlfn.ANCHORARRAY($E$30)/100,$E54:$N54)/$D$14*100</f>
        <v>176.66882143000004</v>
      </c>
      <c r="Q54" s="24">
        <f t="shared" si="10"/>
        <v>5.9494011784323675E-2</v>
      </c>
      <c r="R54" s="24">
        <f t="shared" si="10"/>
        <v>5.9512607768333448E-2</v>
      </c>
      <c r="S54" s="24">
        <f t="shared" si="10"/>
        <v>5.9251368323202547E-2</v>
      </c>
      <c r="T54" s="24">
        <f t="shared" si="10"/>
        <v>6.0691781673480438E-2</v>
      </c>
      <c r="U54" s="24">
        <f t="shared" si="10"/>
        <v>5.953090886701351E-2</v>
      </c>
      <c r="V54" s="24">
        <f t="shared" si="10"/>
        <v>5.9993515829344979E-2</v>
      </c>
      <c r="W54" s="24">
        <f t="shared" si="10"/>
        <v>5.9319358570225855E-2</v>
      </c>
      <c r="X54" s="24">
        <f t="shared" si="10"/>
        <v>5.8742785159945798E-2</v>
      </c>
      <c r="Y54" s="24">
        <f t="shared" si="10"/>
        <v>5.8328649191283999E-2</v>
      </c>
      <c r="Z54" s="24">
        <f t="shared" si="10"/>
        <v>5.9577456598203238E-2</v>
      </c>
      <c r="AA54" s="24">
        <f t="shared" si="10"/>
        <v>5.9453697069023148E-2</v>
      </c>
      <c r="AB54" s="24">
        <f>+CUY!Y27</f>
        <v>5.9458658808487996E-2</v>
      </c>
      <c r="AD54" s="24">
        <f t="shared" si="13"/>
        <v>0.47115693546430504</v>
      </c>
      <c r="AE54" s="24">
        <f t="shared" si="12"/>
        <v>0.46811663442773188</v>
      </c>
      <c r="AF54" s="24">
        <f t="shared" si="12"/>
        <v>0.47385130997108615</v>
      </c>
      <c r="AG54" s="24">
        <f t="shared" si="12"/>
        <v>0.4811256520672369</v>
      </c>
      <c r="AH54" s="24">
        <f t="shared" si="12"/>
        <v>0.47115827736481686</v>
      </c>
      <c r="AI54" s="24">
        <f t="shared" si="12"/>
        <v>0.47588530109853866</v>
      </c>
      <c r="AJ54" s="24">
        <f t="shared" si="12"/>
        <v>0.47962598565554604</v>
      </c>
      <c r="AK54" s="24">
        <f t="shared" si="12"/>
        <v>0.48126405299558273</v>
      </c>
      <c r="AL54" s="24">
        <f t="shared" si="12"/>
        <v>0.47982839820046097</v>
      </c>
      <c r="AM54" s="24">
        <f t="shared" si="12"/>
        <v>0.48526186626678891</v>
      </c>
      <c r="AN54" s="24">
        <f t="shared" si="12"/>
        <v>0.47721161572984028</v>
      </c>
      <c r="AO54" s="24">
        <f>+CUY!AV27</f>
        <v>0.47722924770310815</v>
      </c>
      <c r="AQ54" s="24">
        <f t="shared" si="11"/>
        <v>-8.3444813879562929E-5</v>
      </c>
      <c r="AR54" s="24">
        <f t="shared" si="14"/>
        <v>-1.4104930802483873E-2</v>
      </c>
    </row>
    <row r="55" spans="4:44" x14ac:dyDescent="0.3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+SUMPRODUCT(_xlfn.ANCHORARRAY($E$30)/100,$E55:$N55)/$D$14*100</f>
        <v>183.13636762000002</v>
      </c>
      <c r="Q55" s="24">
        <f t="shared" si="10"/>
        <v>3.6050849259967155E-2</v>
      </c>
      <c r="R55" s="24">
        <f t="shared" si="10"/>
        <v>3.678229112898701E-2</v>
      </c>
      <c r="S55" s="24">
        <f t="shared" si="10"/>
        <v>3.5993475313135681E-2</v>
      </c>
      <c r="T55" s="24">
        <f t="shared" si="10"/>
        <v>3.6729213924775905E-2</v>
      </c>
      <c r="U55" s="24">
        <f t="shared" si="10"/>
        <v>3.7132839517509231E-2</v>
      </c>
      <c r="V55" s="24">
        <f t="shared" si="10"/>
        <v>3.7692228205927547E-2</v>
      </c>
      <c r="W55" s="24">
        <f t="shared" si="10"/>
        <v>3.6589193308486756E-2</v>
      </c>
      <c r="X55" s="24">
        <f t="shared" si="10"/>
        <v>3.5796672559225362E-2</v>
      </c>
      <c r="Y55" s="24">
        <f t="shared" si="10"/>
        <v>3.6724463036678978E-2</v>
      </c>
      <c r="Z55" s="24">
        <f t="shared" si="10"/>
        <v>3.6505784880274783E-2</v>
      </c>
      <c r="AA55" s="24">
        <f t="shared" si="10"/>
        <v>3.6608305515654083E-2</v>
      </c>
      <c r="AB55" s="24">
        <f>+CUY!Y28</f>
        <v>3.6610926619094375E-2</v>
      </c>
      <c r="AD55" s="24">
        <f t="shared" si="13"/>
        <v>0.50292934926856381</v>
      </c>
      <c r="AE55" s="24">
        <f t="shared" si="12"/>
        <v>0.50043088010474368</v>
      </c>
      <c r="AF55" s="24">
        <f t="shared" si="12"/>
        <v>0.5037591472982661</v>
      </c>
      <c r="AG55" s="24">
        <f t="shared" si="12"/>
        <v>0.51188137454893878</v>
      </c>
      <c r="AH55" s="24">
        <f t="shared" si="12"/>
        <v>0.50346911058856181</v>
      </c>
      <c r="AI55" s="24">
        <f t="shared" si="12"/>
        <v>0.50824985920102339</v>
      </c>
      <c r="AJ55" s="24">
        <f t="shared" si="12"/>
        <v>0.50978516126977258</v>
      </c>
      <c r="AK55" s="24">
        <f t="shared" si="12"/>
        <v>0.50934585300890123</v>
      </c>
      <c r="AL55" s="24">
        <f t="shared" si="12"/>
        <v>0.50962570579434319</v>
      </c>
      <c r="AM55" s="24">
        <f t="shared" si="12"/>
        <v>0.51379157363318106</v>
      </c>
      <c r="AN55" s="24">
        <f t="shared" si="12"/>
        <v>0.50770797189839212</v>
      </c>
      <c r="AO55" s="24">
        <f>+CUY!AV28</f>
        <v>0.50772843016751024</v>
      </c>
      <c r="AQ55" s="24">
        <f t="shared" si="11"/>
        <v>-4.5493562030762824E-4</v>
      </c>
      <c r="AR55" s="24">
        <f t="shared" si="14"/>
        <v>-1.0862224364617257E-2</v>
      </c>
    </row>
    <row r="56" spans="4:44" x14ac:dyDescent="0.3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+SUMPRODUCT(_xlfn.ANCHORARRAY($E$30)/100,$E56:$N56)/$D$14*100</f>
        <v>187.70546417</v>
      </c>
      <c r="Q56" s="24">
        <f t="shared" si="10"/>
        <v>2.1438936830541433E-2</v>
      </c>
      <c r="R56" s="24">
        <f t="shared" si="10"/>
        <v>2.2375411865909189E-2</v>
      </c>
      <c r="S56" s="24">
        <f t="shared" si="10"/>
        <v>2.3319934691631294E-2</v>
      </c>
      <c r="T56" s="24">
        <f t="shared" si="10"/>
        <v>2.4282983629418498E-2</v>
      </c>
      <c r="U56" s="24">
        <f t="shared" si="10"/>
        <v>2.386137912352293E-2</v>
      </c>
      <c r="V56" s="24">
        <f t="shared" si="10"/>
        <v>2.4961986063370079E-2</v>
      </c>
      <c r="W56" s="24">
        <f t="shared" si="10"/>
        <v>2.6057578288681604E-2</v>
      </c>
      <c r="X56" s="24">
        <f t="shared" si="10"/>
        <v>2.6413956592368226E-2</v>
      </c>
      <c r="Y56" s="24">
        <f t="shared" si="10"/>
        <v>2.6928996986393505E-2</v>
      </c>
      <c r="Z56" s="24">
        <f t="shared" si="10"/>
        <v>2.7887737064635987E-2</v>
      </c>
      <c r="AA56" s="24">
        <f t="shared" si="10"/>
        <v>2.4949149147047933E-2</v>
      </c>
      <c r="AB56" s="24">
        <f>+CUY!Y29</f>
        <v>2.4948754882892388E-2</v>
      </c>
      <c r="AD56" s="24">
        <f t="shared" si="13"/>
        <v>0.49085437740010174</v>
      </c>
      <c r="AE56" s="24">
        <f t="shared" si="12"/>
        <v>0.48755725949124717</v>
      </c>
      <c r="AF56" s="24">
        <f t="shared" si="12"/>
        <v>0.49072052907955688</v>
      </c>
      <c r="AG56" s="24">
        <f t="shared" si="12"/>
        <v>0.49741828807993449</v>
      </c>
      <c r="AH56" s="24">
        <f t="shared" si="12"/>
        <v>0.49191926465797797</v>
      </c>
      <c r="AI56" s="24">
        <f t="shared" si="12"/>
        <v>0.49563471655091096</v>
      </c>
      <c r="AJ56" s="24">
        <f t="shared" si="12"/>
        <v>0.49864584494742559</v>
      </c>
      <c r="AK56" s="24">
        <f t="shared" si="12"/>
        <v>0.49814517634724953</v>
      </c>
      <c r="AL56" s="24">
        <f t="shared" si="12"/>
        <v>0.49783041735718325</v>
      </c>
      <c r="AM56" s="24">
        <f t="shared" si="12"/>
        <v>0.50059483614818667</v>
      </c>
      <c r="AN56" s="24">
        <f t="shared" si="12"/>
        <v>0.49532338336145698</v>
      </c>
      <c r="AO56" s="24">
        <f>+CUY!AV29</f>
        <v>0.49533376616651847</v>
      </c>
      <c r="AQ56" s="24">
        <f t="shared" si="11"/>
        <v>-6.4488002340945538E-3</v>
      </c>
      <c r="AR56" s="24">
        <f t="shared" si="14"/>
        <v>-9.7404587480849347E-3</v>
      </c>
    </row>
    <row r="57" spans="4:44" x14ac:dyDescent="0.3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+SUMPRODUCT(_xlfn.ANCHORARRAY($E$30)/100,$E57:$N57)/$D$14*100</f>
        <v>193.20390178000005</v>
      </c>
      <c r="Q57" s="24">
        <f t="shared" si="10"/>
        <v>2.7553428697137949E-2</v>
      </c>
      <c r="R57" s="24">
        <f t="shared" si="10"/>
        <v>2.7694396026498591E-2</v>
      </c>
      <c r="S57" s="24">
        <f t="shared" ref="S57:AA96" si="15">+G57/G56-1</f>
        <v>2.8763275374729336E-2</v>
      </c>
      <c r="T57" s="24">
        <f t="shared" si="15"/>
        <v>2.8789122978349679E-2</v>
      </c>
      <c r="U57" s="24">
        <f t="shared" si="15"/>
        <v>2.8557971546436356E-2</v>
      </c>
      <c r="V57" s="24">
        <f t="shared" si="15"/>
        <v>2.8889110894939174E-2</v>
      </c>
      <c r="W57" s="24">
        <f t="shared" si="15"/>
        <v>2.9845330796309577E-2</v>
      </c>
      <c r="X57" s="24">
        <f t="shared" si="15"/>
        <v>3.0323239082793219E-2</v>
      </c>
      <c r="Y57" s="24">
        <f t="shared" si="15"/>
        <v>3.1186166233840851E-2</v>
      </c>
      <c r="Z57" s="24">
        <f t="shared" si="15"/>
        <v>3.0396202287814589E-2</v>
      </c>
      <c r="AA57" s="24">
        <f t="shared" si="15"/>
        <v>2.9292901164668539E-2</v>
      </c>
      <c r="AB57" s="24">
        <f>+CUY!Y30</f>
        <v>2.9291694302602256E-2</v>
      </c>
      <c r="AD57" s="24">
        <f t="shared" si="13"/>
        <v>0.51358731818582237</v>
      </c>
      <c r="AE57" s="24">
        <f t="shared" si="12"/>
        <v>0.50988796869531416</v>
      </c>
      <c r="AF57" s="24">
        <f t="shared" si="12"/>
        <v>0.51252500919829269</v>
      </c>
      <c r="AG57" s="24">
        <f t="shared" si="12"/>
        <v>0.51871036872829213</v>
      </c>
      <c r="AH57" s="24">
        <f t="shared" si="12"/>
        <v>0.51377276993781362</v>
      </c>
      <c r="AI57" s="24">
        <f t="shared" si="12"/>
        <v>0.51677084385033578</v>
      </c>
      <c r="AJ57" s="24">
        <f t="shared" si="12"/>
        <v>0.5193058376987949</v>
      </c>
      <c r="AK57" s="24">
        <f t="shared" si="12"/>
        <v>0.5183550743015175</v>
      </c>
      <c r="AL57" s="24">
        <f t="shared" si="12"/>
        <v>0.51907152196246109</v>
      </c>
      <c r="AM57" s="24">
        <f t="shared" si="12"/>
        <v>0.51881105688751661</v>
      </c>
      <c r="AN57" s="24">
        <f t="shared" si="12"/>
        <v>0.51635880185790062</v>
      </c>
      <c r="AO57" s="24">
        <f>+CUY!AV30</f>
        <v>0.51636787736374745</v>
      </c>
      <c r="AQ57" s="24">
        <f t="shared" si="11"/>
        <v>-2.8427735906766394E-3</v>
      </c>
      <c r="AR57" s="24">
        <f t="shared" si="14"/>
        <v>-5.223738701694236E-3</v>
      </c>
    </row>
    <row r="58" spans="4:44" x14ac:dyDescent="0.3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+SUMPRODUCT(_xlfn.ANCHORARRAY($E$30)/100,$E58:$N58)/$D$14*100</f>
        <v>200.51034270999997</v>
      </c>
      <c r="Q58" s="24">
        <f t="shared" ref="Q58:Z83" si="16">+E58/E57-1</f>
        <v>4.2389427874397256E-2</v>
      </c>
      <c r="R58" s="24">
        <f t="shared" si="16"/>
        <v>4.0858464702826724E-2</v>
      </c>
      <c r="S58" s="24">
        <f t="shared" si="16"/>
        <v>4.0025896663950844E-2</v>
      </c>
      <c r="T58" s="24">
        <f t="shared" si="16"/>
        <v>3.9206514367847722E-2</v>
      </c>
      <c r="U58" s="24">
        <f t="shared" si="16"/>
        <v>3.865487593706618E-2</v>
      </c>
      <c r="V58" s="24">
        <f t="shared" si="16"/>
        <v>3.8006917839025212E-2</v>
      </c>
      <c r="W58" s="24">
        <f t="shared" si="16"/>
        <v>3.6166752016189463E-2</v>
      </c>
      <c r="X58" s="24">
        <f t="shared" si="16"/>
        <v>3.6013334933489016E-2</v>
      </c>
      <c r="Y58" s="24">
        <f t="shared" si="16"/>
        <v>3.5794220285223055E-2</v>
      </c>
      <c r="Z58" s="24">
        <f t="shared" si="16"/>
        <v>3.3675741683900862E-2</v>
      </c>
      <c r="AA58" s="24">
        <f t="shared" si="15"/>
        <v>3.7817253495841419E-2</v>
      </c>
      <c r="AB58" s="24">
        <f>+CUY!Y31</f>
        <v>3.7820097429283051E-2</v>
      </c>
      <c r="AD58" s="24">
        <f t="shared" si="13"/>
        <v>0.53963389566626008</v>
      </c>
      <c r="AE58" s="24">
        <f t="shared" si="12"/>
        <v>0.53361099033963577</v>
      </c>
      <c r="AF58" s="24">
        <f t="shared" si="12"/>
        <v>0.53327861251627051</v>
      </c>
      <c r="AG58" s="24">
        <f t="shared" si="12"/>
        <v>0.5378876924450493</v>
      </c>
      <c r="AH58" s="24">
        <f t="shared" si="12"/>
        <v>0.53351957381554205</v>
      </c>
      <c r="AI58" s="24">
        <f t="shared" si="12"/>
        <v>0.5345114877979531</v>
      </c>
      <c r="AJ58" s="24">
        <f t="shared" si="12"/>
        <v>0.5330604055889816</v>
      </c>
      <c r="AK58" s="24">
        <f t="shared" si="12"/>
        <v>0.53068831982638676</v>
      </c>
      <c r="AL58" s="24">
        <f t="shared" si="12"/>
        <v>0.53190090166185744</v>
      </c>
      <c r="AM58" s="24">
        <f t="shared" si="12"/>
        <v>0.52739321591160548</v>
      </c>
      <c r="AN58" s="24">
        <f t="shared" si="12"/>
        <v>0.53328418691932655</v>
      </c>
      <c r="AO58" s="24">
        <f>+CUY!AV31</f>
        <v>0.53329739319278446</v>
      </c>
      <c r="AQ58" s="24">
        <f t="shared" si="11"/>
        <v>8.7136861904963947E-3</v>
      </c>
      <c r="AR58" s="24">
        <f t="shared" si="14"/>
        <v>1.2240679754654593E-2</v>
      </c>
    </row>
    <row r="59" spans="4:44" x14ac:dyDescent="0.3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+SUMPRODUCT(_xlfn.ANCHORARRAY($E$30)/100,$E59:$N59)/$D$14*100</f>
        <v>209.41016165000002</v>
      </c>
      <c r="Q59" s="24">
        <f t="shared" si="16"/>
        <v>4.6078107367764964E-2</v>
      </c>
      <c r="R59" s="24">
        <f t="shared" si="16"/>
        <v>4.615233028193666E-2</v>
      </c>
      <c r="S59" s="24">
        <f t="shared" si="16"/>
        <v>4.5922930303015086E-2</v>
      </c>
      <c r="T59" s="24">
        <f t="shared" si="16"/>
        <v>4.4806975882163869E-2</v>
      </c>
      <c r="U59" s="24">
        <f t="shared" si="16"/>
        <v>4.5899455964301561E-2</v>
      </c>
      <c r="V59" s="24">
        <f t="shared" si="16"/>
        <v>4.4211264140483042E-2</v>
      </c>
      <c r="W59" s="24">
        <f t="shared" si="16"/>
        <v>4.3942528598717168E-2</v>
      </c>
      <c r="X59" s="24">
        <f t="shared" si="16"/>
        <v>4.3945290673499171E-2</v>
      </c>
      <c r="Y59" s="24">
        <f t="shared" si="16"/>
        <v>4.2647592287097025E-2</v>
      </c>
      <c r="Z59" s="24">
        <f t="shared" si="16"/>
        <v>4.126905287457161E-2</v>
      </c>
      <c r="AA59" s="24">
        <f t="shared" si="15"/>
        <v>4.4385834764004928E-2</v>
      </c>
      <c r="AB59" s="24">
        <f>+CUY!Y32</f>
        <v>4.4380464396732489E-2</v>
      </c>
      <c r="AD59" s="24">
        <f t="shared" si="13"/>
        <v>0.57831438522472745</v>
      </c>
      <c r="AE59" s="24">
        <f t="shared" si="12"/>
        <v>0.57077242755015289</v>
      </c>
      <c r="AF59" s="24">
        <f t="shared" si="12"/>
        <v>0.57019502119975352</v>
      </c>
      <c r="AG59" s="24">
        <f t="shared" si="12"/>
        <v>0.5736396221402702</v>
      </c>
      <c r="AH59" s="24">
        <f t="shared" si="12"/>
        <v>0.56922184636848128</v>
      </c>
      <c r="AI59" s="24">
        <f t="shared" si="12"/>
        <v>0.56925406601559092</v>
      </c>
      <c r="AJ59" s="24">
        <f t="shared" si="12"/>
        <v>0.56677138449962805</v>
      </c>
      <c r="AK59" s="24">
        <f t="shared" si="12"/>
        <v>0.56467061860984846</v>
      </c>
      <c r="AL59" s="24">
        <f t="shared" si="12"/>
        <v>0.56424870818419737</v>
      </c>
      <c r="AM59" s="24">
        <f t="shared" si="12"/>
        <v>0.55842234927424927</v>
      </c>
      <c r="AN59" s="24">
        <f t="shared" si="12"/>
        <v>0.56808777178679515</v>
      </c>
      <c r="AO59" s="24">
        <f>+CUY!AV32</f>
        <v>0.56810075966618112</v>
      </c>
      <c r="AQ59" s="24">
        <f t="shared" si="11"/>
        <v>4.8090544931933543E-3</v>
      </c>
      <c r="AR59" s="24">
        <f t="shared" si="14"/>
        <v>1.9892035950478171E-2</v>
      </c>
    </row>
    <row r="60" spans="4:44" x14ac:dyDescent="0.3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+SUMPRODUCT(_xlfn.ANCHORARRAY($E$30)/100,$E60:$N60)/$D$14*100</f>
        <v>216.42146353999999</v>
      </c>
      <c r="Q60" s="24">
        <f t="shared" si="16"/>
        <v>3.2405578608396324E-2</v>
      </c>
      <c r="R60" s="24">
        <f t="shared" si="16"/>
        <v>3.2910294720805755E-2</v>
      </c>
      <c r="S60" s="24">
        <f t="shared" si="16"/>
        <v>3.2645222946839914E-2</v>
      </c>
      <c r="T60" s="24">
        <f t="shared" si="16"/>
        <v>3.3259359812807698E-2</v>
      </c>
      <c r="U60" s="24">
        <f t="shared" si="16"/>
        <v>3.3656065036746119E-2</v>
      </c>
      <c r="V60" s="24">
        <f t="shared" si="16"/>
        <v>3.3633971677053953E-2</v>
      </c>
      <c r="W60" s="24">
        <f t="shared" si="16"/>
        <v>3.407838782083572E-2</v>
      </c>
      <c r="X60" s="24">
        <f t="shared" si="16"/>
        <v>3.3788643339723867E-2</v>
      </c>
      <c r="Y60" s="24">
        <f t="shared" si="16"/>
        <v>3.3709708591996623E-2</v>
      </c>
      <c r="Z60" s="24">
        <f t="shared" si="16"/>
        <v>3.4116076950450491E-2</v>
      </c>
      <c r="AA60" s="24">
        <f t="shared" si="15"/>
        <v>3.3481192291510586E-2</v>
      </c>
      <c r="AB60" s="24">
        <f>+CUY!Y33</f>
        <v>3.3479328866239388E-2</v>
      </c>
      <c r="AD60" s="24">
        <f t="shared" si="13"/>
        <v>0.57901521950364399</v>
      </c>
      <c r="AE60" s="24">
        <f t="shared" si="13"/>
        <v>0.57021904380056121</v>
      </c>
      <c r="AF60" s="24">
        <f t="shared" si="13"/>
        <v>0.56932996312250106</v>
      </c>
      <c r="AG60" s="24">
        <f t="shared" si="13"/>
        <v>0.57215118353202565</v>
      </c>
      <c r="AH60" s="24">
        <f t="shared" si="13"/>
        <v>0.56959554792117051</v>
      </c>
      <c r="AI60" s="24">
        <f t="shared" si="13"/>
        <v>0.5690437146906</v>
      </c>
      <c r="AJ60" s="24">
        <f t="shared" si="13"/>
        <v>0.5678341256828674</v>
      </c>
      <c r="AK60" s="24">
        <f t="shared" si="13"/>
        <v>0.56547698513564737</v>
      </c>
      <c r="AL60" s="24">
        <f t="shared" si="13"/>
        <v>0.56423320306004743</v>
      </c>
      <c r="AM60" s="24">
        <f t="shared" si="13"/>
        <v>0.55784430550251285</v>
      </c>
      <c r="AN60" s="24">
        <f t="shared" si="13"/>
        <v>0.56800344621323573</v>
      </c>
      <c r="AO60" s="24">
        <f>+CUY!AV33</f>
        <v>0.56800889116867581</v>
      </c>
      <c r="AQ60" s="24">
        <f t="shared" si="11"/>
        <v>-1.7104983420541675E-3</v>
      </c>
      <c r="AR60" s="24">
        <f t="shared" si="14"/>
        <v>2.1170914001131136E-2</v>
      </c>
    </row>
    <row r="61" spans="4:44" x14ac:dyDescent="0.3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+SUMPRODUCT(_xlfn.ANCHORARRAY($E$30)/100,$E61:$N61)/$D$14*100</f>
        <v>222.65928195999999</v>
      </c>
      <c r="Q61" s="24">
        <f t="shared" si="16"/>
        <v>2.80045159318143E-2</v>
      </c>
      <c r="R61" s="24">
        <f t="shared" si="16"/>
        <v>2.8101862058977689E-2</v>
      </c>
      <c r="S61" s="24">
        <f t="shared" si="16"/>
        <v>2.8030668093166122E-2</v>
      </c>
      <c r="T61" s="24">
        <f t="shared" si="16"/>
        <v>2.8674311944119513E-2</v>
      </c>
      <c r="U61" s="24">
        <f t="shared" si="16"/>
        <v>2.8442557954526437E-2</v>
      </c>
      <c r="V61" s="24">
        <f t="shared" si="16"/>
        <v>2.9118754008250258E-2</v>
      </c>
      <c r="W61" s="24">
        <f t="shared" si="16"/>
        <v>2.9157375328687785E-2</v>
      </c>
      <c r="X61" s="24">
        <f t="shared" si="16"/>
        <v>2.9042379690427778E-2</v>
      </c>
      <c r="Y61" s="24">
        <f t="shared" si="16"/>
        <v>2.9375655435505355E-2</v>
      </c>
      <c r="Z61" s="24">
        <f t="shared" si="16"/>
        <v>2.9786211155558462E-2</v>
      </c>
      <c r="AA61" s="24">
        <f t="shared" si="15"/>
        <v>2.8822549843107836E-2</v>
      </c>
      <c r="AB61" s="24">
        <f>+CUY!Y34</f>
        <v>2.8824001796475374E-2</v>
      </c>
      <c r="AD61" s="24">
        <f t="shared" ref="AD61:AN76" si="17">+E61/E49-1</f>
        <v>0.59271033094893011</v>
      </c>
      <c r="AE61" s="24">
        <f t="shared" si="17"/>
        <v>0.58550237540290961</v>
      </c>
      <c r="AF61" s="24">
        <f t="shared" si="17"/>
        <v>0.58438105228162529</v>
      </c>
      <c r="AG61" s="24">
        <f t="shared" si="17"/>
        <v>0.58864100253511609</v>
      </c>
      <c r="AH61" s="24">
        <f t="shared" si="17"/>
        <v>0.58544284752939157</v>
      </c>
      <c r="AI61" s="24">
        <f t="shared" si="17"/>
        <v>0.58625958494600083</v>
      </c>
      <c r="AJ61" s="24">
        <f t="shared" si="17"/>
        <v>0.58481513985546019</v>
      </c>
      <c r="AK61" s="24">
        <f t="shared" si="17"/>
        <v>0.58243666784273063</v>
      </c>
      <c r="AL61" s="24">
        <f t="shared" si="17"/>
        <v>0.58181306454900028</v>
      </c>
      <c r="AM61" s="24">
        <f t="shared" si="17"/>
        <v>0.57660559949032608</v>
      </c>
      <c r="AN61" s="24">
        <f t="shared" si="17"/>
        <v>0.58453394663339986</v>
      </c>
      <c r="AO61" s="24">
        <f>+CUY!AV34</f>
        <v>0.58454269922068769</v>
      </c>
      <c r="AQ61" s="24">
        <f t="shared" si="11"/>
        <v>-1.7816952237441619E-3</v>
      </c>
      <c r="AR61" s="24">
        <f t="shared" si="14"/>
        <v>1.6104731458604027E-2</v>
      </c>
    </row>
    <row r="62" spans="4:44" x14ac:dyDescent="0.3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+SUMPRODUCT(_xlfn.ANCHORARRAY($E$30)/100,$E62:$N62)/$D$14*100</f>
        <v>228.50468645000004</v>
      </c>
      <c r="Q62" s="24">
        <f t="shared" si="16"/>
        <v>2.6120021338926103E-2</v>
      </c>
      <c r="R62" s="24">
        <f t="shared" si="16"/>
        <v>2.657958882228928E-2</v>
      </c>
      <c r="S62" s="24">
        <f t="shared" si="16"/>
        <v>2.6223395934271698E-2</v>
      </c>
      <c r="T62" s="24">
        <f t="shared" si="16"/>
        <v>2.6377221299693998E-2</v>
      </c>
      <c r="U62" s="24">
        <f t="shared" si="16"/>
        <v>2.6624879528861944E-2</v>
      </c>
      <c r="V62" s="24">
        <f t="shared" si="16"/>
        <v>2.6720235996249064E-2</v>
      </c>
      <c r="W62" s="24">
        <f t="shared" si="16"/>
        <v>2.6147182385123591E-2</v>
      </c>
      <c r="X62" s="24">
        <f t="shared" si="16"/>
        <v>2.5831014477164738E-2</v>
      </c>
      <c r="Y62" s="24">
        <f t="shared" si="16"/>
        <v>2.6336068678846969E-2</v>
      </c>
      <c r="Z62" s="24">
        <f t="shared" si="16"/>
        <v>2.5665982682476107E-2</v>
      </c>
      <c r="AA62" s="24">
        <f t="shared" si="15"/>
        <v>2.6252687238298655E-2</v>
      </c>
      <c r="AB62" s="24">
        <f>+CUY!Y35</f>
        <v>2.6252795717275346E-2</v>
      </c>
      <c r="AD62" s="24">
        <f t="shared" si="17"/>
        <v>0.57286996165021131</v>
      </c>
      <c r="AE62" s="24">
        <f t="shared" si="17"/>
        <v>0.56905070234407251</v>
      </c>
      <c r="AF62" s="24">
        <f t="shared" si="17"/>
        <v>0.56785592958606101</v>
      </c>
      <c r="AG62" s="24">
        <f t="shared" si="17"/>
        <v>0.57236897801423336</v>
      </c>
      <c r="AH62" s="24">
        <f t="shared" si="17"/>
        <v>0.56991619363429247</v>
      </c>
      <c r="AI62" s="24">
        <f t="shared" si="17"/>
        <v>0.57142433242132107</v>
      </c>
      <c r="AJ62" s="24">
        <f t="shared" si="17"/>
        <v>0.56945232172912363</v>
      </c>
      <c r="AK62" s="24">
        <f t="shared" si="17"/>
        <v>0.56700240572000227</v>
      </c>
      <c r="AL62" s="24">
        <f t="shared" si="17"/>
        <v>0.56738076733301579</v>
      </c>
      <c r="AM62" s="24">
        <f t="shared" si="17"/>
        <v>0.56322314328039647</v>
      </c>
      <c r="AN62" s="24">
        <f t="shared" si="17"/>
        <v>0.56890313103639589</v>
      </c>
      <c r="AO62" s="24">
        <f>+CUY!AV35</f>
        <v>0.56891103982774816</v>
      </c>
      <c r="AQ62" s="24">
        <f t="shared" si="11"/>
        <v>4.5403865644999541E-4</v>
      </c>
      <c r="AR62" s="24">
        <f t="shared" si="14"/>
        <v>9.6468183698148469E-3</v>
      </c>
    </row>
    <row r="63" spans="4:44" x14ac:dyDescent="0.3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+SUMPRODUCT(_xlfn.ANCHORARRAY($E$30)/100,$E63:$N63)/$D$14*100</f>
        <v>234.90750946000003</v>
      </c>
      <c r="Q63" s="24">
        <f t="shared" si="16"/>
        <v>2.4948870837015802E-2</v>
      </c>
      <c r="R63" s="24">
        <f t="shared" si="16"/>
        <v>2.5534317665171891E-2</v>
      </c>
      <c r="S63" s="24">
        <f t="shared" si="16"/>
        <v>2.6608598316812282E-2</v>
      </c>
      <c r="T63" s="24">
        <f t="shared" si="16"/>
        <v>2.7353447153286359E-2</v>
      </c>
      <c r="U63" s="24">
        <f t="shared" si="16"/>
        <v>2.6651210026529926E-2</v>
      </c>
      <c r="V63" s="24">
        <f t="shared" si="16"/>
        <v>2.7559857521664233E-2</v>
      </c>
      <c r="W63" s="24">
        <f t="shared" si="16"/>
        <v>2.8904179962732979E-2</v>
      </c>
      <c r="X63" s="24">
        <f t="shared" si="16"/>
        <v>2.9589821936135241E-2</v>
      </c>
      <c r="Y63" s="24">
        <f t="shared" si="16"/>
        <v>3.0647338996939943E-2</v>
      </c>
      <c r="Z63" s="24">
        <f t="shared" si="16"/>
        <v>3.0737105842078227E-2</v>
      </c>
      <c r="AA63" s="24">
        <f t="shared" si="15"/>
        <v>2.8020532574070556E-2</v>
      </c>
      <c r="AB63" s="24">
        <f>+CUY!Y36</f>
        <v>2.8020086868046024E-2</v>
      </c>
      <c r="AD63" s="24">
        <f t="shared" si="17"/>
        <v>0.55486728446263101</v>
      </c>
      <c r="AE63" s="24">
        <f t="shared" si="17"/>
        <v>0.55350964490343002</v>
      </c>
      <c r="AF63" s="24">
        <f t="shared" si="17"/>
        <v>0.55337889178424216</v>
      </c>
      <c r="AG63" s="24">
        <f t="shared" si="17"/>
        <v>0.55896027137950344</v>
      </c>
      <c r="AH63" s="24">
        <f t="shared" si="17"/>
        <v>0.55609906476912241</v>
      </c>
      <c r="AI63" s="24">
        <f t="shared" si="17"/>
        <v>0.55856419814399416</v>
      </c>
      <c r="AJ63" s="24">
        <f t="shared" si="17"/>
        <v>0.55775660525902726</v>
      </c>
      <c r="AK63" s="24">
        <f t="shared" si="17"/>
        <v>0.55582520241306788</v>
      </c>
      <c r="AL63" s="24">
        <f t="shared" si="17"/>
        <v>0.55807896563877724</v>
      </c>
      <c r="AM63" s="24">
        <f t="shared" si="17"/>
        <v>0.55396480658205327</v>
      </c>
      <c r="AN63" s="24">
        <f t="shared" si="17"/>
        <v>0.55620260522370635</v>
      </c>
      <c r="AO63" s="24">
        <f>+CUY!AV36</f>
        <v>0.55620956036523284</v>
      </c>
      <c r="AQ63" s="24">
        <f t="shared" si="11"/>
        <v>-5.7882350050624254E-3</v>
      </c>
      <c r="AR63" s="24">
        <f t="shared" si="14"/>
        <v>9.0247788057773448E-4</v>
      </c>
    </row>
    <row r="64" spans="4:44" x14ac:dyDescent="0.3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+SUMPRODUCT(_xlfn.ANCHORARRAY($E$30)/100,$E64:$N64)/$D$14*100</f>
        <v>245.18146080000008</v>
      </c>
      <c r="Q64" s="24">
        <f t="shared" si="16"/>
        <v>4.5803842205858425E-2</v>
      </c>
      <c r="R64" s="24">
        <f t="shared" si="16"/>
        <v>4.5074416216265512E-2</v>
      </c>
      <c r="S64" s="24">
        <f t="shared" si="16"/>
        <v>4.4593929443057068E-2</v>
      </c>
      <c r="T64" s="24">
        <f t="shared" si="16"/>
        <v>4.41337232677248E-2</v>
      </c>
      <c r="U64" s="24">
        <f t="shared" si="16"/>
        <v>4.4081689993928697E-2</v>
      </c>
      <c r="V64" s="24">
        <f t="shared" si="16"/>
        <v>4.3781623919534329E-2</v>
      </c>
      <c r="W64" s="24">
        <f t="shared" si="16"/>
        <v>4.3082024672494335E-2</v>
      </c>
      <c r="X64" s="24">
        <f t="shared" si="16"/>
        <v>4.2981318473702679E-2</v>
      </c>
      <c r="Y64" s="24">
        <f t="shared" si="16"/>
        <v>4.2999382417613585E-2</v>
      </c>
      <c r="Z64" s="24">
        <f t="shared" si="16"/>
        <v>4.2001159333213245E-2</v>
      </c>
      <c r="AA64" s="24">
        <f t="shared" si="15"/>
        <v>4.3736155406941091E-2</v>
      </c>
      <c r="AB64" s="24">
        <f>+CUY!Y37</f>
        <v>4.3737120083708447E-2</v>
      </c>
      <c r="AD64" s="24">
        <f t="shared" si="17"/>
        <v>0.57130182991790668</v>
      </c>
      <c r="AE64" s="24">
        <f t="shared" si="17"/>
        <v>0.56995431437070132</v>
      </c>
      <c r="AF64" s="24">
        <f t="shared" si="17"/>
        <v>0.56886770425316868</v>
      </c>
      <c r="AG64" s="24">
        <f t="shared" si="17"/>
        <v>0.57293779101704922</v>
      </c>
      <c r="AH64" s="24">
        <f t="shared" si="17"/>
        <v>0.57079383188292621</v>
      </c>
      <c r="AI64" s="24">
        <f t="shared" si="17"/>
        <v>0.57295004959811613</v>
      </c>
      <c r="AJ64" s="24">
        <f t="shared" si="17"/>
        <v>0.57161075774583225</v>
      </c>
      <c r="AK64" s="24">
        <f t="shared" si="17"/>
        <v>0.57035515350023069</v>
      </c>
      <c r="AL64" s="24">
        <f t="shared" si="17"/>
        <v>0.5722886085823593</v>
      </c>
      <c r="AM64" s="24">
        <f t="shared" si="17"/>
        <v>0.56765998770070381</v>
      </c>
      <c r="AN64" s="24">
        <f t="shared" si="17"/>
        <v>0.57086205828414949</v>
      </c>
      <c r="AO64" s="24">
        <f>+CUY!AV37</f>
        <v>0.57086842702114637</v>
      </c>
      <c r="AQ64" s="24">
        <f t="shared" si="11"/>
        <v>3.80268287264518E-3</v>
      </c>
      <c r="AR64" s="24">
        <f t="shared" si="14"/>
        <v>3.641842217202873E-3</v>
      </c>
    </row>
    <row r="65" spans="4:44" x14ac:dyDescent="0.3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+SUMPRODUCT(_xlfn.ANCHORARRAY($E$30)/100,$E65:$N65)/$D$14*100</f>
        <v>259.46263123999995</v>
      </c>
      <c r="Q65" s="24">
        <f t="shared" si="16"/>
        <v>5.7874123566636015E-2</v>
      </c>
      <c r="R65" s="24">
        <f t="shared" si="16"/>
        <v>5.7643799343856106E-2</v>
      </c>
      <c r="S65" s="24">
        <f t="shared" si="16"/>
        <v>5.7094983707856262E-2</v>
      </c>
      <c r="T65" s="24">
        <f t="shared" si="16"/>
        <v>5.7557434827190779E-2</v>
      </c>
      <c r="U65" s="24">
        <f t="shared" si="16"/>
        <v>5.8104866491690332E-2</v>
      </c>
      <c r="V65" s="24">
        <f t="shared" si="16"/>
        <v>5.8511664368646743E-2</v>
      </c>
      <c r="W65" s="24">
        <f t="shared" si="16"/>
        <v>5.8805026784619407E-2</v>
      </c>
      <c r="X65" s="24">
        <f t="shared" si="16"/>
        <v>5.8287766802883834E-2</v>
      </c>
      <c r="Y65" s="24">
        <f t="shared" si="16"/>
        <v>5.94588172834567E-2</v>
      </c>
      <c r="Z65" s="24">
        <f t="shared" si="16"/>
        <v>5.8937515574692956E-2</v>
      </c>
      <c r="AA65" s="24">
        <f t="shared" si="15"/>
        <v>5.8247350323315628E-2</v>
      </c>
      <c r="AB65" s="24">
        <f>+CUY!Y38</f>
        <v>5.8247540832499389E-2</v>
      </c>
      <c r="AD65" s="24">
        <f t="shared" si="17"/>
        <v>0.55138813414377252</v>
      </c>
      <c r="AE65" s="24">
        <f t="shared" si="17"/>
        <v>0.55304095155311317</v>
      </c>
      <c r="AF65" s="24">
        <f t="shared" si="17"/>
        <v>0.55200211244512021</v>
      </c>
      <c r="AG65" s="24">
        <f t="shared" si="17"/>
        <v>0.55708744292874313</v>
      </c>
      <c r="AH65" s="24">
        <f t="shared" si="17"/>
        <v>0.55608440522053115</v>
      </c>
      <c r="AI65" s="24">
        <f t="shared" si="17"/>
        <v>0.55895484966076103</v>
      </c>
      <c r="AJ65" s="24">
        <f t="shared" si="17"/>
        <v>0.55753517044614198</v>
      </c>
      <c r="AK65" s="24">
        <f t="shared" si="17"/>
        <v>0.55556976639588762</v>
      </c>
      <c r="AL65" s="24">
        <f t="shared" si="17"/>
        <v>0.56067588392259982</v>
      </c>
      <c r="AM65" s="24">
        <f t="shared" si="17"/>
        <v>0.55528656792490594</v>
      </c>
      <c r="AN65" s="24">
        <f t="shared" si="17"/>
        <v>0.55595447851782565</v>
      </c>
      <c r="AO65" s="24">
        <f>+CUY!AV38</f>
        <v>0.55596013821375156</v>
      </c>
      <c r="AQ65" s="24">
        <f t="shared" si="11"/>
        <v>-1.0633920080569403E-3</v>
      </c>
      <c r="AR65" s="24">
        <f t="shared" si="14"/>
        <v>-3.8984337811334147E-3</v>
      </c>
    </row>
    <row r="66" spans="4:44" x14ac:dyDescent="0.3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+SUMPRODUCT(_xlfn.ANCHORARRAY($E$30)/100,$E66:$N66)/$D$14*100</f>
        <v>269.12197857000007</v>
      </c>
      <c r="Q66" s="24">
        <f t="shared" si="16"/>
        <v>3.5198603178294485E-2</v>
      </c>
      <c r="R66" s="24">
        <f t="shared" si="16"/>
        <v>3.6091627306460428E-2</v>
      </c>
      <c r="S66" s="24">
        <f t="shared" si="16"/>
        <v>3.602910472651355E-2</v>
      </c>
      <c r="T66" s="24">
        <f t="shared" si="16"/>
        <v>3.6296351881913269E-2</v>
      </c>
      <c r="U66" s="24">
        <f t="shared" si="16"/>
        <v>3.6549623472694304E-2</v>
      </c>
      <c r="V66" s="24">
        <f t="shared" si="16"/>
        <v>3.7536251623814243E-2</v>
      </c>
      <c r="W66" s="24">
        <f t="shared" si="16"/>
        <v>3.7768294517244394E-2</v>
      </c>
      <c r="X66" s="24">
        <f t="shared" si="16"/>
        <v>3.7902038501341329E-2</v>
      </c>
      <c r="Y66" s="24">
        <f t="shared" si="16"/>
        <v>3.7801264330070028E-2</v>
      </c>
      <c r="Z66" s="24">
        <f t="shared" si="16"/>
        <v>3.9953035940147208E-2</v>
      </c>
      <c r="AA66" s="24">
        <f t="shared" si="15"/>
        <v>3.7228279401303688E-2</v>
      </c>
      <c r="AB66" s="24">
        <f>+CUY!Y39</f>
        <v>3.7229155265044334E-2</v>
      </c>
      <c r="AD66" s="24">
        <f t="shared" si="17"/>
        <v>0.51581303111691268</v>
      </c>
      <c r="AE66" s="24">
        <f t="shared" si="17"/>
        <v>0.51871031545107682</v>
      </c>
      <c r="AF66" s="24">
        <f t="shared" si="17"/>
        <v>0.51797713665974854</v>
      </c>
      <c r="AG66" s="24">
        <f t="shared" si="17"/>
        <v>0.52127513812011372</v>
      </c>
      <c r="AH66" s="24">
        <f t="shared" si="17"/>
        <v>0.52233284637996591</v>
      </c>
      <c r="AI66" s="24">
        <f t="shared" si="17"/>
        <v>0.52592647692026051</v>
      </c>
      <c r="AJ66" s="24">
        <f t="shared" si="17"/>
        <v>0.52584827645001853</v>
      </c>
      <c r="AK66" s="24">
        <f t="shared" si="17"/>
        <v>0.52494926454628721</v>
      </c>
      <c r="AL66" s="24">
        <f t="shared" si="17"/>
        <v>0.53040495197969606</v>
      </c>
      <c r="AM66" s="24">
        <f t="shared" si="17"/>
        <v>0.52648112509227629</v>
      </c>
      <c r="AN66" s="24">
        <f t="shared" si="17"/>
        <v>0.52331337466148176</v>
      </c>
      <c r="AO66" s="24">
        <f>+CUY!AV39</f>
        <v>0.52331306782708897</v>
      </c>
      <c r="AQ66" s="24">
        <f t="shared" si="11"/>
        <v>-4.7544327618527227E-3</v>
      </c>
      <c r="AR66" s="24">
        <f t="shared" si="14"/>
        <v>-1.0668093975363613E-2</v>
      </c>
    </row>
    <row r="67" spans="4:44" x14ac:dyDescent="0.3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+SUMPRODUCT(_xlfn.ANCHORARRAY($E$30)/100,$E67:$N67)/$D$14*100</f>
        <v>281.27254861</v>
      </c>
      <c r="Q67" s="24">
        <f t="shared" si="16"/>
        <v>4.7462832244245412E-2</v>
      </c>
      <c r="R67" s="24">
        <f t="shared" si="16"/>
        <v>4.6743531105241987E-2</v>
      </c>
      <c r="S67" s="24">
        <f t="shared" si="16"/>
        <v>4.6009133612238351E-2</v>
      </c>
      <c r="T67" s="24">
        <f t="shared" si="16"/>
        <v>4.5775664244808834E-2</v>
      </c>
      <c r="U67" s="24">
        <f t="shared" si="16"/>
        <v>4.6035684978539715E-2</v>
      </c>
      <c r="V67" s="24">
        <f t="shared" si="16"/>
        <v>4.5783558469072894E-2</v>
      </c>
      <c r="W67" s="24">
        <f t="shared" si="16"/>
        <v>4.4535961878996E-2</v>
      </c>
      <c r="X67" s="24">
        <f t="shared" si="16"/>
        <v>4.4047475156807181E-2</v>
      </c>
      <c r="Y67" s="24">
        <f t="shared" si="16"/>
        <v>4.3545468361757544E-2</v>
      </c>
      <c r="Z67" s="24">
        <f t="shared" si="16"/>
        <v>4.2813095147950619E-2</v>
      </c>
      <c r="AA67" s="24">
        <f t="shared" si="15"/>
        <v>4.5148932482448778E-2</v>
      </c>
      <c r="AB67" s="24">
        <f>+CUY!Y40</f>
        <v>4.5150648934680016E-2</v>
      </c>
      <c r="AD67" s="24">
        <f t="shared" si="17"/>
        <v>0.53250954029965158</v>
      </c>
      <c r="AE67" s="24">
        <f t="shared" si="17"/>
        <v>0.53330184352410015</v>
      </c>
      <c r="AF67" s="24">
        <f t="shared" si="17"/>
        <v>0.5326524610405694</v>
      </c>
      <c r="AG67" s="24">
        <f t="shared" si="17"/>
        <v>0.53454971336624291</v>
      </c>
      <c r="AH67" s="24">
        <f t="shared" si="17"/>
        <v>0.53540069415718672</v>
      </c>
      <c r="AI67" s="24">
        <f t="shared" si="17"/>
        <v>0.53782477850375243</v>
      </c>
      <c r="AJ67" s="24">
        <f t="shared" si="17"/>
        <v>0.5375458353334539</v>
      </c>
      <c r="AK67" s="24">
        <f t="shared" si="17"/>
        <v>0.53709648965950518</v>
      </c>
      <c r="AL67" s="24">
        <f t="shared" si="17"/>
        <v>0.54047406937700671</v>
      </c>
      <c r="AM67" s="24">
        <f t="shared" si="17"/>
        <v>0.5357700168805839</v>
      </c>
      <c r="AN67" s="24">
        <f t="shared" si="17"/>
        <v>0.5358639699222838</v>
      </c>
      <c r="AO67" s="24">
        <f>+CUY!AV40</f>
        <v>0.5358622994287412</v>
      </c>
      <c r="AQ67" s="24">
        <f t="shared" si="11"/>
        <v>4.6497370962947926E-3</v>
      </c>
      <c r="AR67" s="24">
        <f t="shared" si="14"/>
        <v>-3.2604765809323144E-3</v>
      </c>
    </row>
    <row r="68" spans="4:44" x14ac:dyDescent="0.3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+SUMPRODUCT(_xlfn.ANCHORARRAY($E$30)/100,$E68:$N68)/$D$14*100</f>
        <v>290.46396848999996</v>
      </c>
      <c r="Q68" s="24">
        <f t="shared" si="16"/>
        <v>3.0131957661221787E-2</v>
      </c>
      <c r="R68" s="24">
        <f t="shared" si="16"/>
        <v>3.052597437537985E-2</v>
      </c>
      <c r="S68" s="24">
        <f t="shared" si="16"/>
        <v>3.1348754823411262E-2</v>
      </c>
      <c r="T68" s="24">
        <f t="shared" si="16"/>
        <v>3.2256020604896074E-2</v>
      </c>
      <c r="U68" s="24">
        <f t="shared" si="16"/>
        <v>3.1900086962283192E-2</v>
      </c>
      <c r="V68" s="24">
        <f t="shared" si="16"/>
        <v>3.303165155072274E-2</v>
      </c>
      <c r="W68" s="24">
        <f t="shared" si="16"/>
        <v>3.3571416049201774E-2</v>
      </c>
      <c r="X68" s="24">
        <f t="shared" si="16"/>
        <v>3.3686945891079789E-2</v>
      </c>
      <c r="Y68" s="24">
        <f t="shared" si="16"/>
        <v>3.3743642416307118E-2</v>
      </c>
      <c r="Z68" s="24">
        <f t="shared" si="16"/>
        <v>3.5021726200266112E-2</v>
      </c>
      <c r="AA68" s="24">
        <f t="shared" si="15"/>
        <v>3.2677984131129545E-2</v>
      </c>
      <c r="AB68" s="24">
        <f>+CUY!Y41</f>
        <v>3.2678830007014437E-2</v>
      </c>
      <c r="AD68" s="24">
        <f t="shared" si="17"/>
        <v>0.54555205990280986</v>
      </c>
      <c r="AE68" s="24">
        <f t="shared" si="17"/>
        <v>0.54552560436232422</v>
      </c>
      <c r="AF68" s="24">
        <f t="shared" si="17"/>
        <v>0.5446774304729618</v>
      </c>
      <c r="AG68" s="24">
        <f t="shared" si="17"/>
        <v>0.54649467564807641</v>
      </c>
      <c r="AH68" s="24">
        <f t="shared" si="17"/>
        <v>0.54745568309165082</v>
      </c>
      <c r="AI68" s="24">
        <f t="shared" si="17"/>
        <v>0.54993228269359085</v>
      </c>
      <c r="AJ68" s="24">
        <f t="shared" si="17"/>
        <v>0.54880531063047133</v>
      </c>
      <c r="AK68" s="24">
        <f t="shared" si="17"/>
        <v>0.54798808583138037</v>
      </c>
      <c r="AL68" s="24">
        <f t="shared" si="17"/>
        <v>0.55069657220591406</v>
      </c>
      <c r="AM68" s="24">
        <f t="shared" si="17"/>
        <v>0.54642893051500496</v>
      </c>
      <c r="AN68" s="24">
        <f t="shared" si="17"/>
        <v>0.54744546076151646</v>
      </c>
      <c r="AO68" s="24">
        <f>+CUY!AV41</f>
        <v>0.54744564044782229</v>
      </c>
      <c r="AQ68" s="24">
        <f t="shared" si="11"/>
        <v>-4.8897685390443257E-3</v>
      </c>
      <c r="AR68" s="24">
        <f t="shared" si="14"/>
        <v>-8.7687061219510198E-4</v>
      </c>
    </row>
    <row r="69" spans="4:44" x14ac:dyDescent="0.3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+SUMPRODUCT(_xlfn.ANCHORARRAY($E$30)/100,$E69:$N69)/$D$14*100</f>
        <v>297.76524891000003</v>
      </c>
      <c r="Q69" s="24">
        <f t="shared" si="16"/>
        <v>2.9446839633197053E-2</v>
      </c>
      <c r="R69" s="24">
        <f t="shared" si="16"/>
        <v>2.6951950982055273E-2</v>
      </c>
      <c r="S69" s="24">
        <f t="shared" si="16"/>
        <v>2.7179990210693949E-2</v>
      </c>
      <c r="T69" s="24">
        <f t="shared" si="16"/>
        <v>2.5551150640206188E-2</v>
      </c>
      <c r="U69" s="24">
        <f t="shared" si="16"/>
        <v>2.5359532007723562E-2</v>
      </c>
      <c r="V69" s="24">
        <f t="shared" si="16"/>
        <v>2.4016609901825525E-2</v>
      </c>
      <c r="W69" s="24">
        <f t="shared" si="16"/>
        <v>2.4316222815094601E-2</v>
      </c>
      <c r="X69" s="24">
        <f t="shared" si="16"/>
        <v>2.4712444616373785E-2</v>
      </c>
      <c r="Y69" s="24">
        <f t="shared" si="16"/>
        <v>2.3328783575084389E-2</v>
      </c>
      <c r="Z69" s="24">
        <f t="shared" si="16"/>
        <v>2.2546891797961433E-2</v>
      </c>
      <c r="AA69" s="24">
        <f t="shared" si="15"/>
        <v>2.513661318461069E-2</v>
      </c>
      <c r="AB69" s="24">
        <f>+CUY!Y42</f>
        <v>2.5135582594613348E-2</v>
      </c>
      <c r="AD69" s="24">
        <f t="shared" si="17"/>
        <v>0.54839995577930867</v>
      </c>
      <c r="AE69" s="24">
        <f t="shared" si="17"/>
        <v>0.54440905859691413</v>
      </c>
      <c r="AF69" s="24">
        <f t="shared" si="17"/>
        <v>0.54230014415507921</v>
      </c>
      <c r="AG69" s="24">
        <f t="shared" si="17"/>
        <v>0.54162729625127848</v>
      </c>
      <c r="AH69" s="24">
        <f t="shared" si="17"/>
        <v>0.54264366123374352</v>
      </c>
      <c r="AI69" s="24">
        <f t="shared" si="17"/>
        <v>0.54259228219527245</v>
      </c>
      <c r="AJ69" s="24">
        <f t="shared" si="17"/>
        <v>0.54048997283335432</v>
      </c>
      <c r="AK69" s="24">
        <f t="shared" si="17"/>
        <v>0.53955826239674853</v>
      </c>
      <c r="AL69" s="24">
        <f t="shared" si="17"/>
        <v>0.53888064918985523</v>
      </c>
      <c r="AM69" s="24">
        <f t="shared" si="17"/>
        <v>0.53464860679180748</v>
      </c>
      <c r="AN69" s="24">
        <f t="shared" si="17"/>
        <v>0.54119687111217485</v>
      </c>
      <c r="AO69" s="24">
        <f>+CUY!AV42</f>
        <v>0.54119730775521346</v>
      </c>
      <c r="AQ69" s="24">
        <f t="shared" si="11"/>
        <v>6.8999478352356203E-3</v>
      </c>
      <c r="AR69" s="24">
        <f t="shared" si="14"/>
        <v>1.3751348987501189E-2</v>
      </c>
    </row>
    <row r="70" spans="4:44" x14ac:dyDescent="0.3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+SUMPRODUCT(_xlfn.ANCHORARRAY($E$30)/100,$E70:$N70)/$D$14*100</f>
        <v>304.59862482</v>
      </c>
      <c r="Q70" s="24">
        <f t="shared" si="16"/>
        <v>2.6471940364499291E-2</v>
      </c>
      <c r="R70" s="24">
        <f t="shared" si="16"/>
        <v>2.5121861801887357E-2</v>
      </c>
      <c r="S70" s="24">
        <f t="shared" si="16"/>
        <v>2.4067994917138735E-2</v>
      </c>
      <c r="T70" s="24">
        <f t="shared" si="16"/>
        <v>2.3320181366637938E-2</v>
      </c>
      <c r="U70" s="24">
        <f t="shared" si="16"/>
        <v>2.3895603289631362E-2</v>
      </c>
      <c r="V70" s="24">
        <f t="shared" si="16"/>
        <v>2.2733594753455488E-2</v>
      </c>
      <c r="W70" s="24">
        <f t="shared" si="16"/>
        <v>2.226723895310978E-2</v>
      </c>
      <c r="X70" s="24">
        <f t="shared" si="16"/>
        <v>2.1717513105407482E-2</v>
      </c>
      <c r="Y70" s="24">
        <f t="shared" si="16"/>
        <v>2.1820823142901125E-2</v>
      </c>
      <c r="Z70" s="24">
        <f t="shared" si="16"/>
        <v>2.0014098208597231E-2</v>
      </c>
      <c r="AA70" s="24">
        <f t="shared" si="15"/>
        <v>2.2948869738877331E-2</v>
      </c>
      <c r="AB70" s="24">
        <f>+CUY!Y43</f>
        <v>2.2947928231808801E-2</v>
      </c>
      <c r="AD70" s="24">
        <f t="shared" si="17"/>
        <v>0.52475558996230065</v>
      </c>
      <c r="AE70" s="24">
        <f t="shared" si="17"/>
        <v>0.52105934017127598</v>
      </c>
      <c r="AF70" s="24">
        <f t="shared" si="17"/>
        <v>0.51863546980084663</v>
      </c>
      <c r="AG70" s="24">
        <f t="shared" si="17"/>
        <v>0.5180604649685665</v>
      </c>
      <c r="AH70" s="24">
        <f t="shared" si="17"/>
        <v>0.52072271432301509</v>
      </c>
      <c r="AI70" s="24">
        <f t="shared" si="17"/>
        <v>0.5198944466506652</v>
      </c>
      <c r="AJ70" s="24">
        <f t="shared" si="17"/>
        <v>0.51982528690391638</v>
      </c>
      <c r="AK70" s="24">
        <f t="shared" si="17"/>
        <v>0.5183140854435746</v>
      </c>
      <c r="AL70" s="24">
        <f t="shared" si="17"/>
        <v>0.51812035718915017</v>
      </c>
      <c r="AM70" s="24">
        <f t="shared" si="17"/>
        <v>0.51436582247135232</v>
      </c>
      <c r="AN70" s="24">
        <f t="shared" si="17"/>
        <v>0.51911677324567695</v>
      </c>
      <c r="AO70" s="24">
        <f>+CUY!AV43</f>
        <v>0.51911164263425125</v>
      </c>
      <c r="AQ70" s="24">
        <f t="shared" si="11"/>
        <v>6.4578421559020605E-3</v>
      </c>
      <c r="AR70" s="24">
        <f t="shared" si="14"/>
        <v>1.0389767490948332E-2</v>
      </c>
    </row>
    <row r="71" spans="4:44" x14ac:dyDescent="0.3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+SUMPRODUCT(_xlfn.ANCHORARRAY($E$30)/100,$E71:$N71)/$D$14*100</f>
        <v>314.11888856000007</v>
      </c>
      <c r="Q71" s="24">
        <f t="shared" si="16"/>
        <v>3.1732509319786883E-2</v>
      </c>
      <c r="R71" s="24">
        <f t="shared" si="16"/>
        <v>3.2669762798023694E-2</v>
      </c>
      <c r="S71" s="24">
        <f t="shared" si="16"/>
        <v>3.2065355003852547E-2</v>
      </c>
      <c r="T71" s="24">
        <f t="shared" si="16"/>
        <v>3.1472312470203212E-2</v>
      </c>
      <c r="U71" s="24">
        <f t="shared" si="16"/>
        <v>3.2794952320329029E-2</v>
      </c>
      <c r="V71" s="24">
        <f t="shared" si="16"/>
        <v>3.1354989334497985E-2</v>
      </c>
      <c r="W71" s="24">
        <f t="shared" si="16"/>
        <v>3.107596712331917E-2</v>
      </c>
      <c r="X71" s="24">
        <f t="shared" si="16"/>
        <v>3.0649865637605966E-2</v>
      </c>
      <c r="Y71" s="24">
        <f t="shared" si="16"/>
        <v>3.0177370410906068E-2</v>
      </c>
      <c r="Z71" s="24">
        <f t="shared" si="16"/>
        <v>2.9070653120066403E-2</v>
      </c>
      <c r="AA71" s="24">
        <f t="shared" si="15"/>
        <v>3.1255110707167466E-2</v>
      </c>
      <c r="AB71" s="24">
        <f>+CUY!Y44</f>
        <v>3.1250184666598679E-2</v>
      </c>
      <c r="AD71" s="24">
        <f t="shared" si="17"/>
        <v>0.50384555402813191</v>
      </c>
      <c r="AE71" s="24">
        <f t="shared" si="17"/>
        <v>0.50145628179509427</v>
      </c>
      <c r="AF71" s="24">
        <f t="shared" si="17"/>
        <v>0.49851486170915171</v>
      </c>
      <c r="AG71" s="24">
        <f t="shared" si="17"/>
        <v>0.4986857615002358</v>
      </c>
      <c r="AH71" s="24">
        <f t="shared" si="17"/>
        <v>0.50166895515173371</v>
      </c>
      <c r="AI71" s="24">
        <f t="shared" si="17"/>
        <v>0.50118158522763179</v>
      </c>
      <c r="AJ71" s="24">
        <f t="shared" si="17"/>
        <v>0.50109348419437238</v>
      </c>
      <c r="AK71" s="24">
        <f t="shared" si="17"/>
        <v>0.49897721857487842</v>
      </c>
      <c r="AL71" s="24">
        <f t="shared" si="17"/>
        <v>0.49996340959827301</v>
      </c>
      <c r="AM71" s="24">
        <f t="shared" si="17"/>
        <v>0.49662512459305774</v>
      </c>
      <c r="AN71" s="24">
        <f t="shared" si="17"/>
        <v>0.50001741121333998</v>
      </c>
      <c r="AO71" s="24">
        <f>+CUY!AV44</f>
        <v>0.50001289319468523</v>
      </c>
      <c r="AQ71" s="24">
        <f t="shared" si="11"/>
        <v>2.6618561997204804E-3</v>
      </c>
      <c r="AR71" s="24">
        <f t="shared" si="14"/>
        <v>7.2204294350741716E-3</v>
      </c>
    </row>
    <row r="72" spans="4:44" x14ac:dyDescent="0.3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+SUMPRODUCT(_xlfn.ANCHORARRAY($E$30)/100,$E72:$N72)/$D$14*100</f>
        <v>318.18463821</v>
      </c>
      <c r="Q72" s="24">
        <f t="shared" si="16"/>
        <v>1.6676518249216787E-2</v>
      </c>
      <c r="R72" s="24">
        <f t="shared" si="16"/>
        <v>1.5824010842035996E-2</v>
      </c>
      <c r="S72" s="24">
        <f t="shared" si="16"/>
        <v>1.4577785443466995E-2</v>
      </c>
      <c r="T72" s="24">
        <f t="shared" si="16"/>
        <v>1.3503403096439159E-2</v>
      </c>
      <c r="U72" s="24">
        <f t="shared" si="16"/>
        <v>1.4234889878245838E-2</v>
      </c>
      <c r="V72" s="24">
        <f t="shared" si="16"/>
        <v>1.311433032912257E-2</v>
      </c>
      <c r="W72" s="24">
        <f t="shared" si="16"/>
        <v>1.17689762068105E-2</v>
      </c>
      <c r="X72" s="24">
        <f t="shared" si="16"/>
        <v>1.1439589309454545E-2</v>
      </c>
      <c r="Y72" s="24">
        <f t="shared" si="16"/>
        <v>1.1190337249567417E-2</v>
      </c>
      <c r="Z72" s="24">
        <f t="shared" si="16"/>
        <v>9.246357600027455E-3</v>
      </c>
      <c r="AA72" s="24">
        <f t="shared" si="15"/>
        <v>1.2943346605606365E-2</v>
      </c>
      <c r="AB72" s="24">
        <f>+CUY!Y45</f>
        <v>1.2942427764508047E-2</v>
      </c>
      <c r="AD72" s="24">
        <f t="shared" si="17"/>
        <v>0.48093394062705341</v>
      </c>
      <c r="AE72" s="24">
        <f t="shared" si="17"/>
        <v>0.47661936382319259</v>
      </c>
      <c r="AF72" s="24">
        <f t="shared" si="17"/>
        <v>0.47229644418280703</v>
      </c>
      <c r="AG72" s="24">
        <f t="shared" si="17"/>
        <v>0.47003083497626941</v>
      </c>
      <c r="AH72" s="24">
        <f t="shared" si="17"/>
        <v>0.47345437121558942</v>
      </c>
      <c r="AI72" s="24">
        <f t="shared" si="17"/>
        <v>0.47138021591213652</v>
      </c>
      <c r="AJ72" s="24">
        <f t="shared" si="17"/>
        <v>0.46870859654519181</v>
      </c>
      <c r="AK72" s="24">
        <f t="shared" si="17"/>
        <v>0.46657144292247166</v>
      </c>
      <c r="AL72" s="24">
        <f t="shared" si="17"/>
        <v>0.4672866989704807</v>
      </c>
      <c r="AM72" s="24">
        <f t="shared" si="17"/>
        <v>0.46063240805858241</v>
      </c>
      <c r="AN72" s="24">
        <f t="shared" si="17"/>
        <v>0.4702083287187071</v>
      </c>
      <c r="AO72" s="24">
        <f>+CUY!AV45</f>
        <v>0.47020521772559221</v>
      </c>
      <c r="AQ72" s="24">
        <f t="shared" si="11"/>
        <v>7.4301606491893324E-3</v>
      </c>
      <c r="AR72" s="24">
        <f t="shared" si="14"/>
        <v>2.0301532568471004E-2</v>
      </c>
    </row>
    <row r="73" spans="4:44" x14ac:dyDescent="0.3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+SUMPRODUCT(_xlfn.ANCHORARRAY($E$30)/100,$E73:$N73)/$D$14*100</f>
        <v>322.46852456999994</v>
      </c>
      <c r="Q73" s="24">
        <f t="shared" si="16"/>
        <v>1.2594090545531733E-2</v>
      </c>
      <c r="R73" s="24">
        <f t="shared" si="16"/>
        <v>1.2574871844137636E-2</v>
      </c>
      <c r="S73" s="24">
        <f t="shared" si="16"/>
        <v>1.2641941330404194E-2</v>
      </c>
      <c r="T73" s="24">
        <f t="shared" si="16"/>
        <v>1.2829563638979469E-2</v>
      </c>
      <c r="U73" s="24">
        <f t="shared" si="16"/>
        <v>1.3050371356579937E-2</v>
      </c>
      <c r="V73" s="24">
        <f t="shared" si="16"/>
        <v>1.314599390594462E-2</v>
      </c>
      <c r="W73" s="24">
        <f t="shared" si="16"/>
        <v>1.4018846561870024E-2</v>
      </c>
      <c r="X73" s="24">
        <f t="shared" si="16"/>
        <v>1.4071049868543017E-2</v>
      </c>
      <c r="Y73" s="24">
        <f t="shared" si="16"/>
        <v>1.4456399984285939E-2</v>
      </c>
      <c r="Z73" s="24">
        <f t="shared" si="16"/>
        <v>1.474122576691328E-2</v>
      </c>
      <c r="AA73" s="24">
        <f t="shared" si="15"/>
        <v>1.3463523519235965E-2</v>
      </c>
      <c r="AB73" s="24">
        <f>+CUY!Y46</f>
        <v>1.346219240611024E-2</v>
      </c>
      <c r="AD73" s="24">
        <f t="shared" si="17"/>
        <v>0.458733822203099</v>
      </c>
      <c r="AE73" s="24">
        <f t="shared" si="17"/>
        <v>0.4543186023332666</v>
      </c>
      <c r="AF73" s="24">
        <f t="shared" si="17"/>
        <v>0.45025744437812221</v>
      </c>
      <c r="AG73" s="24">
        <f t="shared" si="17"/>
        <v>0.44738783873290711</v>
      </c>
      <c r="AH73" s="24">
        <f t="shared" si="17"/>
        <v>0.4514019148582622</v>
      </c>
      <c r="AI73" s="24">
        <f t="shared" si="17"/>
        <v>0.44854319820498967</v>
      </c>
      <c r="AJ73" s="24">
        <f t="shared" si="17"/>
        <v>0.44710442999897149</v>
      </c>
      <c r="AK73" s="24">
        <f t="shared" si="17"/>
        <v>0.44523459109528529</v>
      </c>
      <c r="AL73" s="24">
        <f t="shared" si="17"/>
        <v>0.44602058006964529</v>
      </c>
      <c r="AM73" s="24">
        <f t="shared" si="17"/>
        <v>0.4392928397099598</v>
      </c>
      <c r="AN73" s="24">
        <f t="shared" si="17"/>
        <v>0.44825996801665058</v>
      </c>
      <c r="AO73" s="24">
        <f>+CUY!AV46</f>
        <v>0.44825295739731064</v>
      </c>
      <c r="AQ73" s="24">
        <f t="shared" si="11"/>
        <v>-2.1471352213815464E-3</v>
      </c>
      <c r="AR73" s="24">
        <f t="shared" si="14"/>
        <v>1.9440982493139192E-2</v>
      </c>
    </row>
    <row r="74" spans="4:44" x14ac:dyDescent="0.3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+SUMPRODUCT(_xlfn.ANCHORARRAY($E$30)/100,$E74:$N74)/$D$14*100</f>
        <v>329.97638617999996</v>
      </c>
      <c r="Q74" s="24">
        <f t="shared" si="16"/>
        <v>2.4741350129003026E-2</v>
      </c>
      <c r="R74" s="24">
        <f t="shared" si="16"/>
        <v>2.5050102693664256E-2</v>
      </c>
      <c r="S74" s="24">
        <f t="shared" si="16"/>
        <v>2.3777612999330566E-2</v>
      </c>
      <c r="T74" s="24">
        <f t="shared" si="16"/>
        <v>2.3261641926336285E-2</v>
      </c>
      <c r="U74" s="24">
        <f t="shared" si="16"/>
        <v>2.336731240105161E-2</v>
      </c>
      <c r="V74" s="24">
        <f t="shared" si="16"/>
        <v>2.3580724184709689E-2</v>
      </c>
      <c r="W74" s="24">
        <f t="shared" si="16"/>
        <v>2.252824314348878E-2</v>
      </c>
      <c r="X74" s="24">
        <f t="shared" si="16"/>
        <v>2.2733900597302403E-2</v>
      </c>
      <c r="Y74" s="24">
        <f t="shared" si="16"/>
        <v>2.2067568769084556E-2</v>
      </c>
      <c r="Z74" s="24">
        <f t="shared" si="16"/>
        <v>2.2579207519638045E-2</v>
      </c>
      <c r="AA74" s="24">
        <f t="shared" si="15"/>
        <v>2.328246336603379E-2</v>
      </c>
      <c r="AB74" s="24">
        <f>+CUY!Y47</f>
        <v>2.3283651331019284E-2</v>
      </c>
      <c r="AD74" s="24">
        <f t="shared" si="17"/>
        <v>0.45677390106152704</v>
      </c>
      <c r="AE74" s="24">
        <f t="shared" si="17"/>
        <v>0.45215183401535963</v>
      </c>
      <c r="AF74" s="24">
        <f t="shared" si="17"/>
        <v>0.44680106741109515</v>
      </c>
      <c r="AG74" s="24">
        <f t="shared" si="17"/>
        <v>0.44299427698774796</v>
      </c>
      <c r="AH74" s="24">
        <f t="shared" si="17"/>
        <v>0.44679649445460612</v>
      </c>
      <c r="AI74" s="24">
        <f t="shared" si="17"/>
        <v>0.44411383339766508</v>
      </c>
      <c r="AJ74" s="24">
        <f t="shared" si="17"/>
        <v>0.44200089017703847</v>
      </c>
      <c r="AK74" s="24">
        <f t="shared" si="17"/>
        <v>0.44087124464877525</v>
      </c>
      <c r="AL74" s="24">
        <f t="shared" si="17"/>
        <v>0.44000662528046264</v>
      </c>
      <c r="AM74" s="24">
        <f t="shared" si="17"/>
        <v>0.43496124105632394</v>
      </c>
      <c r="AN74" s="24">
        <f t="shared" si="17"/>
        <v>0.44406835284843638</v>
      </c>
      <c r="AO74" s="24">
        <f>+CUY!AV47</f>
        <v>0.44406288633852276</v>
      </c>
      <c r="AQ74" s="24">
        <f t="shared" si="11"/>
        <v>2.1621426093649809E-3</v>
      </c>
      <c r="AR74" s="24">
        <f t="shared" si="14"/>
        <v>2.1812660005203099E-2</v>
      </c>
    </row>
    <row r="75" spans="4:44" x14ac:dyDescent="0.3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+SUMPRODUCT(_xlfn.ANCHORARRAY($E$30)/100,$E75:$N75)/$D$14*100</f>
        <v>337.45216193000005</v>
      </c>
      <c r="Q75" s="24">
        <f t="shared" si="16"/>
        <v>2.1640459550092528E-2</v>
      </c>
      <c r="R75" s="24">
        <f t="shared" si="16"/>
        <v>2.2415657699717206E-2</v>
      </c>
      <c r="S75" s="24">
        <f t="shared" si="16"/>
        <v>2.1940006045382043E-2</v>
      </c>
      <c r="T75" s="24">
        <f t="shared" si="16"/>
        <v>2.2370538533737383E-2</v>
      </c>
      <c r="U75" s="24">
        <f t="shared" si="16"/>
        <v>2.2381825024926139E-2</v>
      </c>
      <c r="V75" s="24">
        <f t="shared" si="16"/>
        <v>2.2973837545109843E-2</v>
      </c>
      <c r="W75" s="24">
        <f t="shared" si="16"/>
        <v>2.2873493763673203E-2</v>
      </c>
      <c r="X75" s="24">
        <f t="shared" si="16"/>
        <v>2.2885628952185044E-2</v>
      </c>
      <c r="Y75" s="24">
        <f t="shared" si="16"/>
        <v>2.2994314685123696E-2</v>
      </c>
      <c r="Z75" s="24">
        <f t="shared" si="16"/>
        <v>2.3607888926724163E-2</v>
      </c>
      <c r="AA75" s="24">
        <f t="shared" si="15"/>
        <v>2.2655487068465874E-2</v>
      </c>
      <c r="AB75" s="24">
        <f>+CUY!Y48</f>
        <v>2.2655973467418544E-2</v>
      </c>
      <c r="AD75" s="24">
        <f t="shared" si="17"/>
        <v>0.45207161068012369</v>
      </c>
      <c r="AE75" s="24">
        <f t="shared" si="17"/>
        <v>0.44773582597886974</v>
      </c>
      <c r="AF75" s="24">
        <f t="shared" si="17"/>
        <v>0.44022161318415165</v>
      </c>
      <c r="AG75" s="24">
        <f t="shared" si="17"/>
        <v>0.43599541146519005</v>
      </c>
      <c r="AH75" s="24">
        <f t="shared" si="17"/>
        <v>0.44077991239297498</v>
      </c>
      <c r="AI75" s="24">
        <f t="shared" si="17"/>
        <v>0.43766872478437846</v>
      </c>
      <c r="AJ75" s="24">
        <f t="shared" si="17"/>
        <v>0.43354893222334701</v>
      </c>
      <c r="AK75" s="24">
        <f t="shared" si="17"/>
        <v>0.43148898514762291</v>
      </c>
      <c r="AL75" s="24">
        <f t="shared" si="17"/>
        <v>0.42931392245626165</v>
      </c>
      <c r="AM75" s="24">
        <f t="shared" si="17"/>
        <v>0.42503615938939543</v>
      </c>
      <c r="AN75" s="24">
        <f t="shared" si="17"/>
        <v>0.43653203214204317</v>
      </c>
      <c r="AO75" s="24">
        <f>+CUY!AV48</f>
        <v>0.43652790022404298</v>
      </c>
      <c r="AQ75" s="24">
        <f t="shared" si="11"/>
        <v>-1.9674293766316353E-3</v>
      </c>
      <c r="AR75" s="24">
        <f t="shared" si="14"/>
        <v>2.7035451290728263E-2</v>
      </c>
    </row>
    <row r="76" spans="4:44" x14ac:dyDescent="0.3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+SUMPRODUCT(_xlfn.ANCHORARRAY($E$30)/100,$E76:$N76)/$D$14*100</f>
        <v>346.53431879000004</v>
      </c>
      <c r="Q76" s="24">
        <f t="shared" si="16"/>
        <v>2.7996068743529889E-2</v>
      </c>
      <c r="R76" s="24">
        <f t="shared" si="16"/>
        <v>2.7475594423612248E-2</v>
      </c>
      <c r="S76" s="24">
        <f t="shared" si="16"/>
        <v>2.7077216984728647E-2</v>
      </c>
      <c r="T76" s="24">
        <f t="shared" si="16"/>
        <v>2.7245635047032257E-2</v>
      </c>
      <c r="U76" s="24">
        <f t="shared" si="16"/>
        <v>2.685753750692732E-2</v>
      </c>
      <c r="V76" s="24">
        <f t="shared" si="16"/>
        <v>2.7107911305108701E-2</v>
      </c>
      <c r="W76" s="24">
        <f t="shared" si="16"/>
        <v>2.6568870234844555E-2</v>
      </c>
      <c r="X76" s="24">
        <f t="shared" si="16"/>
        <v>2.6507358398497605E-2</v>
      </c>
      <c r="Y76" s="24">
        <f t="shared" si="16"/>
        <v>2.6544795833771229E-2</v>
      </c>
      <c r="Z76" s="24">
        <f t="shared" si="16"/>
        <v>2.6292760481300359E-2</v>
      </c>
      <c r="AA76" s="24">
        <f t="shared" si="15"/>
        <v>2.6913909242886946E-2</v>
      </c>
      <c r="AB76" s="24">
        <f>+CUY!Y49</f>
        <v>2.6915572793070108E-2</v>
      </c>
      <c r="AD76" s="24">
        <f t="shared" si="17"/>
        <v>0.42734597739163926</v>
      </c>
      <c r="AE76" s="24">
        <f t="shared" si="17"/>
        <v>0.42335627519387642</v>
      </c>
      <c r="AF76" s="24">
        <f t="shared" si="17"/>
        <v>0.4160706515871726</v>
      </c>
      <c r="AG76" s="24">
        <f t="shared" si="17"/>
        <v>0.41276925120150532</v>
      </c>
      <c r="AH76" s="24">
        <f t="shared" si="17"/>
        <v>0.41701145332593659</v>
      </c>
      <c r="AI76" s="24">
        <f t="shared" si="17"/>
        <v>0.4147029294470479</v>
      </c>
      <c r="AJ76" s="24">
        <f t="shared" si="17"/>
        <v>0.41085425016402866</v>
      </c>
      <c r="AK76" s="24">
        <f t="shared" si="17"/>
        <v>0.40887852034665406</v>
      </c>
      <c r="AL76" s="24">
        <f t="shared" si="17"/>
        <v>0.40676475311923621</v>
      </c>
      <c r="AM76" s="24">
        <f t="shared" si="17"/>
        <v>0.40355342285922591</v>
      </c>
      <c r="AN76" s="24">
        <f t="shared" si="17"/>
        <v>0.41337896290892773</v>
      </c>
      <c r="AO76" s="24">
        <f>+CUY!AV49</f>
        <v>0.41337588086690613</v>
      </c>
      <c r="AQ76" s="24">
        <f t="shared" si="11"/>
        <v>1.7033082622295304E-3</v>
      </c>
      <c r="AR76" s="24">
        <f t="shared" si="14"/>
        <v>2.3792554532413357E-2</v>
      </c>
    </row>
    <row r="77" spans="4:44" x14ac:dyDescent="0.3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+SUMPRODUCT(_xlfn.ANCHORARRAY($E$30)/100,$E77:$N77)/$D$14*100</f>
        <v>358.89071676999993</v>
      </c>
      <c r="Q77" s="24">
        <f t="shared" si="16"/>
        <v>3.7669012862630247E-2</v>
      </c>
      <c r="R77" s="24">
        <f t="shared" si="16"/>
        <v>3.793026953194456E-2</v>
      </c>
      <c r="S77" s="24">
        <f t="shared" si="16"/>
        <v>3.6624406500778361E-2</v>
      </c>
      <c r="T77" s="24">
        <f t="shared" si="16"/>
        <v>3.6494521475380681E-2</v>
      </c>
      <c r="U77" s="24">
        <f t="shared" si="16"/>
        <v>3.6012813164224999E-2</v>
      </c>
      <c r="V77" s="24">
        <f t="shared" si="16"/>
        <v>3.647160153468354E-2</v>
      </c>
      <c r="W77" s="24">
        <f t="shared" si="16"/>
        <v>3.4469280328968788E-2</v>
      </c>
      <c r="X77" s="24">
        <f t="shared" si="16"/>
        <v>3.4563175070926544E-2</v>
      </c>
      <c r="Y77" s="24">
        <f t="shared" si="16"/>
        <v>3.3218951222171444E-2</v>
      </c>
      <c r="Z77" s="24">
        <f t="shared" si="16"/>
        <v>3.4205704874602727E-2</v>
      </c>
      <c r="AA77" s="24">
        <f t="shared" si="15"/>
        <v>3.5657068607648723E-2</v>
      </c>
      <c r="AB77" s="24">
        <f>+CUY!Y50</f>
        <v>3.5660735619181816E-2</v>
      </c>
      <c r="AD77" s="24">
        <f t="shared" ref="AD77:AN92" si="18">+E77/E65-1</f>
        <v>0.40008405383793511</v>
      </c>
      <c r="AE77" s="24">
        <f t="shared" si="18"/>
        <v>0.39682619353366766</v>
      </c>
      <c r="AF77" s="24">
        <f t="shared" si="18"/>
        <v>0.38864853337569949</v>
      </c>
      <c r="AG77" s="24">
        <f t="shared" si="18"/>
        <v>0.38463173796183803</v>
      </c>
      <c r="AH77" s="24">
        <f t="shared" si="18"/>
        <v>0.38742582945833148</v>
      </c>
      <c r="AI77" s="24">
        <f t="shared" si="18"/>
        <v>0.38524634195162122</v>
      </c>
      <c r="AJ77" s="24">
        <f t="shared" si="18"/>
        <v>0.37842694726187398</v>
      </c>
      <c r="AK77" s="24">
        <f t="shared" si="18"/>
        <v>0.3772944193642469</v>
      </c>
      <c r="AL77" s="24">
        <f t="shared" si="18"/>
        <v>0.3719230791443715</v>
      </c>
      <c r="AM77" s="24">
        <f t="shared" si="18"/>
        <v>0.3707730018701938</v>
      </c>
      <c r="AN77" s="24">
        <f t="shared" si="18"/>
        <v>0.38320772843018824</v>
      </c>
      <c r="AO77" s="24">
        <f>+CUY!AV50</f>
        <v>0.38320936076403078</v>
      </c>
      <c r="AQ77" s="24">
        <f t="shared" si="11"/>
        <v>3.4633079880275197E-3</v>
      </c>
      <c r="AR77" s="24">
        <f t="shared" si="14"/>
        <v>2.9311051967741308E-2</v>
      </c>
    </row>
    <row r="78" spans="4:44" x14ac:dyDescent="0.3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+SUMPRODUCT(_xlfn.ANCHORARRAY($E$30)/100,$E78:$N78)/$D$14*100</f>
        <v>372.02852309999992</v>
      </c>
      <c r="Q78" s="24">
        <f t="shared" si="16"/>
        <v>3.740347642351094E-2</v>
      </c>
      <c r="R78" s="24">
        <f t="shared" si="16"/>
        <v>3.6746296392516919E-2</v>
      </c>
      <c r="S78" s="24">
        <f t="shared" si="16"/>
        <v>3.6758988828810235E-2</v>
      </c>
      <c r="T78" s="24">
        <f t="shared" si="16"/>
        <v>3.6949011943896881E-2</v>
      </c>
      <c r="U78" s="24">
        <f t="shared" si="16"/>
        <v>3.6442085688548786E-2</v>
      </c>
      <c r="V78" s="24">
        <f t="shared" si="16"/>
        <v>3.6631203994231365E-2</v>
      </c>
      <c r="W78" s="24">
        <f t="shared" si="16"/>
        <v>3.6474119834162044E-2</v>
      </c>
      <c r="X78" s="24">
        <f t="shared" si="16"/>
        <v>3.6597866404729729E-2</v>
      </c>
      <c r="Y78" s="24">
        <f t="shared" si="16"/>
        <v>3.6356975306430117E-2</v>
      </c>
      <c r="Z78" s="24">
        <f t="shared" si="16"/>
        <v>3.6004799107439034E-2</v>
      </c>
      <c r="AA78" s="24">
        <f t="shared" si="15"/>
        <v>3.6606704258721479E-2</v>
      </c>
      <c r="AB78" s="24">
        <f>+CUY!Y51</f>
        <v>3.6607839935713926E-2</v>
      </c>
      <c r="AD78" s="24">
        <f t="shared" si="18"/>
        <v>0.40306609792289017</v>
      </c>
      <c r="AE78" s="24">
        <f t="shared" si="18"/>
        <v>0.39770879783564239</v>
      </c>
      <c r="AF78" s="24">
        <f t="shared" si="18"/>
        <v>0.38962683840937506</v>
      </c>
      <c r="AG78" s="24">
        <f t="shared" si="18"/>
        <v>0.38550377985823303</v>
      </c>
      <c r="AH78" s="24">
        <f t="shared" si="18"/>
        <v>0.38728188970283139</v>
      </c>
      <c r="AI78" s="24">
        <f t="shared" si="18"/>
        <v>0.38403798521593169</v>
      </c>
      <c r="AJ78" s="24">
        <f t="shared" si="18"/>
        <v>0.3767079457592748</v>
      </c>
      <c r="AK78" s="24">
        <f t="shared" si="18"/>
        <v>0.37556378498458298</v>
      </c>
      <c r="AL78" s="24">
        <f t="shared" si="18"/>
        <v>0.37001379890682462</v>
      </c>
      <c r="AM78" s="24">
        <f t="shared" si="18"/>
        <v>0.36556878949884086</v>
      </c>
      <c r="AN78" s="24">
        <f t="shared" si="18"/>
        <v>0.38237881973371901</v>
      </c>
      <c r="AO78" s="24">
        <f>+CUY!AV51</f>
        <v>0.38238079826638627</v>
      </c>
      <c r="AQ78" s="24">
        <f t="shared" si="11"/>
        <v>1.3986773160719057E-3</v>
      </c>
      <c r="AR78" s="24">
        <f t="shared" si="14"/>
        <v>3.7497308424049303E-2</v>
      </c>
    </row>
    <row r="79" spans="4:44" x14ac:dyDescent="0.3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+SUMPRODUCT(_xlfn.ANCHORARRAY($E$30)/100,$E79:$N79)/$D$14*100</f>
        <v>383.74518295999997</v>
      </c>
      <c r="Q79" s="24">
        <f t="shared" si="16"/>
        <v>3.1342601038471862E-2</v>
      </c>
      <c r="R79" s="24">
        <f t="shared" si="16"/>
        <v>3.1530937847804363E-2</v>
      </c>
      <c r="S79" s="24">
        <f t="shared" si="16"/>
        <v>3.1177709177259816E-2</v>
      </c>
      <c r="T79" s="24">
        <f t="shared" si="16"/>
        <v>3.1335553460080767E-2</v>
      </c>
      <c r="U79" s="24">
        <f t="shared" si="16"/>
        <v>3.1279488689808899E-2</v>
      </c>
      <c r="V79" s="24">
        <f t="shared" si="16"/>
        <v>3.1698887599989511E-2</v>
      </c>
      <c r="W79" s="24">
        <f t="shared" si="16"/>
        <v>3.1388111469333069E-2</v>
      </c>
      <c r="X79" s="24">
        <f t="shared" si="16"/>
        <v>3.146505850603476E-2</v>
      </c>
      <c r="Y79" s="24">
        <f t="shared" si="16"/>
        <v>3.1858567223387313E-2</v>
      </c>
      <c r="Z79" s="24">
        <f t="shared" si="16"/>
        <v>3.1854770921579956E-2</v>
      </c>
      <c r="AA79" s="24">
        <f t="shared" si="15"/>
        <v>3.1493982671997101E-2</v>
      </c>
      <c r="AB79" s="24">
        <f>+CUY!Y52</f>
        <v>3.1494685166041148E-2</v>
      </c>
      <c r="AD79" s="24">
        <f t="shared" si="18"/>
        <v>0.38147320775127458</v>
      </c>
      <c r="AE79" s="24">
        <f t="shared" si="18"/>
        <v>0.37739553598881281</v>
      </c>
      <c r="AF79" s="24">
        <f t="shared" si="18"/>
        <v>0.3699232385225244</v>
      </c>
      <c r="AG79" s="24">
        <f t="shared" si="18"/>
        <v>0.3663726901247002</v>
      </c>
      <c r="AH79" s="24">
        <f t="shared" si="18"/>
        <v>0.36771180794919012</v>
      </c>
      <c r="AI79" s="24">
        <f t="shared" si="18"/>
        <v>0.36539768499873126</v>
      </c>
      <c r="AJ79" s="24">
        <f t="shared" si="18"/>
        <v>0.35937895873610293</v>
      </c>
      <c r="AK79" s="24">
        <f t="shared" si="18"/>
        <v>0.35898607459857779</v>
      </c>
      <c r="AL79" s="24">
        <f t="shared" si="18"/>
        <v>0.35467070527894196</v>
      </c>
      <c r="AM79" s="24">
        <f t="shared" si="18"/>
        <v>0.35121881094720231</v>
      </c>
      <c r="AN79" s="24">
        <f t="shared" si="18"/>
        <v>0.36431793595358619</v>
      </c>
      <c r="AO79" s="24">
        <f>+CUY!AV52</f>
        <v>0.3643185771743076</v>
      </c>
      <c r="AQ79" s="24">
        <f t="shared" si="11"/>
        <v>-5.1216988310809342E-4</v>
      </c>
      <c r="AR79" s="24">
        <f t="shared" si="14"/>
        <v>3.025439680407227E-2</v>
      </c>
    </row>
    <row r="80" spans="4:44" x14ac:dyDescent="0.3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+SUMPRODUCT(_xlfn.ANCHORARRAY($E$30)/100,$E80:$N80)/$D$14*100</f>
        <v>400.16219411999998</v>
      </c>
      <c r="Q80" s="24">
        <f t="shared" si="16"/>
        <v>4.4680265866107849E-2</v>
      </c>
      <c r="R80" s="24">
        <f t="shared" si="16"/>
        <v>4.375153055154879E-2</v>
      </c>
      <c r="S80" s="24">
        <f t="shared" si="16"/>
        <v>4.3717798236969196E-2</v>
      </c>
      <c r="T80" s="24">
        <f t="shared" si="16"/>
        <v>4.3391902306781915E-2</v>
      </c>
      <c r="U80" s="24">
        <f t="shared" si="16"/>
        <v>4.2780748741186203E-2</v>
      </c>
      <c r="V80" s="24">
        <f t="shared" si="16"/>
        <v>4.2937364425855939E-2</v>
      </c>
      <c r="W80" s="24">
        <f t="shared" si="16"/>
        <v>4.2108500349320233E-2</v>
      </c>
      <c r="X80" s="24">
        <f t="shared" si="16"/>
        <v>4.2478749259672544E-2</v>
      </c>
      <c r="Y80" s="24">
        <f t="shared" si="16"/>
        <v>4.159706450844447E-2</v>
      </c>
      <c r="Z80" s="24">
        <f t="shared" si="16"/>
        <v>4.1213784931583231E-2</v>
      </c>
      <c r="AA80" s="24">
        <f t="shared" si="15"/>
        <v>4.2781022118292711E-2</v>
      </c>
      <c r="AB80" s="24">
        <f>+CUY!Y53</f>
        <v>4.2782916956893624E-2</v>
      </c>
      <c r="AD80" s="24">
        <f t="shared" si="18"/>
        <v>0.40098342472268889</v>
      </c>
      <c r="AE80" s="24">
        <f t="shared" si="18"/>
        <v>0.39507274402722814</v>
      </c>
      <c r="AF80" s="24">
        <f t="shared" si="18"/>
        <v>0.38635283125852227</v>
      </c>
      <c r="AG80" s="24">
        <f t="shared" si="18"/>
        <v>0.38111299130405296</v>
      </c>
      <c r="AH80" s="24">
        <f t="shared" si="18"/>
        <v>0.38213336850658441</v>
      </c>
      <c r="AI80" s="24">
        <f t="shared" si="18"/>
        <v>0.37849044687845246</v>
      </c>
      <c r="AJ80" s="24">
        <f t="shared" si="18"/>
        <v>0.37060714537742623</v>
      </c>
      <c r="AK80" s="24">
        <f t="shared" si="18"/>
        <v>0.37054464017398692</v>
      </c>
      <c r="AL80" s="24">
        <f t="shared" si="18"/>
        <v>0.36496223250859594</v>
      </c>
      <c r="AM80" s="24">
        <f t="shared" si="18"/>
        <v>0.35930253134113221</v>
      </c>
      <c r="AN80" s="24">
        <f t="shared" si="18"/>
        <v>0.37766551975542773</v>
      </c>
      <c r="AO80" s="24">
        <f>+CUY!AV53</f>
        <v>0.37766754214825893</v>
      </c>
      <c r="AQ80" s="24">
        <f t="shared" si="11"/>
        <v>3.4664809345246184E-3</v>
      </c>
      <c r="AR80" s="24">
        <f t="shared" si="14"/>
        <v>4.1680893381556672E-2</v>
      </c>
    </row>
    <row r="81" spans="4:44" x14ac:dyDescent="0.3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+SUMPRODUCT(_xlfn.ANCHORARRAY($E$30)/100,$E81:$N81)/$D$14*100</f>
        <v>418.00750675</v>
      </c>
      <c r="Q81" s="24">
        <f t="shared" si="16"/>
        <v>4.5323645653140066E-2</v>
      </c>
      <c r="R81" s="24">
        <f t="shared" si="16"/>
        <v>4.4921295802729855E-2</v>
      </c>
      <c r="S81" s="24">
        <f t="shared" si="16"/>
        <v>4.5465912587780766E-2</v>
      </c>
      <c r="T81" s="24">
        <f t="shared" si="16"/>
        <v>4.4989266243199211E-2</v>
      </c>
      <c r="U81" s="24">
        <f t="shared" si="16"/>
        <v>4.4215647485137399E-2</v>
      </c>
      <c r="V81" s="24">
        <f t="shared" si="16"/>
        <v>4.4491231067946169E-2</v>
      </c>
      <c r="W81" s="24">
        <f t="shared" si="16"/>
        <v>4.4202492658910852E-2</v>
      </c>
      <c r="X81" s="24">
        <f t="shared" si="16"/>
        <v>4.4936671847337628E-2</v>
      </c>
      <c r="Y81" s="24">
        <f t="shared" si="16"/>
        <v>4.3873060298431188E-2</v>
      </c>
      <c r="Z81" s="24">
        <f t="shared" si="16"/>
        <v>4.3779096142793739E-2</v>
      </c>
      <c r="AA81" s="24">
        <f t="shared" si="15"/>
        <v>4.4595198877404707E-2</v>
      </c>
      <c r="AB81" s="24">
        <f>+CUY!Y54</f>
        <v>4.4594875219063468E-2</v>
      </c>
      <c r="AD81" s="24">
        <f t="shared" si="18"/>
        <v>0.42259031224240085</v>
      </c>
      <c r="AE81" s="24">
        <f t="shared" si="18"/>
        <v>0.41948337313541328</v>
      </c>
      <c r="AF81" s="24">
        <f t="shared" si="18"/>
        <v>0.41103277099766</v>
      </c>
      <c r="AG81" s="24">
        <f t="shared" si="18"/>
        <v>0.40729036331422019</v>
      </c>
      <c r="AH81" s="24">
        <f t="shared" si="18"/>
        <v>0.40755046913149084</v>
      </c>
      <c r="AI81" s="24">
        <f t="shared" si="18"/>
        <v>0.40605256785191868</v>
      </c>
      <c r="AJ81" s="24">
        <f t="shared" si="18"/>
        <v>0.39721637301216073</v>
      </c>
      <c r="AK81" s="24">
        <f t="shared" si="18"/>
        <v>0.39759438118053358</v>
      </c>
      <c r="AL81" s="24">
        <f t="shared" si="18"/>
        <v>0.39236511833733823</v>
      </c>
      <c r="AM81" s="24">
        <f t="shared" si="18"/>
        <v>0.38752714318375969</v>
      </c>
      <c r="AN81" s="24">
        <f t="shared" si="18"/>
        <v>0.40381561743742433</v>
      </c>
      <c r="AO81" s="24">
        <f>+CUY!AV54</f>
        <v>0.40381865454455101</v>
      </c>
      <c r="AQ81" s="24">
        <f t="shared" si="11"/>
        <v>1.5445495103463269E-3</v>
      </c>
      <c r="AR81" s="24">
        <f t="shared" si="14"/>
        <v>3.5063169058641153E-2</v>
      </c>
    </row>
    <row r="82" spans="4:44" x14ac:dyDescent="0.3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+SUMPRODUCT(_xlfn.ANCHORARRAY($E$30)/100,$E82:$N82)/$D$14*100</f>
        <v>435.06983188999999</v>
      </c>
      <c r="Q82" s="24">
        <f t="shared" si="16"/>
        <v>4.017087398165442E-2</v>
      </c>
      <c r="R82" s="24">
        <f t="shared" si="16"/>
        <v>4.0407555065498757E-2</v>
      </c>
      <c r="S82" s="24">
        <f t="shared" si="16"/>
        <v>4.0766028075387206E-2</v>
      </c>
      <c r="T82" s="24">
        <f t="shared" si="16"/>
        <v>4.1033749411240272E-2</v>
      </c>
      <c r="U82" s="24">
        <f t="shared" si="16"/>
        <v>4.006492030290576E-2</v>
      </c>
      <c r="V82" s="24">
        <f t="shared" si="16"/>
        <v>4.0929548818313455E-2</v>
      </c>
      <c r="W82" s="24">
        <f t="shared" si="16"/>
        <v>4.0747385534946279E-2</v>
      </c>
      <c r="X82" s="24">
        <f t="shared" si="16"/>
        <v>4.1321990470423176E-2</v>
      </c>
      <c r="Y82" s="24">
        <f t="shared" si="16"/>
        <v>4.0354130521936815E-2</v>
      </c>
      <c r="Z82" s="24">
        <f t="shared" si="16"/>
        <v>4.1903821912111727E-2</v>
      </c>
      <c r="AA82" s="24">
        <f t="shared" si="15"/>
        <v>4.0818226621476716E-2</v>
      </c>
      <c r="AB82" s="24">
        <f>+CUY!Y55</f>
        <v>4.0820803473944123E-2</v>
      </c>
      <c r="AD82" s="24">
        <f t="shared" si="18"/>
        <v>0.44157570237873167</v>
      </c>
      <c r="AE82" s="24">
        <f t="shared" si="18"/>
        <v>0.44064942981906019</v>
      </c>
      <c r="AF82" s="24">
        <f t="shared" si="18"/>
        <v>0.43404049325286098</v>
      </c>
      <c r="AG82" s="24">
        <f t="shared" si="18"/>
        <v>0.43165041607482157</v>
      </c>
      <c r="AH82" s="24">
        <f t="shared" si="18"/>
        <v>0.42977844791609354</v>
      </c>
      <c r="AI82" s="24">
        <f t="shared" si="18"/>
        <v>0.43106833742148742</v>
      </c>
      <c r="AJ82" s="24">
        <f t="shared" si="18"/>
        <v>0.42247470311990187</v>
      </c>
      <c r="AK82" s="24">
        <f t="shared" si="18"/>
        <v>0.42441109623130169</v>
      </c>
      <c r="AL82" s="24">
        <f t="shared" si="18"/>
        <v>0.41761918454693281</v>
      </c>
      <c r="AM82" s="24">
        <f t="shared" si="18"/>
        <v>0.4173037765153591</v>
      </c>
      <c r="AN82" s="24">
        <f t="shared" si="18"/>
        <v>0.42833813562717449</v>
      </c>
      <c r="AO82" s="24">
        <f>+CUY!AV55</f>
        <v>0.42834607669655256</v>
      </c>
      <c r="AQ82" s="24">
        <f t="shared" si="11"/>
        <v>-1.732947930457307E-3</v>
      </c>
      <c r="AR82" s="24">
        <f t="shared" si="14"/>
        <v>2.4271925863372568E-2</v>
      </c>
    </row>
    <row r="83" spans="4:44" x14ac:dyDescent="0.3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+SUMPRODUCT(_xlfn.ANCHORARRAY($E$30)/100,$E83:$N83)/$D$14*100</f>
        <v>453.94813248999998</v>
      </c>
      <c r="Q83" s="24">
        <f t="shared" si="16"/>
        <v>4.2554515639849022E-2</v>
      </c>
      <c r="R83" s="24">
        <f t="shared" si="16"/>
        <v>4.3121280275726814E-2</v>
      </c>
      <c r="S83" s="24">
        <f t="shared" si="16"/>
        <v>4.3261874265379863E-2</v>
      </c>
      <c r="T83" s="24">
        <f t="shared" si="16"/>
        <v>4.2801564032460826E-2</v>
      </c>
      <c r="U83" s="24">
        <f t="shared" si="16"/>
        <v>4.3735581144853874E-2</v>
      </c>
      <c r="V83" s="24">
        <f t="shared" ref="V83:AA122" si="19">+J83/J82-1</f>
        <v>4.3035772286804663E-2</v>
      </c>
      <c r="W83" s="24">
        <f t="shared" si="19"/>
        <v>4.360708554872339E-2</v>
      </c>
      <c r="X83" s="24">
        <f t="shared" si="19"/>
        <v>4.3661971582031445E-2</v>
      </c>
      <c r="Y83" s="24">
        <f t="shared" si="19"/>
        <v>4.3838451193608741E-2</v>
      </c>
      <c r="Z83" s="24">
        <f t="shared" si="19"/>
        <v>4.3977101912693772E-2</v>
      </c>
      <c r="AA83" s="24">
        <f t="shared" si="15"/>
        <v>4.339142642455851E-2</v>
      </c>
      <c r="AB83" s="24">
        <f>+CUY!Y56</f>
        <v>4.3388032274635391E-2</v>
      </c>
      <c r="AD83" s="24">
        <f t="shared" si="18"/>
        <v>0.4566966191096351</v>
      </c>
      <c r="AE83" s="24">
        <f t="shared" si="18"/>
        <v>0.45523005688632323</v>
      </c>
      <c r="AF83" s="24">
        <f t="shared" si="18"/>
        <v>0.44959790144088796</v>
      </c>
      <c r="AG83" s="24">
        <f t="shared" si="18"/>
        <v>0.44737505309787395</v>
      </c>
      <c r="AH83" s="24">
        <f t="shared" si="18"/>
        <v>0.44492441204460875</v>
      </c>
      <c r="AI83" s="24">
        <f t="shared" si="18"/>
        <v>0.44727614056609166</v>
      </c>
      <c r="AJ83" s="24">
        <f t="shared" si="18"/>
        <v>0.43976266203884484</v>
      </c>
      <c r="AK83" s="24">
        <f t="shared" si="18"/>
        <v>0.44239449555102173</v>
      </c>
      <c r="AL83" s="24">
        <f t="shared" si="18"/>
        <v>0.43641809311884239</v>
      </c>
      <c r="AM83" s="24">
        <f t="shared" si="18"/>
        <v>0.43783391806022598</v>
      </c>
      <c r="AN83" s="24">
        <f t="shared" si="18"/>
        <v>0.4451475190524592</v>
      </c>
      <c r="AO83" s="24">
        <f>+CUY!AV56</f>
        <v>0.44515775563563054</v>
      </c>
      <c r="AQ83" s="24">
        <f t="shared" si="11"/>
        <v>-1.4225862728447503E-3</v>
      </c>
      <c r="AR83" s="24">
        <f t="shared" si="14"/>
        <v>1.8862701049409125E-2</v>
      </c>
    </row>
    <row r="84" spans="4:44" x14ac:dyDescent="0.3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+SUMPRODUCT(_xlfn.ANCHORARRAY($E$30)/100,$E84:$N84)/$D$14*100</f>
        <v>472.87364599000006</v>
      </c>
      <c r="Q84" s="24">
        <f t="shared" ref="Q84:Z121" si="20">+E84/E83-1</f>
        <v>4.2680947274447378E-2</v>
      </c>
      <c r="R84" s="24">
        <f t="shared" si="20"/>
        <v>4.2295760397355719E-2</v>
      </c>
      <c r="S84" s="24">
        <f t="shared" si="20"/>
        <v>4.2303767862555075E-2</v>
      </c>
      <c r="T84" s="24">
        <f t="shared" si="20"/>
        <v>4.2197554710039276E-2</v>
      </c>
      <c r="U84" s="24">
        <f t="shared" si="20"/>
        <v>4.1403892102937601E-2</v>
      </c>
      <c r="V84" s="24">
        <f t="shared" si="19"/>
        <v>4.1790139087983347E-2</v>
      </c>
      <c r="W84" s="24">
        <f t="shared" si="19"/>
        <v>4.1308593325093623E-2</v>
      </c>
      <c r="X84" s="24">
        <f t="shared" si="19"/>
        <v>4.1871695208769211E-2</v>
      </c>
      <c r="Y84" s="24">
        <f t="shared" si="19"/>
        <v>4.0165439836380212E-2</v>
      </c>
      <c r="Z84" s="24">
        <f t="shared" si="19"/>
        <v>4.1164020712235683E-2</v>
      </c>
      <c r="AA84" s="24">
        <f t="shared" si="15"/>
        <v>4.1690916088121588E-2</v>
      </c>
      <c r="AB84" s="24">
        <f>+CUY!Y57</f>
        <v>4.169239421379678E-2</v>
      </c>
      <c r="AD84" s="24">
        <f t="shared" si="18"/>
        <v>0.49395582905791136</v>
      </c>
      <c r="AE84" s="24">
        <f t="shared" si="18"/>
        <v>0.49315245801103824</v>
      </c>
      <c r="AF84" s="24">
        <f t="shared" si="18"/>
        <v>0.48921194238160237</v>
      </c>
      <c r="AG84" s="24">
        <f t="shared" si="18"/>
        <v>0.48835291176953488</v>
      </c>
      <c r="AH84" s="24">
        <f t="shared" si="18"/>
        <v>0.48363058845120466</v>
      </c>
      <c r="AI84" s="24">
        <f t="shared" si="18"/>
        <v>0.48824073122058653</v>
      </c>
      <c r="AJ84" s="24">
        <f t="shared" si="18"/>
        <v>0.48179798707645904</v>
      </c>
      <c r="AK84" s="24">
        <f t="shared" si="18"/>
        <v>0.48579313497660159</v>
      </c>
      <c r="AL84" s="24">
        <f t="shared" si="18"/>
        <v>0.47757786301822636</v>
      </c>
      <c r="AM84" s="24">
        <f t="shared" si="18"/>
        <v>0.48330576768580591</v>
      </c>
      <c r="AN84" s="24">
        <f t="shared" si="18"/>
        <v>0.48616114420302781</v>
      </c>
      <c r="AO84" s="24">
        <f>+CUY!AV57</f>
        <v>0.4861751282420359</v>
      </c>
      <c r="AQ84" s="24">
        <f t="shared" si="11"/>
        <v>1.5169265622116956E-3</v>
      </c>
      <c r="AR84" s="24">
        <f t="shared" si="14"/>
        <v>1.0650061372105446E-2</v>
      </c>
    </row>
    <row r="85" spans="4:44" x14ac:dyDescent="0.3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+SUMPRODUCT(_xlfn.ANCHORARRAY($E$30)/100,$E85:$N85)/$D$14*100</f>
        <v>490.06701507999998</v>
      </c>
      <c r="Q85" s="24">
        <f t="shared" si="20"/>
        <v>3.3330084521817183E-2</v>
      </c>
      <c r="R85" s="24">
        <f t="shared" si="20"/>
        <v>3.3774254795623015E-2</v>
      </c>
      <c r="S85" s="24">
        <f t="shared" si="20"/>
        <v>3.4932434343219798E-2</v>
      </c>
      <c r="T85" s="24">
        <f t="shared" si="20"/>
        <v>3.5795653106720504E-2</v>
      </c>
      <c r="U85" s="24">
        <f t="shared" si="20"/>
        <v>3.5265234074417062E-2</v>
      </c>
      <c r="V85" s="24">
        <f t="shared" si="19"/>
        <v>3.6164502130214604E-2</v>
      </c>
      <c r="W85" s="24">
        <f t="shared" si="19"/>
        <v>3.7425427490008767E-2</v>
      </c>
      <c r="X85" s="24">
        <f t="shared" si="19"/>
        <v>3.8085374085293333E-2</v>
      </c>
      <c r="Y85" s="24">
        <f t="shared" si="19"/>
        <v>3.7773314766380128E-2</v>
      </c>
      <c r="Z85" s="24">
        <f t="shared" si="19"/>
        <v>3.9267999228367989E-2</v>
      </c>
      <c r="AA85" s="24">
        <f t="shared" si="15"/>
        <v>3.6359330311174665E-2</v>
      </c>
      <c r="AB85" s="24">
        <f>+CUY!Y58</f>
        <v>3.6358526499834287E-2</v>
      </c>
      <c r="AD85" s="24">
        <f t="shared" si="18"/>
        <v>0.52454919254030319</v>
      </c>
      <c r="AE85" s="24">
        <f t="shared" si="18"/>
        <v>0.52441326809284328</v>
      </c>
      <c r="AF85" s="24">
        <f t="shared" si="18"/>
        <v>0.52199279713530422</v>
      </c>
      <c r="AG85" s="24">
        <f t="shared" si="18"/>
        <v>0.52210157724930362</v>
      </c>
      <c r="AH85" s="24">
        <f t="shared" si="18"/>
        <v>0.51616465662620792</v>
      </c>
      <c r="AI85" s="24">
        <f t="shared" si="18"/>
        <v>0.52205331274126632</v>
      </c>
      <c r="AJ85" s="24">
        <f t="shared" si="18"/>
        <v>0.51600230647471967</v>
      </c>
      <c r="AK85" s="24">
        <f t="shared" si="18"/>
        <v>0.52097835998324715</v>
      </c>
      <c r="AL85" s="24">
        <f t="shared" si="18"/>
        <v>0.51153945773677534</v>
      </c>
      <c r="AM85" s="24">
        <f t="shared" si="18"/>
        <v>0.5191579668616142</v>
      </c>
      <c r="AN85" s="24">
        <f t="shared" si="18"/>
        <v>0.51973596720326909</v>
      </c>
      <c r="AO85" s="24">
        <f>+CUY!AV58</f>
        <v>0.51975108451646346</v>
      </c>
      <c r="AQ85" s="24">
        <f t="shared" si="11"/>
        <v>-5.9379147065508064E-3</v>
      </c>
      <c r="AR85" s="24">
        <f t="shared" si="14"/>
        <v>5.3912256786889934E-3</v>
      </c>
    </row>
    <row r="86" spans="4:44" x14ac:dyDescent="0.3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+SUMPRODUCT(_xlfn.ANCHORARRAY($E$30)/100,$E86:$N86)/$D$14*100</f>
        <v>507.44890676</v>
      </c>
      <c r="Q86" s="24">
        <f t="shared" si="20"/>
        <v>3.6914530109802168E-2</v>
      </c>
      <c r="R86" s="24">
        <f t="shared" si="20"/>
        <v>3.6939840360083576E-2</v>
      </c>
      <c r="S86" s="24">
        <f t="shared" si="20"/>
        <v>3.6508897809401031E-2</v>
      </c>
      <c r="T86" s="24">
        <f t="shared" si="20"/>
        <v>3.5850898033894518E-2</v>
      </c>
      <c r="U86" s="24">
        <f t="shared" si="20"/>
        <v>3.5906481809558466E-2</v>
      </c>
      <c r="V86" s="24">
        <f t="shared" si="19"/>
        <v>3.5816664673720133E-2</v>
      </c>
      <c r="W86" s="24">
        <f t="shared" si="19"/>
        <v>3.4634870706955034E-2</v>
      </c>
      <c r="X86" s="24">
        <f t="shared" si="19"/>
        <v>3.4705788366324208E-2</v>
      </c>
      <c r="Y86" s="24">
        <f t="shared" si="19"/>
        <v>3.4450409982290209E-2</v>
      </c>
      <c r="Z86" s="24">
        <f t="shared" si="19"/>
        <v>3.3844293226159339E-2</v>
      </c>
      <c r="AA86" s="24">
        <f t="shared" si="15"/>
        <v>3.546839747450159E-2</v>
      </c>
      <c r="AB86" s="24">
        <f>+CUY!Y59</f>
        <v>3.5469228720880874E-2</v>
      </c>
      <c r="AD86" s="24">
        <f t="shared" si="18"/>
        <v>0.54265972522061201</v>
      </c>
      <c r="AE86" s="24">
        <f t="shared" si="18"/>
        <v>0.54209520754653817</v>
      </c>
      <c r="AF86" s="24">
        <f t="shared" si="18"/>
        <v>0.54091968470655827</v>
      </c>
      <c r="AG86" s="24">
        <f t="shared" si="18"/>
        <v>0.54082809429301548</v>
      </c>
      <c r="AH86" s="24">
        <f t="shared" si="18"/>
        <v>0.53474199953158341</v>
      </c>
      <c r="AI86" s="24">
        <f t="shared" si="18"/>
        <v>0.54024802207465816</v>
      </c>
      <c r="AJ86" s="24">
        <f t="shared" si="18"/>
        <v>0.53395161538908442</v>
      </c>
      <c r="AK86" s="24">
        <f t="shared" si="18"/>
        <v>0.53878258277687485</v>
      </c>
      <c r="AL86" s="24">
        <f t="shared" si="18"/>
        <v>0.52985248680117625</v>
      </c>
      <c r="AM86" s="24">
        <f t="shared" si="18"/>
        <v>0.53589353567877307</v>
      </c>
      <c r="AN86" s="24">
        <f t="shared" si="18"/>
        <v>0.53783400271312121</v>
      </c>
      <c r="AO86" s="24">
        <f>+CUY!AV59</f>
        <v>0.53784874925449855</v>
      </c>
      <c r="AQ86" s="24">
        <f t="shared" si="11"/>
        <v>3.0702368836428295E-3</v>
      </c>
      <c r="AR86" s="24">
        <f t="shared" si="14"/>
        <v>6.7661895418389406E-3</v>
      </c>
    </row>
    <row r="87" spans="4:44" x14ac:dyDescent="0.3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+SUMPRODUCT(_xlfn.ANCHORARRAY($E$30)/100,$E87:$N87)/$D$14*100</f>
        <v>523.52795921000006</v>
      </c>
      <c r="Q87" s="24">
        <f t="shared" si="20"/>
        <v>3.1453894466122678E-2</v>
      </c>
      <c r="R87" s="24">
        <f t="shared" si="20"/>
        <v>3.1801760726342332E-2</v>
      </c>
      <c r="S87" s="24">
        <f t="shared" si="20"/>
        <v>3.1612654299947307E-2</v>
      </c>
      <c r="T87" s="24">
        <f t="shared" si="20"/>
        <v>3.1739881276460213E-2</v>
      </c>
      <c r="U87" s="24">
        <f t="shared" si="20"/>
        <v>3.1502589822961724E-2</v>
      </c>
      <c r="V87" s="24">
        <f t="shared" si="19"/>
        <v>3.189479013684493E-2</v>
      </c>
      <c r="W87" s="24">
        <f t="shared" si="19"/>
        <v>3.149456771788639E-2</v>
      </c>
      <c r="X87" s="24">
        <f t="shared" si="19"/>
        <v>3.1759945836782766E-2</v>
      </c>
      <c r="Y87" s="24">
        <f t="shared" si="19"/>
        <v>3.2048392044200735E-2</v>
      </c>
      <c r="Z87" s="24">
        <f t="shared" si="19"/>
        <v>3.1537209387574539E-2</v>
      </c>
      <c r="AA87" s="24">
        <f t="shared" si="15"/>
        <v>3.1686052006029364E-2</v>
      </c>
      <c r="AB87" s="24">
        <f>+CUY!Y60</f>
        <v>3.1686556978792968E-2</v>
      </c>
      <c r="AD87" s="24">
        <f t="shared" si="18"/>
        <v>0.55747784510762188</v>
      </c>
      <c r="AE87" s="24">
        <f t="shared" si="18"/>
        <v>0.55625213519713923</v>
      </c>
      <c r="AF87" s="24">
        <f t="shared" si="18"/>
        <v>0.55550446855935909</v>
      </c>
      <c r="AG87" s="24">
        <f t="shared" si="18"/>
        <v>0.55494875405278554</v>
      </c>
      <c r="AH87" s="24">
        <f t="shared" si="18"/>
        <v>0.5484335778252929</v>
      </c>
      <c r="AI87" s="24">
        <f t="shared" si="18"/>
        <v>0.55367991943130601</v>
      </c>
      <c r="AJ87" s="24">
        <f t="shared" si="18"/>
        <v>0.54688020372291191</v>
      </c>
      <c r="AK87" s="24">
        <f t="shared" si="18"/>
        <v>0.55213270117676871</v>
      </c>
      <c r="AL87" s="24">
        <f t="shared" si="18"/>
        <v>0.54339254520095115</v>
      </c>
      <c r="AM87" s="24">
        <f t="shared" si="18"/>
        <v>0.54779124784950972</v>
      </c>
      <c r="AN87" s="24">
        <f t="shared" si="18"/>
        <v>0.55141385438389623</v>
      </c>
      <c r="AO87" s="24">
        <f>+CUY!AV60</f>
        <v>0.5514287526166437</v>
      </c>
      <c r="AQ87" s="24">
        <f t="shared" si="11"/>
        <v>-8.3314921451860258E-5</v>
      </c>
      <c r="AR87" s="24">
        <f t="shared" si="14"/>
        <v>9.6865972581121618E-3</v>
      </c>
    </row>
    <row r="88" spans="4:44" x14ac:dyDescent="0.3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+SUMPRODUCT(_xlfn.ANCHORARRAY($E$30)/100,$E88:$N88)/$D$14*100</f>
        <v>532.83514450999996</v>
      </c>
      <c r="Q88" s="24">
        <f t="shared" si="20"/>
        <v>1.5401886717863578E-2</v>
      </c>
      <c r="R88" s="24">
        <f t="shared" si="20"/>
        <v>1.6011995347847918E-2</v>
      </c>
      <c r="S88" s="24">
        <f t="shared" si="20"/>
        <v>1.6338926937472298E-2</v>
      </c>
      <c r="T88" s="24">
        <f t="shared" si="20"/>
        <v>1.6916852682905992E-2</v>
      </c>
      <c r="U88" s="24">
        <f t="shared" si="20"/>
        <v>1.7225151457460397E-2</v>
      </c>
      <c r="V88" s="24">
        <f t="shared" si="19"/>
        <v>1.7857741145303807E-2</v>
      </c>
      <c r="W88" s="24">
        <f t="shared" si="19"/>
        <v>1.8715216239682197E-2</v>
      </c>
      <c r="X88" s="24">
        <f t="shared" si="19"/>
        <v>1.8789280621922089E-2</v>
      </c>
      <c r="Y88" s="24">
        <f t="shared" si="19"/>
        <v>1.9356107201789152E-2</v>
      </c>
      <c r="Z88" s="24">
        <f t="shared" si="19"/>
        <v>1.991697127380565E-2</v>
      </c>
      <c r="AA88" s="24">
        <f t="shared" si="15"/>
        <v>1.7777818999475059E-2</v>
      </c>
      <c r="AB88" s="24">
        <f>+CUY!Y61</f>
        <v>1.777637025948664E-2</v>
      </c>
      <c r="AD88" s="24">
        <f t="shared" si="18"/>
        <v>0.53839687770061362</v>
      </c>
      <c r="AE88" s="24">
        <f t="shared" si="18"/>
        <v>0.53888894853311919</v>
      </c>
      <c r="AF88" s="24">
        <f t="shared" si="18"/>
        <v>0.53924136985853188</v>
      </c>
      <c r="AG88" s="24">
        <f t="shared" si="18"/>
        <v>0.53931400543957264</v>
      </c>
      <c r="AH88" s="24">
        <f t="shared" si="18"/>
        <v>0.53390857367546452</v>
      </c>
      <c r="AI88" s="24">
        <f t="shared" si="18"/>
        <v>0.53968742315080331</v>
      </c>
      <c r="AJ88" s="24">
        <f t="shared" si="18"/>
        <v>0.53504596420498562</v>
      </c>
      <c r="AK88" s="24">
        <f t="shared" si="18"/>
        <v>0.54046256475812826</v>
      </c>
      <c r="AL88" s="24">
        <f t="shared" si="18"/>
        <v>0.53258447477927939</v>
      </c>
      <c r="AM88" s="24">
        <f t="shared" si="18"/>
        <v>0.53817567701681135</v>
      </c>
      <c r="AN88" s="24">
        <f t="shared" si="18"/>
        <v>0.5376114734335975</v>
      </c>
      <c r="AO88" s="24">
        <f>+CUY!AV61</f>
        <v>0.53762155954036772</v>
      </c>
      <c r="AQ88" s="24">
        <f t="shared" si="11"/>
        <v>-4.5150845559420727E-3</v>
      </c>
      <c r="AR88" s="24">
        <f t="shared" si="14"/>
        <v>2.2120068380226954E-4</v>
      </c>
    </row>
    <row r="89" spans="4:44" x14ac:dyDescent="0.3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+SUMPRODUCT(_xlfn.ANCHORARRAY($E$30)/100,$E89:$N89)/$D$14*100</f>
        <v>548.12503176999996</v>
      </c>
      <c r="Q89" s="24">
        <f t="shared" si="20"/>
        <v>2.9624850940902503E-2</v>
      </c>
      <c r="R89" s="24">
        <f t="shared" si="20"/>
        <v>3.0120195294464081E-2</v>
      </c>
      <c r="S89" s="24">
        <f t="shared" si="20"/>
        <v>2.9265820513578733E-2</v>
      </c>
      <c r="T89" s="24">
        <f t="shared" si="20"/>
        <v>2.8826053952895503E-2</v>
      </c>
      <c r="U89" s="24">
        <f t="shared" si="20"/>
        <v>2.9157648845798967E-2</v>
      </c>
      <c r="V89" s="24">
        <f t="shared" si="19"/>
        <v>2.9214780430608434E-2</v>
      </c>
      <c r="W89" s="24">
        <f t="shared" si="19"/>
        <v>2.8009633595942329E-2</v>
      </c>
      <c r="X89" s="24">
        <f t="shared" si="19"/>
        <v>2.7917190978265394E-2</v>
      </c>
      <c r="Y89" s="24">
        <f t="shared" si="19"/>
        <v>2.7607048500592812E-2</v>
      </c>
      <c r="Z89" s="24">
        <f t="shared" si="19"/>
        <v>2.7851627705059334E-2</v>
      </c>
      <c r="AA89" s="24">
        <f t="shared" si="15"/>
        <v>2.8695343048478428E-2</v>
      </c>
      <c r="AB89" s="24">
        <f>+CUY!Y62</f>
        <v>2.86967506267779E-2</v>
      </c>
      <c r="AD89" s="24">
        <f t="shared" si="18"/>
        <v>0.52647100015131265</v>
      </c>
      <c r="AE89" s="24">
        <f t="shared" si="18"/>
        <v>0.52730932966652433</v>
      </c>
      <c r="AF89" s="24">
        <f t="shared" si="18"/>
        <v>0.52831490516782176</v>
      </c>
      <c r="AG89" s="24">
        <f t="shared" si="18"/>
        <v>0.52792544600867708</v>
      </c>
      <c r="AH89" s="24">
        <f t="shared" si="18"/>
        <v>0.52375889677149678</v>
      </c>
      <c r="AI89" s="24">
        <f t="shared" si="18"/>
        <v>0.52890735337421169</v>
      </c>
      <c r="AJ89" s="24">
        <f t="shared" si="18"/>
        <v>0.52546051315653264</v>
      </c>
      <c r="AK89" s="24">
        <f t="shared" si="18"/>
        <v>0.53056670731083377</v>
      </c>
      <c r="AL89" s="24">
        <f t="shared" si="18"/>
        <v>0.52426028078836451</v>
      </c>
      <c r="AM89" s="24">
        <f t="shared" si="18"/>
        <v>0.52872524862910053</v>
      </c>
      <c r="AN89" s="24">
        <f t="shared" si="18"/>
        <v>0.52727559158704418</v>
      </c>
      <c r="AO89" s="24">
        <f>+CUY!AV62</f>
        <v>0.52728229196329424</v>
      </c>
      <c r="AQ89" s="24">
        <f t="shared" si="11"/>
        <v>1.7732232358431688E-3</v>
      </c>
      <c r="AR89" s="24">
        <f t="shared" si="14"/>
        <v>-2.2542484777878791E-3</v>
      </c>
    </row>
    <row r="90" spans="4:44" x14ac:dyDescent="0.3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+SUMPRODUCT(_xlfn.ANCHORARRAY($E$30)/100,$E90:$N90)/$D$14*100</f>
        <v>565.14995777000013</v>
      </c>
      <c r="Q90" s="24">
        <f t="shared" si="20"/>
        <v>2.9649184740989654E-2</v>
      </c>
      <c r="R90" s="24">
        <f t="shared" si="20"/>
        <v>3.0152921816781086E-2</v>
      </c>
      <c r="S90" s="24">
        <f t="shared" si="20"/>
        <v>3.044342012141743E-2</v>
      </c>
      <c r="T90" s="24">
        <f t="shared" si="20"/>
        <v>3.0863699548921542E-2</v>
      </c>
      <c r="U90" s="24">
        <f t="shared" si="20"/>
        <v>3.0699527240118707E-2</v>
      </c>
      <c r="V90" s="24">
        <f t="shared" si="19"/>
        <v>3.1050007376937527E-2</v>
      </c>
      <c r="W90" s="24">
        <f t="shared" si="19"/>
        <v>3.1376148845614349E-2</v>
      </c>
      <c r="X90" s="24">
        <f t="shared" si="19"/>
        <v>3.1474190868714169E-2</v>
      </c>
      <c r="Y90" s="24">
        <f t="shared" si="19"/>
        <v>3.1960406146124054E-2</v>
      </c>
      <c r="Z90" s="24">
        <f t="shared" si="19"/>
        <v>3.2248316341671579E-2</v>
      </c>
      <c r="AA90" s="24">
        <f t="shared" si="15"/>
        <v>3.1060296489330952E-2</v>
      </c>
      <c r="AB90" s="24">
        <f>+CUY!Y63</f>
        <v>3.1060585052738787E-2</v>
      </c>
      <c r="AD90" s="24">
        <f t="shared" si="18"/>
        <v>0.51506106983096034</v>
      </c>
      <c r="AE90" s="24">
        <f t="shared" si="18"/>
        <v>0.51759613123162529</v>
      </c>
      <c r="AF90" s="24">
        <f t="shared" si="18"/>
        <v>0.51900495184778994</v>
      </c>
      <c r="AG90" s="24">
        <f t="shared" si="18"/>
        <v>0.51895884924442104</v>
      </c>
      <c r="AH90" s="24">
        <f t="shared" si="18"/>
        <v>0.51531628849955213</v>
      </c>
      <c r="AI90" s="24">
        <f t="shared" si="18"/>
        <v>0.52067575421346013</v>
      </c>
      <c r="AJ90" s="24">
        <f t="shared" si="18"/>
        <v>0.5179574281383641</v>
      </c>
      <c r="AK90" s="24">
        <f t="shared" si="18"/>
        <v>0.52300145230824757</v>
      </c>
      <c r="AL90" s="24">
        <f t="shared" si="18"/>
        <v>0.51779386438699659</v>
      </c>
      <c r="AM90" s="24">
        <f t="shared" si="18"/>
        <v>0.52318219510751818</v>
      </c>
      <c r="AN90" s="24">
        <f t="shared" si="18"/>
        <v>0.51910383929914383</v>
      </c>
      <c r="AO90" s="24">
        <f>+CUY!AV63</f>
        <v>0.51910926468588126</v>
      </c>
      <c r="AQ90" s="24">
        <f t="shared" si="11"/>
        <v>-2.5991316006819254E-3</v>
      </c>
      <c r="AR90" s="24">
        <f t="shared" si="14"/>
        <v>-8.121125276557839E-3</v>
      </c>
    </row>
    <row r="91" spans="4:44" x14ac:dyDescent="0.3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+SUMPRODUCT(_xlfn.ANCHORARRAY($E$30)/100,$E91:$N91)/$D$14*100</f>
        <v>580.1273010000001</v>
      </c>
      <c r="Q91" s="24">
        <f t="shared" si="20"/>
        <v>2.5914854052015546E-2</v>
      </c>
      <c r="R91" s="24">
        <f t="shared" si="20"/>
        <v>2.5963080888543377E-2</v>
      </c>
      <c r="S91" s="24">
        <f t="shared" si="20"/>
        <v>2.6206158870719198E-2</v>
      </c>
      <c r="T91" s="24">
        <f t="shared" si="20"/>
        <v>2.6395337403688934E-2</v>
      </c>
      <c r="U91" s="24">
        <f t="shared" si="20"/>
        <v>2.6127874706925791E-2</v>
      </c>
      <c r="V91" s="24">
        <f t="shared" si="19"/>
        <v>2.6337477856821057E-2</v>
      </c>
      <c r="W91" s="24">
        <f t="shared" si="19"/>
        <v>2.6730051765843532E-2</v>
      </c>
      <c r="X91" s="24">
        <f t="shared" si="19"/>
        <v>2.7029889873254165E-2</v>
      </c>
      <c r="Y91" s="24">
        <f t="shared" si="19"/>
        <v>2.7008154672532481E-2</v>
      </c>
      <c r="Z91" s="24">
        <f t="shared" si="19"/>
        <v>2.6951451301643115E-2</v>
      </c>
      <c r="AA91" s="24">
        <f t="shared" si="15"/>
        <v>2.6501538262691193E-2</v>
      </c>
      <c r="AB91" s="24">
        <f>+CUY!Y64</f>
        <v>2.6500962735193978E-2</v>
      </c>
      <c r="AD91" s="24">
        <f t="shared" si="18"/>
        <v>0.5070876106256561</v>
      </c>
      <c r="AE91" s="24">
        <f t="shared" si="18"/>
        <v>0.50940465788788303</v>
      </c>
      <c r="AF91" s="24">
        <f t="shared" si="18"/>
        <v>0.51168147164957944</v>
      </c>
      <c r="AG91" s="24">
        <f t="shared" si="18"/>
        <v>0.51168286145280439</v>
      </c>
      <c r="AH91" s="24">
        <f t="shared" si="18"/>
        <v>0.50774673566160855</v>
      </c>
      <c r="AI91" s="24">
        <f t="shared" si="18"/>
        <v>0.51277328780312392</v>
      </c>
      <c r="AJ91" s="24">
        <f t="shared" si="18"/>
        <v>0.51110187468666624</v>
      </c>
      <c r="AK91" s="24">
        <f t="shared" si="18"/>
        <v>0.5164527396657268</v>
      </c>
      <c r="AL91" s="24">
        <f t="shared" si="18"/>
        <v>0.51065923698428661</v>
      </c>
      <c r="AM91" s="24">
        <f t="shared" si="18"/>
        <v>0.51594411340020718</v>
      </c>
      <c r="AN91" s="24">
        <f t="shared" si="18"/>
        <v>0.51175135678633454</v>
      </c>
      <c r="AO91" s="24">
        <f>+CUY!AV64</f>
        <v>0.51175487874568737</v>
      </c>
      <c r="AQ91" s="24">
        <f t="shared" si="11"/>
        <v>-1.0365972496275688E-3</v>
      </c>
      <c r="AR91" s="24">
        <f t="shared" si="14"/>
        <v>-8.8565027745510783E-3</v>
      </c>
    </row>
    <row r="92" spans="4:44" x14ac:dyDescent="0.3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+SUMPRODUCT(_xlfn.ANCHORARRAY($E$30)/100,$E92:$N92)/$D$14*100</f>
        <v>602.81842967999989</v>
      </c>
      <c r="Q92" s="24">
        <f t="shared" si="20"/>
        <v>4.1917052743821293E-2</v>
      </c>
      <c r="R92" s="24">
        <f t="shared" si="20"/>
        <v>4.0784804329678792E-2</v>
      </c>
      <c r="S92" s="24">
        <f t="shared" si="20"/>
        <v>4.038632503762507E-2</v>
      </c>
      <c r="T92" s="24">
        <f t="shared" si="20"/>
        <v>3.9192608542121032E-2</v>
      </c>
      <c r="U92" s="24">
        <f t="shared" si="20"/>
        <v>3.9215858892280409E-2</v>
      </c>
      <c r="V92" s="24">
        <f t="shared" si="19"/>
        <v>3.8600398483226828E-2</v>
      </c>
      <c r="W92" s="24">
        <f t="shared" si="19"/>
        <v>3.8446786129267663E-2</v>
      </c>
      <c r="X92" s="24">
        <f t="shared" si="19"/>
        <v>3.8836890975205263E-2</v>
      </c>
      <c r="Y92" s="24">
        <f t="shared" si="19"/>
        <v>3.7596235826350188E-2</v>
      </c>
      <c r="Z92" s="24">
        <f t="shared" si="19"/>
        <v>3.7478034654061076E-2</v>
      </c>
      <c r="AA92" s="24">
        <f t="shared" si="15"/>
        <v>3.9114050727979466E-2</v>
      </c>
      <c r="AB92" s="24">
        <f>+CUY!Y65</f>
        <v>3.9113286685803494E-2</v>
      </c>
      <c r="AD92" s="24">
        <f t="shared" si="18"/>
        <v>0.50310131510712841</v>
      </c>
      <c r="AE92" s="24">
        <f t="shared" si="18"/>
        <v>0.50511437399665615</v>
      </c>
      <c r="AF92" s="24">
        <f t="shared" si="18"/>
        <v>0.50685629158917167</v>
      </c>
      <c r="AG92" s="24">
        <f t="shared" si="18"/>
        <v>0.50559885754189682</v>
      </c>
      <c r="AH92" s="24">
        <f t="shared" si="18"/>
        <v>0.50259229544091122</v>
      </c>
      <c r="AI92" s="24">
        <f t="shared" si="18"/>
        <v>0.50648254930634673</v>
      </c>
      <c r="AJ92" s="24">
        <f t="shared" si="18"/>
        <v>0.50579223253267402</v>
      </c>
      <c r="AK92" s="24">
        <f t="shared" si="18"/>
        <v>0.51115507198964538</v>
      </c>
      <c r="AL92" s="24">
        <f t="shared" si="18"/>
        <v>0.50485671601899407</v>
      </c>
      <c r="AM92" s="24">
        <f t="shared" si="18"/>
        <v>0.51050508759753299</v>
      </c>
      <c r="AN92" s="24">
        <f t="shared" si="18"/>
        <v>0.50643523685605274</v>
      </c>
      <c r="AO92" s="24">
        <f>+CUY!AV65</f>
        <v>0.50643490142797032</v>
      </c>
      <c r="AQ92" s="24">
        <f t="shared" si="11"/>
        <v>4.4390180897602161E-3</v>
      </c>
      <c r="AR92" s="24">
        <f t="shared" si="14"/>
        <v>-7.403772490404581E-3</v>
      </c>
    </row>
    <row r="93" spans="4:44" x14ac:dyDescent="0.3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+SUMPRODUCT(_xlfn.ANCHORARRAY($E$30)/100,$E93:$N93)/$D$14*100</f>
        <v>627.23601030999987</v>
      </c>
      <c r="Q93" s="24">
        <f t="shared" si="20"/>
        <v>3.991125642009008E-2</v>
      </c>
      <c r="R93" s="24">
        <f t="shared" si="20"/>
        <v>3.9785793071607234E-2</v>
      </c>
      <c r="S93" s="24">
        <f t="shared" si="20"/>
        <v>4.0445942216863262E-2</v>
      </c>
      <c r="T93" s="24">
        <f t="shared" si="20"/>
        <v>4.0246907385107944E-2</v>
      </c>
      <c r="U93" s="24">
        <f t="shared" si="20"/>
        <v>3.9841513267999007E-2</v>
      </c>
      <c r="V93" s="24">
        <f t="shared" si="19"/>
        <v>3.9834246574418586E-2</v>
      </c>
      <c r="W93" s="24">
        <f t="shared" si="19"/>
        <v>4.0758060539216823E-2</v>
      </c>
      <c r="X93" s="24">
        <f t="shared" si="19"/>
        <v>4.147224232230462E-2</v>
      </c>
      <c r="Y93" s="24">
        <f t="shared" si="19"/>
        <v>4.1952255570281372E-2</v>
      </c>
      <c r="Z93" s="24">
        <f t="shared" si="19"/>
        <v>4.0529133579486398E-2</v>
      </c>
      <c r="AA93" s="24">
        <f t="shared" si="15"/>
        <v>4.0505696952499948E-2</v>
      </c>
      <c r="AB93" s="24">
        <f>+CUY!Y66</f>
        <v>4.0503028221933635E-2</v>
      </c>
      <c r="AD93" s="24">
        <f t="shared" ref="AD93:AN108" si="21">+E93/E81-1</f>
        <v>0.49531868299323811</v>
      </c>
      <c r="AE93" s="24">
        <f t="shared" si="21"/>
        <v>0.49771714799565503</v>
      </c>
      <c r="AF93" s="24">
        <f t="shared" si="21"/>
        <v>0.49962088214546752</v>
      </c>
      <c r="AG93" s="24">
        <f t="shared" si="21"/>
        <v>0.49876616527466888</v>
      </c>
      <c r="AH93" s="24">
        <f t="shared" si="21"/>
        <v>0.49629805881486</v>
      </c>
      <c r="AI93" s="24">
        <f t="shared" si="21"/>
        <v>0.49976572329267444</v>
      </c>
      <c r="AJ93" s="24">
        <f t="shared" si="21"/>
        <v>0.50082518910212803</v>
      </c>
      <c r="AK93" s="24">
        <f t="shared" si="21"/>
        <v>0.50614492124141974</v>
      </c>
      <c r="AL93" s="24">
        <f t="shared" si="21"/>
        <v>0.50208766678757599</v>
      </c>
      <c r="AM93" s="24">
        <f t="shared" si="21"/>
        <v>0.50580190374903644</v>
      </c>
      <c r="AN93" s="24">
        <f t="shared" si="21"/>
        <v>0.50053767021254547</v>
      </c>
      <c r="AO93" s="24">
        <f>+CUY!AV66</f>
        <v>0.50053395238637499</v>
      </c>
      <c r="AQ93" s="24">
        <f t="shared" si="11"/>
        <v>-6.1787715939631838E-4</v>
      </c>
      <c r="AR93" s="24">
        <f t="shared" si="14"/>
        <v>-1.0483220755798328E-2</v>
      </c>
    </row>
    <row r="94" spans="4:44" x14ac:dyDescent="0.3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+SUMPRODUCT(_xlfn.ANCHORARRAY($E$30)/100,$E94:$N94)/$D$14*100</f>
        <v>661.13594840000007</v>
      </c>
      <c r="Q94" s="24">
        <f t="shared" si="20"/>
        <v>5.7011725594872109E-2</v>
      </c>
      <c r="R94" s="24">
        <f t="shared" si="20"/>
        <v>5.5605197765765446E-2</v>
      </c>
      <c r="S94" s="24">
        <f t="shared" si="20"/>
        <v>5.5403039413835176E-2</v>
      </c>
      <c r="T94" s="24">
        <f t="shared" si="20"/>
        <v>5.4991618397538522E-2</v>
      </c>
      <c r="U94" s="24">
        <f t="shared" si="20"/>
        <v>5.4502674965692721E-2</v>
      </c>
      <c r="V94" s="24">
        <f t="shared" si="19"/>
        <v>5.3932302067582372E-2</v>
      </c>
      <c r="W94" s="24">
        <f t="shared" si="19"/>
        <v>5.3336354779101258E-2</v>
      </c>
      <c r="X94" s="24">
        <f t="shared" si="19"/>
        <v>5.3394432764718447E-2</v>
      </c>
      <c r="Y94" s="24">
        <f t="shared" si="19"/>
        <v>5.233383692674165E-2</v>
      </c>
      <c r="Z94" s="24">
        <f t="shared" si="19"/>
        <v>5.1319791847906693E-2</v>
      </c>
      <c r="AA94" s="24">
        <f t="shared" si="15"/>
        <v>5.4046543139711911E-2</v>
      </c>
      <c r="AB94" s="24">
        <f>+CUY!Y67</f>
        <v>5.4047108197206484E-2</v>
      </c>
      <c r="AD94" s="24">
        <f t="shared" si="21"/>
        <v>0.51952858992743822</v>
      </c>
      <c r="AE94" s="24">
        <f t="shared" si="21"/>
        <v>0.51959489193405539</v>
      </c>
      <c r="AF94" s="24">
        <f t="shared" si="21"/>
        <v>0.520711086152152</v>
      </c>
      <c r="AG94" s="24">
        <f t="shared" si="21"/>
        <v>0.51886117351799599</v>
      </c>
      <c r="AH94" s="24">
        <f t="shared" si="21"/>
        <v>0.51706905479199738</v>
      </c>
      <c r="AI94" s="24">
        <f t="shared" si="21"/>
        <v>0.51850002058860944</v>
      </c>
      <c r="AJ94" s="24">
        <f t="shared" si="21"/>
        <v>0.51897929874396787</v>
      </c>
      <c r="AK94" s="24">
        <f t="shared" si="21"/>
        <v>0.52360623274250373</v>
      </c>
      <c r="AL94" s="24">
        <f t="shared" si="21"/>
        <v>0.51938424755220991</v>
      </c>
      <c r="AM94" s="24">
        <f t="shared" si="21"/>
        <v>0.51941024758728349</v>
      </c>
      <c r="AN94" s="24">
        <f t="shared" si="21"/>
        <v>0.51960880745957372</v>
      </c>
      <c r="AO94" s="24">
        <f>+CUY!AV67</f>
        <v>0.51960209479438757</v>
      </c>
      <c r="AQ94" s="24">
        <f t="shared" si="11"/>
        <v>5.6919337469654163E-3</v>
      </c>
      <c r="AR94" s="24">
        <f t="shared" si="14"/>
        <v>1.1834234015473122E-4</v>
      </c>
    </row>
    <row r="95" spans="4:44" x14ac:dyDescent="0.3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+SUMPRODUCT(_xlfn.ANCHORARRAY($E$30)/100,$E95:$N95)/$D$14*100</f>
        <v>706.05107151000004</v>
      </c>
      <c r="Q95" s="24">
        <f t="shared" si="20"/>
        <v>7.249402866253174E-2</v>
      </c>
      <c r="R95" s="24">
        <f t="shared" si="20"/>
        <v>7.1531956947692654E-2</v>
      </c>
      <c r="S95" s="24">
        <f t="shared" si="20"/>
        <v>7.0288399532618007E-2</v>
      </c>
      <c r="T95" s="24">
        <f t="shared" si="20"/>
        <v>6.9319108487710945E-2</v>
      </c>
      <c r="U95" s="24">
        <f t="shared" si="20"/>
        <v>6.9906493389424451E-2</v>
      </c>
      <c r="V95" s="24">
        <f t="shared" si="19"/>
        <v>6.8133347931344401E-2</v>
      </c>
      <c r="W95" s="24">
        <f t="shared" si="19"/>
        <v>6.659594829031934E-2</v>
      </c>
      <c r="X95" s="24">
        <f t="shared" si="19"/>
        <v>6.5941654598285382E-2</v>
      </c>
      <c r="Y95" s="24">
        <f t="shared" si="19"/>
        <v>6.4093078900415934E-2</v>
      </c>
      <c r="Z95" s="24">
        <f t="shared" si="19"/>
        <v>6.3358112433035574E-2</v>
      </c>
      <c r="AA95" s="24">
        <f t="shared" si="15"/>
        <v>6.7936289379964876E-2</v>
      </c>
      <c r="AB95" s="24">
        <f>+CUY!Y68</f>
        <v>6.793580602898408E-2</v>
      </c>
      <c r="AD95" s="24">
        <f t="shared" si="21"/>
        <v>0.5631655847550423</v>
      </c>
      <c r="AE95" s="24">
        <f t="shared" si="21"/>
        <v>0.56098290688826813</v>
      </c>
      <c r="AF95" s="24">
        <f t="shared" si="21"/>
        <v>0.56010631146219314</v>
      </c>
      <c r="AG95" s="24">
        <f t="shared" si="21"/>
        <v>0.55748450328590482</v>
      </c>
      <c r="AH95" s="24">
        <f t="shared" si="21"/>
        <v>0.55510846038394379</v>
      </c>
      <c r="AI95" s="24">
        <f t="shared" si="21"/>
        <v>0.55503823926293339</v>
      </c>
      <c r="AJ95" s="24">
        <f t="shared" si="21"/>
        <v>0.55243979081008909</v>
      </c>
      <c r="AK95" s="24">
        <f t="shared" si="21"/>
        <v>0.55613157603506003</v>
      </c>
      <c r="AL95" s="24">
        <f t="shared" si="21"/>
        <v>0.54886635969568132</v>
      </c>
      <c r="AM95" s="24">
        <f t="shared" si="21"/>
        <v>0.5476174811935115</v>
      </c>
      <c r="AN95" s="24">
        <f t="shared" si="21"/>
        <v>0.55535626424358875</v>
      </c>
      <c r="AO95" s="24">
        <f>+CUY!AV68</f>
        <v>0.55535374927553516</v>
      </c>
      <c r="AQ95" s="24">
        <f t="shared" si="11"/>
        <v>9.135916229496166E-3</v>
      </c>
      <c r="AR95" s="24">
        <f t="shared" si="14"/>
        <v>1.5548103561530802E-2</v>
      </c>
    </row>
    <row r="96" spans="4:44" x14ac:dyDescent="0.3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+SUMPRODUCT(_xlfn.ANCHORARRAY($E$30)/100,$E96:$N96)/$D$14*100</f>
        <v>747.33728539000003</v>
      </c>
      <c r="Q96" s="24">
        <f t="shared" si="20"/>
        <v>5.8835950706077167E-2</v>
      </c>
      <c r="R96" s="24">
        <f t="shared" si="20"/>
        <v>5.9609633095177417E-2</v>
      </c>
      <c r="S96" s="24">
        <f t="shared" si="20"/>
        <v>5.865519386390905E-2</v>
      </c>
      <c r="T96" s="24">
        <f t="shared" si="20"/>
        <v>5.8824375308768939E-2</v>
      </c>
      <c r="U96" s="24">
        <f t="shared" si="20"/>
        <v>5.8857627216006847E-2</v>
      </c>
      <c r="V96" s="24">
        <f t="shared" si="19"/>
        <v>5.8916281791038472E-2</v>
      </c>
      <c r="W96" s="24">
        <f t="shared" si="19"/>
        <v>5.8156128901390769E-2</v>
      </c>
      <c r="X96" s="24">
        <f t="shared" si="19"/>
        <v>5.8181790249631993E-2</v>
      </c>
      <c r="Y96" s="24">
        <f t="shared" si="19"/>
        <v>5.7572245715721948E-2</v>
      </c>
      <c r="Z96" s="24">
        <f t="shared" si="19"/>
        <v>5.7410737216765151E-2</v>
      </c>
      <c r="AA96" s="24">
        <f t="shared" si="15"/>
        <v>5.8474826462203255E-2</v>
      </c>
      <c r="AB96" s="24">
        <f>+CUY!Y69</f>
        <v>5.8474493093167323E-2</v>
      </c>
      <c r="AD96" s="24">
        <f t="shared" si="21"/>
        <v>0.58738482981934892</v>
      </c>
      <c r="AE96" s="24">
        <f t="shared" si="21"/>
        <v>0.58691283998425958</v>
      </c>
      <c r="AF96" s="24">
        <f t="shared" si="21"/>
        <v>0.58458090676988594</v>
      </c>
      <c r="AG96" s="24">
        <f t="shared" si="21"/>
        <v>0.58233201449374006</v>
      </c>
      <c r="AH96" s="24">
        <f t="shared" si="21"/>
        <v>0.58117178830643157</v>
      </c>
      <c r="AI96" s="24">
        <f t="shared" si="21"/>
        <v>0.58060174365321204</v>
      </c>
      <c r="AJ96" s="24">
        <f t="shared" si="21"/>
        <v>0.57755701808871462</v>
      </c>
      <c r="AK96" s="24">
        <f t="shared" si="21"/>
        <v>0.58049220894018316</v>
      </c>
      <c r="AL96" s="24">
        <f t="shared" si="21"/>
        <v>0.57478609806009606</v>
      </c>
      <c r="AM96" s="24">
        <f t="shared" si="21"/>
        <v>0.57176708872336546</v>
      </c>
      <c r="AN96" s="24">
        <f t="shared" si="21"/>
        <v>0.58041644258983327</v>
      </c>
      <c r="AO96" s="24">
        <f>+CUY!AV69</f>
        <v>0.58041114679300665</v>
      </c>
      <c r="AQ96" s="24">
        <f t="shared" si="11"/>
        <v>1.4252134893120161E-3</v>
      </c>
      <c r="AR96" s="24">
        <f t="shared" si="14"/>
        <v>1.5617741095983462E-2</v>
      </c>
    </row>
    <row r="97" spans="4:44" x14ac:dyDescent="0.3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+SUMPRODUCT(_xlfn.ANCHORARRAY($E$30)/100,$E97:$N97)/$D$14*100</f>
        <v>786.33735301000002</v>
      </c>
      <c r="Q97" s="24">
        <f t="shared" si="20"/>
        <v>5.0703401900014544E-2</v>
      </c>
      <c r="R97" s="24">
        <f t="shared" si="20"/>
        <v>5.1676484950085699E-2</v>
      </c>
      <c r="S97" s="24">
        <f t="shared" si="20"/>
        <v>5.1642566693328895E-2</v>
      </c>
      <c r="T97" s="24">
        <f t="shared" si="20"/>
        <v>5.1809034753278249E-2</v>
      </c>
      <c r="U97" s="24">
        <f t="shared" si="20"/>
        <v>5.1670719052536951E-2</v>
      </c>
      <c r="V97" s="24">
        <f t="shared" si="19"/>
        <v>5.2428871692047574E-2</v>
      </c>
      <c r="W97" s="24">
        <f t="shared" si="19"/>
        <v>5.2376418536228986E-2</v>
      </c>
      <c r="X97" s="24">
        <f t="shared" si="19"/>
        <v>5.2867863135688253E-2</v>
      </c>
      <c r="Y97" s="24">
        <f t="shared" si="19"/>
        <v>5.2323191649513712E-2</v>
      </c>
      <c r="Z97" s="24">
        <f t="shared" si="19"/>
        <v>5.3608550381149866E-2</v>
      </c>
      <c r="AA97" s="24">
        <f t="shared" si="19"/>
        <v>5.2185363131785456E-2</v>
      </c>
      <c r="AB97" s="24">
        <f>+CUY!Y70</f>
        <v>5.2185573982037603E-2</v>
      </c>
      <c r="AD97" s="24">
        <f t="shared" si="21"/>
        <v>0.61407343674454951</v>
      </c>
      <c r="AE97" s="24">
        <f t="shared" si="21"/>
        <v>0.6143939643832097</v>
      </c>
      <c r="AF97" s="24">
        <f t="shared" si="21"/>
        <v>0.61016572351049203</v>
      </c>
      <c r="AG97" s="24">
        <f t="shared" si="21"/>
        <v>0.60679483818261692</v>
      </c>
      <c r="AH97" s="24">
        <f t="shared" si="21"/>
        <v>0.60622806293742459</v>
      </c>
      <c r="AI97" s="24">
        <f t="shared" si="21"/>
        <v>0.60541198453291978</v>
      </c>
      <c r="AJ97" s="24">
        <f t="shared" si="21"/>
        <v>0.60029218557869157</v>
      </c>
      <c r="AK97" s="24">
        <f t="shared" si="21"/>
        <v>0.60299865143146625</v>
      </c>
      <c r="AL97" s="24">
        <f t="shared" si="21"/>
        <v>0.59686504682281605</v>
      </c>
      <c r="AM97" s="24">
        <f t="shared" si="21"/>
        <v>0.59345543701546322</v>
      </c>
      <c r="AN97" s="24">
        <f t="shared" si="21"/>
        <v>0.6045506610593574</v>
      </c>
      <c r="AO97" s="24">
        <f>+CUY!AV70</f>
        <v>0.60454685043426992</v>
      </c>
      <c r="AQ97" s="24">
        <f t="shared" si="11"/>
        <v>-2.9051484811353223E-3</v>
      </c>
      <c r="AR97" s="24">
        <f t="shared" si="14"/>
        <v>2.0617999729086289E-2</v>
      </c>
    </row>
    <row r="98" spans="4:44" x14ac:dyDescent="0.3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+SUMPRODUCT(_xlfn.ANCHORARRAY($E$30)/100,$E98:$N98)/$D$14*100</f>
        <v>827.9838695200001</v>
      </c>
      <c r="Q98" s="24">
        <f t="shared" si="20"/>
        <v>5.0626083238083819E-2</v>
      </c>
      <c r="R98" s="24">
        <f t="shared" si="20"/>
        <v>5.1492048326659878E-2</v>
      </c>
      <c r="S98" s="24">
        <f t="shared" si="20"/>
        <v>5.2081527213057033E-2</v>
      </c>
      <c r="T98" s="24">
        <f t="shared" si="20"/>
        <v>5.255469011120173E-2</v>
      </c>
      <c r="U98" s="24">
        <f t="shared" si="20"/>
        <v>5.2069203475059611E-2</v>
      </c>
      <c r="V98" s="24">
        <f t="shared" si="19"/>
        <v>5.308858939291583E-2</v>
      </c>
      <c r="W98" s="24">
        <f t="shared" si="19"/>
        <v>5.3330959773243647E-2</v>
      </c>
      <c r="X98" s="24">
        <f t="shared" si="19"/>
        <v>5.3844062611394516E-2</v>
      </c>
      <c r="Y98" s="24">
        <f t="shared" si="19"/>
        <v>5.4226007015264921E-2</v>
      </c>
      <c r="Z98" s="24">
        <f t="shared" si="19"/>
        <v>5.5176675753935367E-2</v>
      </c>
      <c r="AA98" s="24">
        <f t="shared" si="19"/>
        <v>5.2962658266941576E-2</v>
      </c>
      <c r="AB98" s="24">
        <f>+CUY!Y71</f>
        <v>5.2963880800524832E-2</v>
      </c>
      <c r="AD98" s="24">
        <f t="shared" si="21"/>
        <v>0.63541700271669121</v>
      </c>
      <c r="AE98" s="24">
        <f t="shared" si="21"/>
        <v>0.63705004894596673</v>
      </c>
      <c r="AF98" s="24">
        <f t="shared" si="21"/>
        <v>0.63435703932427057</v>
      </c>
      <c r="AG98" s="24">
        <f t="shared" si="21"/>
        <v>0.63270548510954017</v>
      </c>
      <c r="AH98" s="24">
        <f t="shared" si="21"/>
        <v>0.63128922199806214</v>
      </c>
      <c r="AI98" s="24">
        <f t="shared" si="21"/>
        <v>0.63218173625233387</v>
      </c>
      <c r="AJ98" s="24">
        <f t="shared" si="21"/>
        <v>0.62920983187184354</v>
      </c>
      <c r="AK98" s="24">
        <f t="shared" si="21"/>
        <v>0.63264826598906088</v>
      </c>
      <c r="AL98" s="24">
        <f t="shared" si="21"/>
        <v>0.62739232911424136</v>
      </c>
      <c r="AM98" s="24">
        <f t="shared" si="21"/>
        <v>0.62633485720097704</v>
      </c>
      <c r="AN98" s="24">
        <f t="shared" si="21"/>
        <v>0.63165957890534652</v>
      </c>
      <c r="AO98" s="24">
        <f>+CUY!AV71</f>
        <v>0.63165628846992483</v>
      </c>
      <c r="AQ98" s="24">
        <f t="shared" ref="AQ98:AQ122" si="22">+Q98-Z98</f>
        <v>-4.5505925158515481E-3</v>
      </c>
      <c r="AR98" s="24">
        <f t="shared" si="14"/>
        <v>9.0821455157141795E-3</v>
      </c>
    </row>
    <row r="99" spans="4:44" x14ac:dyDescent="0.3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+SUMPRODUCT(_xlfn.ANCHORARRAY($E$30)/100,$E99:$N99)/$D$14*100</f>
        <v>888.69016387000011</v>
      </c>
      <c r="Q99" s="24">
        <f t="shared" si="20"/>
        <v>7.1206244496228921E-2</v>
      </c>
      <c r="R99" s="24">
        <f t="shared" si="20"/>
        <v>7.1583585183209397E-2</v>
      </c>
      <c r="S99" s="24">
        <f t="shared" si="20"/>
        <v>7.1736875736835737E-2</v>
      </c>
      <c r="T99" s="24">
        <f t="shared" si="20"/>
        <v>7.2047061137437307E-2</v>
      </c>
      <c r="U99" s="24">
        <f t="shared" si="20"/>
        <v>7.2582673486438543E-2</v>
      </c>
      <c r="V99" s="24">
        <f t="shared" si="19"/>
        <v>7.2682064023221749E-2</v>
      </c>
      <c r="W99" s="24">
        <f t="shared" si="19"/>
        <v>7.4379800599722712E-2</v>
      </c>
      <c r="X99" s="24">
        <f t="shared" si="19"/>
        <v>7.4503291267153271E-2</v>
      </c>
      <c r="Y99" s="24">
        <f t="shared" si="19"/>
        <v>7.586025057860124E-2</v>
      </c>
      <c r="Z99" s="24">
        <f t="shared" si="19"/>
        <v>7.5598965440497823E-2</v>
      </c>
      <c r="AA99" s="24">
        <f t="shared" si="19"/>
        <v>7.3318208946742791E-2</v>
      </c>
      <c r="AB99" s="24">
        <f>+CUY!Y72</f>
        <v>7.3314861451222235E-2</v>
      </c>
      <c r="AD99" s="24">
        <f t="shared" si="21"/>
        <v>0.69844615941092347</v>
      </c>
      <c r="AE99" s="24">
        <f t="shared" si="21"/>
        <v>0.70016763621237077</v>
      </c>
      <c r="AF99" s="24">
        <f t="shared" si="21"/>
        <v>0.697924797512818</v>
      </c>
      <c r="AG99" s="24">
        <f t="shared" si="21"/>
        <v>0.69649070349898023</v>
      </c>
      <c r="AH99" s="24">
        <f t="shared" si="21"/>
        <v>0.6962560949658847</v>
      </c>
      <c r="AI99" s="24">
        <f t="shared" si="21"/>
        <v>0.69669630124983462</v>
      </c>
      <c r="AJ99" s="24">
        <f t="shared" si="21"/>
        <v>0.69694556722116463</v>
      </c>
      <c r="AK99" s="24">
        <f t="shared" si="21"/>
        <v>0.70028497652531718</v>
      </c>
      <c r="AL99" s="24">
        <f t="shared" si="21"/>
        <v>0.69647734785245929</v>
      </c>
      <c r="AM99" s="24">
        <f t="shared" si="21"/>
        <v>0.69580318959482179</v>
      </c>
      <c r="AN99" s="24">
        <f t="shared" si="21"/>
        <v>0.69750277561302965</v>
      </c>
      <c r="AO99" s="24">
        <f>+CUY!AV72</f>
        <v>0.69749322732632235</v>
      </c>
      <c r="AQ99" s="24">
        <f t="shared" si="22"/>
        <v>-4.3927209442689019E-3</v>
      </c>
      <c r="AR99" s="24">
        <f t="shared" si="14"/>
        <v>2.6429698161016812E-3</v>
      </c>
    </row>
    <row r="100" spans="4:44" x14ac:dyDescent="0.3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+SUMPRODUCT(_xlfn.ANCHORARRAY($E$30)/100,$E100:$N100)/$D$14*100</f>
        <v>946.04720675999999</v>
      </c>
      <c r="Q100" s="24">
        <f t="shared" si="20"/>
        <v>6.8205840877448409E-2</v>
      </c>
      <c r="R100" s="24">
        <f t="shared" si="20"/>
        <v>6.7545287998649339E-2</v>
      </c>
      <c r="S100" s="24">
        <f t="shared" si="20"/>
        <v>6.6104967693066508E-2</v>
      </c>
      <c r="T100" s="24">
        <f t="shared" si="20"/>
        <v>6.4905636622974328E-2</v>
      </c>
      <c r="U100" s="24">
        <f t="shared" si="20"/>
        <v>6.5865183031212915E-2</v>
      </c>
      <c r="V100" s="24">
        <f t="shared" si="19"/>
        <v>6.4471626469632559E-2</v>
      </c>
      <c r="W100" s="24">
        <f t="shared" si="19"/>
        <v>6.3576947035699938E-2</v>
      </c>
      <c r="X100" s="24">
        <f t="shared" si="19"/>
        <v>6.3075746177094105E-2</v>
      </c>
      <c r="Y100" s="24">
        <f t="shared" si="19"/>
        <v>6.2543478894600435E-2</v>
      </c>
      <c r="Z100" s="24">
        <f t="shared" si="19"/>
        <v>6.1122378017267609E-2</v>
      </c>
      <c r="AA100" s="24">
        <f t="shared" si="19"/>
        <v>6.4541102424523045E-2</v>
      </c>
      <c r="AB100" s="24">
        <f>+CUY!Y73</f>
        <v>6.4539428696940737E-2</v>
      </c>
      <c r="AD100" s="24">
        <f t="shared" si="21"/>
        <v>0.78677047150566404</v>
      </c>
      <c r="AE100" s="24">
        <f t="shared" si="21"/>
        <v>0.78640208694083569</v>
      </c>
      <c r="AF100" s="24">
        <f t="shared" si="21"/>
        <v>0.7810653645356489</v>
      </c>
      <c r="AG100" s="24">
        <f t="shared" si="21"/>
        <v>0.77654889666566707</v>
      </c>
      <c r="AH100" s="24">
        <f t="shared" si="21"/>
        <v>0.77736493296315379</v>
      </c>
      <c r="AI100" s="24">
        <f t="shared" si="21"/>
        <v>0.77439832543219267</v>
      </c>
      <c r="AJ100" s="24">
        <f t="shared" si="21"/>
        <v>0.77167490668580685</v>
      </c>
      <c r="AK100" s="24">
        <f t="shared" si="21"/>
        <v>0.77419585631087817</v>
      </c>
      <c r="AL100" s="24">
        <f t="shared" si="21"/>
        <v>0.76835252206538551</v>
      </c>
      <c r="AM100" s="24">
        <f t="shared" si="21"/>
        <v>0.76431490393255275</v>
      </c>
      <c r="AN100" s="24">
        <f t="shared" si="21"/>
        <v>0.77549701161321405</v>
      </c>
      <c r="AO100" s="24">
        <f>+CUY!AV73</f>
        <v>0.77548676039135644</v>
      </c>
      <c r="AQ100" s="24">
        <f t="shared" si="22"/>
        <v>7.0834628601808003E-3</v>
      </c>
      <c r="AR100" s="24">
        <f t="shared" si="14"/>
        <v>2.245556757311129E-2</v>
      </c>
    </row>
    <row r="101" spans="4:44" x14ac:dyDescent="0.3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+SUMPRODUCT(_xlfn.ANCHORARRAY($E$30)/100,$E101:$N101)/$D$14*100</f>
        <v>1003.40450773</v>
      </c>
      <c r="Q101" s="24">
        <f t="shared" si="20"/>
        <v>6.4998123495783933E-2</v>
      </c>
      <c r="R101" s="24">
        <f t="shared" si="20"/>
        <v>6.4397603764068112E-2</v>
      </c>
      <c r="S101" s="24">
        <f t="shared" si="20"/>
        <v>6.2329218985971657E-2</v>
      </c>
      <c r="T101" s="24">
        <f t="shared" si="20"/>
        <v>6.1104190181971996E-2</v>
      </c>
      <c r="U101" s="24">
        <f t="shared" si="20"/>
        <v>6.2042658772224257E-2</v>
      </c>
      <c r="V101" s="24">
        <f t="shared" si="19"/>
        <v>6.119243101410321E-2</v>
      </c>
      <c r="W101" s="24">
        <f t="shared" si="19"/>
        <v>5.9192543184673818E-2</v>
      </c>
      <c r="X101" s="24">
        <f t="shared" si="19"/>
        <v>5.8555810464710811E-2</v>
      </c>
      <c r="Y101" s="24">
        <f t="shared" si="19"/>
        <v>5.768052986480332E-2</v>
      </c>
      <c r="Z101" s="24">
        <f t="shared" si="19"/>
        <v>5.7121360828480405E-2</v>
      </c>
      <c r="AA101" s="24">
        <f t="shared" si="19"/>
        <v>6.0628370931336439E-2</v>
      </c>
      <c r="AB101" s="24">
        <f>+CUY!Y74</f>
        <v>6.0629580850222631E-2</v>
      </c>
      <c r="AD101" s="24">
        <f t="shared" si="21"/>
        <v>0.84815585747787114</v>
      </c>
      <c r="AE101" s="24">
        <f t="shared" si="21"/>
        <v>0.84584489206662083</v>
      </c>
      <c r="AF101" s="24">
        <f t="shared" si="21"/>
        <v>0.83827903342405707</v>
      </c>
      <c r="AG101" s="24">
        <f t="shared" si="21"/>
        <v>0.83228590593352858</v>
      </c>
      <c r="AH101" s="24">
        <f t="shared" si="21"/>
        <v>0.83415765420360066</v>
      </c>
      <c r="AI101" s="24">
        <f t="shared" si="21"/>
        <v>0.82952879064264096</v>
      </c>
      <c r="AJ101" s="24">
        <f t="shared" si="21"/>
        <v>0.82541562722998996</v>
      </c>
      <c r="AK101" s="24">
        <f t="shared" si="21"/>
        <v>0.82707843499817857</v>
      </c>
      <c r="AL101" s="24">
        <f t="shared" si="21"/>
        <v>0.82010432417231471</v>
      </c>
      <c r="AM101" s="24">
        <f t="shared" si="21"/>
        <v>0.81455661683335512</v>
      </c>
      <c r="AN101" s="24">
        <f t="shared" si="21"/>
        <v>0.83061245075747769</v>
      </c>
      <c r="AO101" s="24">
        <f>+CUY!AV74</f>
        <v>0.83060146474811303</v>
      </c>
      <c r="AQ101" s="24">
        <f t="shared" si="22"/>
        <v>7.8767626673035274E-3</v>
      </c>
      <c r="AR101" s="24">
        <f t="shared" si="14"/>
        <v>3.3599240644516026E-2</v>
      </c>
    </row>
    <row r="102" spans="4:44" x14ac:dyDescent="0.3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+SUMPRODUCT(_xlfn.ANCHORARRAY($E$30)/100,$E102:$N102)/$D$14*100</f>
        <v>1063.4795825199999</v>
      </c>
      <c r="Q102" s="24">
        <f t="shared" si="20"/>
        <v>6.0123941407596027E-2</v>
      </c>
      <c r="R102" s="24">
        <f t="shared" si="20"/>
        <v>6.0231321597957521E-2</v>
      </c>
      <c r="S102" s="24">
        <f t="shared" si="20"/>
        <v>5.9872298055255291E-2</v>
      </c>
      <c r="T102" s="24">
        <f t="shared" si="20"/>
        <v>6.0382924913440883E-2</v>
      </c>
      <c r="U102" s="24">
        <f t="shared" si="20"/>
        <v>6.0043629274381116E-2</v>
      </c>
      <c r="V102" s="24">
        <f t="shared" si="19"/>
        <v>6.0402544691589455E-2</v>
      </c>
      <c r="W102" s="24">
        <f t="shared" si="19"/>
        <v>5.9726757815737663E-2</v>
      </c>
      <c r="X102" s="24">
        <f t="shared" si="19"/>
        <v>5.9467620351316919E-2</v>
      </c>
      <c r="Y102" s="24">
        <f t="shared" si="19"/>
        <v>5.9230097755779587E-2</v>
      </c>
      <c r="Z102" s="24">
        <f t="shared" si="19"/>
        <v>5.9332065625249841E-2</v>
      </c>
      <c r="AA102" s="24">
        <f t="shared" si="19"/>
        <v>5.9871242681486025E-2</v>
      </c>
      <c r="AB102" s="24">
        <f>+CUY!Y75</f>
        <v>5.9873107604006215E-2</v>
      </c>
      <c r="AD102" s="24">
        <f t="shared" si="21"/>
        <v>0.90285613877102788</v>
      </c>
      <c r="AE102" s="24">
        <f t="shared" si="21"/>
        <v>0.89973986185392851</v>
      </c>
      <c r="AF102" s="24">
        <f t="shared" si="21"/>
        <v>0.89077923695449002</v>
      </c>
      <c r="AG102" s="24">
        <f t="shared" si="21"/>
        <v>0.88475420083337974</v>
      </c>
      <c r="AH102" s="24">
        <f t="shared" si="21"/>
        <v>0.88637627653671736</v>
      </c>
      <c r="AI102" s="24">
        <f t="shared" si="21"/>
        <v>0.88161289103675111</v>
      </c>
      <c r="AJ102" s="24">
        <f t="shared" si="21"/>
        <v>0.87559290223627517</v>
      </c>
      <c r="AK102" s="24">
        <f t="shared" si="21"/>
        <v>0.87666396198672114</v>
      </c>
      <c r="AL102" s="24">
        <f t="shared" si="21"/>
        <v>0.86820082411744059</v>
      </c>
      <c r="AM102" s="24">
        <f t="shared" si="21"/>
        <v>0.86216628176876942</v>
      </c>
      <c r="AN102" s="24">
        <f t="shared" si="21"/>
        <v>0.88176530476324588</v>
      </c>
      <c r="AO102" s="24">
        <f>+CUY!AV75</f>
        <v>0.88175679620978498</v>
      </c>
      <c r="AQ102" s="24">
        <f t="shared" si="22"/>
        <v>7.9187578234618528E-4</v>
      </c>
      <c r="AR102" s="24">
        <f t="shared" si="14"/>
        <v>4.0689857002258467E-2</v>
      </c>
    </row>
    <row r="103" spans="4:44" x14ac:dyDescent="0.3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+SUMPRODUCT(_xlfn.ANCHORARRAY($E$30)/100,$E103:$N103)/$D$14*100</f>
        <v>1115.8583300999999</v>
      </c>
      <c r="Q103" s="24">
        <f t="shared" si="20"/>
        <v>4.655971838248596E-2</v>
      </c>
      <c r="R103" s="24">
        <f t="shared" si="20"/>
        <v>4.6907647327669943E-2</v>
      </c>
      <c r="S103" s="24">
        <f t="shared" si="20"/>
        <v>4.7702599676052948E-2</v>
      </c>
      <c r="T103" s="24">
        <f t="shared" si="20"/>
        <v>4.8222834122808589E-2</v>
      </c>
      <c r="U103" s="24">
        <f t="shared" si="20"/>
        <v>4.8554414976909266E-2</v>
      </c>
      <c r="V103" s="24">
        <f t="shared" si="19"/>
        <v>4.8945594852786378E-2</v>
      </c>
      <c r="W103" s="24">
        <f t="shared" si="19"/>
        <v>5.0422556867372181E-2</v>
      </c>
      <c r="X103" s="24">
        <f t="shared" si="19"/>
        <v>5.033433499835005E-2</v>
      </c>
      <c r="Y103" s="24">
        <f t="shared" si="19"/>
        <v>5.1214364942115287E-2</v>
      </c>
      <c r="Z103" s="24">
        <f t="shared" si="19"/>
        <v>5.227943490616882E-2</v>
      </c>
      <c r="AA103" s="24">
        <f t="shared" si="19"/>
        <v>4.9252236188572995E-2</v>
      </c>
      <c r="AB103" s="24">
        <f>+CUY!Y76</f>
        <v>4.9251204613318444E-2</v>
      </c>
      <c r="AD103" s="24">
        <f t="shared" si="21"/>
        <v>0.94114801715661844</v>
      </c>
      <c r="AE103" s="24">
        <f t="shared" si="21"/>
        <v>0.93852218111555064</v>
      </c>
      <c r="AF103" s="24">
        <f t="shared" si="21"/>
        <v>0.93038631160689089</v>
      </c>
      <c r="AG103" s="24">
        <f t="shared" si="21"/>
        <v>0.92483570221578248</v>
      </c>
      <c r="AH103" s="24">
        <f t="shared" si="21"/>
        <v>0.92760397785237902</v>
      </c>
      <c r="AI103" s="24">
        <f t="shared" si="21"/>
        <v>0.92306097736261172</v>
      </c>
      <c r="AJ103" s="24">
        <f t="shared" si="21"/>
        <v>0.91887350391750311</v>
      </c>
      <c r="AK103" s="24">
        <f t="shared" si="21"/>
        <v>0.91924754475446502</v>
      </c>
      <c r="AL103" s="24">
        <f t="shared" si="21"/>
        <v>0.9122336409637819</v>
      </c>
      <c r="AM103" s="24">
        <f t="shared" si="21"/>
        <v>0.90809339642814235</v>
      </c>
      <c r="AN103" s="24">
        <f t="shared" si="21"/>
        <v>0.92347150043883164</v>
      </c>
      <c r="AO103" s="24">
        <f>+CUY!AV76</f>
        <v>0.92346199067497592</v>
      </c>
      <c r="AQ103" s="24">
        <f t="shared" si="22"/>
        <v>-5.7197165236828607E-3</v>
      </c>
      <c r="AR103" s="24">
        <f t="shared" si="14"/>
        <v>3.3054620728476092E-2</v>
      </c>
    </row>
    <row r="104" spans="4:44" x14ac:dyDescent="0.3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+SUMPRODUCT(_xlfn.ANCHORARRAY($E$30)/100,$E104:$N104)/$D$14*100</f>
        <v>1171.6927265299998</v>
      </c>
      <c r="Q104" s="24">
        <f t="shared" si="20"/>
        <v>4.4540503019792732E-2</v>
      </c>
      <c r="R104" s="24">
        <f t="shared" si="20"/>
        <v>4.5674620440568248E-2</v>
      </c>
      <c r="S104" s="24">
        <f t="shared" si="20"/>
        <v>4.7920779967008942E-2</v>
      </c>
      <c r="T104" s="24">
        <f t="shared" si="20"/>
        <v>4.8481990177249745E-2</v>
      </c>
      <c r="U104" s="24">
        <f t="shared" si="20"/>
        <v>4.7570471067986064E-2</v>
      </c>
      <c r="V104" s="24">
        <f t="shared" si="19"/>
        <v>4.9455125140154044E-2</v>
      </c>
      <c r="W104" s="24">
        <f t="shared" si="19"/>
        <v>5.1586629986274612E-2</v>
      </c>
      <c r="X104" s="24">
        <f t="shared" si="19"/>
        <v>5.3027996980389291E-2</v>
      </c>
      <c r="Y104" s="24">
        <f t="shared" si="19"/>
        <v>5.3068888269435011E-2</v>
      </c>
      <c r="Z104" s="24">
        <f t="shared" si="19"/>
        <v>5.607755241590584E-2</v>
      </c>
      <c r="AA104" s="24">
        <f t="shared" si="19"/>
        <v>5.0037173110493605E-2</v>
      </c>
      <c r="AB104" s="24">
        <f>+CUY!Y77</f>
        <v>5.0036957604143506E-2</v>
      </c>
      <c r="AD104" s="24">
        <f t="shared" si="21"/>
        <v>0.94603564740309576</v>
      </c>
      <c r="AE104" s="24">
        <f t="shared" si="21"/>
        <v>0.94762974778360998</v>
      </c>
      <c r="AF104" s="24">
        <f t="shared" si="21"/>
        <v>0.94436612690345934</v>
      </c>
      <c r="AG104" s="24">
        <f t="shared" si="21"/>
        <v>0.94204188062373739</v>
      </c>
      <c r="AH104" s="24">
        <f t="shared" si="21"/>
        <v>0.94310064635055824</v>
      </c>
      <c r="AI104" s="24">
        <f t="shared" si="21"/>
        <v>0.94315946883667534</v>
      </c>
      <c r="AJ104" s="24">
        <f t="shared" si="21"/>
        <v>0.94315370638874008</v>
      </c>
      <c r="AK104" s="24">
        <f t="shared" si="21"/>
        <v>0.94546556376631585</v>
      </c>
      <c r="AL104" s="24">
        <f t="shared" si="21"/>
        <v>0.94074890103798969</v>
      </c>
      <c r="AM104" s="24">
        <f t="shared" si="21"/>
        <v>0.94230098042769916</v>
      </c>
      <c r="AN104" s="24">
        <f t="shared" si="21"/>
        <v>0.94369095044420126</v>
      </c>
      <c r="AO104" s="24">
        <f>+CUY!AV77</f>
        <v>0.94368237095428409</v>
      </c>
      <c r="AQ104" s="24">
        <f t="shared" si="22"/>
        <v>-1.1537049396113108E-2</v>
      </c>
      <c r="AR104" s="24">
        <f t="shared" si="14"/>
        <v>3.7346669753965944E-3</v>
      </c>
    </row>
    <row r="105" spans="4:44" x14ac:dyDescent="0.3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+SUMPRODUCT(_xlfn.ANCHORARRAY($E$30)/100,$E105:$N105)/$D$14*100</f>
        <v>1246.1316895000002</v>
      </c>
      <c r="Q105" s="24">
        <f t="shared" si="20"/>
        <v>6.4380501029442927E-2</v>
      </c>
      <c r="R105" s="24">
        <f t="shared" si="20"/>
        <v>6.3099861307767791E-2</v>
      </c>
      <c r="S105" s="24">
        <f t="shared" si="20"/>
        <v>6.4003080547855307E-2</v>
      </c>
      <c r="T105" s="24">
        <f t="shared" si="20"/>
        <v>6.3599200959994162E-2</v>
      </c>
      <c r="U105" s="24">
        <f t="shared" si="20"/>
        <v>6.2956080309795492E-2</v>
      </c>
      <c r="V105" s="24">
        <f t="shared" si="19"/>
        <v>6.2790635946777806E-2</v>
      </c>
      <c r="W105" s="24">
        <f t="shared" si="19"/>
        <v>6.3455588809297137E-2</v>
      </c>
      <c r="X105" s="24">
        <f t="shared" si="19"/>
        <v>6.3747414701861072E-2</v>
      </c>
      <c r="Y105" s="24">
        <f t="shared" si="19"/>
        <v>6.4174296041983991E-2</v>
      </c>
      <c r="Z105" s="24">
        <f t="shared" si="19"/>
        <v>6.3426593873419979E-2</v>
      </c>
      <c r="AA105" s="24">
        <f t="shared" si="19"/>
        <v>6.3531130034794492E-2</v>
      </c>
      <c r="AB105" s="24">
        <f>+CUY!Y78</f>
        <v>6.3531778947333306E-2</v>
      </c>
      <c r="AD105" s="24">
        <f t="shared" si="21"/>
        <v>0.99182611460002978</v>
      </c>
      <c r="AE105" s="24">
        <f t="shared" si="21"/>
        <v>0.99129948547493507</v>
      </c>
      <c r="AF105" s="24">
        <f t="shared" si="21"/>
        <v>0.98838927117173991</v>
      </c>
      <c r="AG105" s="24">
        <f t="shared" si="21"/>
        <v>0.98563838815390614</v>
      </c>
      <c r="AH105" s="24">
        <f t="shared" si="21"/>
        <v>0.98629369989375926</v>
      </c>
      <c r="AI105" s="24">
        <f t="shared" si="21"/>
        <v>0.98605854195929665</v>
      </c>
      <c r="AJ105" s="24">
        <f t="shared" si="21"/>
        <v>0.98553126545469527</v>
      </c>
      <c r="AK105" s="24">
        <f t="shared" si="21"/>
        <v>0.98707548770894027</v>
      </c>
      <c r="AL105" s="24">
        <f t="shared" si="21"/>
        <v>0.98213985767128986</v>
      </c>
      <c r="AM105" s="24">
        <f t="shared" si="21"/>
        <v>0.98504246468121437</v>
      </c>
      <c r="AN105" s="24">
        <f t="shared" si="21"/>
        <v>0.9867030416256275</v>
      </c>
      <c r="AO105" s="24">
        <f>+CUY!AV78</f>
        <v>0.98670058002816741</v>
      </c>
      <c r="AQ105" s="24">
        <f t="shared" si="22"/>
        <v>9.539071560229484E-4</v>
      </c>
      <c r="AR105" s="24">
        <f t="shared" si="14"/>
        <v>6.7836499188154153E-3</v>
      </c>
    </row>
    <row r="106" spans="4:44" x14ac:dyDescent="0.3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+SUMPRODUCT(_xlfn.ANCHORARRAY($E$30)/100,$E106:$N106)/$D$14*100</f>
        <v>1329.8964444800004</v>
      </c>
      <c r="Q106" s="24">
        <f t="shared" si="20"/>
        <v>7.2679254463053233E-2</v>
      </c>
      <c r="R106" s="24">
        <f t="shared" si="20"/>
        <v>7.0278582093953323E-2</v>
      </c>
      <c r="S106" s="24">
        <f t="shared" si="20"/>
        <v>7.0104218178023148E-2</v>
      </c>
      <c r="T106" s="24">
        <f t="shared" si="20"/>
        <v>6.854469879284375E-2</v>
      </c>
      <c r="U106" s="24">
        <f t="shared" si="20"/>
        <v>6.8102368080231512E-2</v>
      </c>
      <c r="V106" s="24">
        <f t="shared" si="19"/>
        <v>6.6804208742518467E-2</v>
      </c>
      <c r="W106" s="24">
        <f t="shared" si="19"/>
        <v>6.5653360234228186E-2</v>
      </c>
      <c r="X106" s="24">
        <f t="shared" si="19"/>
        <v>6.5934261242594161E-2</v>
      </c>
      <c r="Y106" s="24">
        <f t="shared" si="19"/>
        <v>6.4977548436894628E-2</v>
      </c>
      <c r="Z106" s="24">
        <f t="shared" si="19"/>
        <v>6.1848319973918819E-2</v>
      </c>
      <c r="AA106" s="24">
        <f t="shared" si="19"/>
        <v>6.7219825710082004E-2</v>
      </c>
      <c r="AB106" s="24">
        <f>+CUY!Y79</f>
        <v>6.7219580839784188E-2</v>
      </c>
      <c r="AD106" s="24">
        <f t="shared" si="21"/>
        <v>1.0213499054863893</v>
      </c>
      <c r="AE106" s="24">
        <f t="shared" si="21"/>
        <v>1.0189794388559341</v>
      </c>
      <c r="AF106" s="24">
        <f t="shared" si="21"/>
        <v>1.0160864304906334</v>
      </c>
      <c r="AG106" s="24">
        <f t="shared" si="21"/>
        <v>1.0111471374570815</v>
      </c>
      <c r="AH106" s="24">
        <f t="shared" si="21"/>
        <v>1.0119105004910418</v>
      </c>
      <c r="AI106" s="24">
        <f t="shared" si="21"/>
        <v>1.01031471112017</v>
      </c>
      <c r="AJ106" s="24">
        <f t="shared" si="21"/>
        <v>1.0087487299587656</v>
      </c>
      <c r="AK106" s="24">
        <f t="shared" si="21"/>
        <v>1.0107300514824202</v>
      </c>
      <c r="AL106" s="24">
        <f t="shared" si="21"/>
        <v>1.0059551182414164</v>
      </c>
      <c r="AM106" s="24">
        <f t="shared" si="21"/>
        <v>1.0049218349573028</v>
      </c>
      <c r="AN106" s="24">
        <f t="shared" si="21"/>
        <v>1.0115324959994267</v>
      </c>
      <c r="AO106" s="24">
        <f>+CUY!AV79</f>
        <v>1.0115284637497726</v>
      </c>
      <c r="AQ106" s="24">
        <f t="shared" si="22"/>
        <v>1.0830934489134414E-2</v>
      </c>
      <c r="AR106" s="24">
        <f t="shared" si="14"/>
        <v>1.6428070529086458E-2</v>
      </c>
    </row>
    <row r="107" spans="4:44" x14ac:dyDescent="0.3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+SUMPRODUCT(_xlfn.ANCHORARRAY($E$30)/100,$E107:$N107)/$D$14*100</f>
        <v>1434.4108879199998</v>
      </c>
      <c r="Q107" s="24">
        <f t="shared" si="20"/>
        <v>8.0952080800360537E-2</v>
      </c>
      <c r="R107" s="24">
        <f t="shared" si="20"/>
        <v>8.1284147847479504E-2</v>
      </c>
      <c r="S107" s="24">
        <f t="shared" si="20"/>
        <v>8.0549204586797929E-2</v>
      </c>
      <c r="T107" s="24">
        <f t="shared" si="20"/>
        <v>7.8851153972888444E-2</v>
      </c>
      <c r="U107" s="24">
        <f t="shared" si="20"/>
        <v>8.0449944226497427E-2</v>
      </c>
      <c r="V107" s="24">
        <f t="shared" si="19"/>
        <v>7.8019362071235276E-2</v>
      </c>
      <c r="W107" s="24">
        <f t="shared" si="19"/>
        <v>7.7652700559604826E-2</v>
      </c>
      <c r="X107" s="24">
        <f t="shared" si="19"/>
        <v>7.7509147037814641E-2</v>
      </c>
      <c r="Y107" s="24">
        <f t="shared" si="19"/>
        <v>7.7216083358109922E-2</v>
      </c>
      <c r="Z107" s="24">
        <f t="shared" si="19"/>
        <v>7.492470678376062E-2</v>
      </c>
      <c r="AA107" s="24">
        <f t="shared" si="19"/>
        <v>7.8588407295776541E-2</v>
      </c>
      <c r="AB107" s="24">
        <f>+CUY!Y80</f>
        <v>7.8582275671276403E-2</v>
      </c>
      <c r="AD107" s="24">
        <f t="shared" si="21"/>
        <v>1.0372909573081133</v>
      </c>
      <c r="AE107" s="24">
        <f t="shared" si="21"/>
        <v>1.0373545071707926</v>
      </c>
      <c r="AF107" s="24">
        <f t="shared" si="21"/>
        <v>1.0354145572316829</v>
      </c>
      <c r="AG107" s="24">
        <f t="shared" si="21"/>
        <v>1.0290747568547531</v>
      </c>
      <c r="AH107" s="24">
        <f t="shared" si="21"/>
        <v>1.0317369802643519</v>
      </c>
      <c r="AI107" s="24">
        <f t="shared" si="21"/>
        <v>1.0289210018967427</v>
      </c>
      <c r="AJ107" s="24">
        <f t="shared" si="21"/>
        <v>1.029572207784645</v>
      </c>
      <c r="AK107" s="24">
        <f t="shared" si="21"/>
        <v>1.0325502933015871</v>
      </c>
      <c r="AL107" s="24">
        <f t="shared" si="21"/>
        <v>1.0306937040668394</v>
      </c>
      <c r="AM107" s="24">
        <f t="shared" si="21"/>
        <v>1.0267302147483797</v>
      </c>
      <c r="AN107" s="24">
        <f t="shared" si="21"/>
        <v>1.0315965031428802</v>
      </c>
      <c r="AO107" s="24">
        <f>+CUY!AV80</f>
        <v>1.0315818008539481</v>
      </c>
      <c r="AQ107" s="24">
        <f t="shared" si="22"/>
        <v>6.0273740165999179E-3</v>
      </c>
      <c r="AR107" s="24">
        <f t="shared" si="14"/>
        <v>1.0560742559733605E-2</v>
      </c>
    </row>
    <row r="108" spans="4:44" x14ac:dyDescent="0.3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+SUMPRODUCT(_xlfn.ANCHORARRAY($E$30)/100,$E108:$N108)/$D$14*100</f>
        <v>1538.05305004</v>
      </c>
      <c r="Q108" s="24">
        <f t="shared" si="20"/>
        <v>7.5265070757142283E-2</v>
      </c>
      <c r="R108" s="24">
        <f t="shared" si="20"/>
        <v>7.4503825395590084E-2</v>
      </c>
      <c r="S108" s="24">
        <f t="shared" si="20"/>
        <v>7.3495088502273154E-2</v>
      </c>
      <c r="T108" s="24">
        <f t="shared" si="20"/>
        <v>7.2890397209776969E-2</v>
      </c>
      <c r="U108" s="24">
        <f t="shared" si="20"/>
        <v>7.2761295769716572E-2</v>
      </c>
      <c r="V108" s="24">
        <f t="shared" si="20"/>
        <v>7.2145972191473673E-2</v>
      </c>
      <c r="W108" s="24">
        <f t="shared" si="20"/>
        <v>7.1439654458308466E-2</v>
      </c>
      <c r="X108" s="24">
        <f t="shared" si="20"/>
        <v>7.1620558814475821E-2</v>
      </c>
      <c r="Y108" s="24">
        <f t="shared" si="20"/>
        <v>7.0978410763065991E-2</v>
      </c>
      <c r="Z108" s="24">
        <f t="shared" si="20"/>
        <v>6.8953877697356614E-2</v>
      </c>
      <c r="AA108" s="24">
        <f t="shared" si="19"/>
        <v>7.2254165799235492E-2</v>
      </c>
      <c r="AB108" s="24">
        <f>+CUY!Y81</f>
        <v>7.2252721148119647E-2</v>
      </c>
      <c r="AD108" s="24">
        <f t="shared" si="21"/>
        <v>1.0689019898710375</v>
      </c>
      <c r="AE108" s="24">
        <f t="shared" si="21"/>
        <v>1.0659921760501092</v>
      </c>
      <c r="AF108" s="24">
        <f t="shared" si="21"/>
        <v>1.0639463565840921</v>
      </c>
      <c r="AG108" s="24">
        <f t="shared" si="21"/>
        <v>1.0560301336238029</v>
      </c>
      <c r="AH108" s="24">
        <f t="shared" si="21"/>
        <v>1.058415352158582</v>
      </c>
      <c r="AI108" s="24">
        <f t="shared" si="21"/>
        <v>1.0542695560398845</v>
      </c>
      <c r="AJ108" s="24">
        <f t="shared" si="21"/>
        <v>1.055050370746955</v>
      </c>
      <c r="AK108" s="24">
        <f t="shared" si="21"/>
        <v>1.0583634127861341</v>
      </c>
      <c r="AL108" s="24">
        <f t="shared" si="21"/>
        <v>1.0564355056956241</v>
      </c>
      <c r="AM108" s="24">
        <f t="shared" si="21"/>
        <v>1.0488548544571441</v>
      </c>
      <c r="AN108" s="24">
        <f t="shared" si="21"/>
        <v>1.0580440453166506</v>
      </c>
      <c r="AO108" s="24">
        <f>+CUY!AV81</f>
        <v>1.0580270270234107</v>
      </c>
      <c r="AQ108" s="24">
        <f t="shared" si="22"/>
        <v>6.3111930597856691E-3</v>
      </c>
      <c r="AR108" s="24">
        <f t="shared" si="14"/>
        <v>2.0047135413893358E-2</v>
      </c>
    </row>
    <row r="109" spans="4:44" x14ac:dyDescent="0.3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+SUMPRODUCT(_xlfn.ANCHORARRAY($E$30)/100,$E109:$N109)/$D$14*100</f>
        <v>1652.8916680899999</v>
      </c>
      <c r="Q109" s="24">
        <f t="shared" si="20"/>
        <v>7.3077776747047185E-2</v>
      </c>
      <c r="R109" s="24">
        <f t="shared" si="20"/>
        <v>7.4416041863081483E-2</v>
      </c>
      <c r="S109" s="24">
        <f t="shared" si="20"/>
        <v>7.4388997586446903E-2</v>
      </c>
      <c r="T109" s="24">
        <f t="shared" si="20"/>
        <v>7.4737058678910451E-2</v>
      </c>
      <c r="U109" s="24">
        <f t="shared" si="20"/>
        <v>7.4680270130313309E-2</v>
      </c>
      <c r="V109" s="24">
        <f t="shared" si="20"/>
        <v>7.5239289288837607E-2</v>
      </c>
      <c r="W109" s="24">
        <f t="shared" si="20"/>
        <v>7.445770279438868E-2</v>
      </c>
      <c r="X109" s="24">
        <f t="shared" si="20"/>
        <v>7.4332308946732928E-2</v>
      </c>
      <c r="Y109" s="24">
        <f t="shared" si="20"/>
        <v>7.5558603459880969E-2</v>
      </c>
      <c r="Z109" s="24">
        <f t="shared" si="20"/>
        <v>7.5307794805211214E-2</v>
      </c>
      <c r="AA109" s="24">
        <f t="shared" si="19"/>
        <v>7.466492657520063E-2</v>
      </c>
      <c r="AB109" s="24">
        <f>+CUY!Y82</f>
        <v>7.4666967477925228E-2</v>
      </c>
      <c r="AD109" s="24">
        <f t="shared" ref="AD109:AN122" si="23">+E109/E97-1</f>
        <v>1.1129585605068972</v>
      </c>
      <c r="AE109" s="24">
        <f t="shared" si="23"/>
        <v>1.1106634674038616</v>
      </c>
      <c r="AF109" s="24">
        <f t="shared" si="23"/>
        <v>1.1085883429908989</v>
      </c>
      <c r="AG109" s="24">
        <f t="shared" si="23"/>
        <v>1.1008488284038918</v>
      </c>
      <c r="AH109" s="24">
        <f t="shared" si="23"/>
        <v>1.1034515144541737</v>
      </c>
      <c r="AI109" s="24">
        <f t="shared" si="23"/>
        <v>1.098793939292793</v>
      </c>
      <c r="AJ109" s="24">
        <f t="shared" si="23"/>
        <v>1.098170066895618</v>
      </c>
      <c r="AK109" s="24">
        <f t="shared" si="23"/>
        <v>1.1003265417599843</v>
      </c>
      <c r="AL109" s="24">
        <f t="shared" si="23"/>
        <v>1.1018418278364486</v>
      </c>
      <c r="AM109" s="24">
        <f t="shared" si="23"/>
        <v>1.0910513630752705</v>
      </c>
      <c r="AN109" s="24">
        <f t="shared" si="23"/>
        <v>1.102013419256938</v>
      </c>
      <c r="AO109" s="24">
        <f>+CUY!AV82</f>
        <v>1.1019996080621191</v>
      </c>
      <c r="AQ109" s="24">
        <f t="shared" si="22"/>
        <v>-2.2300180581640294E-3</v>
      </c>
      <c r="AR109" s="24">
        <f t="shared" ref="AR109:AR122" si="24">+AD109-AM109</f>
        <v>2.1907197431626724E-2</v>
      </c>
    </row>
    <row r="110" spans="4:44" x14ac:dyDescent="0.3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+SUMPRODUCT(_xlfn.ANCHORARRAY($E$30)/100,$E110:$N110)/$D$14*100</f>
        <v>1740.5861822100001</v>
      </c>
      <c r="Q110" s="24">
        <f t="shared" si="20"/>
        <v>4.9112394991054131E-2</v>
      </c>
      <c r="R110" s="24">
        <f t="shared" si="20"/>
        <v>5.0426005079667657E-2</v>
      </c>
      <c r="S110" s="24">
        <f t="shared" si="20"/>
        <v>5.0811187282733261E-2</v>
      </c>
      <c r="T110" s="24">
        <f t="shared" si="20"/>
        <v>5.2187716708689047E-2</v>
      </c>
      <c r="U110" s="24">
        <f t="shared" si="20"/>
        <v>5.2572355063176701E-2</v>
      </c>
      <c r="V110" s="24">
        <f t="shared" si="20"/>
        <v>5.346717329934414E-2</v>
      </c>
      <c r="W110" s="24">
        <f t="shared" si="20"/>
        <v>5.4360186418282108E-2</v>
      </c>
      <c r="X110" s="24">
        <f t="shared" si="20"/>
        <v>5.4014481819546489E-2</v>
      </c>
      <c r="Y110" s="24">
        <f t="shared" si="20"/>
        <v>5.5736096223801157E-2</v>
      </c>
      <c r="Z110" s="24">
        <f t="shared" si="20"/>
        <v>5.6069794617525481E-2</v>
      </c>
      <c r="AA110" s="24">
        <f t="shared" si="19"/>
        <v>5.3055209735151987E-2</v>
      </c>
      <c r="AB110" s="24">
        <f>+CUY!Y83</f>
        <v>5.3054454716255695E-2</v>
      </c>
      <c r="AD110" s="24">
        <f t="shared" si="23"/>
        <v>1.1099143180399271</v>
      </c>
      <c r="AE110" s="24">
        <f t="shared" si="23"/>
        <v>1.1085235952672345</v>
      </c>
      <c r="AF110" s="24">
        <f t="shared" si="23"/>
        <v>1.1060423197983691</v>
      </c>
      <c r="AG110" s="24">
        <f t="shared" si="23"/>
        <v>1.1001163670411072</v>
      </c>
      <c r="AH110" s="24">
        <f t="shared" si="23"/>
        <v>1.1044574891244037</v>
      </c>
      <c r="AI110" s="24">
        <f t="shared" si="23"/>
        <v>1.0995484528411583</v>
      </c>
      <c r="AJ110" s="24">
        <f t="shared" si="23"/>
        <v>1.1002202226597055</v>
      </c>
      <c r="AK110" s="24">
        <f t="shared" si="23"/>
        <v>1.1006661897200636</v>
      </c>
      <c r="AL110" s="24">
        <f t="shared" si="23"/>
        <v>1.1048525377232714</v>
      </c>
      <c r="AM110" s="24">
        <f t="shared" si="23"/>
        <v>1.0928212632825169</v>
      </c>
      <c r="AN110" s="24">
        <f t="shared" si="23"/>
        <v>1.1021981783522605</v>
      </c>
      <c r="AO110" s="24">
        <f>+CUY!AV83</f>
        <v>1.1021804180014136</v>
      </c>
      <c r="AQ110" s="24">
        <f t="shared" si="22"/>
        <v>-6.95739962647135E-3</v>
      </c>
      <c r="AR110" s="24">
        <f t="shared" si="24"/>
        <v>1.7093054757410187E-2</v>
      </c>
    </row>
    <row r="111" spans="4:44" x14ac:dyDescent="0.3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+SUMPRODUCT(_xlfn.ANCHORARRAY($E$30)/100,$E111:$N111)/$D$14*100</f>
        <v>1850.3773902599999</v>
      </c>
      <c r="Q111" s="24">
        <f t="shared" si="20"/>
        <v>6.0471665917689599E-2</v>
      </c>
      <c r="R111" s="24">
        <f t="shared" si="20"/>
        <v>6.1080087436248265E-2</v>
      </c>
      <c r="S111" s="24">
        <f t="shared" si="20"/>
        <v>6.1971030384494696E-2</v>
      </c>
      <c r="T111" s="24">
        <f t="shared" si="20"/>
        <v>6.2392502884756951E-2</v>
      </c>
      <c r="U111" s="24">
        <f t="shared" si="20"/>
        <v>6.2421817296409055E-2</v>
      </c>
      <c r="V111" s="24">
        <f t="shared" si="20"/>
        <v>6.3227178190621958E-2</v>
      </c>
      <c r="W111" s="24">
        <f t="shared" si="20"/>
        <v>6.369079779895559E-2</v>
      </c>
      <c r="X111" s="24">
        <f t="shared" si="20"/>
        <v>6.3847962676629288E-2</v>
      </c>
      <c r="Y111" s="24">
        <f t="shared" si="20"/>
        <v>6.5367862262643461E-2</v>
      </c>
      <c r="Z111" s="24">
        <f t="shared" si="20"/>
        <v>6.5135796230076481E-2</v>
      </c>
      <c r="AA111" s="24">
        <f t="shared" si="19"/>
        <v>6.3077145603097406E-2</v>
      </c>
      <c r="AB111" s="24">
        <f>+CUY!Y84</f>
        <v>6.3077290324396795E-2</v>
      </c>
      <c r="AD111" s="24">
        <f t="shared" si="23"/>
        <v>1.0887708256850668</v>
      </c>
      <c r="AE111" s="24">
        <f t="shared" si="23"/>
        <v>1.0878561707764822</v>
      </c>
      <c r="AF111" s="24">
        <f t="shared" si="23"/>
        <v>1.0868517105487845</v>
      </c>
      <c r="AG111" s="24">
        <f t="shared" si="23"/>
        <v>1.0812033019919913</v>
      </c>
      <c r="AH111" s="24">
        <f t="shared" si="23"/>
        <v>1.0845214129285075</v>
      </c>
      <c r="AI111" s="24">
        <f t="shared" si="23"/>
        <v>1.0810425119035694</v>
      </c>
      <c r="AJ111" s="24">
        <f t="shared" si="23"/>
        <v>1.0793251352523416</v>
      </c>
      <c r="AK111" s="24">
        <f t="shared" si="23"/>
        <v>1.0798349007957873</v>
      </c>
      <c r="AL111" s="24">
        <f t="shared" si="23"/>
        <v>1.0843248435717827</v>
      </c>
      <c r="AM111" s="24">
        <f t="shared" si="23"/>
        <v>1.0724627991072331</v>
      </c>
      <c r="AN111" s="24">
        <f t="shared" si="23"/>
        <v>1.0821400590303796</v>
      </c>
      <c r="AO111" s="24">
        <f>+CUY!AV84</f>
        <v>1.0821292453924642</v>
      </c>
      <c r="AQ111" s="24">
        <f t="shared" si="22"/>
        <v>-4.6641303123868827E-3</v>
      </c>
      <c r="AR111" s="24">
        <f t="shared" si="24"/>
        <v>1.6308026577833701E-2</v>
      </c>
    </row>
    <row r="112" spans="4:44" x14ac:dyDescent="0.3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+SUMPRODUCT(_xlfn.ANCHORARRAY($E$30)/100,$E112:$N112)/$D$14*100</f>
        <v>2078.4683224700002</v>
      </c>
      <c r="Q112" s="24">
        <f t="shared" si="20"/>
        <v>0.1275026810991029</v>
      </c>
      <c r="R112" s="24">
        <f t="shared" si="20"/>
        <v>0.12565641840135666</v>
      </c>
      <c r="S112" s="24">
        <f t="shared" si="20"/>
        <v>0.12520134841917607</v>
      </c>
      <c r="T112" s="24">
        <f t="shared" si="20"/>
        <v>0.1242629171003875</v>
      </c>
      <c r="U112" s="24">
        <f t="shared" si="20"/>
        <v>0.12396420222374993</v>
      </c>
      <c r="V112" s="24">
        <f t="shared" si="20"/>
        <v>0.12307371403824297</v>
      </c>
      <c r="W112" s="24">
        <f t="shared" si="20"/>
        <v>0.12203009176031721</v>
      </c>
      <c r="X112" s="24">
        <f t="shared" si="20"/>
        <v>0.12231868864795792</v>
      </c>
      <c r="Y112" s="24">
        <f t="shared" si="20"/>
        <v>0.12210846152982757</v>
      </c>
      <c r="Z112" s="24">
        <f t="shared" si="20"/>
        <v>0.11870074303843836</v>
      </c>
      <c r="AA112" s="24">
        <f t="shared" si="19"/>
        <v>0.12326724991919136</v>
      </c>
      <c r="AB112" s="24">
        <f>+CUY!Y85</f>
        <v>0.12326648875119295</v>
      </c>
      <c r="AD112" s="24">
        <f t="shared" si="23"/>
        <v>1.2047199294725552</v>
      </c>
      <c r="AE112" s="24">
        <f t="shared" si="23"/>
        <v>1.2015072575884949</v>
      </c>
      <c r="AF112" s="24">
        <f t="shared" si="23"/>
        <v>1.202530172747855</v>
      </c>
      <c r="AG112" s="24">
        <f t="shared" si="23"/>
        <v>1.1972084801771774</v>
      </c>
      <c r="AH112" s="24">
        <f t="shared" si="23"/>
        <v>1.1981461485001934</v>
      </c>
      <c r="AI112" s="24">
        <f t="shared" si="23"/>
        <v>1.1956096196441841</v>
      </c>
      <c r="AJ112" s="24">
        <f t="shared" si="23"/>
        <v>1.1936028030780621</v>
      </c>
      <c r="AK112" s="24">
        <f t="shared" si="23"/>
        <v>1.1957396609408972</v>
      </c>
      <c r="AL112" s="24">
        <f t="shared" si="23"/>
        <v>1.2011697309383553</v>
      </c>
      <c r="AM112" s="24">
        <f t="shared" si="23"/>
        <v>1.184918272681132</v>
      </c>
      <c r="AN112" s="24">
        <f t="shared" si="23"/>
        <v>1.1970027580212292</v>
      </c>
      <c r="AO112" s="24">
        <f>+CUY!AV85</f>
        <v>1.1969933133063724</v>
      </c>
      <c r="AQ112" s="24">
        <f t="shared" si="22"/>
        <v>8.8019380606645381E-3</v>
      </c>
      <c r="AR112" s="24">
        <f t="shared" si="24"/>
        <v>1.9801656791423206E-2</v>
      </c>
    </row>
    <row r="113" spans="4:44" x14ac:dyDescent="0.3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+SUMPRODUCT(_xlfn.ANCHORARRAY($E$30)/100,$E113:$N113)/$D$14*100</f>
        <v>2362.3397328899996</v>
      </c>
      <c r="Q113" s="24">
        <f t="shared" si="20"/>
        <v>0.14327309449754466</v>
      </c>
      <c r="R113" s="24">
        <f t="shared" si="20"/>
        <v>0.14133568788127504</v>
      </c>
      <c r="S113" s="24">
        <f t="shared" si="20"/>
        <v>0.13887640039828342</v>
      </c>
      <c r="T113" s="24">
        <f t="shared" si="20"/>
        <v>0.13791790904141688</v>
      </c>
      <c r="U113" s="24">
        <f t="shared" si="20"/>
        <v>0.13828308182434879</v>
      </c>
      <c r="V113" s="24">
        <f t="shared" si="20"/>
        <v>0.13738143707295247</v>
      </c>
      <c r="W113" s="24">
        <f t="shared" si="20"/>
        <v>0.13459623546491639</v>
      </c>
      <c r="X113" s="24">
        <f t="shared" si="20"/>
        <v>0.13371959853160043</v>
      </c>
      <c r="Y113" s="24">
        <f t="shared" si="20"/>
        <v>0.13293661180904226</v>
      </c>
      <c r="Z113" s="24">
        <f t="shared" si="20"/>
        <v>0.13081586496436626</v>
      </c>
      <c r="AA113" s="24">
        <f t="shared" si="19"/>
        <v>0.13657721282114776</v>
      </c>
      <c r="AB113" s="24">
        <f>+CUY!Y86</f>
        <v>0.13658008573656444</v>
      </c>
      <c r="AD113" s="24">
        <f t="shared" si="23"/>
        <v>1.3667618943729298</v>
      </c>
      <c r="AE113" s="24">
        <f t="shared" si="23"/>
        <v>1.3606392867944992</v>
      </c>
      <c r="AF113" s="24">
        <f t="shared" si="23"/>
        <v>1.3612356603558795</v>
      </c>
      <c r="AG113" s="24">
        <f t="shared" si="23"/>
        <v>1.3562652024420987</v>
      </c>
      <c r="AH113" s="24">
        <f t="shared" si="23"/>
        <v>1.3559435692608552</v>
      </c>
      <c r="AI113" s="24">
        <f t="shared" si="23"/>
        <v>1.3532448512242663</v>
      </c>
      <c r="AJ113" s="24">
        <f t="shared" si="23"/>
        <v>1.3497649209221421</v>
      </c>
      <c r="AK113" s="24">
        <f t="shared" si="23"/>
        <v>1.351650297766529</v>
      </c>
      <c r="AL113" s="24">
        <f t="shared" si="23"/>
        <v>1.3577873531478231</v>
      </c>
      <c r="AM113" s="24">
        <f t="shared" si="23"/>
        <v>1.3372342457085633</v>
      </c>
      <c r="AN113" s="24">
        <f t="shared" si="23"/>
        <v>1.3543244172126712</v>
      </c>
      <c r="AO113" s="24">
        <f>+CUY!AV86</f>
        <v>1.3543175614607326</v>
      </c>
      <c r="AQ113" s="24">
        <f t="shared" si="22"/>
        <v>1.2457229533178404E-2</v>
      </c>
      <c r="AR113" s="24">
        <f t="shared" si="24"/>
        <v>2.9527648664366524E-2</v>
      </c>
    </row>
    <row r="114" spans="4:44" x14ac:dyDescent="0.3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+SUMPRODUCT(_xlfn.ANCHORARRAY($E$30)/100,$E114:$N114)/$D$14*100</f>
        <v>2536.7461281100004</v>
      </c>
      <c r="Q114" s="24">
        <f t="shared" si="20"/>
        <v>7.5289253129865896E-2</v>
      </c>
      <c r="R114" s="24">
        <f t="shared" si="20"/>
        <v>7.4567300249833046E-2</v>
      </c>
      <c r="S114" s="24">
        <f t="shared" si="20"/>
        <v>7.4188705877511696E-2</v>
      </c>
      <c r="T114" s="24">
        <f t="shared" si="20"/>
        <v>7.3121842637669188E-2</v>
      </c>
      <c r="U114" s="24">
        <f t="shared" si="20"/>
        <v>7.3684683504645632E-2</v>
      </c>
      <c r="V114" s="24">
        <f t="shared" si="20"/>
        <v>7.3200342658531925E-2</v>
      </c>
      <c r="W114" s="24">
        <f t="shared" si="20"/>
        <v>7.3658450094987726E-2</v>
      </c>
      <c r="X114" s="24">
        <f t="shared" si="20"/>
        <v>7.3737931576236537E-2</v>
      </c>
      <c r="Y114" s="24">
        <f t="shared" si="20"/>
        <v>7.3997527678585362E-2</v>
      </c>
      <c r="Z114" s="24">
        <f t="shared" si="20"/>
        <v>7.35792869769194E-2</v>
      </c>
      <c r="AA114" s="24">
        <f t="shared" si="19"/>
        <v>7.3827821118107595E-2</v>
      </c>
      <c r="AB114" s="24">
        <f>+CUY!Y87</f>
        <v>7.3826180359703342E-2</v>
      </c>
      <c r="AD114" s="24">
        <f t="shared" si="23"/>
        <v>1.4006189562678797</v>
      </c>
      <c r="AE114" s="24">
        <f t="shared" si="23"/>
        <v>1.3925588063661896</v>
      </c>
      <c r="AF114" s="24">
        <f t="shared" si="23"/>
        <v>1.3931304581915596</v>
      </c>
      <c r="AG114" s="24">
        <f t="shared" si="23"/>
        <v>1.3845722110190444</v>
      </c>
      <c r="AH114" s="24">
        <f t="shared" si="23"/>
        <v>1.3862607685762542</v>
      </c>
      <c r="AI114" s="24">
        <f t="shared" si="23"/>
        <v>1.3816457187282905</v>
      </c>
      <c r="AJ114" s="24">
        <f t="shared" si="23"/>
        <v>1.3806560931657668</v>
      </c>
      <c r="AK114" s="24">
        <f t="shared" si="23"/>
        <v>1.3833254344074914</v>
      </c>
      <c r="AL114" s="24">
        <f t="shared" si="23"/>
        <v>1.3906588317663586</v>
      </c>
      <c r="AM114" s="24">
        <f t="shared" si="23"/>
        <v>1.368668292434656</v>
      </c>
      <c r="AN114" s="24">
        <f t="shared" si="23"/>
        <v>1.3853265918833886</v>
      </c>
      <c r="AO114" s="24">
        <f>+CUY!AV87</f>
        <v>1.3853118040633583</v>
      </c>
      <c r="AQ114" s="24">
        <f t="shared" si="22"/>
        <v>1.709966152946496E-3</v>
      </c>
      <c r="AR114" s="24">
        <f t="shared" si="24"/>
        <v>3.1950663833223647E-2</v>
      </c>
    </row>
    <row r="115" spans="4:44" x14ac:dyDescent="0.3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+SUMPRODUCT(_xlfn.ANCHORARRAY($E$30)/100,$E115:$N115)/$D$14*100</f>
        <v>2860.37745249</v>
      </c>
      <c r="Q115" s="24">
        <f t="shared" si="20"/>
        <v>0.13113211402009783</v>
      </c>
      <c r="R115" s="24">
        <f t="shared" si="20"/>
        <v>0.13069341495703135</v>
      </c>
      <c r="S115" s="24">
        <f t="shared" si="20"/>
        <v>0.1292605504800961</v>
      </c>
      <c r="T115" s="24">
        <f t="shared" si="20"/>
        <v>0.12895210829583803</v>
      </c>
      <c r="U115" s="24">
        <f t="shared" si="20"/>
        <v>0.12961051978737714</v>
      </c>
      <c r="V115" s="24">
        <f t="shared" si="20"/>
        <v>0.1285247705070256</v>
      </c>
      <c r="W115" s="24">
        <f t="shared" si="20"/>
        <v>0.12620273665056625</v>
      </c>
      <c r="X115" s="24">
        <f t="shared" si="20"/>
        <v>0.12501941511013537</v>
      </c>
      <c r="Y115" s="24">
        <f t="shared" si="20"/>
        <v>0.12555817536395164</v>
      </c>
      <c r="Z115" s="24">
        <f t="shared" si="20"/>
        <v>0.12280076199830869</v>
      </c>
      <c r="AA115" s="24">
        <f t="shared" si="19"/>
        <v>0.12757734043379454</v>
      </c>
      <c r="AB115" s="24">
        <f>+CUY!Y88</f>
        <v>0.12757877971198539</v>
      </c>
      <c r="AD115" s="24">
        <f t="shared" si="23"/>
        <v>1.5946127557410965</v>
      </c>
      <c r="AE115" s="24">
        <f t="shared" si="23"/>
        <v>1.5840392838481132</v>
      </c>
      <c r="AF115" s="24">
        <f t="shared" si="23"/>
        <v>1.5794226524050643</v>
      </c>
      <c r="AG115" s="24">
        <f t="shared" si="23"/>
        <v>1.5682209329721761</v>
      </c>
      <c r="AH115" s="24">
        <f t="shared" si="23"/>
        <v>1.570725208571087</v>
      </c>
      <c r="AI115" s="24">
        <f t="shared" si="23"/>
        <v>1.5623313557402314</v>
      </c>
      <c r="AJ115" s="24">
        <f t="shared" si="23"/>
        <v>1.5524027350886862</v>
      </c>
      <c r="AK115" s="24">
        <f t="shared" si="23"/>
        <v>1.5527941883747305</v>
      </c>
      <c r="AL115" s="24">
        <f t="shared" si="23"/>
        <v>1.5597306147436711</v>
      </c>
      <c r="AM115" s="24">
        <f t="shared" si="23"/>
        <v>1.5274109475531223</v>
      </c>
      <c r="AN115" s="24">
        <f t="shared" si="23"/>
        <v>1.5633876410042675</v>
      </c>
      <c r="AO115" s="24">
        <f>+CUY!AV88</f>
        <v>1.5633775414625966</v>
      </c>
      <c r="AQ115" s="24">
        <f t="shared" si="22"/>
        <v>8.3313520217891401E-3</v>
      </c>
      <c r="AR115" s="24">
        <f t="shared" si="24"/>
        <v>6.7201808187974166E-2</v>
      </c>
    </row>
    <row r="116" spans="4:44" x14ac:dyDescent="0.3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+SUMPRODUCT(_xlfn.ANCHORARRAY($E$30)/100,$E116:$N116)/$D$14*100</f>
        <v>3599.6549022200006</v>
      </c>
      <c r="Q116" s="24">
        <f t="shared" si="20"/>
        <v>0.25687713479383589</v>
      </c>
      <c r="R116" s="24">
        <f t="shared" si="20"/>
        <v>0.25511073256316696</v>
      </c>
      <c r="S116" s="24">
        <f t="shared" si="20"/>
        <v>0.25641073185672392</v>
      </c>
      <c r="T116" s="24">
        <f t="shared" si="20"/>
        <v>0.25925245724278678</v>
      </c>
      <c r="U116" s="24">
        <f t="shared" si="20"/>
        <v>0.25753674547210204</v>
      </c>
      <c r="V116" s="24">
        <f t="shared" si="20"/>
        <v>0.26001307455467337</v>
      </c>
      <c r="W116" s="24">
        <f t="shared" si="20"/>
        <v>0.25974358189409985</v>
      </c>
      <c r="X116" s="24">
        <f t="shared" si="20"/>
        <v>0.2593322787527661</v>
      </c>
      <c r="Y116" s="24">
        <f t="shared" si="20"/>
        <v>0.25951269803695354</v>
      </c>
      <c r="Z116" s="24">
        <f t="shared" si="20"/>
        <v>0.25945089416376299</v>
      </c>
      <c r="AA116" s="24">
        <f t="shared" si="19"/>
        <v>0.25845450889233135</v>
      </c>
      <c r="AB116" s="24">
        <f>+CUY!Y89</f>
        <v>0.2584609455383633</v>
      </c>
      <c r="AD116" s="24">
        <f t="shared" si="23"/>
        <v>2.1220516934551212</v>
      </c>
      <c r="AE116" s="24">
        <f t="shared" si="23"/>
        <v>2.1015914273181306</v>
      </c>
      <c r="AF116" s="24">
        <f t="shared" si="23"/>
        <v>2.0926138353493546</v>
      </c>
      <c r="AG116" s="24">
        <f t="shared" si="23"/>
        <v>2.0844960150825753</v>
      </c>
      <c r="AH116" s="24">
        <f t="shared" si="23"/>
        <v>2.085979894979086</v>
      </c>
      <c r="AI116" s="24">
        <f t="shared" si="23"/>
        <v>2.0764259778548606</v>
      </c>
      <c r="AJ116" s="24">
        <f t="shared" si="23"/>
        <v>2.0576396392362715</v>
      </c>
      <c r="AK116" s="24">
        <f t="shared" si="23"/>
        <v>2.0529255932904102</v>
      </c>
      <c r="AL116" s="24">
        <f t="shared" si="23"/>
        <v>2.0615406539279548</v>
      </c>
      <c r="AM116" s="24">
        <f t="shared" si="23"/>
        <v>2.0141252131846006</v>
      </c>
      <c r="AN116" s="24">
        <f t="shared" si="23"/>
        <v>2.0721833640467131</v>
      </c>
      <c r="AO116" s="24">
        <f>+CUY!AV89</f>
        <v>2.0721876037214386</v>
      </c>
      <c r="AQ116" s="24">
        <f t="shared" si="22"/>
        <v>-2.5737593699270978E-3</v>
      </c>
      <c r="AR116" s="24">
        <f t="shared" si="24"/>
        <v>0.10792648027052065</v>
      </c>
    </row>
    <row r="117" spans="4:44" x14ac:dyDescent="0.3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+SUMPRODUCT(_xlfn.ANCHORARRAY($E$30)/100,$E117:$N117)/$D$14*100</f>
        <v>4402.1173372700005</v>
      </c>
      <c r="Q117" s="24">
        <f t="shared" si="20"/>
        <v>0.21502464477787542</v>
      </c>
      <c r="R117" s="24">
        <f t="shared" si="20"/>
        <v>0.2126352886108327</v>
      </c>
      <c r="S117" s="24">
        <f t="shared" si="20"/>
        <v>0.21648044763477237</v>
      </c>
      <c r="T117" s="24">
        <f t="shared" si="20"/>
        <v>0.21944793265432017</v>
      </c>
      <c r="U117" s="24">
        <f t="shared" si="20"/>
        <v>0.21892530522906695</v>
      </c>
      <c r="V117" s="24">
        <f t="shared" si="20"/>
        <v>0.22097829265030811</v>
      </c>
      <c r="W117" s="24">
        <f t="shared" si="20"/>
        <v>0.22867817919460309</v>
      </c>
      <c r="X117" s="24">
        <f t="shared" si="20"/>
        <v>0.228151751150663</v>
      </c>
      <c r="Y117" s="24">
        <f t="shared" si="20"/>
        <v>0.22844886984142043</v>
      </c>
      <c r="Z117" s="24">
        <f t="shared" si="20"/>
        <v>0.23552596881429122</v>
      </c>
      <c r="AA117" s="24">
        <f t="shared" si="19"/>
        <v>0.2229276019084776</v>
      </c>
      <c r="AB117" s="24">
        <f>+CUY!Y90</f>
        <v>0.22292733205987769</v>
      </c>
      <c r="AD117" s="24">
        <f t="shared" si="23"/>
        <v>2.5639226255550702</v>
      </c>
      <c r="AE117" s="24">
        <f t="shared" si="23"/>
        <v>2.5378606963527446</v>
      </c>
      <c r="AF117" s="24">
        <f t="shared" si="23"/>
        <v>2.5358020400186856</v>
      </c>
      <c r="AG117" s="24">
        <f t="shared" si="23"/>
        <v>2.5364658844026478</v>
      </c>
      <c r="AH117" s="24">
        <f t="shared" si="23"/>
        <v>2.5387906001928555</v>
      </c>
      <c r="AI117" s="24">
        <f t="shared" si="23"/>
        <v>2.5343267157788421</v>
      </c>
      <c r="AJ117" s="24">
        <f t="shared" si="23"/>
        <v>2.5326864084436709</v>
      </c>
      <c r="AK117" s="24">
        <f t="shared" si="23"/>
        <v>2.5247614816372201</v>
      </c>
      <c r="AL117" s="24">
        <f t="shared" si="23"/>
        <v>2.5341448955115351</v>
      </c>
      <c r="AM117" s="24">
        <f t="shared" si="23"/>
        <v>2.5019154077980095</v>
      </c>
      <c r="AN117" s="24">
        <f t="shared" si="23"/>
        <v>2.5326261055413113</v>
      </c>
      <c r="AO117" s="24">
        <f>+CUY!AV90</f>
        <v>2.5326280457036914</v>
      </c>
      <c r="AQ117" s="24">
        <f t="shared" si="22"/>
        <v>-2.0501324036415802E-2</v>
      </c>
      <c r="AR117" s="24">
        <f t="shared" si="24"/>
        <v>6.2007217757060751E-2</v>
      </c>
    </row>
    <row r="118" spans="4:44" x14ac:dyDescent="0.3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+SUMPRODUCT(_xlfn.ANCHORARRAY($E$30)/100,$E118:$N118)/$D$14*100</f>
        <v>4997.9614478599997</v>
      </c>
      <c r="Q118" s="24">
        <f t="shared" si="20"/>
        <v>0.13205391915064491</v>
      </c>
      <c r="R118" s="24">
        <f t="shared" si="20"/>
        <v>0.13197486582591655</v>
      </c>
      <c r="S118" s="24">
        <f t="shared" si="20"/>
        <v>0.13438247234364109</v>
      </c>
      <c r="T118" s="24">
        <f t="shared" si="20"/>
        <v>0.13528093724886303</v>
      </c>
      <c r="U118" s="24">
        <f t="shared" si="20"/>
        <v>0.13399775110888257</v>
      </c>
      <c r="V118" s="24">
        <f t="shared" si="20"/>
        <v>0.13470521019291093</v>
      </c>
      <c r="W118" s="24">
        <f t="shared" si="20"/>
        <v>0.13664970440940194</v>
      </c>
      <c r="X118" s="24">
        <f t="shared" si="20"/>
        <v>0.13685676074989717</v>
      </c>
      <c r="Y118" s="24">
        <f t="shared" si="20"/>
        <v>0.1365882156758782</v>
      </c>
      <c r="Z118" s="24">
        <f t="shared" si="20"/>
        <v>0.13903850131202078</v>
      </c>
      <c r="AA118" s="24">
        <f t="shared" si="19"/>
        <v>0.13535398194531445</v>
      </c>
      <c r="AB118" s="24">
        <f>+CUY!Y91</f>
        <v>0.13535663533264719</v>
      </c>
      <c r="AD118" s="24">
        <f t="shared" si="23"/>
        <v>2.7611919490592118</v>
      </c>
      <c r="AE118" s="24">
        <f t="shared" si="23"/>
        <v>2.7418009236712235</v>
      </c>
      <c r="AF118" s="24">
        <f t="shared" si="23"/>
        <v>2.7481880659280069</v>
      </c>
      <c r="AG118" s="24">
        <f t="shared" si="23"/>
        <v>2.7573367855635431</v>
      </c>
      <c r="AH118" s="24">
        <f t="shared" si="23"/>
        <v>2.7571123351001803</v>
      </c>
      <c r="AI118" s="24">
        <f t="shared" si="23"/>
        <v>2.759283011871017</v>
      </c>
      <c r="AJ118" s="24">
        <f t="shared" si="23"/>
        <v>2.7680423219854791</v>
      </c>
      <c r="AK118" s="24">
        <f t="shared" si="23"/>
        <v>2.7592833499495875</v>
      </c>
      <c r="AL118" s="24">
        <f t="shared" si="23"/>
        <v>2.7717860311939604</v>
      </c>
      <c r="AM118" s="24">
        <f t="shared" si="23"/>
        <v>2.7564842386506694</v>
      </c>
      <c r="AN118" s="24">
        <f t="shared" si="23"/>
        <v>2.7581583653411754</v>
      </c>
      <c r="AO118" s="24">
        <f>+CUY!AV91</f>
        <v>2.7581700747055602</v>
      </c>
      <c r="AQ118" s="24">
        <f t="shared" si="22"/>
        <v>-6.9845821613758741E-3</v>
      </c>
      <c r="AR118" s="24">
        <f t="shared" si="24"/>
        <v>4.7077104085424537E-3</v>
      </c>
    </row>
    <row r="119" spans="4:44" x14ac:dyDescent="0.3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+SUMPRODUCT(_xlfn.ANCHORARRAY($E$30)/100,$E119:$N119)/$D$14*100</f>
        <v>5463.1609324800011</v>
      </c>
      <c r="Q119" s="24">
        <f t="shared" si="20"/>
        <v>9.2261044211220389E-2</v>
      </c>
      <c r="R119" s="24">
        <f t="shared" si="20"/>
        <v>9.3372511745756448E-2</v>
      </c>
      <c r="S119" s="24">
        <f t="shared" si="20"/>
        <v>9.3804272884550288E-2</v>
      </c>
      <c r="T119" s="24">
        <f t="shared" si="20"/>
        <v>9.3432144405716677E-2</v>
      </c>
      <c r="U119" s="24">
        <f t="shared" si="20"/>
        <v>9.4837495644349623E-2</v>
      </c>
      <c r="V119" s="24">
        <f t="shared" si="20"/>
        <v>9.3557632410287583E-2</v>
      </c>
      <c r="W119" s="24">
        <f t="shared" si="20"/>
        <v>9.3029436468078153E-2</v>
      </c>
      <c r="X119" s="24">
        <f t="shared" si="20"/>
        <v>9.2361277679535281E-2</v>
      </c>
      <c r="Y119" s="24">
        <f t="shared" si="20"/>
        <v>9.1995775434189797E-2</v>
      </c>
      <c r="Z119" s="24">
        <f t="shared" si="20"/>
        <v>9.1900206534828E-2</v>
      </c>
      <c r="AA119" s="24">
        <f t="shared" si="19"/>
        <v>9.3077845732321141E-2</v>
      </c>
      <c r="AB119" s="24">
        <f>+CUY!Y92</f>
        <v>9.3075061656613833E-2</v>
      </c>
      <c r="AD119" s="24">
        <f t="shared" si="23"/>
        <v>2.8005416879501692</v>
      </c>
      <c r="AE119" s="24">
        <f t="shared" si="23"/>
        <v>2.7836328984488903</v>
      </c>
      <c r="AF119" s="24">
        <f t="shared" si="23"/>
        <v>2.7941669890495087</v>
      </c>
      <c r="AG119" s="24">
        <f t="shared" si="23"/>
        <v>2.8081182965453562</v>
      </c>
      <c r="AH119" s="24">
        <f t="shared" si="23"/>
        <v>2.8071430164776499</v>
      </c>
      <c r="AI119" s="24">
        <f t="shared" si="23"/>
        <v>2.8134682684393475</v>
      </c>
      <c r="AJ119" s="24">
        <f t="shared" si="23"/>
        <v>2.8218075022212208</v>
      </c>
      <c r="AK119" s="24">
        <f t="shared" si="23"/>
        <v>2.8111004204461008</v>
      </c>
      <c r="AL119" s="24">
        <f t="shared" si="23"/>
        <v>2.8235359418935153</v>
      </c>
      <c r="AM119" s="24">
        <f t="shared" si="23"/>
        <v>2.8158076469374702</v>
      </c>
      <c r="AN119" s="24">
        <f t="shared" si="23"/>
        <v>2.8086443560129286</v>
      </c>
      <c r="AO119" s="24">
        <f>+CUY!AV92</f>
        <v>2.8086681737544339</v>
      </c>
      <c r="AQ119" s="24">
        <f t="shared" si="22"/>
        <v>3.6083767639238928E-4</v>
      </c>
      <c r="AR119" s="24">
        <f t="shared" si="24"/>
        <v>-1.5265958987300987E-2</v>
      </c>
    </row>
    <row r="120" spans="4:44" x14ac:dyDescent="0.3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+SUMPRODUCT(_xlfn.ANCHORARRAY($E$30)/100,$E120:$N120)/$D$14*100</f>
        <v>5908.3608800800012</v>
      </c>
      <c r="Q120" s="24">
        <f t="shared" si="20"/>
        <v>7.9069946424884741E-2</v>
      </c>
      <c r="R120" s="24">
        <f t="shared" si="20"/>
        <v>8.1438166522451283E-2</v>
      </c>
      <c r="S120" s="24">
        <f t="shared" si="20"/>
        <v>8.0853833744530812E-2</v>
      </c>
      <c r="T120" s="24">
        <f t="shared" si="20"/>
        <v>8.2147358821391014E-2</v>
      </c>
      <c r="U120" s="24">
        <f t="shared" si="20"/>
        <v>8.1510621434273789E-2</v>
      </c>
      <c r="V120" s="24">
        <f t="shared" si="20"/>
        <v>8.2191560145379983E-2</v>
      </c>
      <c r="W120" s="24">
        <f t="shared" si="20"/>
        <v>8.1207193391810151E-2</v>
      </c>
      <c r="X120" s="24">
        <f t="shared" si="20"/>
        <v>8.0711267386484931E-2</v>
      </c>
      <c r="Y120" s="24">
        <f t="shared" si="20"/>
        <v>8.2666443388131894E-2</v>
      </c>
      <c r="Z120" s="24">
        <f t="shared" si="20"/>
        <v>8.2431767400814593E-2</v>
      </c>
      <c r="AA120" s="24">
        <f t="shared" si="19"/>
        <v>8.1491274575706374E-2</v>
      </c>
      <c r="AB120" s="24">
        <f>+CUY!Y93</f>
        <v>8.1495061408456415E-2</v>
      </c>
      <c r="AD120" s="24">
        <f t="shared" si="23"/>
        <v>2.8139900821982411</v>
      </c>
      <c r="AE120" s="24">
        <f t="shared" si="23"/>
        <v>2.8080506814260704</v>
      </c>
      <c r="AF120" s="24">
        <f t="shared" si="23"/>
        <v>2.820175779008625</v>
      </c>
      <c r="AG120" s="24">
        <f t="shared" si="23"/>
        <v>2.8409749657589898</v>
      </c>
      <c r="AH120" s="24">
        <f t="shared" si="23"/>
        <v>2.8381936651485713</v>
      </c>
      <c r="AI120" s="24">
        <f t="shared" si="23"/>
        <v>2.8491989729270353</v>
      </c>
      <c r="AJ120" s="24">
        <f t="shared" si="23"/>
        <v>2.856648151826604</v>
      </c>
      <c r="AK120" s="24">
        <f t="shared" si="23"/>
        <v>2.8434305236491086</v>
      </c>
      <c r="AL120" s="24">
        <f t="shared" si="23"/>
        <v>2.8652637791522721</v>
      </c>
      <c r="AM120" s="24">
        <f t="shared" si="23"/>
        <v>2.8639192031683329</v>
      </c>
      <c r="AN120" s="24">
        <f t="shared" si="23"/>
        <v>2.8414545453593703</v>
      </c>
      <c r="AO120" s="24">
        <f>+CUY!AV93</f>
        <v>2.8414971948483254</v>
      </c>
      <c r="AQ120" s="24">
        <f t="shared" si="22"/>
        <v>-3.3618209759298523E-3</v>
      </c>
      <c r="AR120" s="24">
        <f t="shared" si="24"/>
        <v>-4.9929120970091834E-2</v>
      </c>
    </row>
    <row r="121" spans="4:44" x14ac:dyDescent="0.3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+SUMPRODUCT(_xlfn.ANCHORARRAY($E$30)/100,$E121:$N121)/$D$14*100</f>
        <v>6160.4789061499996</v>
      </c>
      <c r="Q121" s="24">
        <f t="shared" si="20"/>
        <v>4.1461431199645293E-2</v>
      </c>
      <c r="R121" s="24">
        <f t="shared" si="20"/>
        <v>4.1143920372807008E-2</v>
      </c>
      <c r="S121" s="24">
        <f t="shared" si="20"/>
        <v>4.2218429786761824E-2</v>
      </c>
      <c r="T121" s="24">
        <f t="shared" si="20"/>
        <v>4.2259732078207213E-2</v>
      </c>
      <c r="U121" s="24">
        <f t="shared" si="20"/>
        <v>4.2187543410632911E-2</v>
      </c>
      <c r="V121" s="24">
        <f t="shared" ref="V121:Z122" si="25">+J121/J120-1</f>
        <v>4.2010303421607276E-2</v>
      </c>
      <c r="W121" s="24">
        <f t="shared" si="25"/>
        <v>4.3514304760566391E-2</v>
      </c>
      <c r="X121" s="24">
        <f t="shared" si="25"/>
        <v>4.3795073486145197E-2</v>
      </c>
      <c r="Y121" s="24">
        <f t="shared" si="25"/>
        <v>4.2486560884413382E-2</v>
      </c>
      <c r="Z121" s="24">
        <f t="shared" si="25"/>
        <v>4.4654436778287288E-2</v>
      </c>
      <c r="AA121" s="24">
        <f t="shared" si="19"/>
        <v>4.2671399257281806E-2</v>
      </c>
      <c r="AB121" s="24">
        <f>+CUY!Y94</f>
        <v>4.2669612632195264E-2</v>
      </c>
      <c r="AD121" s="24">
        <f t="shared" si="23"/>
        <v>2.7016175860324125</v>
      </c>
      <c r="AE121" s="24">
        <f t="shared" si="23"/>
        <v>2.6901243661284839</v>
      </c>
      <c r="AF121" s="24">
        <f t="shared" si="23"/>
        <v>2.7057877648150757</v>
      </c>
      <c r="AG121" s="24">
        <f t="shared" si="23"/>
        <v>2.7249050885544035</v>
      </c>
      <c r="AH121" s="24">
        <f t="shared" si="23"/>
        <v>2.7221467055782069</v>
      </c>
      <c r="AI121" s="24">
        <f t="shared" si="23"/>
        <v>2.7302440765186766</v>
      </c>
      <c r="AJ121" s="24">
        <f t="shared" si="23"/>
        <v>2.7455802163201533</v>
      </c>
      <c r="AK121" s="24">
        <f t="shared" si="23"/>
        <v>2.7341833736754202</v>
      </c>
      <c r="AL121" s="24">
        <f t="shared" si="23"/>
        <v>2.7464118933895403</v>
      </c>
      <c r="AM121" s="24">
        <f t="shared" si="23"/>
        <v>2.7537720441000029</v>
      </c>
      <c r="AN121" s="24">
        <f t="shared" si="23"/>
        <v>2.7270917538526556</v>
      </c>
      <c r="AO121" s="24">
        <f>+CUY!AV94</f>
        <v>2.7271196689707913</v>
      </c>
      <c r="AQ121" s="24">
        <f t="shared" si="22"/>
        <v>-3.1930055786419942E-3</v>
      </c>
      <c r="AR121" s="24">
        <f t="shared" si="24"/>
        <v>-5.2154458067590337E-2</v>
      </c>
    </row>
    <row r="122" spans="4:44" x14ac:dyDescent="0.3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+SUMPRODUCT(_xlfn.ANCHORARRAY($E$30)/100,$E122:$N122)/$D$14*100</f>
        <v>6472.4655905000009</v>
      </c>
      <c r="Q122" s="24">
        <f t="shared" ref="Q122:U122" si="26">+E122/E121-1</f>
        <v>5.0165010576505686E-2</v>
      </c>
      <c r="R122" s="24">
        <f t="shared" si="26"/>
        <v>5.1266781794367944E-2</v>
      </c>
      <c r="S122" s="24">
        <f t="shared" si="26"/>
        <v>5.1099079705389405E-2</v>
      </c>
      <c r="T122" s="24">
        <f t="shared" si="26"/>
        <v>5.2024252047422559E-2</v>
      </c>
      <c r="U122" s="24">
        <f t="shared" si="26"/>
        <v>5.0668162908129588E-2</v>
      </c>
      <c r="V122" s="24">
        <f t="shared" si="25"/>
        <v>5.1160046235408485E-2</v>
      </c>
      <c r="W122" s="24">
        <f t="shared" si="25"/>
        <v>4.9770839640828735E-2</v>
      </c>
      <c r="X122" s="24">
        <f t="shared" si="25"/>
        <v>4.9686449915803177E-2</v>
      </c>
      <c r="Y122" s="24">
        <f t="shared" si="25"/>
        <v>5.0560968240904058E-2</v>
      </c>
      <c r="Z122" s="24">
        <f t="shared" si="25"/>
        <v>5.0109246212747927E-2</v>
      </c>
      <c r="AA122" s="24">
        <f t="shared" si="19"/>
        <v>5.0643251783322407E-2</v>
      </c>
      <c r="AB122" s="24">
        <f>+CUY!Y95</f>
        <v>5.0647807869153016E-2</v>
      </c>
      <c r="AD122" s="24">
        <f t="shared" si="23"/>
        <v>2.7053315640399567</v>
      </c>
      <c r="AE122" s="24">
        <f t="shared" si="23"/>
        <v>2.6930779969662448</v>
      </c>
      <c r="AF122" s="24">
        <f t="shared" si="23"/>
        <v>2.7068030454195959</v>
      </c>
      <c r="AG122" s="24">
        <f t="shared" si="23"/>
        <v>2.7243263987076376</v>
      </c>
      <c r="AH122" s="24">
        <f t="shared" si="23"/>
        <v>2.7154130282945479</v>
      </c>
      <c r="AI122" s="24">
        <f t="shared" si="23"/>
        <v>2.7220747217612153</v>
      </c>
      <c r="AJ122" s="24">
        <f t="shared" si="23"/>
        <v>2.729276711391865</v>
      </c>
      <c r="AK122" s="24">
        <f t="shared" si="23"/>
        <v>2.7188499365600256</v>
      </c>
      <c r="AL122" s="24">
        <f t="shared" si="23"/>
        <v>2.7280473029447436</v>
      </c>
      <c r="AM122" s="24">
        <f t="shared" si="23"/>
        <v>2.7325854330602826</v>
      </c>
      <c r="AN122" s="24">
        <f t="shared" si="23"/>
        <v>2.718555080267266</v>
      </c>
      <c r="AO122" s="24">
        <f>+CUY!AV95</f>
        <v>2.7186017231419406</v>
      </c>
      <c r="AQ122" s="24">
        <f t="shared" si="22"/>
        <v>5.5764363757759838E-5</v>
      </c>
      <c r="AR122" s="24">
        <f t="shared" si="24"/>
        <v>-2.7253869020325894E-2</v>
      </c>
    </row>
    <row r="123" spans="4:44" x14ac:dyDescent="0.3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+SUMPRODUCT(_xlfn.ANCHORARRAY($E$30)/100,$E123:$N123)/$D$14*100</f>
        <v>6769.6624131099998</v>
      </c>
      <c r="Q123" s="24">
        <f t="shared" ref="Q123" si="27">+E123/E122-1</f>
        <v>4.1037590252881673E-2</v>
      </c>
      <c r="R123" s="24">
        <f t="shared" ref="R123" si="28">+F123/F122-1</f>
        <v>4.2483995803234142E-2</v>
      </c>
      <c r="S123" s="24">
        <f t="shared" ref="S123" si="29">+G123/G122-1</f>
        <v>4.4595213460881133E-2</v>
      </c>
      <c r="T123" s="24">
        <f t="shared" ref="T123" si="30">+H123/H122-1</f>
        <v>4.4761867266188915E-2</v>
      </c>
      <c r="U123" s="24">
        <f t="shared" ref="U123" si="31">+I123/I122-1</f>
        <v>4.392172440711728E-2</v>
      </c>
      <c r="V123" s="24">
        <f t="shared" ref="V123" si="32">+J123/J122-1</f>
        <v>4.5043318320734382E-2</v>
      </c>
      <c r="W123" s="24">
        <f t="shared" ref="W123" si="33">+K123/K122-1</f>
        <v>4.6991015510851719E-2</v>
      </c>
      <c r="X123" s="24">
        <f t="shared" ref="X123" si="34">+L123/L122-1</f>
        <v>4.8556136806786165E-2</v>
      </c>
      <c r="Y123" s="24">
        <f t="shared" ref="Y123" si="35">+M123/M122-1</f>
        <v>4.9096408206745323E-2</v>
      </c>
      <c r="Z123" s="24">
        <f t="shared" ref="Z123" si="36">+N123/N122-1</f>
        <v>5.0208488065978329E-2</v>
      </c>
      <c r="AA123" s="24">
        <f t="shared" ref="AA123" si="37">+O123/O122-1</f>
        <v>4.5917095804450581E-2</v>
      </c>
      <c r="AB123" s="24">
        <f>+CUY!Y96</f>
        <v>4.5914975417206128E-2</v>
      </c>
      <c r="AD123" s="24">
        <f t="shared" ref="AD123" si="38">+E123/E111-1</f>
        <v>2.6374281053309119</v>
      </c>
      <c r="AE123" s="24">
        <f t="shared" ref="AE123" si="39">+F123/F111-1</f>
        <v>2.6283544971544752</v>
      </c>
      <c r="AF123" s="24">
        <f t="shared" ref="AF123" si="40">+G123/G111-1</f>
        <v>2.6461528682996192</v>
      </c>
      <c r="AG123" s="24">
        <f t="shared" ref="AG123" si="41">+H123/H111-1</f>
        <v>2.6625203887048068</v>
      </c>
      <c r="AH123" s="24">
        <f t="shared" ref="AH123" si="42">+I123/I111-1</f>
        <v>2.6507160453951863</v>
      </c>
      <c r="AI123" s="24">
        <f t="shared" ref="AI123" si="43">+J123/J111-1</f>
        <v>2.6584178791277004</v>
      </c>
      <c r="AJ123" s="24">
        <f t="shared" ref="AJ123" si="44">+K123/K111-1</f>
        <v>2.6707276393295616</v>
      </c>
      <c r="AK123" s="24">
        <f t="shared" ref="AK123" si="45">+L123/L111-1</f>
        <v>2.6653949245084223</v>
      </c>
      <c r="AL123" s="24">
        <f t="shared" ref="AL123" si="46">+M123/M111-1</f>
        <v>2.6711085191154202</v>
      </c>
      <c r="AM123" s="24">
        <f t="shared" ref="AM123" si="47">+N123/N111-1</f>
        <v>2.6802752457533496</v>
      </c>
      <c r="AN123" s="24">
        <f t="shared" ref="AN123" si="48">+O123/O111-1</f>
        <v>2.6585306590666797</v>
      </c>
      <c r="AO123" s="24">
        <f>+CUY!AV96</f>
        <v>2.6585686339509285</v>
      </c>
      <c r="AQ123" s="24">
        <f t="shared" ref="AQ123" si="49">+Q123-Z123</f>
        <v>-9.1708978130966567E-3</v>
      </c>
      <c r="AR123" s="24">
        <f t="shared" ref="AR123" si="50">+AD123-AM123</f>
        <v>-4.2847140422437757E-2</v>
      </c>
    </row>
    <row r="124" spans="4:44" x14ac:dyDescent="0.3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+SUMPRODUCT(_xlfn.ANCHORARRAY($E$30)/100,$E124:$N124)/$D$14*100</f>
        <v>7075.47795821</v>
      </c>
      <c r="Q124" s="24">
        <f t="shared" ref="Q124" si="51">+E124/E123-1</f>
        <v>4.5885296848197088E-2</v>
      </c>
      <c r="R124" s="24">
        <f t="shared" ref="R124" si="52">+F124/F123-1</f>
        <v>4.5910646767505447E-2</v>
      </c>
      <c r="S124" s="24">
        <f t="shared" ref="S124" si="53">+G124/G123-1</f>
        <v>4.6064183904822809E-2</v>
      </c>
      <c r="T124" s="24">
        <f t="shared" ref="T124" si="54">+H124/H123-1</f>
        <v>4.586180173037846E-2</v>
      </c>
      <c r="U124" s="24">
        <f t="shared" ref="U124" si="55">+I124/I123-1</f>
        <v>4.5376065230393614E-2</v>
      </c>
      <c r="V124" s="24">
        <f t="shared" ref="V124" si="56">+J124/J123-1</f>
        <v>4.5083779159065918E-2</v>
      </c>
      <c r="W124" s="24">
        <f t="shared" ref="W124" si="57">+K124/K123-1</f>
        <v>4.4646879149488061E-2</v>
      </c>
      <c r="X124" s="24">
        <f t="shared" ref="X124" si="58">+L124/L123-1</f>
        <v>4.4978826808721228E-2</v>
      </c>
      <c r="Y124" s="24">
        <f t="shared" ref="Y124" si="59">+M124/M123-1</f>
        <v>4.4649466315102249E-2</v>
      </c>
      <c r="Z124" s="24">
        <f t="shared" ref="Z124" si="60">+N124/N123-1</f>
        <v>4.3727398131446771E-2</v>
      </c>
      <c r="AA124" s="24">
        <f t="shared" ref="AA124" si="61">+O124/O123-1</f>
        <v>4.517441586271187E-2</v>
      </c>
      <c r="AB124" s="24">
        <f>+CUY!Y97</f>
        <v>4.5173898717675742E-2</v>
      </c>
      <c r="AD124" s="24">
        <f t="shared" ref="AD124" si="62">+E124/E112-1</f>
        <v>2.3741228623948705</v>
      </c>
      <c r="AE124" s="24">
        <f t="shared" ref="AE124" si="63">+F124/F112-1</f>
        <v>2.3713080979097891</v>
      </c>
      <c r="AF124" s="24">
        <f t="shared" ref="AF124" si="64">+G124/G112-1</f>
        <v>2.3897132543687492</v>
      </c>
      <c r="AG124" s="24">
        <f t="shared" ref="AG124" si="65">+H124/H112-1</f>
        <v>2.4071124417092409</v>
      </c>
      <c r="AH124" s="24">
        <f t="shared" ref="AH124" si="66">+I124/I112-1</f>
        <v>2.3954561606660052</v>
      </c>
      <c r="AI124" s="24">
        <f t="shared" ref="AI124" si="67">+J124/J112-1</f>
        <v>2.4043653012892778</v>
      </c>
      <c r="AJ124" s="24">
        <f t="shared" ref="AJ124" si="68">+K124/K112-1</f>
        <v>2.4175680320813768</v>
      </c>
      <c r="AK124" s="24">
        <f t="shared" ref="AK124" si="69">+L124/L112-1</f>
        <v>2.412809682976691</v>
      </c>
      <c r="AL124" s="24">
        <f t="shared" ref="AL124" si="70">+M124/M112-1</f>
        <v>2.4176923949492983</v>
      </c>
      <c r="AM124" s="24">
        <f t="shared" ref="AM124" si="71">+N124/N112-1</f>
        <v>2.433629708893231</v>
      </c>
      <c r="AN124" s="24">
        <f t="shared" ref="AN124" si="72">+O124/O112-1</f>
        <v>2.4041788762032597</v>
      </c>
      <c r="AO124" s="24">
        <f>+CUY!AV97</f>
        <v>2.4042148334042266</v>
      </c>
      <c r="AQ124" s="24">
        <f t="shared" ref="AQ124" si="73">+Q124-Z124</f>
        <v>2.1578987167503172E-3</v>
      </c>
      <c r="AR124" s="24">
        <f t="shared" ref="AR124" si="74">+AD124-AM124</f>
        <v>-5.9506846498360577E-2</v>
      </c>
    </row>
    <row r="125" spans="4:44" x14ac:dyDescent="0.3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+SUMPRODUCT(_xlfn.ANCHORARRAY($E$30)/100,$E125:$N125)/$D$14*100</f>
        <v>7289.9888790999994</v>
      </c>
      <c r="Q125" s="24">
        <f t="shared" ref="Q125" si="75">+E125/E124-1</f>
        <v>2.9345706913090908E-2</v>
      </c>
      <c r="R125" s="24">
        <f t="shared" ref="R125" si="76">+F125/F124-1</f>
        <v>3.0506442807642475E-2</v>
      </c>
      <c r="S125" s="24">
        <f t="shared" ref="S125" si="77">+G125/G124-1</f>
        <v>2.9860005748113316E-2</v>
      </c>
      <c r="T125" s="24">
        <f t="shared" ref="T125" si="78">+H125/H124-1</f>
        <v>3.0420331279643387E-2</v>
      </c>
      <c r="U125" s="24">
        <f t="shared" ref="U125" si="79">+I125/I124-1</f>
        <v>3.0602575448319236E-2</v>
      </c>
      <c r="V125" s="24">
        <f t="shared" ref="V125" si="80">+J125/J124-1</f>
        <v>3.0659666951559528E-2</v>
      </c>
      <c r="W125" s="24">
        <f t="shared" ref="W125" si="81">+K125/K124-1</f>
        <v>3.0368930403043448E-2</v>
      </c>
      <c r="X125" s="24">
        <f t="shared" ref="X125" si="82">+L125/L124-1</f>
        <v>2.9934709370454726E-2</v>
      </c>
      <c r="Y125" s="24">
        <f t="shared" ref="Y125" si="83">+M125/M124-1</f>
        <v>3.0554705631029355E-2</v>
      </c>
      <c r="Z125" s="24">
        <f t="shared" ref="Z125" si="84">+N125/N124-1</f>
        <v>3.0644915934227912E-2</v>
      </c>
      <c r="AA125" s="24">
        <f t="shared" ref="AA125" si="85">+O125/O124-1</f>
        <v>3.0317516662049959E-2</v>
      </c>
      <c r="AB125" s="24">
        <f>+CUY!Y98</f>
        <v>3.031806617753996E-2</v>
      </c>
      <c r="AD125" s="24">
        <f t="shared" ref="AD125" si="86">+E125/E113-1</f>
        <v>2.0378908589026796</v>
      </c>
      <c r="AE125" s="24">
        <f t="shared" ref="AE125" si="87">+F125/F113-1</f>
        <v>2.0439376885120297</v>
      </c>
      <c r="AF125" s="24">
        <f t="shared" ref="AF125" si="88">+G125/G113-1</f>
        <v>2.0652405391909268</v>
      </c>
      <c r="AG125" s="24">
        <f t="shared" ref="AG125" si="89">+H125/H113-1</f>
        <v>2.0852471017443572</v>
      </c>
      <c r="AH125" s="24">
        <f t="shared" ref="AH125" si="90">+I125/I113-1</f>
        <v>2.0742492090770108</v>
      </c>
      <c r="AI125" s="24">
        <f t="shared" ref="AI125" si="91">+J125/J113-1</f>
        <v>2.0849299041120188</v>
      </c>
      <c r="AJ125" s="24">
        <f t="shared" ref="AJ125" si="92">+K125/K113-1</f>
        <v>2.103620308022967</v>
      </c>
      <c r="AK125" s="24">
        <f t="shared" ref="AK125" si="93">+L125/L113-1</f>
        <v>2.1003884501298922</v>
      </c>
      <c r="AL125" s="24">
        <f t="shared" ref="AL125" si="94">+M125/M113-1</f>
        <v>2.10884028576882</v>
      </c>
      <c r="AM125" s="24">
        <f t="shared" ref="AM125" si="95">+N125/N113-1</f>
        <v>2.1294688307039684</v>
      </c>
      <c r="AN125" s="24">
        <f t="shared" ref="AN125" si="96">+O125/O113-1</f>
        <v>2.0859189208072522</v>
      </c>
      <c r="AO125" s="24">
        <f>+CUY!AV98</f>
        <v>2.0859453618993697</v>
      </c>
      <c r="AQ125" s="24">
        <f t="shared" ref="AQ125" si="97">+Q125-Z125</f>
        <v>-1.2992090211370044E-3</v>
      </c>
      <c r="AR125" s="24">
        <f t="shared" ref="AR125" si="98">+AD125-AM125</f>
        <v>-9.1577971801288793E-2</v>
      </c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AR258"/>
  <sheetViews>
    <sheetView zoomScale="75" workbookViewId="0">
      <pane xSplit="4" ySplit="31" topLeftCell="E102" activePane="bottomRight" state="frozen"/>
      <selection pane="topRight" activeCell="E1" sqref="E1"/>
      <selection pane="bottomLeft" activeCell="A32" sqref="A32"/>
      <selection pane="bottomRight" activeCell="A126" sqref="A126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10" t="s">
        <v>201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3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3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3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3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3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3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3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3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3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3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3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3">
      <c r="B16" s="212" t="s">
        <v>59</v>
      </c>
      <c r="C16" s="212"/>
      <c r="D16" s="212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4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4" s="25" customFormat="1" hidden="1" x14ac:dyDescent="0.3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4" s="25" customFormat="1" hidden="1" x14ac:dyDescent="0.3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4" s="25" customFormat="1" hidden="1" x14ac:dyDescent="0.3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4" s="25" customFormat="1" hidden="1" x14ac:dyDescent="0.3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4" s="25" customFormat="1" hidden="1" x14ac:dyDescent="0.3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4" s="25" customFormat="1" hidden="1" x14ac:dyDescent="0.3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4" s="25" customFormat="1" hidden="1" x14ac:dyDescent="0.3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4" s="25" customFormat="1" hidden="1" x14ac:dyDescent="0.3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4" s="25" customFormat="1" hidden="1" x14ac:dyDescent="0.3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4" s="25" customFormat="1" hidden="1" x14ac:dyDescent="0.3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4" s="99" customFormat="1" ht="15" thickBot="1" x14ac:dyDescent="0.35">
      <c r="D28" s="105"/>
    </row>
    <row r="29" spans="1:44" s="90" customFormat="1" x14ac:dyDescent="0.3">
      <c r="A29" s="91" t="s">
        <v>202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</row>
    <row r="31" spans="1:44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</row>
    <row r="32" spans="1:44" x14ac:dyDescent="0.3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+SUMPRODUCT(_xlfn.ANCHORARRAY($E$30)/100,$E32:$N32)/$D$14*100</f>
        <v>100</v>
      </c>
    </row>
    <row r="33" spans="4:44" x14ac:dyDescent="0.3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+SUMPRODUCT(_xlfn.ANCHORARRAY($E$30)/100,$E33:$N33)/$D$14*100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</row>
    <row r="34" spans="4:44" x14ac:dyDescent="0.3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+SUMPRODUCT(_xlfn.ANCHORARRAY($E$30)/100,$E34:$N34)/$D$14*100</f>
        <v>104.28298573999999</v>
      </c>
      <c r="Q34" s="24">
        <f t="shared" ref="Q34:AA57" si="10">+E34/E33-1</f>
        <v>1.6511288950033842E-2</v>
      </c>
      <c r="R34" s="24">
        <f t="shared" si="10"/>
        <v>1.6630553578977247E-2</v>
      </c>
      <c r="S34" s="24">
        <f t="shared" si="10"/>
        <v>1.6411548880200577E-2</v>
      </c>
      <c r="T34" s="24">
        <f t="shared" si="10"/>
        <v>1.6114505403425516E-2</v>
      </c>
      <c r="U34" s="24">
        <f t="shared" si="10"/>
        <v>1.68180100009927E-2</v>
      </c>
      <c r="V34" s="24">
        <f t="shared" si="10"/>
        <v>1.6693855700582239E-2</v>
      </c>
      <c r="W34" s="24">
        <f t="shared" si="10"/>
        <v>1.7217041486927709E-2</v>
      </c>
      <c r="X34" s="24">
        <f t="shared" si="10"/>
        <v>1.6854900511892312E-2</v>
      </c>
      <c r="Y34" s="24">
        <f t="shared" si="10"/>
        <v>1.6937511701022867E-2</v>
      </c>
      <c r="Z34" s="24">
        <f t="shared" si="10"/>
        <v>1.6855232948031595E-2</v>
      </c>
      <c r="AA34" s="24">
        <f t="shared" si="10"/>
        <v>1.6802892354632393E-2</v>
      </c>
      <c r="AB34" s="24">
        <f>+PAT!Y7</f>
        <v>1.6803936844342893E-2</v>
      </c>
      <c r="AQ34" s="24">
        <f t="shared" ref="AQ34:AQ97" si="11">+Q34-Z34</f>
        <v>-3.4394399799775321E-4</v>
      </c>
    </row>
    <row r="35" spans="4:44" x14ac:dyDescent="0.3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+SUMPRODUCT(_xlfn.ANCHORARRAY($E$30)/100,$E35:$N35)/$D$14*100</f>
        <v>106.51724342</v>
      </c>
      <c r="Q35" s="24">
        <f t="shared" si="10"/>
        <v>1.93818434139017E-2</v>
      </c>
      <c r="R35" s="24">
        <f t="shared" si="10"/>
        <v>2.0966051545127984E-2</v>
      </c>
      <c r="S35" s="24">
        <f t="shared" si="10"/>
        <v>2.033477895974678E-2</v>
      </c>
      <c r="T35" s="24">
        <f t="shared" si="10"/>
        <v>2.1383759182205031E-2</v>
      </c>
      <c r="U35" s="24">
        <f t="shared" si="10"/>
        <v>2.0281090745019714E-2</v>
      </c>
      <c r="V35" s="24">
        <f t="shared" si="10"/>
        <v>2.0565263522345667E-2</v>
      </c>
      <c r="W35" s="24">
        <f t="shared" si="10"/>
        <v>2.0804614128163923E-2</v>
      </c>
      <c r="X35" s="24">
        <f t="shared" si="10"/>
        <v>2.264493434067183E-2</v>
      </c>
      <c r="Y35" s="24">
        <f t="shared" si="10"/>
        <v>2.2298224585569626E-2</v>
      </c>
      <c r="Z35" s="24">
        <f t="shared" si="10"/>
        <v>2.1618070972414083E-2</v>
      </c>
      <c r="AA35" s="24">
        <f t="shared" si="10"/>
        <v>2.1424949277636829E-2</v>
      </c>
      <c r="AB35" s="24">
        <f>+PAT!Y8</f>
        <v>2.1422537007576459E-2</v>
      </c>
      <c r="AQ35" s="24">
        <f t="shared" si="11"/>
        <v>-2.2362275585123825E-3</v>
      </c>
    </row>
    <row r="36" spans="4:44" x14ac:dyDescent="0.3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+SUMPRODUCT(_xlfn.ANCHORARRAY($E$30)/100,$E36:$N36)/$D$14*100</f>
        <v>108.65243848000001</v>
      </c>
      <c r="Q36" s="24">
        <f t="shared" si="10"/>
        <v>2.0001930535099133E-2</v>
      </c>
      <c r="R36" s="24">
        <f t="shared" si="10"/>
        <v>1.9619182904538013E-2</v>
      </c>
      <c r="S36" s="24">
        <f t="shared" si="10"/>
        <v>2.0078199735655833E-2</v>
      </c>
      <c r="T36" s="24">
        <f t="shared" si="10"/>
        <v>1.9790344072573962E-2</v>
      </c>
      <c r="U36" s="24">
        <f t="shared" si="10"/>
        <v>1.9851953256791122E-2</v>
      </c>
      <c r="V36" s="24">
        <f t="shared" si="10"/>
        <v>1.9921451507167953E-2</v>
      </c>
      <c r="W36" s="24">
        <f t="shared" si="10"/>
        <v>2.0069056688895026E-2</v>
      </c>
      <c r="X36" s="24">
        <f t="shared" si="10"/>
        <v>1.9756752828081536E-2</v>
      </c>
      <c r="Y36" s="24">
        <f t="shared" si="10"/>
        <v>1.9962228133219018E-2</v>
      </c>
      <c r="Z36" s="24">
        <f t="shared" si="10"/>
        <v>2.0448988418329428E-2</v>
      </c>
      <c r="AA36" s="24">
        <f t="shared" si="10"/>
        <v>2.0045534332698622E-2</v>
      </c>
      <c r="AB36" s="24">
        <f>+PAT!Y9</f>
        <v>2.0043805337566889E-2</v>
      </c>
      <c r="AQ36" s="24">
        <f t="shared" si="11"/>
        <v>-4.4705788323029516E-4</v>
      </c>
    </row>
    <row r="37" spans="4:44" x14ac:dyDescent="0.3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+SUMPRODUCT(_xlfn.ANCHORARRAY($E$30)/100,$E37:$N37)/$D$14*100</f>
        <v>110.49065451</v>
      </c>
      <c r="Q37" s="24">
        <f t="shared" si="10"/>
        <v>1.8479619080017606E-2</v>
      </c>
      <c r="R37" s="24">
        <f t="shared" si="10"/>
        <v>1.7283595781915961E-2</v>
      </c>
      <c r="S37" s="24">
        <f t="shared" si="10"/>
        <v>1.7832770377598672E-2</v>
      </c>
      <c r="T37" s="24">
        <f t="shared" si="10"/>
        <v>1.7445481144700903E-2</v>
      </c>
      <c r="U37" s="24">
        <f t="shared" si="10"/>
        <v>1.7259913546089578E-2</v>
      </c>
      <c r="V37" s="24">
        <f t="shared" si="10"/>
        <v>1.750478521316845E-2</v>
      </c>
      <c r="W37" s="24">
        <f t="shared" si="10"/>
        <v>1.677051565740606E-2</v>
      </c>
      <c r="X37" s="24">
        <f t="shared" si="10"/>
        <v>1.6173305676609129E-2</v>
      </c>
      <c r="Y37" s="24">
        <f t="shared" si="10"/>
        <v>1.6506181165867551E-2</v>
      </c>
      <c r="Z37" s="24">
        <f t="shared" si="10"/>
        <v>1.6776448072496342E-2</v>
      </c>
      <c r="AA37" s="24">
        <f t="shared" si="10"/>
        <v>1.6918313622002579E-2</v>
      </c>
      <c r="AB37" s="24">
        <f>+PAT!Y10</f>
        <v>1.6916440331812499E-2</v>
      </c>
      <c r="AQ37" s="24">
        <f t="shared" si="11"/>
        <v>1.7031710075212647E-3</v>
      </c>
    </row>
    <row r="38" spans="4:44" x14ac:dyDescent="0.3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+SUMPRODUCT(_xlfn.ANCHORARRAY($E$30)/100,$E38:$N38)/$D$14*100</f>
        <v>111.66460498999997</v>
      </c>
      <c r="Q38" s="24">
        <f t="shared" si="10"/>
        <v>9.4102075116326844E-3</v>
      </c>
      <c r="R38" s="24">
        <f t="shared" si="10"/>
        <v>9.8034141095537652E-3</v>
      </c>
      <c r="S38" s="24">
        <f t="shared" si="10"/>
        <v>9.9113011145954832E-3</v>
      </c>
      <c r="T38" s="24">
        <f t="shared" si="10"/>
        <v>1.017657591439769E-2</v>
      </c>
      <c r="U38" s="24">
        <f t="shared" si="10"/>
        <v>9.8453416999146892E-3</v>
      </c>
      <c r="V38" s="24">
        <f t="shared" si="10"/>
        <v>1.0356196134618356E-2</v>
      </c>
      <c r="W38" s="24">
        <f t="shared" si="10"/>
        <v>1.01184771770646E-2</v>
      </c>
      <c r="X38" s="24">
        <f t="shared" si="10"/>
        <v>1.0665859222521057E-2</v>
      </c>
      <c r="Y38" s="24">
        <f t="shared" si="10"/>
        <v>1.0744088619541126E-2</v>
      </c>
      <c r="Z38" s="24">
        <f t="shared" si="10"/>
        <v>1.1537018605829008E-2</v>
      </c>
      <c r="AA38" s="24">
        <f t="shared" si="10"/>
        <v>1.0624884839411708E-2</v>
      </c>
      <c r="AB38" s="24">
        <f>+PAT!Y11</f>
        <v>1.1000120373211297E-2</v>
      </c>
      <c r="AQ38" s="24">
        <f t="shared" si="11"/>
        <v>-2.1268110941963236E-3</v>
      </c>
    </row>
    <row r="39" spans="4:44" x14ac:dyDescent="0.3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+SUMPRODUCT(_xlfn.ANCHORARRAY($E$30)/100,$E39:$N39)/$D$14*100</f>
        <v>113.3795025</v>
      </c>
      <c r="Q39" s="24">
        <f t="shared" si="10"/>
        <v>1.3110534509603644E-2</v>
      </c>
      <c r="R39" s="24">
        <f t="shared" si="10"/>
        <v>1.2721640141832635E-2</v>
      </c>
      <c r="S39" s="24">
        <f t="shared" si="10"/>
        <v>1.3297702804787592E-2</v>
      </c>
      <c r="T39" s="24">
        <f t="shared" si="10"/>
        <v>1.4038538465339201E-2</v>
      </c>
      <c r="U39" s="24">
        <f t="shared" si="10"/>
        <v>1.4208833724949299E-2</v>
      </c>
      <c r="V39" s="24">
        <f t="shared" si="10"/>
        <v>1.4590926471457655E-2</v>
      </c>
      <c r="W39" s="24">
        <f t="shared" si="10"/>
        <v>1.4833057595286414E-2</v>
      </c>
      <c r="X39" s="24">
        <f t="shared" si="10"/>
        <v>1.5703189609509227E-2</v>
      </c>
      <c r="Y39" s="24">
        <f t="shared" si="10"/>
        <v>1.6092660054520813E-2</v>
      </c>
      <c r="Z39" s="24">
        <f t="shared" si="10"/>
        <v>1.6916168362045347E-2</v>
      </c>
      <c r="AA39" s="24">
        <f t="shared" si="10"/>
        <v>1.5357574677791641E-2</v>
      </c>
      <c r="AB39" s="24">
        <f>+PAT!Y12</f>
        <v>1.4980515661326077E-2</v>
      </c>
      <c r="AQ39" s="24">
        <f t="shared" si="11"/>
        <v>-3.8056338524417033E-3</v>
      </c>
    </row>
    <row r="40" spans="4:44" x14ac:dyDescent="0.3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+SUMPRODUCT(_xlfn.ANCHORARRAY($E$30)/100,$E40:$N40)/$D$14*100</f>
        <v>115.30465171</v>
      </c>
      <c r="Q40" s="24">
        <f t="shared" si="10"/>
        <v>1.7581659841535702E-2</v>
      </c>
      <c r="R40" s="24">
        <f t="shared" si="10"/>
        <v>1.7604960087006738E-2</v>
      </c>
      <c r="S40" s="24">
        <f t="shared" si="10"/>
        <v>1.7503691762188911E-2</v>
      </c>
      <c r="T40" s="24">
        <f t="shared" si="10"/>
        <v>1.7348524717470726E-2</v>
      </c>
      <c r="U40" s="24">
        <f t="shared" si="10"/>
        <v>1.7332452374090757E-2</v>
      </c>
      <c r="V40" s="24">
        <f t="shared" si="10"/>
        <v>1.6883995249907136E-2</v>
      </c>
      <c r="W40" s="24">
        <f t="shared" si="10"/>
        <v>1.7030077257345511E-2</v>
      </c>
      <c r="X40" s="24">
        <f t="shared" si="10"/>
        <v>1.6858749759889768E-2</v>
      </c>
      <c r="Y40" s="24">
        <f t="shared" si="10"/>
        <v>1.6825959626915354E-2</v>
      </c>
      <c r="Z40" s="24">
        <f t="shared" si="10"/>
        <v>1.6708607244056761E-2</v>
      </c>
      <c r="AA40" s="24">
        <f t="shared" si="10"/>
        <v>1.6979693573800914E-2</v>
      </c>
      <c r="AB40" s="24">
        <f>+PAT!Y13</f>
        <v>1.697940967643774E-2</v>
      </c>
      <c r="AQ40" s="24">
        <f t="shared" si="11"/>
        <v>8.7305259747894048E-4</v>
      </c>
    </row>
    <row r="41" spans="4:44" x14ac:dyDescent="0.3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+SUMPRODUCT(_xlfn.ANCHORARRAY($E$30)/100,$E41:$N41)/$D$14*100</f>
        <v>116.79562204</v>
      </c>
      <c r="Q41" s="24">
        <f t="shared" si="10"/>
        <v>1.2569435795166894E-2</v>
      </c>
      <c r="R41" s="24">
        <f t="shared" si="10"/>
        <v>1.2251942037763586E-2</v>
      </c>
      <c r="S41" s="24">
        <f t="shared" si="10"/>
        <v>1.2445682489367282E-2</v>
      </c>
      <c r="T41" s="24">
        <f t="shared" si="10"/>
        <v>1.2789310741396331E-2</v>
      </c>
      <c r="U41" s="24">
        <f t="shared" si="10"/>
        <v>1.3295787230402034E-2</v>
      </c>
      <c r="V41" s="24">
        <f t="shared" si="10"/>
        <v>1.3028983858952126E-2</v>
      </c>
      <c r="W41" s="24">
        <f t="shared" si="10"/>
        <v>1.2494716177518628E-2</v>
      </c>
      <c r="X41" s="24">
        <f t="shared" si="10"/>
        <v>1.3534990529467716E-2</v>
      </c>
      <c r="Y41" s="24">
        <f t="shared" si="10"/>
        <v>1.2928784928997183E-2</v>
      </c>
      <c r="Z41" s="24">
        <f t="shared" si="10"/>
        <v>1.3029961715762095E-2</v>
      </c>
      <c r="AA41" s="24">
        <f t="shared" si="10"/>
        <v>1.2930704077315891E-2</v>
      </c>
      <c r="AB41" s="24">
        <f>+PAT!Y14</f>
        <v>1.2930212066232016E-2</v>
      </c>
      <c r="AQ41" s="24">
        <f t="shared" si="11"/>
        <v>-4.6052592059520059E-4</v>
      </c>
    </row>
    <row r="42" spans="4:44" x14ac:dyDescent="0.3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+SUMPRODUCT(_xlfn.ANCHORARRAY($E$30)/100,$E42:$N42)/$D$14*100</f>
        <v>118.70851039999999</v>
      </c>
      <c r="Q42" s="24">
        <f t="shared" si="10"/>
        <v>1.7284474295040431E-2</v>
      </c>
      <c r="R42" s="24">
        <f t="shared" si="10"/>
        <v>1.6927563292632231E-2</v>
      </c>
      <c r="S42" s="24">
        <f t="shared" si="10"/>
        <v>1.7044319005698361E-2</v>
      </c>
      <c r="T42" s="24">
        <f t="shared" si="10"/>
        <v>1.6493142806452754E-2</v>
      </c>
      <c r="U42" s="24">
        <f t="shared" si="10"/>
        <v>1.6920622990734824E-2</v>
      </c>
      <c r="V42" s="24">
        <f t="shared" si="10"/>
        <v>1.6360636800314632E-2</v>
      </c>
      <c r="W42" s="24">
        <f t="shared" si="10"/>
        <v>1.6978124917906623E-2</v>
      </c>
      <c r="X42" s="24">
        <f t="shared" si="10"/>
        <v>1.6023097221676608E-2</v>
      </c>
      <c r="Y42" s="24">
        <f t="shared" si="10"/>
        <v>1.6256548531915938E-2</v>
      </c>
      <c r="Z42" s="24">
        <f t="shared" si="10"/>
        <v>1.5906830934507399E-2</v>
      </c>
      <c r="AA42" s="24">
        <f t="shared" si="10"/>
        <v>1.6378082727663168E-2</v>
      </c>
      <c r="AB42" s="24">
        <f>+PAT!Y15</f>
        <v>1.6376627324060644E-2</v>
      </c>
      <c r="AQ42" s="24">
        <f t="shared" si="11"/>
        <v>1.3776433605330318E-3</v>
      </c>
    </row>
    <row r="43" spans="4:44" x14ac:dyDescent="0.3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+SUMPRODUCT(_xlfn.ANCHORARRAY($E$30)/100,$E43:$N43)/$D$14*100</f>
        <v>120.43881248999999</v>
      </c>
      <c r="Q43" s="24">
        <f t="shared" si="10"/>
        <v>1.3669437224717029E-2</v>
      </c>
      <c r="R43" s="24">
        <f t="shared" si="10"/>
        <v>1.409824960497108E-2</v>
      </c>
      <c r="S43" s="24">
        <f t="shared" si="10"/>
        <v>1.4228726820779469E-2</v>
      </c>
      <c r="T43" s="24">
        <f t="shared" si="10"/>
        <v>1.4582847946111643E-2</v>
      </c>
      <c r="U43" s="24">
        <f t="shared" si="10"/>
        <v>1.4707656256416346E-2</v>
      </c>
      <c r="V43" s="24">
        <f t="shared" si="10"/>
        <v>1.4086466877906378E-2</v>
      </c>
      <c r="W43" s="24">
        <f t="shared" si="10"/>
        <v>1.4597210677796069E-2</v>
      </c>
      <c r="X43" s="24">
        <f t="shared" si="10"/>
        <v>1.4887592220542256E-2</v>
      </c>
      <c r="Y43" s="24">
        <f t="shared" si="10"/>
        <v>1.4895772292488729E-2</v>
      </c>
      <c r="Z43" s="24">
        <f t="shared" si="10"/>
        <v>1.4632683709800753E-2</v>
      </c>
      <c r="AA43" s="24">
        <f t="shared" si="10"/>
        <v>1.4576057640430129E-2</v>
      </c>
      <c r="AB43" s="24">
        <f>+PAT!Y16</f>
        <v>1.4577043346991614E-2</v>
      </c>
      <c r="AQ43" s="24">
        <f t="shared" si="11"/>
        <v>-9.6324648508372412E-4</v>
      </c>
    </row>
    <row r="44" spans="4:44" x14ac:dyDescent="0.3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+SUMPRODUCT(_xlfn.ANCHORARRAY($E$30)/100,$E44:$N44)/$D$14*100</f>
        <v>123.46405390000001</v>
      </c>
      <c r="Q44" s="24">
        <f t="shared" si="10"/>
        <v>2.4036193974639186E-2</v>
      </c>
      <c r="R44" s="24">
        <f t="shared" si="10"/>
        <v>2.3310521670091067E-2</v>
      </c>
      <c r="S44" s="24">
        <f t="shared" si="10"/>
        <v>2.3921945466705896E-2</v>
      </c>
      <c r="T44" s="24">
        <f t="shared" si="10"/>
        <v>2.4883433242339992E-2</v>
      </c>
      <c r="U44" s="24">
        <f t="shared" si="10"/>
        <v>2.389719884384367E-2</v>
      </c>
      <c r="V44" s="24">
        <f t="shared" si="10"/>
        <v>2.2981263346018244E-2</v>
      </c>
      <c r="W44" s="24">
        <f t="shared" si="10"/>
        <v>2.4615681879421425E-2</v>
      </c>
      <c r="X44" s="24">
        <f t="shared" si="10"/>
        <v>2.4678268621847632E-2</v>
      </c>
      <c r="Y44" s="24">
        <f t="shared" si="10"/>
        <v>2.5930531718049377E-2</v>
      </c>
      <c r="Z44" s="24">
        <f t="shared" si="10"/>
        <v>2.6780020870084575E-2</v>
      </c>
      <c r="AA44" s="24">
        <f t="shared" si="10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2">+F44/F32-1</f>
        <v>0.22546128459654335</v>
      </c>
      <c r="AF44" s="24">
        <f t="shared" si="12"/>
        <v>0.22743660733578164</v>
      </c>
      <c r="AG44" s="24">
        <f t="shared" si="12"/>
        <v>0.23113046993618158</v>
      </c>
      <c r="AH44" s="24">
        <f t="shared" si="12"/>
        <v>0.22990554502185545</v>
      </c>
      <c r="AI44" s="24">
        <f t="shared" si="12"/>
        <v>0.22728075553746563</v>
      </c>
      <c r="AJ44" s="24">
        <f t="shared" si="12"/>
        <v>0.23146483248221394</v>
      </c>
      <c r="AK44" s="24">
        <f t="shared" si="12"/>
        <v>0.23600793059167313</v>
      </c>
      <c r="AL44" s="24">
        <f t="shared" si="12"/>
        <v>0.23833289789512446</v>
      </c>
      <c r="AM44" s="24">
        <f t="shared" si="12"/>
        <v>0.24152898053827498</v>
      </c>
      <c r="AN44" s="24">
        <f t="shared" si="12"/>
        <v>0.23464053900000015</v>
      </c>
      <c r="AO44" s="24">
        <f>+PAT!AV17</f>
        <v>0.23462699999999992</v>
      </c>
      <c r="AQ44" s="24">
        <f t="shared" si="11"/>
        <v>-2.7438268954453893E-3</v>
      </c>
      <c r="AR44" s="24">
        <f>+AD44-AM44</f>
        <v>-1.4998495296858705E-2</v>
      </c>
    </row>
    <row r="45" spans="4:44" x14ac:dyDescent="0.3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+SUMPRODUCT(_xlfn.ANCHORARRAY($E$30)/100,$E45:$N45)/$D$14*100</f>
        <v>126.63228191</v>
      </c>
      <c r="Q45" s="24">
        <f t="shared" si="10"/>
        <v>2.6318024300143517E-2</v>
      </c>
      <c r="R45" s="24">
        <f t="shared" si="10"/>
        <v>2.4148753567889258E-2</v>
      </c>
      <c r="S45" s="24">
        <f t="shared" si="10"/>
        <v>2.5101687681098772E-2</v>
      </c>
      <c r="T45" s="24">
        <f t="shared" si="10"/>
        <v>2.5316963657865621E-2</v>
      </c>
      <c r="U45" s="24">
        <f t="shared" si="10"/>
        <v>2.4450052936270783E-2</v>
      </c>
      <c r="V45" s="24">
        <f t="shared" si="10"/>
        <v>2.4428585836361538E-2</v>
      </c>
      <c r="W45" s="24">
        <f t="shared" si="10"/>
        <v>2.513002552913246E-2</v>
      </c>
      <c r="X45" s="24">
        <f t="shared" si="10"/>
        <v>2.4687606916232285E-2</v>
      </c>
      <c r="Y45" s="24">
        <f t="shared" si="10"/>
        <v>2.5986104451372949E-2</v>
      </c>
      <c r="Z45" s="24">
        <f t="shared" si="10"/>
        <v>2.7206506262792418E-2</v>
      </c>
      <c r="AA45" s="24">
        <f t="shared" si="10"/>
        <v>2.5661137067199302E-2</v>
      </c>
      <c r="AB45" s="24">
        <f>+PAT!Y18</f>
        <v>2.5656331831395374E-2</v>
      </c>
      <c r="AD45" s="24">
        <f t="shared" ref="AD45:AN60" si="13">+E45/E33-1</f>
        <v>0.22929772171274698</v>
      </c>
      <c r="AE45" s="24">
        <f t="shared" si="12"/>
        <v>0.22571581348581771</v>
      </c>
      <c r="AF45" s="24">
        <f t="shared" si="12"/>
        <v>0.22902234434536162</v>
      </c>
      <c r="AG45" s="24">
        <f t="shared" si="12"/>
        <v>0.23173944689580028</v>
      </c>
      <c r="AH45" s="24">
        <f t="shared" si="12"/>
        <v>0.2299534010069848</v>
      </c>
      <c r="AI45" s="24">
        <f t="shared" si="12"/>
        <v>0.22818878101299145</v>
      </c>
      <c r="AJ45" s="24">
        <f t="shared" si="12"/>
        <v>0.23210432088598876</v>
      </c>
      <c r="AK45" s="24">
        <f t="shared" si="12"/>
        <v>0.23430517725435518</v>
      </c>
      <c r="AL45" s="24">
        <f t="shared" si="12"/>
        <v>0.23779944367165839</v>
      </c>
      <c r="AM45" s="24">
        <f t="shared" si="12"/>
        <v>0.24150392029830026</v>
      </c>
      <c r="AN45" s="24">
        <f t="shared" si="12"/>
        <v>0.23471791297366451</v>
      </c>
      <c r="AO45" s="24">
        <f>+PAT!AV18</f>
        <v>0.23470323997921216</v>
      </c>
      <c r="AQ45" s="24">
        <f t="shared" si="11"/>
        <v>-8.8848196264890156E-4</v>
      </c>
      <c r="AR45" s="24">
        <f t="shared" ref="AR45:AR108" si="14">+AD45-AM45</f>
        <v>-1.2206198585553274E-2</v>
      </c>
    </row>
    <row r="46" spans="4:44" x14ac:dyDescent="0.3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+SUMPRODUCT(_xlfn.ANCHORARRAY($E$30)/100,$E46:$N46)/$D$14*100</f>
        <v>129.20775063000002</v>
      </c>
      <c r="Q46" s="24">
        <f t="shared" si="10"/>
        <v>1.8753685456038394E-2</v>
      </c>
      <c r="R46" s="24">
        <f t="shared" si="10"/>
        <v>1.9300456542835631E-2</v>
      </c>
      <c r="S46" s="24">
        <f t="shared" si="10"/>
        <v>1.965402346014189E-2</v>
      </c>
      <c r="T46" s="24">
        <f t="shared" si="10"/>
        <v>2.0042404437691896E-2</v>
      </c>
      <c r="U46" s="24">
        <f t="shared" si="10"/>
        <v>2.0480772733488584E-2</v>
      </c>
      <c r="V46" s="24">
        <f t="shared" si="10"/>
        <v>1.9814931293098637E-2</v>
      </c>
      <c r="W46" s="24">
        <f t="shared" si="10"/>
        <v>2.0541809737500083E-2</v>
      </c>
      <c r="X46" s="24">
        <f t="shared" si="10"/>
        <v>2.1023022913056355E-2</v>
      </c>
      <c r="Y46" s="24">
        <f t="shared" si="10"/>
        <v>2.0732271580356398E-2</v>
      </c>
      <c r="Z46" s="24">
        <f t="shared" si="10"/>
        <v>2.0416274167633031E-2</v>
      </c>
      <c r="AA46" s="24">
        <f t="shared" si="10"/>
        <v>2.0338168760399178E-2</v>
      </c>
      <c r="AB46" s="24">
        <f>+PAT!Y19</f>
        <v>2.0337944394035246E-2</v>
      </c>
      <c r="AD46" s="24">
        <f t="shared" si="13"/>
        <v>0.23200951935432079</v>
      </c>
      <c r="AE46" s="24">
        <f t="shared" si="12"/>
        <v>0.22893482187756153</v>
      </c>
      <c r="AF46" s="24">
        <f t="shared" si="12"/>
        <v>0.23294307282794335</v>
      </c>
      <c r="AG46" s="24">
        <f t="shared" si="12"/>
        <v>0.2365008671473583</v>
      </c>
      <c r="AH46" s="24">
        <f t="shared" si="12"/>
        <v>0.23438391604075215</v>
      </c>
      <c r="AI46" s="24">
        <f t="shared" si="12"/>
        <v>0.23195910971708367</v>
      </c>
      <c r="AJ46" s="24">
        <f t="shared" si="12"/>
        <v>0.23613144701581312</v>
      </c>
      <c r="AK46" s="24">
        <f t="shared" si="12"/>
        <v>0.23936463564571153</v>
      </c>
      <c r="AL46" s="24">
        <f t="shared" si="12"/>
        <v>0.24241836235000425</v>
      </c>
      <c r="AM46" s="24">
        <f t="shared" si="12"/>
        <v>0.24585168435677063</v>
      </c>
      <c r="AN46" s="24">
        <f t="shared" si="12"/>
        <v>0.23901084834819408</v>
      </c>
      <c r="AO46" s="24">
        <f>+PAT!AV19</f>
        <v>0.23899457915838385</v>
      </c>
      <c r="AQ46" s="24">
        <f t="shared" si="11"/>
        <v>-1.6625887115946369E-3</v>
      </c>
      <c r="AR46" s="24">
        <f t="shared" si="14"/>
        <v>-1.3842165002449835E-2</v>
      </c>
    </row>
    <row r="47" spans="4:44" x14ac:dyDescent="0.3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+SUMPRODUCT(_xlfn.ANCHORARRAY($E$30)/100,$E47:$N47)/$D$14*100</f>
        <v>133.23299621999999</v>
      </c>
      <c r="Q47" s="24">
        <f t="shared" si="10"/>
        <v>2.842512928925589E-2</v>
      </c>
      <c r="R47" s="24">
        <f t="shared" si="10"/>
        <v>3.022808853423542E-2</v>
      </c>
      <c r="S47" s="24">
        <f t="shared" si="10"/>
        <v>2.8951795074388276E-2</v>
      </c>
      <c r="T47" s="24">
        <f t="shared" si="10"/>
        <v>2.9932298277740355E-2</v>
      </c>
      <c r="U47" s="24">
        <f t="shared" si="10"/>
        <v>2.8536741852345671E-2</v>
      </c>
      <c r="V47" s="24">
        <f t="shared" si="10"/>
        <v>2.998695555678732E-2</v>
      </c>
      <c r="W47" s="24">
        <f t="shared" si="10"/>
        <v>3.0344464566490315E-2</v>
      </c>
      <c r="X47" s="24">
        <f t="shared" si="10"/>
        <v>3.2336126876207016E-2</v>
      </c>
      <c r="Y47" s="24">
        <f t="shared" si="10"/>
        <v>3.2104677396490811E-2</v>
      </c>
      <c r="Z47" s="24">
        <f t="shared" si="10"/>
        <v>3.241337284701018E-2</v>
      </c>
      <c r="AA47" s="24">
        <f t="shared" si="10"/>
        <v>3.1153282758761724E-2</v>
      </c>
      <c r="AB47" s="24">
        <f>+PAT!Y20</f>
        <v>3.1149554547516001E-2</v>
      </c>
      <c r="AD47" s="24">
        <f t="shared" si="13"/>
        <v>0.24293909825222082</v>
      </c>
      <c r="AE47" s="24">
        <f t="shared" si="12"/>
        <v>0.24008351752733947</v>
      </c>
      <c r="AF47" s="24">
        <f t="shared" si="12"/>
        <v>0.24335562618403461</v>
      </c>
      <c r="AG47" s="24">
        <f t="shared" si="12"/>
        <v>0.24684984314139213</v>
      </c>
      <c r="AH47" s="24">
        <f t="shared" si="12"/>
        <v>0.24437198995074283</v>
      </c>
      <c r="AI47" s="24">
        <f t="shared" si="12"/>
        <v>0.24333235525624564</v>
      </c>
      <c r="AJ47" s="24">
        <f t="shared" si="12"/>
        <v>0.24768361768925229</v>
      </c>
      <c r="AK47" s="24">
        <f t="shared" si="12"/>
        <v>0.25110959315974823</v>
      </c>
      <c r="AL47" s="24">
        <f t="shared" si="12"/>
        <v>0.25433632987532828</v>
      </c>
      <c r="AM47" s="24">
        <f t="shared" si="12"/>
        <v>0.25901643291177967</v>
      </c>
      <c r="AN47" s="24">
        <f t="shared" si="12"/>
        <v>0.2508115300605287</v>
      </c>
      <c r="AO47" s="24">
        <f>+PAT!AV20</f>
        <v>0.2507935375391841</v>
      </c>
      <c r="AQ47" s="24">
        <f t="shared" si="11"/>
        <v>-3.9882435577542896E-3</v>
      </c>
      <c r="AR47" s="24">
        <f t="shared" si="14"/>
        <v>-1.6077334659558851E-2</v>
      </c>
    </row>
    <row r="48" spans="4:44" x14ac:dyDescent="0.3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+SUMPRODUCT(_xlfn.ANCHORARRAY($E$30)/100,$E48:$N48)/$D$14*100</f>
        <v>136.86108396999998</v>
      </c>
      <c r="Q48" s="24">
        <f t="shared" si="10"/>
        <v>2.8917777234221509E-2</v>
      </c>
      <c r="R48" s="24">
        <f t="shared" si="10"/>
        <v>2.8733536843910112E-2</v>
      </c>
      <c r="S48" s="24">
        <f t="shared" si="10"/>
        <v>2.8471654268073188E-2</v>
      </c>
      <c r="T48" s="24">
        <f t="shared" si="10"/>
        <v>2.8006232531026853E-2</v>
      </c>
      <c r="U48" s="24">
        <f t="shared" si="10"/>
        <v>2.7620014015263816E-2</v>
      </c>
      <c r="V48" s="24">
        <f t="shared" si="10"/>
        <v>2.6903084402898125E-2</v>
      </c>
      <c r="W48" s="24">
        <f t="shared" si="10"/>
        <v>2.7370803710723646E-2</v>
      </c>
      <c r="X48" s="24">
        <f t="shared" si="10"/>
        <v>2.6354428852939149E-2</v>
      </c>
      <c r="Y48" s="24">
        <f t="shared" si="10"/>
        <v>2.6921496528067079E-2</v>
      </c>
      <c r="Z48" s="24">
        <f t="shared" si="10"/>
        <v>2.6941006365736486E-2</v>
      </c>
      <c r="AA48" s="24">
        <f t="shared" si="10"/>
        <v>2.7231150337632126E-2</v>
      </c>
      <c r="AB48" s="24">
        <f>+PAT!Y21</f>
        <v>2.7230271769806302E-2</v>
      </c>
      <c r="AD48" s="24">
        <f t="shared" si="13"/>
        <v>0.25380364088161467</v>
      </c>
      <c r="AE48" s="24">
        <f t="shared" si="12"/>
        <v>0.25116859741072162</v>
      </c>
      <c r="AF48" s="24">
        <f t="shared" si="12"/>
        <v>0.25358626234379722</v>
      </c>
      <c r="AG48" s="24">
        <f t="shared" si="12"/>
        <v>0.25689502477625603</v>
      </c>
      <c r="AH48" s="24">
        <f t="shared" si="12"/>
        <v>0.25385018646074653</v>
      </c>
      <c r="AI48" s="24">
        <f t="shared" si="12"/>
        <v>0.25184329505357539</v>
      </c>
      <c r="AJ48" s="24">
        <f t="shared" si="12"/>
        <v>0.25661465042660292</v>
      </c>
      <c r="AK48" s="24">
        <f t="shared" si="12"/>
        <v>0.25920408799331263</v>
      </c>
      <c r="AL48" s="24">
        <f t="shared" si="12"/>
        <v>0.26289474795811141</v>
      </c>
      <c r="AM48" s="24">
        <f t="shared" si="12"/>
        <v>0.26702619858484145</v>
      </c>
      <c r="AN48" s="24">
        <f t="shared" si="12"/>
        <v>0.25962275568433202</v>
      </c>
      <c r="AO48" s="24">
        <f>+PAT!AV21</f>
        <v>0.25960569415848989</v>
      </c>
      <c r="AQ48" s="24">
        <f t="shared" si="11"/>
        <v>1.9767708684850227E-3</v>
      </c>
      <c r="AR48" s="24">
        <f t="shared" si="14"/>
        <v>-1.3222557703226778E-2</v>
      </c>
    </row>
    <row r="49" spans="4:44" x14ac:dyDescent="0.3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+SUMPRODUCT(_xlfn.ANCHORARRAY($E$30)/100,$E49:$N49)/$D$14*100</f>
        <v>139.58101182000001</v>
      </c>
      <c r="Q49" s="24">
        <f t="shared" si="10"/>
        <v>1.932593301717378E-2</v>
      </c>
      <c r="R49" s="24">
        <f t="shared" si="10"/>
        <v>1.9013667963894809E-2</v>
      </c>
      <c r="S49" s="24">
        <f t="shared" si="10"/>
        <v>1.9598883127062372E-2</v>
      </c>
      <c r="T49" s="24">
        <f t="shared" si="10"/>
        <v>1.9828786918142161E-2</v>
      </c>
      <c r="U49" s="24">
        <f t="shared" si="10"/>
        <v>2.0434895272918308E-2</v>
      </c>
      <c r="V49" s="24">
        <f t="shared" si="10"/>
        <v>2.0323861518000585E-2</v>
      </c>
      <c r="W49" s="24">
        <f t="shared" si="10"/>
        <v>1.9759138761702433E-2</v>
      </c>
      <c r="X49" s="24">
        <f t="shared" si="10"/>
        <v>2.0262070168008739E-2</v>
      </c>
      <c r="Y49" s="24">
        <f t="shared" si="10"/>
        <v>1.9857013680590896E-2</v>
      </c>
      <c r="Z49" s="24">
        <f t="shared" si="10"/>
        <v>1.9778395667646054E-2</v>
      </c>
      <c r="AA49" s="24">
        <f t="shared" si="10"/>
        <v>1.9873639540924914E-2</v>
      </c>
      <c r="AB49" s="24">
        <f>+PAT!Y22</f>
        <v>1.9874570997886032E-2</v>
      </c>
      <c r="AD49" s="24">
        <f t="shared" si="13"/>
        <v>0.25484549923190114</v>
      </c>
      <c r="AE49" s="24">
        <f t="shared" si="12"/>
        <v>0.25329643275016989</v>
      </c>
      <c r="AF49" s="24">
        <f t="shared" si="12"/>
        <v>0.25576144744778673</v>
      </c>
      <c r="AG49" s="24">
        <f t="shared" si="12"/>
        <v>0.25983922692238837</v>
      </c>
      <c r="AH49" s="24">
        <f t="shared" si="12"/>
        <v>0.25776359283524575</v>
      </c>
      <c r="AI49" s="24">
        <f t="shared" si="12"/>
        <v>0.2553116244626692</v>
      </c>
      <c r="AJ49" s="24">
        <f t="shared" si="12"/>
        <v>0.26030825436144367</v>
      </c>
      <c r="AK49" s="24">
        <f t="shared" si="12"/>
        <v>0.26427073256432321</v>
      </c>
      <c r="AL49" s="24">
        <f t="shared" si="12"/>
        <v>0.2670577809652277</v>
      </c>
      <c r="AM49" s="24">
        <f t="shared" si="12"/>
        <v>0.27076698768065888</v>
      </c>
      <c r="AN49" s="24">
        <f t="shared" si="12"/>
        <v>0.26328341920870035</v>
      </c>
      <c r="AO49" s="24">
        <f>+PAT!AV22</f>
        <v>0.26326978894865327</v>
      </c>
      <c r="AQ49" s="24">
        <f t="shared" si="11"/>
        <v>-4.5246265047227396E-4</v>
      </c>
      <c r="AR49" s="24">
        <f t="shared" si="14"/>
        <v>-1.5921488448757737E-2</v>
      </c>
    </row>
    <row r="50" spans="4:44" x14ac:dyDescent="0.3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+SUMPRODUCT(_xlfn.ANCHORARRAY($E$30)/100,$E50:$N50)/$D$14*100</f>
        <v>144.14543405000003</v>
      </c>
      <c r="Q50" s="24">
        <f t="shared" si="10"/>
        <v>3.1872969325694722E-2</v>
      </c>
      <c r="R50" s="24">
        <f t="shared" si="10"/>
        <v>3.0976823704738754E-2</v>
      </c>
      <c r="S50" s="24">
        <f t="shared" si="10"/>
        <v>3.2296604847451782E-2</v>
      </c>
      <c r="T50" s="24">
        <f t="shared" si="10"/>
        <v>3.3130042665488135E-2</v>
      </c>
      <c r="U50" s="24">
        <f t="shared" si="10"/>
        <v>3.3373973353368669E-2</v>
      </c>
      <c r="V50" s="24">
        <f t="shared" si="10"/>
        <v>3.3100972584105159E-2</v>
      </c>
      <c r="W50" s="24">
        <f t="shared" si="10"/>
        <v>3.2169577732301669E-2</v>
      </c>
      <c r="X50" s="24">
        <f t="shared" si="10"/>
        <v>3.3217531045253823E-2</v>
      </c>
      <c r="Y50" s="24">
        <f t="shared" si="10"/>
        <v>3.2680938419168193E-2</v>
      </c>
      <c r="Z50" s="24">
        <f t="shared" si="10"/>
        <v>3.2831276634191386E-2</v>
      </c>
      <c r="AA50" s="24">
        <f t="shared" si="10"/>
        <v>3.2700882236662565E-2</v>
      </c>
      <c r="AB50" s="24">
        <f>+PAT!Y23</f>
        <v>3.2703507636931972E-2</v>
      </c>
      <c r="AD50" s="24">
        <f t="shared" si="13"/>
        <v>0.28277001926640777</v>
      </c>
      <c r="AE50" s="24">
        <f t="shared" si="12"/>
        <v>0.27957536817861017</v>
      </c>
      <c r="AF50" s="24">
        <f t="shared" si="12"/>
        <v>0.28359617054288</v>
      </c>
      <c r="AG50" s="24">
        <f t="shared" si="12"/>
        <v>0.28846558640880438</v>
      </c>
      <c r="AH50" s="24">
        <f t="shared" si="12"/>
        <v>0.28706853197882753</v>
      </c>
      <c r="AI50" s="24">
        <f t="shared" si="12"/>
        <v>0.28357074969204654</v>
      </c>
      <c r="AJ50" s="24">
        <f t="shared" si="12"/>
        <v>0.28782105080606102</v>
      </c>
      <c r="AK50" s="24">
        <f t="shared" si="12"/>
        <v>0.29248126168797417</v>
      </c>
      <c r="AL50" s="24">
        <f t="shared" si="12"/>
        <v>0.29455757694864548</v>
      </c>
      <c r="AM50" s="24">
        <f t="shared" si="12"/>
        <v>0.29751839631115318</v>
      </c>
      <c r="AN50" s="24">
        <f t="shared" si="12"/>
        <v>0.29087846648370674</v>
      </c>
      <c r="AO50" s="24">
        <f>+PAT!AV23</f>
        <v>0.29038871098991903</v>
      </c>
      <c r="AQ50" s="24">
        <f t="shared" si="11"/>
        <v>-9.5830730849666423E-4</v>
      </c>
      <c r="AR50" s="24">
        <f t="shared" si="14"/>
        <v>-1.4748377044745409E-2</v>
      </c>
    </row>
    <row r="51" spans="4:44" x14ac:dyDescent="0.3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+SUMPRODUCT(_xlfn.ANCHORARRAY($E$30)/100,$E51:$N51)/$D$14*100</f>
        <v>148.78827126000002</v>
      </c>
      <c r="Q51" s="24">
        <f t="shared" si="10"/>
        <v>3.1073714500358784E-2</v>
      </c>
      <c r="R51" s="24">
        <f t="shared" si="10"/>
        <v>2.9026585604081889E-2</v>
      </c>
      <c r="S51" s="24">
        <f t="shared" si="10"/>
        <v>3.0969832162429878E-2</v>
      </c>
      <c r="T51" s="24">
        <f t="shared" si="10"/>
        <v>3.2194072222342385E-2</v>
      </c>
      <c r="U51" s="24">
        <f t="shared" si="10"/>
        <v>3.21026288587547E-2</v>
      </c>
      <c r="V51" s="24">
        <f t="shared" si="10"/>
        <v>3.2043900900035727E-2</v>
      </c>
      <c r="W51" s="24">
        <f t="shared" si="10"/>
        <v>3.1786028961075186E-2</v>
      </c>
      <c r="X51" s="24">
        <f t="shared" si="10"/>
        <v>3.2377087581405561E-2</v>
      </c>
      <c r="Y51" s="24">
        <f t="shared" si="10"/>
        <v>3.2819603675553255E-2</v>
      </c>
      <c r="Z51" s="24">
        <f t="shared" si="10"/>
        <v>3.2969678859868345E-2</v>
      </c>
      <c r="AA51" s="24">
        <f t="shared" si="10"/>
        <v>3.2209394911458133E-2</v>
      </c>
      <c r="AB51" s="24">
        <f>+PAT!Y24</f>
        <v>3.2209680664340157E-2</v>
      </c>
      <c r="AD51" s="24">
        <f t="shared" si="13"/>
        <v>0.30551445628282958</v>
      </c>
      <c r="AE51" s="24">
        <f t="shared" si="12"/>
        <v>0.3001766921416964</v>
      </c>
      <c r="AF51" s="24">
        <f t="shared" si="12"/>
        <v>0.3059823631751335</v>
      </c>
      <c r="AG51" s="24">
        <f t="shared" si="12"/>
        <v>0.31153451284643774</v>
      </c>
      <c r="AH51" s="24">
        <f t="shared" si="12"/>
        <v>0.30977642000797334</v>
      </c>
      <c r="AI51" s="24">
        <f t="shared" si="12"/>
        <v>0.30565071008510492</v>
      </c>
      <c r="AJ51" s="24">
        <f t="shared" si="12"/>
        <v>0.30933433640035246</v>
      </c>
      <c r="AK51" s="24">
        <f t="shared" si="12"/>
        <v>0.31369877966806281</v>
      </c>
      <c r="AL51" s="24">
        <f t="shared" si="12"/>
        <v>0.31586861722585668</v>
      </c>
      <c r="AM51" s="24">
        <f t="shared" si="12"/>
        <v>0.31800162378294194</v>
      </c>
      <c r="AN51" s="24">
        <f t="shared" si="12"/>
        <v>0.31230308811771357</v>
      </c>
      <c r="AO51" s="24">
        <f>+PAT!AV24</f>
        <v>0.31229289503741886</v>
      </c>
      <c r="AQ51" s="24">
        <f t="shared" si="11"/>
        <v>-1.895964359509561E-3</v>
      </c>
      <c r="AR51" s="24">
        <f t="shared" si="14"/>
        <v>-1.2487167500112362E-2</v>
      </c>
    </row>
    <row r="52" spans="4:44" x14ac:dyDescent="0.3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+SUMPRODUCT(_xlfn.ANCHORARRAY($E$30)/100,$E52:$N52)/$D$14*100</f>
        <v>154.21278006</v>
      </c>
      <c r="Q52" s="24">
        <f t="shared" si="10"/>
        <v>3.6861461260632167E-2</v>
      </c>
      <c r="R52" s="24">
        <f t="shared" si="10"/>
        <v>3.6004628879296119E-2</v>
      </c>
      <c r="S52" s="24">
        <f t="shared" si="10"/>
        <v>3.6888545895208402E-2</v>
      </c>
      <c r="T52" s="24">
        <f t="shared" si="10"/>
        <v>3.7191462522636831E-2</v>
      </c>
      <c r="U52" s="24">
        <f t="shared" si="10"/>
        <v>3.7696074857997086E-2</v>
      </c>
      <c r="V52" s="24">
        <f t="shared" si="10"/>
        <v>3.6332841610495548E-2</v>
      </c>
      <c r="W52" s="24">
        <f t="shared" si="10"/>
        <v>3.6808356187775004E-2</v>
      </c>
      <c r="X52" s="24">
        <f t="shared" si="10"/>
        <v>3.6561816144072834E-2</v>
      </c>
      <c r="Y52" s="24">
        <f t="shared" si="10"/>
        <v>3.6320363728409522E-2</v>
      </c>
      <c r="Z52" s="24">
        <f t="shared" si="10"/>
        <v>3.5947613256663846E-2</v>
      </c>
      <c r="AA52" s="24">
        <f t="shared" si="10"/>
        <v>3.6457905949595526E-2</v>
      </c>
      <c r="AB52" s="24">
        <f>+PAT!Y25</f>
        <v>3.6458452352307713E-2</v>
      </c>
      <c r="AD52" s="24">
        <f t="shared" si="13"/>
        <v>0.33024963033344301</v>
      </c>
      <c r="AE52" s="24">
        <f t="shared" si="12"/>
        <v>0.32368563858474064</v>
      </c>
      <c r="AF52" s="24">
        <f t="shared" si="12"/>
        <v>0.33086313541744494</v>
      </c>
      <c r="AG52" s="24">
        <f t="shared" si="12"/>
        <v>0.33711541962070957</v>
      </c>
      <c r="AH52" s="24">
        <f t="shared" si="12"/>
        <v>0.33599380105496746</v>
      </c>
      <c r="AI52" s="24">
        <f t="shared" si="12"/>
        <v>0.33062248678692807</v>
      </c>
      <c r="AJ52" s="24">
        <f t="shared" si="12"/>
        <v>0.33479708356742788</v>
      </c>
      <c r="AK52" s="24">
        <f t="shared" si="12"/>
        <v>0.33915353852295005</v>
      </c>
      <c r="AL52" s="24">
        <f t="shared" si="12"/>
        <v>0.3410962132818105</v>
      </c>
      <c r="AM52" s="24">
        <f t="shared" si="12"/>
        <v>0.34294194688428759</v>
      </c>
      <c r="AN52" s="24">
        <f t="shared" si="12"/>
        <v>0.33743762955771217</v>
      </c>
      <c r="AO52" s="24">
        <f>+PAT!AV25</f>
        <v>0.33742831967085141</v>
      </c>
      <c r="AQ52" s="24">
        <f t="shared" si="11"/>
        <v>9.1384800396832055E-4</v>
      </c>
      <c r="AR52" s="24">
        <f t="shared" si="14"/>
        <v>-1.2692316550844573E-2</v>
      </c>
    </row>
    <row r="53" spans="4:44" x14ac:dyDescent="0.3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+SUMPRODUCT(_xlfn.ANCHORARRAY($E$30)/100,$E53:$N53)/$D$14*100</f>
        <v>164.33488928000003</v>
      </c>
      <c r="Q53" s="24">
        <f t="shared" si="10"/>
        <v>6.409944603491935E-2</v>
      </c>
      <c r="R53" s="24">
        <f t="shared" si="10"/>
        <v>6.2626453402119031E-2</v>
      </c>
      <c r="S53" s="24">
        <f t="shared" si="10"/>
        <v>6.4465472590900408E-2</v>
      </c>
      <c r="T53" s="24">
        <f t="shared" si="10"/>
        <v>6.6264091515995993E-2</v>
      </c>
      <c r="U53" s="24">
        <f t="shared" si="10"/>
        <v>6.5517040777450131E-2</v>
      </c>
      <c r="V53" s="24">
        <f t="shared" si="10"/>
        <v>6.4332119919846997E-2</v>
      </c>
      <c r="W53" s="24">
        <f t="shared" si="10"/>
        <v>6.5183256238208198E-2</v>
      </c>
      <c r="X53" s="24">
        <f t="shared" si="10"/>
        <v>6.5615410120247963E-2</v>
      </c>
      <c r="Y53" s="24">
        <f t="shared" si="10"/>
        <v>6.6552094655787153E-2</v>
      </c>
      <c r="Z53" s="24">
        <f t="shared" si="10"/>
        <v>6.6568844208348299E-2</v>
      </c>
      <c r="AA53" s="24">
        <f t="shared" si="10"/>
        <v>6.5637291643803941E-2</v>
      </c>
      <c r="AB53" s="24">
        <f>+PAT!Y26</f>
        <v>6.564023285085363E-2</v>
      </c>
      <c r="AD53" s="24">
        <f t="shared" si="13"/>
        <v>0.39794649599942966</v>
      </c>
      <c r="AE53" s="24">
        <f t="shared" si="12"/>
        <v>0.3895585843155116</v>
      </c>
      <c r="AF53" s="24">
        <f t="shared" si="12"/>
        <v>0.39924331833062632</v>
      </c>
      <c r="AG53" s="24">
        <f t="shared" si="12"/>
        <v>0.40771446048362359</v>
      </c>
      <c r="AH53" s="24">
        <f t="shared" si="12"/>
        <v>0.40484563277220764</v>
      </c>
      <c r="AI53" s="24">
        <f t="shared" si="12"/>
        <v>0.39800960756334702</v>
      </c>
      <c r="AJ53" s="24">
        <f t="shared" si="12"/>
        <v>0.40425770245929349</v>
      </c>
      <c r="AK53" s="24">
        <f t="shared" si="12"/>
        <v>0.40796584281874892</v>
      </c>
      <c r="AL53" s="24">
        <f t="shared" si="12"/>
        <v>0.41209233728205441</v>
      </c>
      <c r="AM53" s="24">
        <f t="shared" si="12"/>
        <v>0.41391675888967683</v>
      </c>
      <c r="AN53" s="24">
        <f t="shared" si="12"/>
        <v>0.40702953081339688</v>
      </c>
      <c r="AO53" s="24">
        <f>+PAT!AV26</f>
        <v>0.4070243033704497</v>
      </c>
      <c r="AQ53" s="24">
        <f t="shared" si="11"/>
        <v>-2.4693981734289494E-3</v>
      </c>
      <c r="AR53" s="24">
        <f t="shared" si="14"/>
        <v>-1.5970262890247167E-2</v>
      </c>
    </row>
    <row r="54" spans="4:44" x14ac:dyDescent="0.3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+SUMPRODUCT(_xlfn.ANCHORARRAY($E$30)/100,$E54:$N54)/$D$14*100</f>
        <v>173.87006239999999</v>
      </c>
      <c r="Q54" s="24">
        <f t="shared" si="10"/>
        <v>5.9122765302911162E-2</v>
      </c>
      <c r="R54" s="24">
        <f t="shared" si="10"/>
        <v>5.7604249160911669E-2</v>
      </c>
      <c r="S54" s="24">
        <f t="shared" si="10"/>
        <v>5.8731885179097221E-2</v>
      </c>
      <c r="T54" s="24">
        <f t="shared" si="10"/>
        <v>5.9402740940129872E-2</v>
      </c>
      <c r="U54" s="24">
        <f t="shared" si="10"/>
        <v>5.8490569326945074E-2</v>
      </c>
      <c r="V54" s="24">
        <f t="shared" si="10"/>
        <v>5.69019903437884E-2</v>
      </c>
      <c r="W54" s="24">
        <f t="shared" si="10"/>
        <v>5.7613378188616116E-2</v>
      </c>
      <c r="X54" s="24">
        <f t="shared" si="10"/>
        <v>5.7459584634341532E-2</v>
      </c>
      <c r="Y54" s="24">
        <f t="shared" si="10"/>
        <v>5.8080608149845725E-2</v>
      </c>
      <c r="Z54" s="24">
        <f t="shared" si="10"/>
        <v>5.8238064977006898E-2</v>
      </c>
      <c r="AA54" s="24">
        <f t="shared" si="10"/>
        <v>5.8022816468106031E-2</v>
      </c>
      <c r="AB54" s="24">
        <f>+PAT!Y27</f>
        <v>5.8023144511104574E-2</v>
      </c>
      <c r="AD54" s="24">
        <f t="shared" si="13"/>
        <v>0.45544043578808946</v>
      </c>
      <c r="AE54" s="24">
        <f t="shared" si="12"/>
        <v>0.44514035834744248</v>
      </c>
      <c r="AF54" s="24">
        <f t="shared" si="12"/>
        <v>0.45659681545513786</v>
      </c>
      <c r="AG54" s="24">
        <f t="shared" si="12"/>
        <v>0.46713882769533632</v>
      </c>
      <c r="AH54" s="24">
        <f t="shared" si="12"/>
        <v>0.46227327878970015</v>
      </c>
      <c r="AI54" s="24">
        <f t="shared" si="12"/>
        <v>0.45377446081054518</v>
      </c>
      <c r="AJ54" s="24">
        <f t="shared" si="12"/>
        <v>0.46036743186117657</v>
      </c>
      <c r="AK54" s="24">
        <f t="shared" si="12"/>
        <v>0.4653869379522706</v>
      </c>
      <c r="AL54" s="24">
        <f t="shared" si="12"/>
        <v>0.47020702710700446</v>
      </c>
      <c r="AM54" s="24">
        <f t="shared" si="12"/>
        <v>0.47283243837390088</v>
      </c>
      <c r="AN54" s="24">
        <f t="shared" si="12"/>
        <v>0.46468068560651399</v>
      </c>
      <c r="AO54" s="24">
        <f>+PAT!AV27</f>
        <v>0.46467779544964416</v>
      </c>
      <c r="AQ54" s="24">
        <f t="shared" si="11"/>
        <v>8.8470032590426406E-4</v>
      </c>
      <c r="AR54" s="24">
        <f t="shared" si="14"/>
        <v>-1.7392002585811417E-2</v>
      </c>
    </row>
    <row r="55" spans="4:44" x14ac:dyDescent="0.3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+SUMPRODUCT(_xlfn.ANCHORARRAY($E$30)/100,$E55:$N55)/$D$14*100</f>
        <v>181.15235078000003</v>
      </c>
      <c r="Q55" s="24">
        <f t="shared" si="10"/>
        <v>4.4708183962843373E-2</v>
      </c>
      <c r="R55" s="24">
        <f t="shared" si="10"/>
        <v>4.3459992512718149E-2</v>
      </c>
      <c r="S55" s="24">
        <f t="shared" si="10"/>
        <v>4.3250747906394826E-2</v>
      </c>
      <c r="T55" s="24">
        <f t="shared" si="10"/>
        <v>4.2685080250300711E-2</v>
      </c>
      <c r="U55" s="24">
        <f t="shared" si="10"/>
        <v>4.3747087460060508E-2</v>
      </c>
      <c r="V55" s="24">
        <f t="shared" si="10"/>
        <v>4.3095445102427687E-2</v>
      </c>
      <c r="W55" s="24">
        <f t="shared" si="10"/>
        <v>4.1860152548861995E-2</v>
      </c>
      <c r="X55" s="24">
        <f t="shared" si="10"/>
        <v>4.1393143061335458E-2</v>
      </c>
      <c r="Y55" s="24">
        <f t="shared" si="10"/>
        <v>4.0909666066548445E-2</v>
      </c>
      <c r="Z55" s="24">
        <f t="shared" si="10"/>
        <v>4.0914700976888874E-2</v>
      </c>
      <c r="AA55" s="24">
        <f t="shared" si="10"/>
        <v>4.1883509325755242E-2</v>
      </c>
      <c r="AB55" s="24">
        <f>+PAT!Y28</f>
        <v>4.1884696303743585E-2</v>
      </c>
      <c r="AD55" s="24">
        <f t="shared" si="13"/>
        <v>0.50000629268374319</v>
      </c>
      <c r="AE55" s="24">
        <f t="shared" si="12"/>
        <v>0.4869822998791784</v>
      </c>
      <c r="AF55" s="24">
        <f t="shared" si="12"/>
        <v>0.49827714098081111</v>
      </c>
      <c r="AG55" s="24">
        <f t="shared" si="12"/>
        <v>0.50777609673832713</v>
      </c>
      <c r="AH55" s="24">
        <f t="shared" si="12"/>
        <v>0.50412137564648618</v>
      </c>
      <c r="AI55" s="24">
        <f t="shared" si="12"/>
        <v>0.49536116278760245</v>
      </c>
      <c r="AJ55" s="24">
        <f t="shared" si="12"/>
        <v>0.49960853363656144</v>
      </c>
      <c r="AK55" s="24">
        <f t="shared" si="12"/>
        <v>0.50365806106290534</v>
      </c>
      <c r="AL55" s="24">
        <f t="shared" si="12"/>
        <v>0.50789149724983162</v>
      </c>
      <c r="AM55" s="24">
        <f t="shared" si="12"/>
        <v>0.51098319795256808</v>
      </c>
      <c r="AN55" s="24">
        <f t="shared" si="12"/>
        <v>0.50410276417364286</v>
      </c>
      <c r="AO55" s="24">
        <f>+PAT!AV28</f>
        <v>0.50410004848984036</v>
      </c>
      <c r="AQ55" s="24">
        <f t="shared" si="11"/>
        <v>3.7934829859544994E-3</v>
      </c>
      <c r="AR55" s="24">
        <f t="shared" si="14"/>
        <v>-1.0976905268824888E-2</v>
      </c>
    </row>
    <row r="56" spans="4:44" x14ac:dyDescent="0.3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+SUMPRODUCT(_xlfn.ANCHORARRAY($E$30)/100,$E56:$N56)/$D$14*100</f>
        <v>185.90714198000001</v>
      </c>
      <c r="Q56" s="24">
        <f t="shared" si="10"/>
        <v>2.448820778661065E-2</v>
      </c>
      <c r="R56" s="24">
        <f t="shared" si="10"/>
        <v>2.5348529073397463E-2</v>
      </c>
      <c r="S56" s="24">
        <f t="shared" si="10"/>
        <v>2.5257487497339026E-2</v>
      </c>
      <c r="T56" s="24">
        <f t="shared" si="10"/>
        <v>2.5599494555790026E-2</v>
      </c>
      <c r="U56" s="24">
        <f t="shared" si="10"/>
        <v>2.6504931279220489E-2</v>
      </c>
      <c r="V56" s="24">
        <f t="shared" si="10"/>
        <v>2.6008689283708142E-2</v>
      </c>
      <c r="W56" s="24">
        <f t="shared" si="10"/>
        <v>2.5756669236319807E-2</v>
      </c>
      <c r="X56" s="24">
        <f t="shared" si="10"/>
        <v>2.7180936493116148E-2</v>
      </c>
      <c r="Y56" s="24">
        <f t="shared" si="10"/>
        <v>2.6135181570931865E-2</v>
      </c>
      <c r="Z56" s="24">
        <f t="shared" si="10"/>
        <v>2.6845210041616996E-2</v>
      </c>
      <c r="AA56" s="24">
        <f t="shared" si="10"/>
        <v>2.6247471697314229E-2</v>
      </c>
      <c r="AB56" s="24">
        <f>+PAT!Y29</f>
        <v>2.6248383937748754E-2</v>
      </c>
      <c r="AD56" s="24">
        <f t="shared" si="13"/>
        <v>0.5006684016661469</v>
      </c>
      <c r="AE56" s="24">
        <f t="shared" si="12"/>
        <v>0.48994374791627426</v>
      </c>
      <c r="AF56" s="24">
        <f t="shared" si="12"/>
        <v>0.50023140331904492</v>
      </c>
      <c r="AG56" s="24">
        <f t="shared" si="12"/>
        <v>0.50882954349841714</v>
      </c>
      <c r="AH56" s="24">
        <f t="shared" si="12"/>
        <v>0.50795217633863166</v>
      </c>
      <c r="AI56" s="24">
        <f t="shared" si="12"/>
        <v>0.4997865568125428</v>
      </c>
      <c r="AJ56" s="24">
        <f t="shared" si="12"/>
        <v>0.50127846159827083</v>
      </c>
      <c r="AK56" s="24">
        <f t="shared" si="12"/>
        <v>0.50733058621936977</v>
      </c>
      <c r="AL56" s="24">
        <f t="shared" si="12"/>
        <v>0.50819228737502442</v>
      </c>
      <c r="AM56" s="24">
        <f t="shared" si="12"/>
        <v>0.51107912866885741</v>
      </c>
      <c r="AN56" s="24">
        <f t="shared" si="12"/>
        <v>0.50575925629799845</v>
      </c>
      <c r="AO56" s="24">
        <f>+PAT!AV29</f>
        <v>0.50575922930569317</v>
      </c>
      <c r="AQ56" s="24">
        <f t="shared" si="11"/>
        <v>-2.3570022550063463E-3</v>
      </c>
      <c r="AR56" s="24">
        <f t="shared" si="14"/>
        <v>-1.0410727002710507E-2</v>
      </c>
    </row>
    <row r="57" spans="4:44" x14ac:dyDescent="0.3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+SUMPRODUCT(_xlfn.ANCHORARRAY($E$30)/100,$E57:$N57)/$D$14*100</f>
        <v>191.54921112</v>
      </c>
      <c r="Q57" s="24">
        <f t="shared" si="10"/>
        <v>3.1117709988637721E-2</v>
      </c>
      <c r="R57" s="24">
        <f t="shared" si="10"/>
        <v>3.0541634695744335E-2</v>
      </c>
      <c r="S57" s="24">
        <f t="shared" ref="S57:AA96" si="15">+G57/G56-1</f>
        <v>3.0611275119569514E-2</v>
      </c>
      <c r="T57" s="24">
        <f t="shared" si="15"/>
        <v>3.0145995040915974E-2</v>
      </c>
      <c r="U57" s="24">
        <f t="shared" si="15"/>
        <v>3.0101528517580078E-2</v>
      </c>
      <c r="V57" s="24">
        <f t="shared" si="15"/>
        <v>3.0398877987085404E-2</v>
      </c>
      <c r="W57" s="24">
        <f t="shared" si="15"/>
        <v>3.0319142567355462E-2</v>
      </c>
      <c r="X57" s="24">
        <f t="shared" si="15"/>
        <v>2.9937132586097759E-2</v>
      </c>
      <c r="Y57" s="24">
        <f t="shared" si="15"/>
        <v>3.008256744247384E-2</v>
      </c>
      <c r="Z57" s="24">
        <f t="shared" si="15"/>
        <v>3.0624686843086169E-2</v>
      </c>
      <c r="AA57" s="24">
        <f t="shared" si="15"/>
        <v>3.0348856315627559E-2</v>
      </c>
      <c r="AB57" s="24">
        <f>+PAT!Y30</f>
        <v>3.0346128212727974E-2</v>
      </c>
      <c r="AD57" s="24">
        <f t="shared" si="13"/>
        <v>0.50768643747971853</v>
      </c>
      <c r="AE57" s="24">
        <f t="shared" si="12"/>
        <v>0.49924418716832286</v>
      </c>
      <c r="AF57" s="24">
        <f t="shared" si="12"/>
        <v>0.50829465811011221</v>
      </c>
      <c r="AG57" s="24">
        <f t="shared" si="12"/>
        <v>0.51593581938722477</v>
      </c>
      <c r="AH57" s="24">
        <f t="shared" si="12"/>
        <v>0.5162709371000116</v>
      </c>
      <c r="AI57" s="24">
        <f t="shared" si="12"/>
        <v>0.50852719918791012</v>
      </c>
      <c r="AJ57" s="24">
        <f t="shared" si="12"/>
        <v>0.50887779968240854</v>
      </c>
      <c r="AK57" s="24">
        <f t="shared" si="12"/>
        <v>0.51505271592204593</v>
      </c>
      <c r="AL57" s="24">
        <f t="shared" si="12"/>
        <v>0.51421405888039917</v>
      </c>
      <c r="AM57" s="24">
        <f t="shared" si="12"/>
        <v>0.51610746649714367</v>
      </c>
      <c r="AN57" s="24">
        <f t="shared" si="12"/>
        <v>0.51264123358479563</v>
      </c>
      <c r="AO57" s="24">
        <f>+PAT!AV30</f>
        <v>0.51264428813640972</v>
      </c>
      <c r="AQ57" s="24">
        <f t="shared" si="11"/>
        <v>4.9302314555155213E-4</v>
      </c>
      <c r="AR57" s="24">
        <f t="shared" si="14"/>
        <v>-8.4210290174251412E-3</v>
      </c>
    </row>
    <row r="58" spans="4:44" x14ac:dyDescent="0.3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+SUMPRODUCT(_xlfn.ANCHORARRAY($E$30)/100,$E58:$N58)/$D$14*100</f>
        <v>197.28930164000002</v>
      </c>
      <c r="Q58" s="24">
        <f t="shared" ref="Q58:Z83" si="16">+E58/E57-1</f>
        <v>3.2494251582842359E-2</v>
      </c>
      <c r="R58" s="24">
        <f t="shared" si="16"/>
        <v>3.0364801274069153E-2</v>
      </c>
      <c r="S58" s="24">
        <f t="shared" si="16"/>
        <v>3.0709156186317088E-2</v>
      </c>
      <c r="T58" s="24">
        <f t="shared" si="16"/>
        <v>3.0627506943745608E-2</v>
      </c>
      <c r="U58" s="24">
        <f t="shared" si="16"/>
        <v>3.057001249383906E-2</v>
      </c>
      <c r="V58" s="24">
        <f t="shared" si="16"/>
        <v>3.0013967439320943E-2</v>
      </c>
      <c r="W58" s="24">
        <f t="shared" si="16"/>
        <v>3.013288266511327E-2</v>
      </c>
      <c r="X58" s="24">
        <f t="shared" si="16"/>
        <v>2.9227462609748844E-2</v>
      </c>
      <c r="Y58" s="24">
        <f t="shared" si="16"/>
        <v>2.9637865248763218E-2</v>
      </c>
      <c r="Z58" s="24">
        <f t="shared" si="16"/>
        <v>2.9656835797379433E-2</v>
      </c>
      <c r="AA58" s="24">
        <f t="shared" si="15"/>
        <v>2.9966662281913692E-2</v>
      </c>
      <c r="AB58" s="24">
        <f>+PAT!Y31</f>
        <v>2.9965554074047551E-2</v>
      </c>
      <c r="AD58" s="24">
        <f t="shared" si="13"/>
        <v>0.52802154447214322</v>
      </c>
      <c r="AE58" s="24">
        <f t="shared" si="12"/>
        <v>0.51551824494652765</v>
      </c>
      <c r="AF58" s="24">
        <f t="shared" si="12"/>
        <v>0.52464765358891663</v>
      </c>
      <c r="AG58" s="24">
        <f t="shared" si="12"/>
        <v>0.53166686740150615</v>
      </c>
      <c r="AH58" s="24">
        <f t="shared" si="12"/>
        <v>0.53126193098721219</v>
      </c>
      <c r="AI58" s="24">
        <f t="shared" si="12"/>
        <v>0.52361378299833583</v>
      </c>
      <c r="AJ58" s="24">
        <f t="shared" si="12"/>
        <v>0.52305826429201896</v>
      </c>
      <c r="AK58" s="24">
        <f t="shared" si="12"/>
        <v>0.52722693566650203</v>
      </c>
      <c r="AL58" s="24">
        <f t="shared" si="12"/>
        <v>0.52742513832878379</v>
      </c>
      <c r="AM58" s="24">
        <f t="shared" si="12"/>
        <v>0.5298368481584792</v>
      </c>
      <c r="AN58" s="24">
        <f t="shared" si="12"/>
        <v>0.52691537990595227</v>
      </c>
      <c r="AO58" s="24">
        <f>+PAT!AV31</f>
        <v>0.52691715613165657</v>
      </c>
      <c r="AQ58" s="24">
        <f t="shared" si="11"/>
        <v>2.8374157854629267E-3</v>
      </c>
      <c r="AR58" s="24">
        <f t="shared" si="14"/>
        <v>-1.8153036863359784E-3</v>
      </c>
    </row>
    <row r="59" spans="4:44" x14ac:dyDescent="0.3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+SUMPRODUCT(_xlfn.ANCHORARRAY($E$30)/100,$E59:$N59)/$D$14*100</f>
        <v>205.75619684999998</v>
      </c>
      <c r="Q59" s="24">
        <f t="shared" si="16"/>
        <v>4.3631523595255794E-2</v>
      </c>
      <c r="R59" s="24">
        <f t="shared" si="16"/>
        <v>4.4845439878258286E-2</v>
      </c>
      <c r="S59" s="24">
        <f t="shared" si="16"/>
        <v>4.3497157177498247E-2</v>
      </c>
      <c r="T59" s="24">
        <f t="shared" si="16"/>
        <v>4.3439244028689927E-2</v>
      </c>
      <c r="U59" s="24">
        <f t="shared" si="16"/>
        <v>4.3765964195837448E-2</v>
      </c>
      <c r="V59" s="24">
        <f t="shared" si="16"/>
        <v>4.3819026345333967E-2</v>
      </c>
      <c r="W59" s="24">
        <f t="shared" si="16"/>
        <v>4.3687797688444441E-2</v>
      </c>
      <c r="X59" s="24">
        <f t="shared" si="16"/>
        <v>4.4249347590560983E-2</v>
      </c>
      <c r="Y59" s="24">
        <f t="shared" si="16"/>
        <v>4.311395606284818E-2</v>
      </c>
      <c r="Z59" s="24">
        <f t="shared" si="16"/>
        <v>4.065578184005747E-2</v>
      </c>
      <c r="AA59" s="24">
        <f t="shared" si="15"/>
        <v>4.2916139596103298E-2</v>
      </c>
      <c r="AB59" s="24">
        <f>+PAT!Y32</f>
        <v>4.2915274443651397E-2</v>
      </c>
      <c r="AD59" s="24">
        <f t="shared" si="13"/>
        <v>0.55061502011909158</v>
      </c>
      <c r="AE59" s="24">
        <f t="shared" si="12"/>
        <v>0.53702111688450627</v>
      </c>
      <c r="AF59" s="24">
        <f t="shared" si="12"/>
        <v>0.54620022029541104</v>
      </c>
      <c r="AG59" s="24">
        <f t="shared" si="12"/>
        <v>0.55175376177418856</v>
      </c>
      <c r="AH59" s="24">
        <f t="shared" si="12"/>
        <v>0.55393484821438976</v>
      </c>
      <c r="AI59" s="24">
        <f t="shared" si="12"/>
        <v>0.54407494863459949</v>
      </c>
      <c r="AJ59" s="24">
        <f t="shared" si="12"/>
        <v>0.54278241915817294</v>
      </c>
      <c r="AK59" s="24">
        <f t="shared" si="12"/>
        <v>0.54485122594544055</v>
      </c>
      <c r="AL59" s="24">
        <f t="shared" si="12"/>
        <v>0.54371791304256534</v>
      </c>
      <c r="AM59" s="24">
        <f t="shared" si="12"/>
        <v>0.54205050339270433</v>
      </c>
      <c r="AN59" s="24">
        <f t="shared" si="12"/>
        <v>0.54433363121434719</v>
      </c>
      <c r="AO59" s="24">
        <f>+PAT!AV32</f>
        <v>0.54433973027176963</v>
      </c>
      <c r="AQ59" s="24">
        <f t="shared" si="11"/>
        <v>2.9757417551983245E-3</v>
      </c>
      <c r="AR59" s="24">
        <f t="shared" si="14"/>
        <v>8.5645167263872501E-3</v>
      </c>
    </row>
    <row r="60" spans="4:44" x14ac:dyDescent="0.3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+SUMPRODUCT(_xlfn.ANCHORARRAY($E$30)/100,$E60:$N60)/$D$14*100</f>
        <v>213.05400565000002</v>
      </c>
      <c r="Q60" s="24">
        <f t="shared" si="16"/>
        <v>3.4617680828186614E-2</v>
      </c>
      <c r="R60" s="24">
        <f t="shared" si="16"/>
        <v>3.5430265971984953E-2</v>
      </c>
      <c r="S60" s="24">
        <f t="shared" si="16"/>
        <v>3.5831767696596017E-2</v>
      </c>
      <c r="T60" s="24">
        <f t="shared" si="16"/>
        <v>3.5805389402092436E-2</v>
      </c>
      <c r="U60" s="24">
        <f t="shared" si="16"/>
        <v>3.5614326558539133E-2</v>
      </c>
      <c r="V60" s="24">
        <f t="shared" si="16"/>
        <v>3.5773050680549145E-2</v>
      </c>
      <c r="W60" s="24">
        <f t="shared" si="16"/>
        <v>3.5245587950508028E-2</v>
      </c>
      <c r="X60" s="24">
        <f t="shared" si="16"/>
        <v>3.5599260652465103E-2</v>
      </c>
      <c r="Y60" s="24">
        <f t="shared" si="16"/>
        <v>3.5217219233076191E-2</v>
      </c>
      <c r="Z60" s="24">
        <f t="shared" si="16"/>
        <v>3.5489420593308285E-2</v>
      </c>
      <c r="AA60" s="24">
        <f t="shared" si="15"/>
        <v>3.5468233335010035E-2</v>
      </c>
      <c r="AB60" s="24">
        <f>+PAT!Y33</f>
        <v>3.5469227666182324E-2</v>
      </c>
      <c r="AD60" s="24">
        <f t="shared" si="13"/>
        <v>0.55920497387593193</v>
      </c>
      <c r="AE60" s="24">
        <f t="shared" si="13"/>
        <v>0.54702663698788023</v>
      </c>
      <c r="AF60" s="24">
        <f t="shared" si="13"/>
        <v>0.55726538573517215</v>
      </c>
      <c r="AG60" s="24">
        <f t="shared" si="13"/>
        <v>0.56352642484797744</v>
      </c>
      <c r="AH60" s="24">
        <f t="shared" si="13"/>
        <v>0.5660235976344925</v>
      </c>
      <c r="AI60" s="24">
        <f t="shared" si="13"/>
        <v>0.55741203266187966</v>
      </c>
      <c r="AJ60" s="24">
        <f t="shared" si="13"/>
        <v>0.55460782692323907</v>
      </c>
      <c r="AK60" s="24">
        <f t="shared" si="13"/>
        <v>0.55876638949680624</v>
      </c>
      <c r="AL60" s="24">
        <f t="shared" si="13"/>
        <v>0.55618844344304219</v>
      </c>
      <c r="AM60" s="24">
        <f t="shared" si="13"/>
        <v>0.55488676796985548</v>
      </c>
      <c r="AN60" s="24">
        <f t="shared" si="13"/>
        <v>0.55671721624462345</v>
      </c>
      <c r="AO60" s="24">
        <f>+PAT!AV33</f>
        <v>0.55672619051968342</v>
      </c>
      <c r="AQ60" s="24">
        <f t="shared" si="11"/>
        <v>-8.7173976512167073E-4</v>
      </c>
      <c r="AR60" s="24">
        <f t="shared" si="14"/>
        <v>4.3182059060764555E-3</v>
      </c>
    </row>
    <row r="61" spans="4:44" x14ac:dyDescent="0.3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+SUMPRODUCT(_xlfn.ANCHORARRAY($E$30)/100,$E61:$N61)/$D$14*100</f>
        <v>220.34744001000001</v>
      </c>
      <c r="Q61" s="24">
        <f t="shared" si="16"/>
        <v>3.4476342471870813E-2</v>
      </c>
      <c r="R61" s="24">
        <f t="shared" si="16"/>
        <v>3.4524449087836029E-2</v>
      </c>
      <c r="S61" s="24">
        <f t="shared" si="16"/>
        <v>3.4610093489680693E-2</v>
      </c>
      <c r="T61" s="24">
        <f t="shared" si="16"/>
        <v>3.4504901093760587E-2</v>
      </c>
      <c r="U61" s="24">
        <f t="shared" si="16"/>
        <v>3.4480450670162144E-2</v>
      </c>
      <c r="V61" s="24">
        <f t="shared" si="16"/>
        <v>3.4145735770144681E-2</v>
      </c>
      <c r="W61" s="24">
        <f t="shared" si="16"/>
        <v>3.3952701905315408E-2</v>
      </c>
      <c r="X61" s="24">
        <f t="shared" si="16"/>
        <v>3.3946471721382876E-2</v>
      </c>
      <c r="Y61" s="24">
        <f t="shared" si="16"/>
        <v>3.3963578846790243E-2</v>
      </c>
      <c r="Z61" s="24">
        <f t="shared" si="16"/>
        <v>3.4435941496631539E-2</v>
      </c>
      <c r="AA61" s="24">
        <f t="shared" si="15"/>
        <v>3.4232796223420792E-2</v>
      </c>
      <c r="AB61" s="24">
        <f>+PAT!Y34</f>
        <v>3.4233133960006601E-2</v>
      </c>
      <c r="AD61" s="24">
        <f t="shared" ref="AD61:AN76" si="17">+E61/E49-1</f>
        <v>0.58237969455442817</v>
      </c>
      <c r="AE61" s="24">
        <f t="shared" si="17"/>
        <v>0.57057449734894061</v>
      </c>
      <c r="AF61" s="24">
        <f t="shared" si="17"/>
        <v>0.58019247861703183</v>
      </c>
      <c r="AG61" s="24">
        <f t="shared" si="17"/>
        <v>0.58602676276941246</v>
      </c>
      <c r="AH61" s="24">
        <f t="shared" si="17"/>
        <v>0.58757879071526564</v>
      </c>
      <c r="AI61" s="24">
        <f t="shared" si="17"/>
        <v>0.57850960186133205</v>
      </c>
      <c r="AJ61" s="24">
        <f t="shared" si="17"/>
        <v>0.57624570543422182</v>
      </c>
      <c r="AK61" s="24">
        <f t="shared" si="17"/>
        <v>0.57967355229887452</v>
      </c>
      <c r="AL61" s="24">
        <f t="shared" si="17"/>
        <v>0.57771349390976479</v>
      </c>
      <c r="AM61" s="24">
        <f t="shared" si="17"/>
        <v>0.57723556860852776</v>
      </c>
      <c r="AN61" s="24">
        <f t="shared" si="17"/>
        <v>0.57863478088376552</v>
      </c>
      <c r="AO61" s="24">
        <f>+PAT!AV34</f>
        <v>0.57864295524447562</v>
      </c>
      <c r="AQ61" s="24">
        <f t="shared" si="11"/>
        <v>4.0400975239274217E-5</v>
      </c>
      <c r="AR61" s="24">
        <f t="shared" si="14"/>
        <v>5.1441259459004129E-3</v>
      </c>
    </row>
    <row r="62" spans="4:44" x14ac:dyDescent="0.3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+SUMPRODUCT(_xlfn.ANCHORARRAY($E$30)/100,$E62:$N62)/$D$14*100</f>
        <v>226.44566983000001</v>
      </c>
      <c r="Q62" s="24">
        <f t="shared" si="16"/>
        <v>2.8204469068110694E-2</v>
      </c>
      <c r="R62" s="24">
        <f t="shared" si="16"/>
        <v>2.7716863458302265E-2</v>
      </c>
      <c r="S62" s="24">
        <f t="shared" si="16"/>
        <v>2.8043133573503853E-2</v>
      </c>
      <c r="T62" s="24">
        <f t="shared" si="16"/>
        <v>2.7616458925876497E-2</v>
      </c>
      <c r="U62" s="24">
        <f t="shared" si="16"/>
        <v>2.8340002136022946E-2</v>
      </c>
      <c r="V62" s="24">
        <f t="shared" si="16"/>
        <v>2.828690318368654E-2</v>
      </c>
      <c r="W62" s="24">
        <f t="shared" si="16"/>
        <v>2.7553672924286898E-2</v>
      </c>
      <c r="X62" s="24">
        <f t="shared" si="16"/>
        <v>2.7506457609776769E-2</v>
      </c>
      <c r="Y62" s="24">
        <f t="shared" si="16"/>
        <v>2.7183447262537408E-2</v>
      </c>
      <c r="Z62" s="24">
        <f t="shared" si="16"/>
        <v>2.7663200845668978E-2</v>
      </c>
      <c r="AA62" s="24">
        <f t="shared" si="15"/>
        <v>2.7675519260506265E-2</v>
      </c>
      <c r="AB62" s="24">
        <f>+PAT!Y35</f>
        <v>2.7674416810419045E-2</v>
      </c>
      <c r="AD62" s="24">
        <f t="shared" si="17"/>
        <v>0.57675404053534662</v>
      </c>
      <c r="AE62" s="24">
        <f t="shared" si="17"/>
        <v>0.56560832322387555</v>
      </c>
      <c r="AF62" s="24">
        <f t="shared" si="17"/>
        <v>0.57368145912559476</v>
      </c>
      <c r="AG62" s="24">
        <f t="shared" si="17"/>
        <v>0.5775624930176273</v>
      </c>
      <c r="AH62" s="24">
        <f t="shared" si="17"/>
        <v>0.57984506977414774</v>
      </c>
      <c r="AI62" s="24">
        <f t="shared" si="17"/>
        <v>0.57115402387404202</v>
      </c>
      <c r="AJ62" s="24">
        <f t="shared" si="17"/>
        <v>0.56919666980355377</v>
      </c>
      <c r="AK62" s="24">
        <f t="shared" si="17"/>
        <v>0.57094196249306339</v>
      </c>
      <c r="AL62" s="24">
        <f t="shared" si="17"/>
        <v>0.56931451445949688</v>
      </c>
      <c r="AM62" s="24">
        <f t="shared" si="17"/>
        <v>0.56934340544564854</v>
      </c>
      <c r="AN62" s="24">
        <f t="shared" si="17"/>
        <v>0.57095277642614972</v>
      </c>
      <c r="AO62" s="24">
        <f>+PAT!AV35</f>
        <v>0.57095523195715381</v>
      </c>
      <c r="AQ62" s="24">
        <f t="shared" si="11"/>
        <v>5.4126822244171535E-4</v>
      </c>
      <c r="AR62" s="24">
        <f t="shared" si="14"/>
        <v>7.410635089698081E-3</v>
      </c>
    </row>
    <row r="63" spans="4:44" x14ac:dyDescent="0.3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+SUMPRODUCT(_xlfn.ANCHORARRAY($E$30)/100,$E63:$N63)/$D$14*100</f>
        <v>232.20550540000002</v>
      </c>
      <c r="Q63" s="24">
        <f t="shared" si="16"/>
        <v>2.4673761609012468E-2</v>
      </c>
      <c r="R63" s="24">
        <f t="shared" si="16"/>
        <v>2.5456093543432701E-2</v>
      </c>
      <c r="S63" s="24">
        <f t="shared" si="16"/>
        <v>2.5167644541854051E-2</v>
      </c>
      <c r="T63" s="24">
        <f t="shared" si="16"/>
        <v>2.512900189444478E-2</v>
      </c>
      <c r="U63" s="24">
        <f t="shared" si="16"/>
        <v>2.5125736480021255E-2</v>
      </c>
      <c r="V63" s="24">
        <f t="shared" si="16"/>
        <v>2.5504843124498855E-2</v>
      </c>
      <c r="W63" s="24">
        <f t="shared" si="16"/>
        <v>2.4980063828182075E-2</v>
      </c>
      <c r="X63" s="24">
        <f t="shared" si="16"/>
        <v>2.5750264193355576E-2</v>
      </c>
      <c r="Y63" s="24">
        <f t="shared" si="16"/>
        <v>2.528000161381283E-2</v>
      </c>
      <c r="Z63" s="24">
        <f t="shared" si="16"/>
        <v>2.5826392167751289E-2</v>
      </c>
      <c r="AA63" s="24">
        <f t="shared" si="15"/>
        <v>2.543583886732792E-2</v>
      </c>
      <c r="AB63" s="24">
        <f>+PAT!Y36</f>
        <v>2.5435188317371793E-2</v>
      </c>
      <c r="AD63" s="24">
        <f t="shared" si="17"/>
        <v>0.56696700839714831</v>
      </c>
      <c r="AE63" s="24">
        <f t="shared" si="17"/>
        <v>0.56017601256605554</v>
      </c>
      <c r="AF63" s="24">
        <f t="shared" si="17"/>
        <v>0.56482494868656818</v>
      </c>
      <c r="AG63" s="24">
        <f t="shared" si="17"/>
        <v>0.56676453335116039</v>
      </c>
      <c r="AH63" s="24">
        <f t="shared" si="17"/>
        <v>0.56916550291840307</v>
      </c>
      <c r="AI63" s="24">
        <f t="shared" si="17"/>
        <v>0.56119914993174214</v>
      </c>
      <c r="AJ63" s="24">
        <f t="shared" si="17"/>
        <v>0.55884578549075803</v>
      </c>
      <c r="AK63" s="24">
        <f t="shared" si="17"/>
        <v>0.560858093852868</v>
      </c>
      <c r="AL63" s="24">
        <f t="shared" si="17"/>
        <v>0.55785848970296548</v>
      </c>
      <c r="AM63" s="24">
        <f t="shared" si="17"/>
        <v>0.55849093795032489</v>
      </c>
      <c r="AN63" s="24">
        <f t="shared" si="17"/>
        <v>0.56064388297268808</v>
      </c>
      <c r="AO63" s="24">
        <f>+PAT!AV36</f>
        <v>0.56064490025257796</v>
      </c>
      <c r="AQ63" s="24">
        <f t="shared" si="11"/>
        <v>-1.1526305587388208E-3</v>
      </c>
      <c r="AR63" s="24">
        <f t="shared" si="14"/>
        <v>8.4760704468234138E-3</v>
      </c>
    </row>
    <row r="64" spans="4:44" x14ac:dyDescent="0.3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+SUMPRODUCT(_xlfn.ANCHORARRAY($E$30)/100,$E64:$N64)/$D$14*100</f>
        <v>242.00562811999998</v>
      </c>
      <c r="Q64" s="24">
        <f t="shared" si="16"/>
        <v>3.9724671458222449E-2</v>
      </c>
      <c r="R64" s="24">
        <f t="shared" si="16"/>
        <v>3.9696962725297436E-2</v>
      </c>
      <c r="S64" s="24">
        <f t="shared" si="16"/>
        <v>4.0225176513906558E-2</v>
      </c>
      <c r="T64" s="24">
        <f t="shared" si="16"/>
        <v>4.1283853579588081E-2</v>
      </c>
      <c r="U64" s="24">
        <f t="shared" si="16"/>
        <v>4.1649878555143571E-2</v>
      </c>
      <c r="V64" s="24">
        <f t="shared" si="16"/>
        <v>4.2161805124650842E-2</v>
      </c>
      <c r="W64" s="24">
        <f t="shared" si="16"/>
        <v>4.1372252608089299E-2</v>
      </c>
      <c r="X64" s="24">
        <f t="shared" si="16"/>
        <v>4.2836453234549543E-2</v>
      </c>
      <c r="Y64" s="24">
        <f t="shared" si="16"/>
        <v>4.2712230228223236E-2</v>
      </c>
      <c r="Z64" s="24">
        <f t="shared" si="16"/>
        <v>4.3417996187653296E-2</v>
      </c>
      <c r="AA64" s="24">
        <f t="shared" si="15"/>
        <v>4.2204523545288586E-2</v>
      </c>
      <c r="AB64" s="24">
        <f>+PAT!Y37</f>
        <v>4.2206821824809282E-2</v>
      </c>
      <c r="AD64" s="24">
        <f t="shared" si="17"/>
        <v>0.57129406276782135</v>
      </c>
      <c r="AE64" s="24">
        <f t="shared" si="17"/>
        <v>0.5657364999773411</v>
      </c>
      <c r="AF64" s="24">
        <f t="shared" si="17"/>
        <v>0.56986043958610599</v>
      </c>
      <c r="AG64" s="24">
        <f t="shared" si="17"/>
        <v>0.57294643264007261</v>
      </c>
      <c r="AH64" s="24">
        <f t="shared" si="17"/>
        <v>0.57514429817184265</v>
      </c>
      <c r="AI64" s="24">
        <f t="shared" si="17"/>
        <v>0.56998027942787988</v>
      </c>
      <c r="AJ64" s="24">
        <f t="shared" si="17"/>
        <v>0.56570762322360801</v>
      </c>
      <c r="AK64" s="24">
        <f t="shared" si="17"/>
        <v>0.57030646242686411</v>
      </c>
      <c r="AL64" s="24">
        <f t="shared" si="17"/>
        <v>0.5674671240985667</v>
      </c>
      <c r="AM64" s="24">
        <f t="shared" si="17"/>
        <v>0.56972946386802636</v>
      </c>
      <c r="AN64" s="24">
        <f t="shared" si="17"/>
        <v>0.56929683795235508</v>
      </c>
      <c r="AO64" s="24">
        <f>+PAT!AV37</f>
        <v>0.56930049419526463</v>
      </c>
      <c r="AQ64" s="24">
        <f t="shared" si="11"/>
        <v>-3.6933247294308469E-3</v>
      </c>
      <c r="AR64" s="24">
        <f t="shared" si="14"/>
        <v>1.5645988997949889E-3</v>
      </c>
    </row>
    <row r="65" spans="4:44" x14ac:dyDescent="0.3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+SUMPRODUCT(_xlfn.ANCHORARRAY($E$30)/100,$E65:$N65)/$D$14*100</f>
        <v>254.73757546999997</v>
      </c>
      <c r="Q65" s="24">
        <f t="shared" si="16"/>
        <v>5.2096257146909908E-2</v>
      </c>
      <c r="R65" s="24">
        <f t="shared" si="16"/>
        <v>5.2824562607681536E-2</v>
      </c>
      <c r="S65" s="24">
        <f t="shared" si="16"/>
        <v>5.2841162014847232E-2</v>
      </c>
      <c r="T65" s="24">
        <f t="shared" si="16"/>
        <v>5.2874452730567567E-2</v>
      </c>
      <c r="U65" s="24">
        <f t="shared" si="16"/>
        <v>5.3266050165916345E-2</v>
      </c>
      <c r="V65" s="24">
        <f t="shared" si="16"/>
        <v>5.3321747107766049E-2</v>
      </c>
      <c r="W65" s="24">
        <f t="shared" si="16"/>
        <v>5.2332292007992942E-2</v>
      </c>
      <c r="X65" s="24">
        <f t="shared" si="16"/>
        <v>5.2887793976384101E-2</v>
      </c>
      <c r="Y65" s="24">
        <f t="shared" si="16"/>
        <v>5.2171631337781799E-2</v>
      </c>
      <c r="Z65" s="24">
        <f t="shared" si="16"/>
        <v>5.2423885294588191E-2</v>
      </c>
      <c r="AA65" s="24">
        <f t="shared" si="15"/>
        <v>5.2610129148264129E-2</v>
      </c>
      <c r="AB65" s="24">
        <f>+PAT!Y38</f>
        <v>5.261354954064501E-2</v>
      </c>
      <c r="AD65" s="24">
        <f t="shared" si="17"/>
        <v>0.55356964847149914</v>
      </c>
      <c r="AE65" s="24">
        <f t="shared" si="17"/>
        <v>0.55129381587465676</v>
      </c>
      <c r="AF65" s="24">
        <f t="shared" si="17"/>
        <v>0.55271705092701562</v>
      </c>
      <c r="AG65" s="24">
        <f t="shared" si="17"/>
        <v>0.5531941173089483</v>
      </c>
      <c r="AH65" s="24">
        <f t="shared" si="17"/>
        <v>0.55703376847572961</v>
      </c>
      <c r="AI65" s="24">
        <f t="shared" si="17"/>
        <v>0.55373904432786469</v>
      </c>
      <c r="AJ65" s="24">
        <f t="shared" si="17"/>
        <v>0.54681805418167562</v>
      </c>
      <c r="AK65" s="24">
        <f t="shared" si="17"/>
        <v>0.55155086102303064</v>
      </c>
      <c r="AL65" s="24">
        <f t="shared" si="17"/>
        <v>0.54633275701680373</v>
      </c>
      <c r="AM65" s="24">
        <f t="shared" si="17"/>
        <v>0.54891153083660305</v>
      </c>
      <c r="AN65" s="24">
        <f t="shared" si="17"/>
        <v>0.55011255726693808</v>
      </c>
      <c r="AO65" s="24">
        <f>+PAT!AV38</f>
        <v>0.55011692742832086</v>
      </c>
      <c r="AQ65" s="24">
        <f t="shared" si="11"/>
        <v>-3.2762814767828274E-4</v>
      </c>
      <c r="AR65" s="24">
        <f t="shared" si="14"/>
        <v>4.6581176348960973E-3</v>
      </c>
    </row>
    <row r="66" spans="4:44" x14ac:dyDescent="0.3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+SUMPRODUCT(_xlfn.ANCHORARRAY($E$30)/100,$E66:$N66)/$D$14*100</f>
        <v>262.99593025000001</v>
      </c>
      <c r="Q66" s="24">
        <f t="shared" si="16"/>
        <v>3.1824783792985256E-2</v>
      </c>
      <c r="R66" s="24">
        <f t="shared" si="16"/>
        <v>3.141268022917032E-2</v>
      </c>
      <c r="S66" s="24">
        <f t="shared" si="16"/>
        <v>3.143886128692297E-2</v>
      </c>
      <c r="T66" s="24">
        <f t="shared" si="16"/>
        <v>3.1840939516976086E-2</v>
      </c>
      <c r="U66" s="24">
        <f t="shared" si="16"/>
        <v>3.2236543559876152E-2</v>
      </c>
      <c r="V66" s="24">
        <f t="shared" si="16"/>
        <v>3.2570713654873851E-2</v>
      </c>
      <c r="W66" s="24">
        <f t="shared" si="16"/>
        <v>3.2486396708756082E-2</v>
      </c>
      <c r="X66" s="24">
        <f t="shared" si="16"/>
        <v>3.2215438985496503E-2</v>
      </c>
      <c r="Y66" s="24">
        <f t="shared" si="16"/>
        <v>3.2626902534877766E-2</v>
      </c>
      <c r="Z66" s="24">
        <f t="shared" si="16"/>
        <v>3.291601004390543E-2</v>
      </c>
      <c r="AA66" s="24">
        <f t="shared" si="15"/>
        <v>3.2419067994829964E-2</v>
      </c>
      <c r="AB66" s="24">
        <f>+PAT!Y39</f>
        <v>3.2422726528638091E-2</v>
      </c>
      <c r="AD66" s="24">
        <f t="shared" si="17"/>
        <v>0.51352772233442079</v>
      </c>
      <c r="AE66" s="24">
        <f t="shared" si="17"/>
        <v>0.51287602496269602</v>
      </c>
      <c r="AF66" s="24">
        <f t="shared" si="17"/>
        <v>0.51268959528694236</v>
      </c>
      <c r="AG66" s="24">
        <f t="shared" si="17"/>
        <v>0.51278566245174173</v>
      </c>
      <c r="AH66" s="24">
        <f t="shared" si="17"/>
        <v>0.51841424189482566</v>
      </c>
      <c r="AI66" s="24">
        <f t="shared" si="17"/>
        <v>0.51796992388405316</v>
      </c>
      <c r="AJ66" s="24">
        <f t="shared" si="17"/>
        <v>0.51006845418445956</v>
      </c>
      <c r="AK66" s="24">
        <f t="shared" si="17"/>
        <v>0.51451154861205106</v>
      </c>
      <c r="AL66" s="24">
        <f t="shared" si="17"/>
        <v>0.50913341844399684</v>
      </c>
      <c r="AM66" s="24">
        <f t="shared" si="17"/>
        <v>0.51184839337404053</v>
      </c>
      <c r="AN66" s="24">
        <f t="shared" si="17"/>
        <v>0.51260042482161094</v>
      </c>
      <c r="AO66" s="24">
        <f>+PAT!AV39</f>
        <v>0.5126095803823365</v>
      </c>
      <c r="AQ66" s="24">
        <f t="shared" si="11"/>
        <v>-1.0912262509201742E-3</v>
      </c>
      <c r="AR66" s="24">
        <f t="shared" si="14"/>
        <v>1.6793289603802553E-3</v>
      </c>
    </row>
    <row r="67" spans="4:44" x14ac:dyDescent="0.3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+SUMPRODUCT(_xlfn.ANCHORARRAY($E$30)/100,$E67:$N67)/$D$14*100</f>
        <v>274.95412757000003</v>
      </c>
      <c r="Q67" s="24">
        <f t="shared" si="16"/>
        <v>4.7170269176186608E-2</v>
      </c>
      <c r="R67" s="24">
        <f t="shared" si="16"/>
        <v>4.6939168190294644E-2</v>
      </c>
      <c r="S67" s="24">
        <f t="shared" si="16"/>
        <v>4.6944132355803747E-2</v>
      </c>
      <c r="T67" s="24">
        <f t="shared" si="16"/>
        <v>4.6285289955450004E-2</v>
      </c>
      <c r="U67" s="24">
        <f t="shared" si="16"/>
        <v>4.7830490824156469E-2</v>
      </c>
      <c r="V67" s="24">
        <f t="shared" si="16"/>
        <v>4.6361491320379811E-2</v>
      </c>
      <c r="W67" s="24">
        <f t="shared" si="16"/>
        <v>4.6097174702134147E-2</v>
      </c>
      <c r="X67" s="24">
        <f t="shared" si="16"/>
        <v>4.5658856961039884E-2</v>
      </c>
      <c r="Y67" s="24">
        <f t="shared" si="16"/>
        <v>4.4822849906090756E-2</v>
      </c>
      <c r="Z67" s="24">
        <f t="shared" si="16"/>
        <v>4.3833331139472298E-2</v>
      </c>
      <c r="AA67" s="24">
        <f t="shared" si="15"/>
        <v>4.5469134479125595E-2</v>
      </c>
      <c r="AB67" s="24">
        <f>+PAT!Y40</f>
        <v>4.5470601811979927E-2</v>
      </c>
      <c r="AD67" s="24">
        <f t="shared" si="17"/>
        <v>0.5170946841734767</v>
      </c>
      <c r="AE67" s="24">
        <f t="shared" si="17"/>
        <v>0.51792035968276884</v>
      </c>
      <c r="AF67" s="24">
        <f t="shared" si="17"/>
        <v>0.51804491781053241</v>
      </c>
      <c r="AG67" s="24">
        <f t="shared" si="17"/>
        <v>0.51800904746695853</v>
      </c>
      <c r="AH67" s="24">
        <f t="shared" si="17"/>
        <v>0.52435466357162563</v>
      </c>
      <c r="AI67" s="24">
        <f t="shared" si="17"/>
        <v>0.52272285416684228</v>
      </c>
      <c r="AJ67" s="24">
        <f t="shared" si="17"/>
        <v>0.51620957924590272</v>
      </c>
      <c r="AK67" s="24">
        <f t="shared" si="17"/>
        <v>0.52071523163725897</v>
      </c>
      <c r="AL67" s="24">
        <f t="shared" si="17"/>
        <v>0.51480683727877863</v>
      </c>
      <c r="AM67" s="24">
        <f t="shared" si="17"/>
        <v>0.51608747878422223</v>
      </c>
      <c r="AN67" s="24">
        <f t="shared" si="17"/>
        <v>0.5178060145844714</v>
      </c>
      <c r="AO67" s="24">
        <f>+PAT!AV40</f>
        <v>0.51781560274291727</v>
      </c>
      <c r="AQ67" s="24">
        <f t="shared" si="11"/>
        <v>3.3369380367143098E-3</v>
      </c>
      <c r="AR67" s="24">
        <f t="shared" si="14"/>
        <v>1.007205389254473E-3</v>
      </c>
    </row>
    <row r="68" spans="4:44" x14ac:dyDescent="0.3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+SUMPRODUCT(_xlfn.ANCHORARRAY($E$30)/100,$E68:$N68)/$D$14*100</f>
        <v>286.37693866000001</v>
      </c>
      <c r="Q68" s="24">
        <f t="shared" si="16"/>
        <v>3.8771385774230449E-2</v>
      </c>
      <c r="R68" s="24">
        <f t="shared" si="16"/>
        <v>3.9800266022321784E-2</v>
      </c>
      <c r="S68" s="24">
        <f t="shared" si="16"/>
        <v>4.0289739791770973E-2</v>
      </c>
      <c r="T68" s="24">
        <f t="shared" si="16"/>
        <v>4.1194917247643348E-2</v>
      </c>
      <c r="U68" s="24">
        <f t="shared" si="16"/>
        <v>4.2076566323069109E-2</v>
      </c>
      <c r="V68" s="24">
        <f t="shared" si="16"/>
        <v>4.0682661758387084E-2</v>
      </c>
      <c r="W68" s="24">
        <f t="shared" si="16"/>
        <v>4.1467713427660646E-2</v>
      </c>
      <c r="X68" s="24">
        <f t="shared" si="16"/>
        <v>4.2495672964428799E-2</v>
      </c>
      <c r="Y68" s="24">
        <f t="shared" si="16"/>
        <v>4.214256056624599E-2</v>
      </c>
      <c r="Z68" s="24">
        <f t="shared" si="16"/>
        <v>4.1937749622431575E-2</v>
      </c>
      <c r="AA68" s="24">
        <f t="shared" si="15"/>
        <v>4.1544424849893735E-2</v>
      </c>
      <c r="AB68" s="24">
        <f>+PAT!Y41</f>
        <v>4.1546797520736201E-2</v>
      </c>
      <c r="AD68" s="24">
        <f t="shared" si="17"/>
        <v>0.5382456678875176</v>
      </c>
      <c r="AE68" s="24">
        <f t="shared" si="17"/>
        <v>0.53931463209409825</v>
      </c>
      <c r="AF68" s="24">
        <f t="shared" si="17"/>
        <v>0.54030238432707645</v>
      </c>
      <c r="AG68" s="24">
        <f t="shared" si="17"/>
        <v>0.54109212509226334</v>
      </c>
      <c r="AH68" s="24">
        <f t="shared" si="17"/>
        <v>0.54747846334621197</v>
      </c>
      <c r="AI68" s="24">
        <f t="shared" si="17"/>
        <v>0.54450083078827616</v>
      </c>
      <c r="AJ68" s="24">
        <f t="shared" si="17"/>
        <v>0.53943266559502834</v>
      </c>
      <c r="AK68" s="24">
        <f t="shared" si="17"/>
        <v>0.54338830917698377</v>
      </c>
      <c r="AL68" s="24">
        <f t="shared" si="17"/>
        <v>0.53843733702628049</v>
      </c>
      <c r="AM68" s="24">
        <f t="shared" si="17"/>
        <v>0.53837088631027097</v>
      </c>
      <c r="AN68" s="24">
        <f t="shared" si="17"/>
        <v>0.54042999967590588</v>
      </c>
      <c r="AO68" s="24">
        <f>+PAT!AV41</f>
        <v>0.54044187061032734</v>
      </c>
      <c r="AQ68" s="24">
        <f t="shared" si="11"/>
        <v>-3.1663638482011258E-3</v>
      </c>
      <c r="AR68" s="24">
        <f t="shared" si="14"/>
        <v>-1.2521842275337036E-4</v>
      </c>
    </row>
    <row r="69" spans="4:44" x14ac:dyDescent="0.3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+SUMPRODUCT(_xlfn.ANCHORARRAY($E$30)/100,$E69:$N69)/$D$14*100</f>
        <v>293.59620330000007</v>
      </c>
      <c r="Q69" s="24">
        <f t="shared" si="16"/>
        <v>2.8323503714413834E-2</v>
      </c>
      <c r="R69" s="24">
        <f t="shared" si="16"/>
        <v>2.7093265839498004E-2</v>
      </c>
      <c r="S69" s="24">
        <f t="shared" si="16"/>
        <v>2.7064394683855131E-2</v>
      </c>
      <c r="T69" s="24">
        <f t="shared" si="16"/>
        <v>2.5974088286355279E-2</v>
      </c>
      <c r="U69" s="24">
        <f t="shared" si="16"/>
        <v>2.5819002603521213E-2</v>
      </c>
      <c r="V69" s="24">
        <f t="shared" si="16"/>
        <v>2.6126508645004876E-2</v>
      </c>
      <c r="W69" s="24">
        <f t="shared" si="16"/>
        <v>2.6454691726265134E-2</v>
      </c>
      <c r="X69" s="24">
        <f t="shared" si="16"/>
        <v>2.4355230282850027E-2</v>
      </c>
      <c r="Y69" s="24">
        <f t="shared" si="16"/>
        <v>2.4726680561264924E-2</v>
      </c>
      <c r="Z69" s="24">
        <f t="shared" si="16"/>
        <v>2.3682907451036739E-2</v>
      </c>
      <c r="AA69" s="24">
        <f t="shared" si="15"/>
        <v>2.5208959470619519E-2</v>
      </c>
      <c r="AB69" s="24">
        <f>+PAT!Y42</f>
        <v>2.5209514763806951E-2</v>
      </c>
      <c r="AD69" s="24">
        <f t="shared" si="17"/>
        <v>0.53407720520389601</v>
      </c>
      <c r="AE69" s="24">
        <f t="shared" si="17"/>
        <v>0.53416382162844966</v>
      </c>
      <c r="AF69" s="24">
        <f t="shared" si="17"/>
        <v>0.53500138624569993</v>
      </c>
      <c r="AG69" s="24">
        <f t="shared" si="17"/>
        <v>0.53485097803444526</v>
      </c>
      <c r="AH69" s="24">
        <f t="shared" si="17"/>
        <v>0.54104500369465192</v>
      </c>
      <c r="AI69" s="24">
        <f t="shared" si="17"/>
        <v>0.53809682731035258</v>
      </c>
      <c r="AJ69" s="24">
        <f t="shared" si="17"/>
        <v>0.53365866643925552</v>
      </c>
      <c r="AK69" s="24">
        <f t="shared" si="17"/>
        <v>0.53502367944840135</v>
      </c>
      <c r="AL69" s="24">
        <f t="shared" si="17"/>
        <v>0.53043827305668168</v>
      </c>
      <c r="AM69" s="24">
        <f t="shared" si="17"/>
        <v>0.52800917903482381</v>
      </c>
      <c r="AN69" s="24">
        <f t="shared" si="17"/>
        <v>0.53274556226739356</v>
      </c>
      <c r="AO69" s="24">
        <f>+PAT!AV42</f>
        <v>0.53276226255125358</v>
      </c>
      <c r="AQ69" s="24">
        <f t="shared" si="11"/>
        <v>4.6405962633770947E-3</v>
      </c>
      <c r="AR69" s="24">
        <f t="shared" si="14"/>
        <v>6.0680261690722048E-3</v>
      </c>
    </row>
    <row r="70" spans="4:44" x14ac:dyDescent="0.3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+SUMPRODUCT(_xlfn.ANCHORARRAY($E$30)/100,$E70:$N70)/$D$14*100</f>
        <v>298.82087265000001</v>
      </c>
      <c r="Q70" s="24">
        <f t="shared" si="16"/>
        <v>1.8896153424647899E-2</v>
      </c>
      <c r="R70" s="24">
        <f t="shared" si="16"/>
        <v>1.8653573076873986E-2</v>
      </c>
      <c r="S70" s="24">
        <f t="shared" si="16"/>
        <v>1.8814172982057453E-2</v>
      </c>
      <c r="T70" s="24">
        <f t="shared" si="16"/>
        <v>1.8571421792028531E-2</v>
      </c>
      <c r="U70" s="24">
        <f t="shared" si="16"/>
        <v>1.8379906862094453E-2</v>
      </c>
      <c r="V70" s="24">
        <f t="shared" si="16"/>
        <v>1.8530285659458912E-2</v>
      </c>
      <c r="W70" s="24">
        <f t="shared" si="16"/>
        <v>1.807981757032473E-2</v>
      </c>
      <c r="X70" s="24">
        <f t="shared" si="16"/>
        <v>1.7680322727717801E-2</v>
      </c>
      <c r="Y70" s="24">
        <f t="shared" si="16"/>
        <v>1.7529220540781765E-2</v>
      </c>
      <c r="Z70" s="24">
        <f t="shared" si="16"/>
        <v>1.6855239109654363E-2</v>
      </c>
      <c r="AA70" s="24">
        <f t="shared" si="15"/>
        <v>1.779542545603463E-2</v>
      </c>
      <c r="AB70" s="24">
        <f>+PAT!Y43</f>
        <v>1.7795919145872308E-2</v>
      </c>
      <c r="AD70" s="24">
        <f t="shared" si="17"/>
        <v>0.51387318722836595</v>
      </c>
      <c r="AE70" s="24">
        <f t="shared" si="17"/>
        <v>0.51672636395835503</v>
      </c>
      <c r="AF70" s="24">
        <f t="shared" si="17"/>
        <v>0.51728657737035544</v>
      </c>
      <c r="AG70" s="24">
        <f t="shared" si="17"/>
        <v>0.51689658232725866</v>
      </c>
      <c r="AH70" s="24">
        <f t="shared" si="17"/>
        <v>0.52281674054846161</v>
      </c>
      <c r="AI70" s="24">
        <f t="shared" si="17"/>
        <v>0.52094850207418242</v>
      </c>
      <c r="AJ70" s="24">
        <f t="shared" si="17"/>
        <v>0.51571410020819353</v>
      </c>
      <c r="AK70" s="24">
        <f t="shared" si="17"/>
        <v>0.5178018953503789</v>
      </c>
      <c r="AL70" s="24">
        <f t="shared" si="17"/>
        <v>0.51244016525451497</v>
      </c>
      <c r="AM70" s="24">
        <f t="shared" si="17"/>
        <v>0.50901162901127917</v>
      </c>
      <c r="AN70" s="24">
        <f t="shared" si="17"/>
        <v>0.51463292822267603</v>
      </c>
      <c r="AO70" s="24">
        <f>+PAT!AV43</f>
        <v>0.51465179556218787</v>
      </c>
      <c r="AQ70" s="24">
        <f t="shared" si="11"/>
        <v>2.040914314993536E-3</v>
      </c>
      <c r="AR70" s="24">
        <f t="shared" si="14"/>
        <v>4.861558217086781E-3</v>
      </c>
    </row>
    <row r="71" spans="4:44" x14ac:dyDescent="0.3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+SUMPRODUCT(_xlfn.ANCHORARRAY($E$30)/100,$E71:$N71)/$D$14*100</f>
        <v>306.58693734999997</v>
      </c>
      <c r="Q71" s="24">
        <f t="shared" si="16"/>
        <v>2.5557767570737244E-2</v>
      </c>
      <c r="R71" s="24">
        <f t="shared" si="16"/>
        <v>2.5853279832424247E-2</v>
      </c>
      <c r="S71" s="24">
        <f t="shared" si="16"/>
        <v>2.5428205976302243E-2</v>
      </c>
      <c r="T71" s="24">
        <f t="shared" si="16"/>
        <v>2.5654219751992668E-2</v>
      </c>
      <c r="U71" s="24">
        <f t="shared" si="16"/>
        <v>2.593789444515493E-2</v>
      </c>
      <c r="V71" s="24">
        <f t="shared" si="16"/>
        <v>2.6341939656988611E-2</v>
      </c>
      <c r="W71" s="24">
        <f t="shared" si="16"/>
        <v>2.6139388942820529E-2</v>
      </c>
      <c r="X71" s="24">
        <f t="shared" si="16"/>
        <v>2.6721659106835993E-2</v>
      </c>
      <c r="Y71" s="24">
        <f t="shared" si="16"/>
        <v>2.6221958571491122E-2</v>
      </c>
      <c r="Z71" s="24">
        <f t="shared" si="16"/>
        <v>2.5562520749414563E-2</v>
      </c>
      <c r="AA71" s="24">
        <f t="shared" si="15"/>
        <v>2.5989030254577106E-2</v>
      </c>
      <c r="AB71" s="24">
        <f>+PAT!Y44</f>
        <v>2.598619504303934E-2</v>
      </c>
      <c r="AD71" s="24">
        <f t="shared" si="17"/>
        <v>0.48765572060397022</v>
      </c>
      <c r="AE71" s="24">
        <f t="shared" si="17"/>
        <v>0.48915682232989255</v>
      </c>
      <c r="AF71" s="24">
        <f t="shared" si="17"/>
        <v>0.49101360006882611</v>
      </c>
      <c r="AG71" s="24">
        <f t="shared" si="17"/>
        <v>0.49104165814617451</v>
      </c>
      <c r="AH71" s="24">
        <f t="shared" si="17"/>
        <v>0.49680623244675148</v>
      </c>
      <c r="AI71" s="24">
        <f t="shared" si="17"/>
        <v>0.4954826424295955</v>
      </c>
      <c r="AJ71" s="24">
        <f t="shared" si="17"/>
        <v>0.49022911261816038</v>
      </c>
      <c r="AK71" s="24">
        <f t="shared" si="17"/>
        <v>0.49232564404785983</v>
      </c>
      <c r="AL71" s="24">
        <f t="shared" si="17"/>
        <v>0.48794798457874622</v>
      </c>
      <c r="AM71" s="24">
        <f t="shared" si="17"/>
        <v>0.48712551940334325</v>
      </c>
      <c r="AN71" s="24">
        <f t="shared" si="17"/>
        <v>0.49004959288544514</v>
      </c>
      <c r="AO71" s="24">
        <f>+PAT!AV44</f>
        <v>0.49006527243831211</v>
      </c>
      <c r="AQ71" s="24">
        <f t="shared" si="11"/>
        <v>-4.7531786773191698E-6</v>
      </c>
      <c r="AR71" s="24">
        <f t="shared" si="14"/>
        <v>5.3020120062696741E-4</v>
      </c>
    </row>
    <row r="72" spans="4:44" x14ac:dyDescent="0.3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+SUMPRODUCT(_xlfn.ANCHORARRAY($E$30)/100,$E72:$N72)/$D$14*100</f>
        <v>308.47345727000004</v>
      </c>
      <c r="Q72" s="24">
        <f t="shared" si="16"/>
        <v>4.8708437598761201E-3</v>
      </c>
      <c r="R72" s="24">
        <f t="shared" si="16"/>
        <v>5.0302911403439232E-3</v>
      </c>
      <c r="S72" s="24">
        <f t="shared" si="16"/>
        <v>5.1646029564671458E-3</v>
      </c>
      <c r="T72" s="24">
        <f t="shared" si="16"/>
        <v>5.4818884003575707E-3</v>
      </c>
      <c r="U72" s="24">
        <f t="shared" si="16"/>
        <v>5.6027326143510692E-3</v>
      </c>
      <c r="V72" s="24">
        <f t="shared" si="16"/>
        <v>6.1889349853505582E-3</v>
      </c>
      <c r="W72" s="24">
        <f t="shared" si="16"/>
        <v>5.5882025266962287E-3</v>
      </c>
      <c r="X72" s="24">
        <f t="shared" si="16"/>
        <v>6.4220483981833887E-3</v>
      </c>
      <c r="Y72" s="24">
        <f t="shared" si="16"/>
        <v>6.4831472409978552E-3</v>
      </c>
      <c r="Z72" s="24">
        <f t="shared" si="16"/>
        <v>6.8634161364942159E-3</v>
      </c>
      <c r="AA72" s="24">
        <f t="shared" si="15"/>
        <v>6.153295167453221E-3</v>
      </c>
      <c r="AB72" s="24">
        <f>+PAT!Y45</f>
        <v>6.1542395691380758E-3</v>
      </c>
      <c r="AD72" s="24">
        <f t="shared" si="17"/>
        <v>0.44488334859199852</v>
      </c>
      <c r="AE72" s="24">
        <f t="shared" si="17"/>
        <v>0.44543554876184688</v>
      </c>
      <c r="AF72" s="24">
        <f t="shared" si="17"/>
        <v>0.4468701772379513</v>
      </c>
      <c r="AG72" s="24">
        <f t="shared" si="17"/>
        <v>0.44739098430625268</v>
      </c>
      <c r="AH72" s="24">
        <f t="shared" si="17"/>
        <v>0.45342952385041424</v>
      </c>
      <c r="AI72" s="24">
        <f t="shared" si="17"/>
        <v>0.45276813901137136</v>
      </c>
      <c r="AJ72" s="24">
        <f t="shared" si="17"/>
        <v>0.44753750429148531</v>
      </c>
      <c r="AK72" s="24">
        <f t="shared" si="17"/>
        <v>0.45028051740161334</v>
      </c>
      <c r="AL72" s="24">
        <f t="shared" si="17"/>
        <v>0.44664766256417665</v>
      </c>
      <c r="AM72" s="24">
        <f t="shared" si="17"/>
        <v>0.44601407886164224</v>
      </c>
      <c r="AN72" s="24">
        <f t="shared" si="17"/>
        <v>0.44786509096079974</v>
      </c>
      <c r="AO72" s="24">
        <f>+PAT!AV45</f>
        <v>0.44788029527216255</v>
      </c>
      <c r="AQ72" s="24">
        <f t="shared" si="11"/>
        <v>-1.9925723766180958E-3</v>
      </c>
      <c r="AR72" s="24">
        <f t="shared" si="14"/>
        <v>-1.1307302696437205E-3</v>
      </c>
    </row>
    <row r="73" spans="4:44" x14ac:dyDescent="0.3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+SUMPRODUCT(_xlfn.ANCHORARRAY($E$30)/100,$E73:$N73)/$D$14*100</f>
        <v>313.38777223</v>
      </c>
      <c r="Q73" s="24">
        <f t="shared" si="16"/>
        <v>1.5329441834393664E-2</v>
      </c>
      <c r="R73" s="24">
        <f t="shared" si="16"/>
        <v>1.6434987151360048E-2</v>
      </c>
      <c r="S73" s="24">
        <f t="shared" si="16"/>
        <v>1.6457106970761748E-2</v>
      </c>
      <c r="T73" s="24">
        <f t="shared" si="16"/>
        <v>1.5897791225188307E-2</v>
      </c>
      <c r="U73" s="24">
        <f t="shared" si="16"/>
        <v>1.540538580687989E-2</v>
      </c>
      <c r="V73" s="24">
        <f t="shared" si="16"/>
        <v>1.6664211345613245E-2</v>
      </c>
      <c r="W73" s="24">
        <f t="shared" si="16"/>
        <v>1.5359490362036432E-2</v>
      </c>
      <c r="X73" s="24">
        <f t="shared" si="16"/>
        <v>1.5854485595111489E-2</v>
      </c>
      <c r="Y73" s="24">
        <f t="shared" si="16"/>
        <v>1.5424347518842474E-2</v>
      </c>
      <c r="Z73" s="24">
        <f t="shared" si="16"/>
        <v>1.6260714523024911E-2</v>
      </c>
      <c r="AA73" s="24">
        <f t="shared" si="15"/>
        <v>1.5931078814662936E-2</v>
      </c>
      <c r="AB73" s="24">
        <f>+PAT!Y46</f>
        <v>1.5930122714461703E-2</v>
      </c>
      <c r="AD73" s="24">
        <f t="shared" si="17"/>
        <v>0.41814031274631569</v>
      </c>
      <c r="AE73" s="24">
        <f t="shared" si="17"/>
        <v>0.42016098771690369</v>
      </c>
      <c r="AF73" s="24">
        <f t="shared" si="17"/>
        <v>0.42148378773015538</v>
      </c>
      <c r="AG73" s="24">
        <f t="shared" si="17"/>
        <v>0.4213575039048616</v>
      </c>
      <c r="AH73" s="24">
        <f t="shared" si="17"/>
        <v>0.42662934369843963</v>
      </c>
      <c r="AI73" s="24">
        <f t="shared" si="17"/>
        <v>0.42821008996000121</v>
      </c>
      <c r="AJ73" s="24">
        <f t="shared" si="17"/>
        <v>0.42150694120622467</v>
      </c>
      <c r="AK73" s="24">
        <f t="shared" si="17"/>
        <v>0.42490352186300662</v>
      </c>
      <c r="AL73" s="24">
        <f t="shared" si="17"/>
        <v>0.42070890010193884</v>
      </c>
      <c r="AM73" s="24">
        <f t="shared" si="17"/>
        <v>0.42060734941997535</v>
      </c>
      <c r="AN73" s="24">
        <f t="shared" si="17"/>
        <v>0.42224376292176369</v>
      </c>
      <c r="AO73" s="24">
        <f>+PAT!AV46</f>
        <v>0.42225689523168963</v>
      </c>
      <c r="AQ73" s="24">
        <f t="shared" si="11"/>
        <v>-9.3127268863124613E-4</v>
      </c>
      <c r="AR73" s="24">
        <f t="shared" si="14"/>
        <v>-2.4670366736596616E-3</v>
      </c>
    </row>
    <row r="74" spans="4:44" x14ac:dyDescent="0.3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+SUMPRODUCT(_xlfn.ANCHORARRAY($E$30)/100,$E74:$N74)/$D$14*100</f>
        <v>319.41032190999999</v>
      </c>
      <c r="Q74" s="24">
        <f t="shared" si="16"/>
        <v>1.9732423194070092E-2</v>
      </c>
      <c r="R74" s="24">
        <f t="shared" si="16"/>
        <v>2.1334687943179498E-2</v>
      </c>
      <c r="S74" s="24">
        <f t="shared" si="16"/>
        <v>2.0093308291294187E-2</v>
      </c>
      <c r="T74" s="24">
        <f t="shared" si="16"/>
        <v>1.9473742077150025E-2</v>
      </c>
      <c r="U74" s="24">
        <f t="shared" si="16"/>
        <v>1.9442489616848802E-2</v>
      </c>
      <c r="V74" s="24">
        <f t="shared" si="16"/>
        <v>1.8902304268066938E-2</v>
      </c>
      <c r="W74" s="24">
        <f t="shared" si="16"/>
        <v>1.9838515357291975E-2</v>
      </c>
      <c r="X74" s="24">
        <f t="shared" si="16"/>
        <v>1.8594413256081133E-2</v>
      </c>
      <c r="Y74" s="24">
        <f t="shared" si="16"/>
        <v>1.912050262405085E-2</v>
      </c>
      <c r="Z74" s="24">
        <f t="shared" si="16"/>
        <v>1.8706292892714194E-2</v>
      </c>
      <c r="AA74" s="24">
        <f t="shared" si="15"/>
        <v>1.9217564352127736E-2</v>
      </c>
      <c r="AB74" s="24">
        <f>+PAT!Y47</f>
        <v>1.9220693189425653E-2</v>
      </c>
      <c r="AD74" s="24">
        <f t="shared" si="17"/>
        <v>0.40645533164882819</v>
      </c>
      <c r="AE74" s="24">
        <f t="shared" si="17"/>
        <v>0.41134171364871341</v>
      </c>
      <c r="AF74" s="24">
        <f t="shared" si="17"/>
        <v>0.41049149821924047</v>
      </c>
      <c r="AG74" s="24">
        <f t="shared" si="17"/>
        <v>0.41009482745142334</v>
      </c>
      <c r="AH74" s="24">
        <f t="shared" si="17"/>
        <v>0.41428570986195368</v>
      </c>
      <c r="AI74" s="24">
        <f t="shared" si="17"/>
        <v>0.41517561600140285</v>
      </c>
      <c r="AJ74" s="24">
        <f t="shared" si="17"/>
        <v>0.41083387339189659</v>
      </c>
      <c r="AK74" s="24">
        <f t="shared" si="17"/>
        <v>0.41254466679934065</v>
      </c>
      <c r="AL74" s="24">
        <f t="shared" si="17"/>
        <v>0.40955695130500769</v>
      </c>
      <c r="AM74" s="24">
        <f t="shared" si="17"/>
        <v>0.4082256184641766</v>
      </c>
      <c r="AN74" s="24">
        <f t="shared" si="17"/>
        <v>0.41053844019093644</v>
      </c>
      <c r="AO74" s="24">
        <f>+PAT!AV47</f>
        <v>0.4105573077809701</v>
      </c>
      <c r="AQ74" s="24">
        <f t="shared" si="11"/>
        <v>1.0261303013558987E-3</v>
      </c>
      <c r="AR74" s="24">
        <f t="shared" si="14"/>
        <v>-1.7702868153484097E-3</v>
      </c>
    </row>
    <row r="75" spans="4:44" x14ac:dyDescent="0.3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+SUMPRODUCT(_xlfn.ANCHORARRAY($E$30)/100,$E75:$N75)/$D$14*100</f>
        <v>328.13171753</v>
      </c>
      <c r="Q75" s="24">
        <f t="shared" si="16"/>
        <v>2.6415752746889343E-2</v>
      </c>
      <c r="R75" s="24">
        <f t="shared" si="16"/>
        <v>2.7824922591947576E-2</v>
      </c>
      <c r="S75" s="24">
        <f t="shared" si="16"/>
        <v>2.7628921154674302E-2</v>
      </c>
      <c r="T75" s="24">
        <f t="shared" si="16"/>
        <v>2.7116951232780462E-2</v>
      </c>
      <c r="U75" s="24">
        <f t="shared" si="16"/>
        <v>2.598944929204694E-2</v>
      </c>
      <c r="V75" s="24">
        <f t="shared" si="16"/>
        <v>2.7801099188908829E-2</v>
      </c>
      <c r="W75" s="24">
        <f t="shared" si="16"/>
        <v>2.670866517954229E-2</v>
      </c>
      <c r="X75" s="24">
        <f t="shared" si="16"/>
        <v>2.6694582107383846E-2</v>
      </c>
      <c r="Y75" s="24">
        <f t="shared" si="16"/>
        <v>2.6887305599191169E-2</v>
      </c>
      <c r="Z75" s="24">
        <f t="shared" si="16"/>
        <v>2.8178244322184742E-2</v>
      </c>
      <c r="AA75" s="24">
        <f t="shared" si="15"/>
        <v>2.7304676842777376E-2</v>
      </c>
      <c r="AB75" s="24">
        <f>+PAT!Y48</f>
        <v>2.7304743719430036E-2</v>
      </c>
      <c r="AD75" s="24">
        <f t="shared" si="17"/>
        <v>0.40884636849913725</v>
      </c>
      <c r="AE75" s="24">
        <f t="shared" si="17"/>
        <v>0.41460194806510797</v>
      </c>
      <c r="AF75" s="24">
        <f t="shared" si="17"/>
        <v>0.41387788068617848</v>
      </c>
      <c r="AG75" s="24">
        <f t="shared" si="17"/>
        <v>0.41282930972052534</v>
      </c>
      <c r="AH75" s="24">
        <f t="shared" si="17"/>
        <v>0.41547730679880068</v>
      </c>
      <c r="AI75" s="24">
        <f t="shared" si="17"/>
        <v>0.41834440219703617</v>
      </c>
      <c r="AJ75" s="24">
        <f t="shared" si="17"/>
        <v>0.41321320683081386</v>
      </c>
      <c r="AK75" s="24">
        <f t="shared" si="17"/>
        <v>0.41384507224868528</v>
      </c>
      <c r="AL75" s="24">
        <f t="shared" si="17"/>
        <v>0.41176667596742611</v>
      </c>
      <c r="AM75" s="24">
        <f t="shared" si="17"/>
        <v>0.41145417495287684</v>
      </c>
      <c r="AN75" s="24">
        <f t="shared" si="17"/>
        <v>0.41310912058159999</v>
      </c>
      <c r="AO75" s="24">
        <f>+PAT!AV48</f>
        <v>0.41312901105848443</v>
      </c>
      <c r="AQ75" s="24">
        <f t="shared" si="11"/>
        <v>-1.7624915752953996E-3</v>
      </c>
      <c r="AR75" s="24">
        <f t="shared" si="14"/>
        <v>-2.6078064537395917E-3</v>
      </c>
    </row>
    <row r="76" spans="4:44" x14ac:dyDescent="0.3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+SUMPRODUCT(_xlfn.ANCHORARRAY($E$30)/100,$E76:$N76)/$D$14*100</f>
        <v>337.67559721999993</v>
      </c>
      <c r="Q76" s="24">
        <f t="shared" si="16"/>
        <v>2.9038659893864338E-2</v>
      </c>
      <c r="R76" s="24">
        <f t="shared" si="16"/>
        <v>2.8351192420997817E-2</v>
      </c>
      <c r="S76" s="24">
        <f t="shared" si="16"/>
        <v>2.9297817875179044E-2</v>
      </c>
      <c r="T76" s="24">
        <f t="shared" si="16"/>
        <v>2.9461178735840976E-2</v>
      </c>
      <c r="U76" s="24">
        <f t="shared" si="16"/>
        <v>2.895194229792164E-2</v>
      </c>
      <c r="V76" s="24">
        <f t="shared" si="16"/>
        <v>2.9581866288239889E-2</v>
      </c>
      <c r="W76" s="24">
        <f t="shared" si="16"/>
        <v>2.8661446157155046E-2</v>
      </c>
      <c r="X76" s="24">
        <f t="shared" si="16"/>
        <v>2.8806495736415139E-2</v>
      </c>
      <c r="Y76" s="24">
        <f t="shared" si="16"/>
        <v>2.8906274992775538E-2</v>
      </c>
      <c r="Z76" s="24">
        <f t="shared" si="16"/>
        <v>2.9377047957250602E-2</v>
      </c>
      <c r="AA76" s="24">
        <f t="shared" si="15"/>
        <v>2.9085514079044694E-2</v>
      </c>
      <c r="AB76" s="24">
        <f>+PAT!Y49</f>
        <v>2.90856307128462E-2</v>
      </c>
      <c r="AD76" s="24">
        <f t="shared" si="17"/>
        <v>0.39436662304395731</v>
      </c>
      <c r="AE76" s="24">
        <f t="shared" si="17"/>
        <v>0.3991649992712103</v>
      </c>
      <c r="AF76" s="24">
        <f t="shared" si="17"/>
        <v>0.39902537468800725</v>
      </c>
      <c r="AG76" s="24">
        <f t="shared" si="17"/>
        <v>0.39678812990090129</v>
      </c>
      <c r="AH76" s="24">
        <f t="shared" si="17"/>
        <v>0.39822233371686044</v>
      </c>
      <c r="AI76" s="24">
        <f t="shared" si="17"/>
        <v>0.40122356190058106</v>
      </c>
      <c r="AJ76" s="24">
        <f t="shared" si="17"/>
        <v>0.39596377513053316</v>
      </c>
      <c r="AK76" s="24">
        <f t="shared" si="17"/>
        <v>0.39482369434127706</v>
      </c>
      <c r="AL76" s="24">
        <f t="shared" si="17"/>
        <v>0.39307428225968444</v>
      </c>
      <c r="AM76" s="24">
        <f t="shared" si="17"/>
        <v>0.39246067946735841</v>
      </c>
      <c r="AN76" s="24">
        <f t="shared" si="17"/>
        <v>0.3953212569608564</v>
      </c>
      <c r="AO76" s="24">
        <f>+PAT!AV49</f>
        <v>0.39533797819276928</v>
      </c>
      <c r="AQ76" s="24">
        <f t="shared" si="11"/>
        <v>-3.3838806338626348E-4</v>
      </c>
      <c r="AR76" s="24">
        <f t="shared" si="14"/>
        <v>1.9059435765989008E-3</v>
      </c>
    </row>
    <row r="77" spans="4:44" x14ac:dyDescent="0.3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+SUMPRODUCT(_xlfn.ANCHORARRAY($E$30)/100,$E77:$N77)/$D$14*100</f>
        <v>345.34779132</v>
      </c>
      <c r="Q77" s="24">
        <f t="shared" si="16"/>
        <v>2.3220557987047918E-2</v>
      </c>
      <c r="R77" s="24">
        <f t="shared" si="16"/>
        <v>2.3216600808323884E-2</v>
      </c>
      <c r="S77" s="24">
        <f t="shared" si="16"/>
        <v>2.3054517149801557E-2</v>
      </c>
      <c r="T77" s="24">
        <f t="shared" si="16"/>
        <v>2.3085147681244145E-2</v>
      </c>
      <c r="U77" s="24">
        <f t="shared" si="16"/>
        <v>2.412894191724102E-2</v>
      </c>
      <c r="V77" s="24">
        <f t="shared" si="16"/>
        <v>2.2785991067767686E-2</v>
      </c>
      <c r="W77" s="24">
        <f t="shared" si="16"/>
        <v>2.3084454382378272E-2</v>
      </c>
      <c r="X77" s="24">
        <f t="shared" si="16"/>
        <v>2.2763163916672102E-2</v>
      </c>
      <c r="Y77" s="24">
        <f t="shared" si="16"/>
        <v>2.2826090218266648E-2</v>
      </c>
      <c r="Z77" s="24">
        <f t="shared" si="16"/>
        <v>2.1906211396154562E-2</v>
      </c>
      <c r="AA77" s="24">
        <f t="shared" si="15"/>
        <v>2.2720605703116625E-2</v>
      </c>
      <c r="AB77" s="24">
        <f>+PAT!Y50</f>
        <v>2.2723328644406626E-2</v>
      </c>
      <c r="AD77" s="24">
        <f t="shared" ref="AD77:AN92" si="18">+E77/E65-1</f>
        <v>0.35609701524708481</v>
      </c>
      <c r="AE77" s="24">
        <f t="shared" si="18"/>
        <v>0.35981711043889275</v>
      </c>
      <c r="AF77" s="24">
        <f t="shared" si="18"/>
        <v>0.35944459698240339</v>
      </c>
      <c r="AG77" s="24">
        <f t="shared" si="18"/>
        <v>0.35726836799293538</v>
      </c>
      <c r="AH77" s="24">
        <f t="shared" si="18"/>
        <v>0.35954250017736133</v>
      </c>
      <c r="AI77" s="24">
        <f t="shared" si="18"/>
        <v>0.36060214592661066</v>
      </c>
      <c r="AJ77" s="24">
        <f t="shared" si="18"/>
        <v>0.3571652681034887</v>
      </c>
      <c r="AK77" s="24">
        <f t="shared" si="18"/>
        <v>0.35491578769543919</v>
      </c>
      <c r="AL77" s="24">
        <f t="shared" si="18"/>
        <v>0.35422081252622162</v>
      </c>
      <c r="AM77" s="24">
        <f t="shared" si="18"/>
        <v>0.35208278466076037</v>
      </c>
      <c r="AN77" s="24">
        <f t="shared" si="18"/>
        <v>0.35570023653880245</v>
      </c>
      <c r="AO77" s="24">
        <f>+PAT!AV50</f>
        <v>0.35571568717125124</v>
      </c>
      <c r="AQ77" s="24">
        <f t="shared" si="11"/>
        <v>1.314346590893356E-3</v>
      </c>
      <c r="AR77" s="24">
        <f t="shared" si="14"/>
        <v>4.014230586324441E-3</v>
      </c>
    </row>
    <row r="78" spans="4:44" x14ac:dyDescent="0.3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+SUMPRODUCT(_xlfn.ANCHORARRAY($E$30)/100,$E78:$N78)/$D$14*100</f>
        <v>357.30444991999997</v>
      </c>
      <c r="Q78" s="24">
        <f t="shared" si="16"/>
        <v>3.6853341196621425E-2</v>
      </c>
      <c r="R78" s="24">
        <f t="shared" si="16"/>
        <v>3.6422214625423832E-2</v>
      </c>
      <c r="S78" s="24">
        <f t="shared" si="16"/>
        <v>3.6530557955172016E-2</v>
      </c>
      <c r="T78" s="24">
        <f t="shared" si="16"/>
        <v>3.5868812542438677E-2</v>
      </c>
      <c r="U78" s="24">
        <f t="shared" si="16"/>
        <v>3.5990582256435921E-2</v>
      </c>
      <c r="V78" s="24">
        <f t="shared" si="16"/>
        <v>3.5605037471455159E-2</v>
      </c>
      <c r="W78" s="24">
        <f t="shared" si="16"/>
        <v>3.4786926293459031E-2</v>
      </c>
      <c r="X78" s="24">
        <f t="shared" si="16"/>
        <v>3.4135629831254954E-2</v>
      </c>
      <c r="Y78" s="24">
        <f t="shared" si="16"/>
        <v>3.3836834946276317E-2</v>
      </c>
      <c r="Z78" s="24">
        <f t="shared" si="16"/>
        <v>3.3424217010417756E-2</v>
      </c>
      <c r="AA78" s="24">
        <f t="shared" si="15"/>
        <v>3.4622079250308246E-2</v>
      </c>
      <c r="AB78" s="24">
        <f>+PAT!Y51</f>
        <v>3.4622168183348956E-2</v>
      </c>
      <c r="AD78" s="24">
        <f t="shared" si="18"/>
        <v>0.36270590058612706</v>
      </c>
      <c r="AE78" s="24">
        <f t="shared" si="18"/>
        <v>0.36642169337444885</v>
      </c>
      <c r="AF78" s="24">
        <f t="shared" si="18"/>
        <v>0.36615549356088595</v>
      </c>
      <c r="AG78" s="24">
        <f t="shared" si="18"/>
        <v>0.36256657282120242</v>
      </c>
      <c r="AH78" s="24">
        <f t="shared" si="18"/>
        <v>0.36448688544169405</v>
      </c>
      <c r="AI78" s="24">
        <f t="shared" si="18"/>
        <v>0.36460042656897351</v>
      </c>
      <c r="AJ78" s="24">
        <f t="shared" si="18"/>
        <v>0.36018922934942466</v>
      </c>
      <c r="AK78" s="24">
        <f t="shared" si="18"/>
        <v>0.3574362856399993</v>
      </c>
      <c r="AL78" s="24">
        <f t="shared" si="18"/>
        <v>0.35580755760253502</v>
      </c>
      <c r="AM78" s="24">
        <f t="shared" si="18"/>
        <v>0.35274802547781081</v>
      </c>
      <c r="AN78" s="24">
        <f t="shared" si="18"/>
        <v>0.35859307625160475</v>
      </c>
      <c r="AO78" s="24">
        <f>+PAT!AV51</f>
        <v>0.35860386221592044</v>
      </c>
      <c r="AQ78" s="24">
        <f t="shared" si="11"/>
        <v>3.4291241862036692E-3</v>
      </c>
      <c r="AR78" s="24">
        <f t="shared" si="14"/>
        <v>9.9578751083162498E-3</v>
      </c>
    </row>
    <row r="79" spans="4:44" x14ac:dyDescent="0.3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+SUMPRODUCT(_xlfn.ANCHORARRAY($E$30)/100,$E79:$N79)/$D$14*100</f>
        <v>367.73814401000004</v>
      </c>
      <c r="Q79" s="24">
        <f t="shared" si="16"/>
        <v>3.0205009462457966E-2</v>
      </c>
      <c r="R79" s="24">
        <f t="shared" si="16"/>
        <v>3.0351088661100256E-2</v>
      </c>
      <c r="S79" s="24">
        <f t="shared" si="16"/>
        <v>2.9968214541469029E-2</v>
      </c>
      <c r="T79" s="24">
        <f t="shared" si="16"/>
        <v>2.9629994466075171E-2</v>
      </c>
      <c r="U79" s="24">
        <f t="shared" si="16"/>
        <v>2.9710748420805233E-2</v>
      </c>
      <c r="V79" s="24">
        <f t="shared" si="16"/>
        <v>2.9447761999928046E-2</v>
      </c>
      <c r="W79" s="24">
        <f t="shared" si="16"/>
        <v>2.9554038530557269E-2</v>
      </c>
      <c r="X79" s="24">
        <f t="shared" si="16"/>
        <v>2.8657590479619355E-2</v>
      </c>
      <c r="Y79" s="24">
        <f t="shared" si="16"/>
        <v>2.902459334669194E-2</v>
      </c>
      <c r="Z79" s="24">
        <f t="shared" si="16"/>
        <v>2.8660412962858928E-2</v>
      </c>
      <c r="AA79" s="24">
        <f t="shared" si="15"/>
        <v>2.9201131114757084E-2</v>
      </c>
      <c r="AB79" s="24">
        <f>+PAT!Y52</f>
        <v>2.920307815624068E-2</v>
      </c>
      <c r="AD79" s="24">
        <f t="shared" si="18"/>
        <v>0.34062863178144465</v>
      </c>
      <c r="AE79" s="24">
        <f t="shared" si="18"/>
        <v>0.34477161817543633</v>
      </c>
      <c r="AF79" s="24">
        <f t="shared" si="18"/>
        <v>0.3440036492899734</v>
      </c>
      <c r="AG79" s="24">
        <f t="shared" si="18"/>
        <v>0.34087655279306239</v>
      </c>
      <c r="AH79" s="24">
        <f t="shared" si="18"/>
        <v>0.34089132194791927</v>
      </c>
      <c r="AI79" s="24">
        <f t="shared" si="18"/>
        <v>0.34254257903060892</v>
      </c>
      <c r="AJ79" s="24">
        <f t="shared" si="18"/>
        <v>0.33867899475133689</v>
      </c>
      <c r="AK79" s="24">
        <f t="shared" si="18"/>
        <v>0.33536586002261726</v>
      </c>
      <c r="AL79" s="24">
        <f t="shared" si="18"/>
        <v>0.33530705300302133</v>
      </c>
      <c r="AM79" s="24">
        <f t="shared" si="18"/>
        <v>0.3330847952552769</v>
      </c>
      <c r="AN79" s="24">
        <f t="shared" si="18"/>
        <v>0.3374527135126506</v>
      </c>
      <c r="AO79" s="24">
        <f>+PAT!AV52</f>
        <v>0.33746398470136296</v>
      </c>
      <c r="AQ79" s="24">
        <f t="shared" si="11"/>
        <v>1.544596499599038E-3</v>
      </c>
      <c r="AR79" s="24">
        <f t="shared" si="14"/>
        <v>7.5438365261677465E-3</v>
      </c>
    </row>
    <row r="80" spans="4:44" x14ac:dyDescent="0.3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+SUMPRODUCT(_xlfn.ANCHORARRAY($E$30)/100,$E80:$N80)/$D$14*100</f>
        <v>378.85674596000001</v>
      </c>
      <c r="Q80" s="24">
        <f t="shared" si="16"/>
        <v>2.9070411860020684E-2</v>
      </c>
      <c r="R80" s="24">
        <f t="shared" si="16"/>
        <v>2.8468018018788621E-2</v>
      </c>
      <c r="S80" s="24">
        <f t="shared" si="16"/>
        <v>2.9116133229522667E-2</v>
      </c>
      <c r="T80" s="24">
        <f t="shared" si="16"/>
        <v>2.9906181763887929E-2</v>
      </c>
      <c r="U80" s="24">
        <f t="shared" si="16"/>
        <v>3.0285246270279842E-2</v>
      </c>
      <c r="V80" s="24">
        <f t="shared" si="16"/>
        <v>2.9700515173843867E-2</v>
      </c>
      <c r="W80" s="24">
        <f t="shared" si="16"/>
        <v>3.0171705686220518E-2</v>
      </c>
      <c r="X80" s="24">
        <f t="shared" si="16"/>
        <v>3.0405496471382687E-2</v>
      </c>
      <c r="Y80" s="24">
        <f t="shared" si="16"/>
        <v>3.0853957104065355E-2</v>
      </c>
      <c r="Z80" s="24">
        <f t="shared" si="16"/>
        <v>3.0738364648414063E-2</v>
      </c>
      <c r="AA80" s="24">
        <f t="shared" si="15"/>
        <v>3.0235106504745923E-2</v>
      </c>
      <c r="AB80" s="24">
        <f>+PAT!Y53</f>
        <v>3.0236917902687566E-2</v>
      </c>
      <c r="AD80" s="24">
        <f t="shared" si="18"/>
        <v>0.32810864560964492</v>
      </c>
      <c r="AE80" s="24">
        <f t="shared" si="18"/>
        <v>0.33011564434733409</v>
      </c>
      <c r="AF80" s="24">
        <f t="shared" si="18"/>
        <v>0.32956789411430676</v>
      </c>
      <c r="AG80" s="24">
        <f t="shared" si="18"/>
        <v>0.3263386401792896</v>
      </c>
      <c r="AH80" s="24">
        <f t="shared" si="18"/>
        <v>0.32571884878802115</v>
      </c>
      <c r="AI80" s="24">
        <f t="shared" si="18"/>
        <v>0.32837495623770807</v>
      </c>
      <c r="AJ80" s="24">
        <f t="shared" si="18"/>
        <v>0.32415936241607635</v>
      </c>
      <c r="AK80" s="24">
        <f t="shared" si="18"/>
        <v>0.31987916847160802</v>
      </c>
      <c r="AL80" s="24">
        <f t="shared" si="18"/>
        <v>0.32084285933894718</v>
      </c>
      <c r="AM80" s="24">
        <f t="shared" si="18"/>
        <v>0.31875598354797141</v>
      </c>
      <c r="AN80" s="24">
        <f t="shared" si="18"/>
        <v>0.32293035791473534</v>
      </c>
      <c r="AO80" s="24">
        <f>+PAT!AV53</f>
        <v>0.32294081906305006</v>
      </c>
      <c r="AQ80" s="24">
        <f t="shared" si="11"/>
        <v>-1.6679527883933787E-3</v>
      </c>
      <c r="AR80" s="24">
        <f t="shared" si="14"/>
        <v>9.3526620616735112E-3</v>
      </c>
    </row>
    <row r="81" spans="4:44" x14ac:dyDescent="0.3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+SUMPRODUCT(_xlfn.ANCHORARRAY($E$30)/100,$E81:$N81)/$D$14*100</f>
        <v>394.43692436000003</v>
      </c>
      <c r="Q81" s="24">
        <f t="shared" si="16"/>
        <v>3.7562809980377532E-2</v>
      </c>
      <c r="R81" s="24">
        <f t="shared" si="16"/>
        <v>3.8171480280902115E-2</v>
      </c>
      <c r="S81" s="24">
        <f t="shared" si="16"/>
        <v>3.9463381532946817E-2</v>
      </c>
      <c r="T81" s="24">
        <f t="shared" si="16"/>
        <v>4.0244875128848889E-2</v>
      </c>
      <c r="U81" s="24">
        <f t="shared" si="16"/>
        <v>4.0871451923551128E-2</v>
      </c>
      <c r="V81" s="24">
        <f t="shared" si="16"/>
        <v>3.9929291782984766E-2</v>
      </c>
      <c r="W81" s="24">
        <f t="shared" si="16"/>
        <v>4.1358804946169947E-2</v>
      </c>
      <c r="X81" s="24">
        <f t="shared" si="16"/>
        <v>4.1951692118750383E-2</v>
      </c>
      <c r="Y81" s="24">
        <f t="shared" si="16"/>
        <v>4.2133443481913835E-2</v>
      </c>
      <c r="Z81" s="24">
        <f t="shared" si="16"/>
        <v>4.1967764439218236E-2</v>
      </c>
      <c r="AA81" s="24">
        <f t="shared" si="15"/>
        <v>4.1124194213622234E-2</v>
      </c>
      <c r="AB81" s="24">
        <f>+PAT!Y54</f>
        <v>4.1123532928520667E-2</v>
      </c>
      <c r="AD81" s="24">
        <f t="shared" si="18"/>
        <v>0.34004146877953079</v>
      </c>
      <c r="AE81" s="24">
        <f t="shared" si="18"/>
        <v>0.34446225417336818</v>
      </c>
      <c r="AF81" s="24">
        <f t="shared" si="18"/>
        <v>0.34561878139988167</v>
      </c>
      <c r="AG81" s="24">
        <f t="shared" si="18"/>
        <v>0.34478734783288734</v>
      </c>
      <c r="AH81" s="24">
        <f t="shared" si="18"/>
        <v>0.34517190603627212</v>
      </c>
      <c r="AI81" s="24">
        <f t="shared" si="18"/>
        <v>0.346243387949003</v>
      </c>
      <c r="AJ81" s="24">
        <f t="shared" si="18"/>
        <v>0.34338614487196395</v>
      </c>
      <c r="AK81" s="24">
        <f t="shared" si="18"/>
        <v>0.34255216581609127</v>
      </c>
      <c r="AL81" s="24">
        <f t="shared" si="18"/>
        <v>0.34327966999693849</v>
      </c>
      <c r="AM81" s="24">
        <f t="shared" si="18"/>
        <v>0.3423113876540389</v>
      </c>
      <c r="AN81" s="24">
        <f t="shared" si="18"/>
        <v>0.34346738795174314</v>
      </c>
      <c r="AO81" s="24">
        <f>+PAT!AV54</f>
        <v>0.34347643048903365</v>
      </c>
      <c r="AQ81" s="24">
        <f t="shared" si="11"/>
        <v>-4.4049544588407041E-3</v>
      </c>
      <c r="AR81" s="24">
        <f t="shared" si="14"/>
        <v>-2.2699188745081145E-3</v>
      </c>
    </row>
    <row r="82" spans="4:44" x14ac:dyDescent="0.3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+SUMPRODUCT(_xlfn.ANCHORARRAY($E$30)/100,$E82:$N82)/$D$14*100</f>
        <v>409.64430248000002</v>
      </c>
      <c r="Q82" s="24">
        <f t="shared" si="16"/>
        <v>3.8557526569460654E-2</v>
      </c>
      <c r="R82" s="24">
        <f t="shared" si="16"/>
        <v>3.8277613524148935E-2</v>
      </c>
      <c r="S82" s="24">
        <f t="shared" si="16"/>
        <v>3.8463035745124108E-2</v>
      </c>
      <c r="T82" s="24">
        <f t="shared" si="16"/>
        <v>3.825470973132683E-2</v>
      </c>
      <c r="U82" s="24">
        <f t="shared" si="16"/>
        <v>3.8965664455908877E-2</v>
      </c>
      <c r="V82" s="24">
        <f t="shared" si="16"/>
        <v>3.915097563420078E-2</v>
      </c>
      <c r="W82" s="24">
        <f t="shared" si="16"/>
        <v>3.8649209675128526E-2</v>
      </c>
      <c r="X82" s="24">
        <f t="shared" si="16"/>
        <v>3.8682039703415994E-2</v>
      </c>
      <c r="Y82" s="24">
        <f t="shared" si="16"/>
        <v>3.8383982915069614E-2</v>
      </c>
      <c r="Z82" s="24">
        <f t="shared" si="16"/>
        <v>3.8413740957498721E-2</v>
      </c>
      <c r="AA82" s="24">
        <f t="shared" si="15"/>
        <v>3.8554651405100948E-2</v>
      </c>
      <c r="AB82" s="24">
        <f>+PAT!Y55</f>
        <v>3.8555313439230909E-2</v>
      </c>
      <c r="AD82" s="24">
        <f t="shared" si="18"/>
        <v>0.36589989925710364</v>
      </c>
      <c r="AE82" s="24">
        <f t="shared" si="18"/>
        <v>0.37036289630829877</v>
      </c>
      <c r="AF82" s="24">
        <f t="shared" si="18"/>
        <v>0.37157040188994817</v>
      </c>
      <c r="AG82" s="24">
        <f t="shared" si="18"/>
        <v>0.37077456484900018</v>
      </c>
      <c r="AH82" s="24">
        <f t="shared" si="18"/>
        <v>0.37236350967365817</v>
      </c>
      <c r="AI82" s="24">
        <f t="shared" si="18"/>
        <v>0.37349880482202091</v>
      </c>
      <c r="AJ82" s="24">
        <f t="shared" si="18"/>
        <v>0.37052806035357944</v>
      </c>
      <c r="AK82" s="24">
        <f t="shared" si="18"/>
        <v>0.37025821454464092</v>
      </c>
      <c r="AL82" s="24">
        <f t="shared" si="18"/>
        <v>0.37081084822208044</v>
      </c>
      <c r="AM82" s="24">
        <f t="shared" si="18"/>
        <v>0.37076993457214313</v>
      </c>
      <c r="AN82" s="24">
        <f t="shared" si="18"/>
        <v>0.37086910578634247</v>
      </c>
      <c r="AO82" s="24">
        <f>+PAT!AV55</f>
        <v>0.37087854167824008</v>
      </c>
      <c r="AQ82" s="24">
        <f t="shared" si="11"/>
        <v>1.4378561196193296E-4</v>
      </c>
      <c r="AR82" s="24">
        <f t="shared" si="14"/>
        <v>-4.8700353150394893E-3</v>
      </c>
    </row>
    <row r="83" spans="4:44" x14ac:dyDescent="0.3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+SUMPRODUCT(_xlfn.ANCHORARRAY($E$30)/100,$E83:$N83)/$D$14*100</f>
        <v>426.23567937000007</v>
      </c>
      <c r="Q83" s="24">
        <f t="shared" si="16"/>
        <v>3.8929234505092225E-2</v>
      </c>
      <c r="R83" s="24">
        <f t="shared" si="16"/>
        <v>4.1243554793841231E-2</v>
      </c>
      <c r="S83" s="24">
        <f t="shared" si="16"/>
        <v>3.9545361313078953E-2</v>
      </c>
      <c r="T83" s="24">
        <f t="shared" si="16"/>
        <v>3.9765560259078292E-2</v>
      </c>
      <c r="U83" s="24">
        <f t="shared" si="16"/>
        <v>3.9480457901504451E-2</v>
      </c>
      <c r="V83" s="24">
        <f t="shared" ref="V83:AA122" si="19">+J83/J82-1</f>
        <v>4.0387410025536807E-2</v>
      </c>
      <c r="W83" s="24">
        <f t="shared" si="19"/>
        <v>4.0686678836270973E-2</v>
      </c>
      <c r="X83" s="24">
        <f t="shared" si="19"/>
        <v>4.1738159246852424E-2</v>
      </c>
      <c r="Y83" s="24">
        <f t="shared" si="19"/>
        <v>4.1291180957552909E-2</v>
      </c>
      <c r="Z83" s="24">
        <f t="shared" si="19"/>
        <v>3.9950816258916833E-2</v>
      </c>
      <c r="AA83" s="24">
        <f t="shared" si="15"/>
        <v>4.0501910534469276E-2</v>
      </c>
      <c r="AB83" s="24">
        <f>+PAT!Y56</f>
        <v>4.050153522722777E-2</v>
      </c>
      <c r="AD83" s="24">
        <f t="shared" si="18"/>
        <v>0.3837088281308203</v>
      </c>
      <c r="AE83" s="24">
        <f t="shared" si="18"/>
        <v>0.39092164694616161</v>
      </c>
      <c r="AF83" s="24">
        <f t="shared" si="18"/>
        <v>0.39045292560634115</v>
      </c>
      <c r="AG83" s="24">
        <f t="shared" si="18"/>
        <v>0.38963420221071621</v>
      </c>
      <c r="AH83" s="24">
        <f t="shared" si="18"/>
        <v>0.39047895312843517</v>
      </c>
      <c r="AI83" s="24">
        <f t="shared" si="18"/>
        <v>0.39229511043807297</v>
      </c>
      <c r="AJ83" s="24">
        <f t="shared" si="18"/>
        <v>0.38995765170920671</v>
      </c>
      <c r="AK83" s="24">
        <f t="shared" si="18"/>
        <v>0.3902991696448459</v>
      </c>
      <c r="AL83" s="24">
        <f t="shared" si="18"/>
        <v>0.39094007401826136</v>
      </c>
      <c r="AM83" s="24">
        <f t="shared" si="18"/>
        <v>0.3900013734119252</v>
      </c>
      <c r="AN83" s="24">
        <f t="shared" si="18"/>
        <v>0.39026040396303308</v>
      </c>
      <c r="AO83" s="24">
        <f>+PAT!AV56</f>
        <v>0.39027331373248697</v>
      </c>
      <c r="AQ83" s="24">
        <f t="shared" si="11"/>
        <v>-1.0215817538246075E-3</v>
      </c>
      <c r="AR83" s="24">
        <f t="shared" si="14"/>
        <v>-6.2925452811048999E-3</v>
      </c>
    </row>
    <row r="84" spans="4:44" x14ac:dyDescent="0.3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+SUMPRODUCT(_xlfn.ANCHORARRAY($E$30)/100,$E84:$N84)/$D$14*100</f>
        <v>446.48911165999994</v>
      </c>
      <c r="Q84" s="24">
        <f t="shared" ref="Q84:Z121" si="20">+E84/E83-1</f>
        <v>4.8178565917232463E-2</v>
      </c>
      <c r="R84" s="24">
        <f t="shared" si="20"/>
        <v>4.9870620328372306E-2</v>
      </c>
      <c r="S84" s="24">
        <f t="shared" si="20"/>
        <v>4.8935570878140267E-2</v>
      </c>
      <c r="T84" s="24">
        <f t="shared" si="20"/>
        <v>4.8378546571146375E-2</v>
      </c>
      <c r="U84" s="24">
        <f t="shared" si="20"/>
        <v>4.7805478508870625E-2</v>
      </c>
      <c r="V84" s="24">
        <f t="shared" si="19"/>
        <v>4.7285565043797328E-2</v>
      </c>
      <c r="W84" s="24">
        <f t="shared" si="19"/>
        <v>4.766300392624534E-2</v>
      </c>
      <c r="X84" s="24">
        <f t="shared" si="19"/>
        <v>4.6936766136884689E-2</v>
      </c>
      <c r="Y84" s="24">
        <f t="shared" si="19"/>
        <v>4.7197636682534405E-2</v>
      </c>
      <c r="Z84" s="24">
        <f t="shared" si="19"/>
        <v>4.6982726918207041E-2</v>
      </c>
      <c r="AA84" s="24">
        <f t="shared" si="15"/>
        <v>4.7516980089361782E-2</v>
      </c>
      <c r="AB84" s="24">
        <f>+PAT!Y57</f>
        <v>4.7519516701369557E-2</v>
      </c>
      <c r="AD84" s="24">
        <f t="shared" si="18"/>
        <v>0.44334363378519814</v>
      </c>
      <c r="AE84" s="24">
        <f t="shared" si="18"/>
        <v>0.45297886559282929</v>
      </c>
      <c r="AF84" s="24">
        <f t="shared" si="18"/>
        <v>0.45100168570424071</v>
      </c>
      <c r="AG84" s="24">
        <f t="shared" si="18"/>
        <v>0.44891986816090634</v>
      </c>
      <c r="AH84" s="24">
        <f t="shared" si="18"/>
        <v>0.44883403513780507</v>
      </c>
      <c r="AI84" s="24">
        <f t="shared" si="18"/>
        <v>0.44916180325922861</v>
      </c>
      <c r="AJ84" s="24">
        <f t="shared" si="18"/>
        <v>0.44811484965813153</v>
      </c>
      <c r="AK84" s="24">
        <f t="shared" si="18"/>
        <v>0.44626731791838825</v>
      </c>
      <c r="AL84" s="24">
        <f t="shared" si="18"/>
        <v>0.44720670412793218</v>
      </c>
      <c r="AM84" s="24">
        <f t="shared" si="18"/>
        <v>0.44538713496924154</v>
      </c>
      <c r="AN84" s="24">
        <f t="shared" si="18"/>
        <v>0.44741500812239354</v>
      </c>
      <c r="AO84" s="24">
        <f>+PAT!AV57</f>
        <v>0.44743059504227611</v>
      </c>
      <c r="AQ84" s="24">
        <f t="shared" si="11"/>
        <v>1.1958389990254226E-3</v>
      </c>
      <c r="AR84" s="24">
        <f t="shared" si="14"/>
        <v>-2.0435011840433948E-3</v>
      </c>
    </row>
    <row r="85" spans="4:44" x14ac:dyDescent="0.3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+SUMPRODUCT(_xlfn.ANCHORARRAY($E$30)/100,$E85:$N85)/$D$14*100</f>
        <v>462.17978779999999</v>
      </c>
      <c r="Q85" s="24">
        <f t="shared" si="20"/>
        <v>3.3117250719250535E-2</v>
      </c>
      <c r="R85" s="24">
        <f t="shared" si="20"/>
        <v>3.5305986106924925E-2</v>
      </c>
      <c r="S85" s="24">
        <f t="shared" si="20"/>
        <v>3.4720530764108748E-2</v>
      </c>
      <c r="T85" s="24">
        <f t="shared" si="20"/>
        <v>3.5060104537889547E-2</v>
      </c>
      <c r="U85" s="24">
        <f t="shared" si="20"/>
        <v>3.5174537305833864E-2</v>
      </c>
      <c r="V85" s="24">
        <f t="shared" si="19"/>
        <v>3.4346404430403377E-2</v>
      </c>
      <c r="W85" s="24">
        <f t="shared" si="19"/>
        <v>3.5083405878105989E-2</v>
      </c>
      <c r="X85" s="24">
        <f t="shared" si="19"/>
        <v>3.5944933619394659E-2</v>
      </c>
      <c r="Y85" s="24">
        <f t="shared" si="19"/>
        <v>3.5577606541583595E-2</v>
      </c>
      <c r="Z85" s="24">
        <f t="shared" si="19"/>
        <v>3.5102147554160412E-2</v>
      </c>
      <c r="AA85" s="24">
        <f t="shared" si="15"/>
        <v>3.5142348895505604E-2</v>
      </c>
      <c r="AB85" s="24">
        <f>+PAT!Y58</f>
        <v>3.5144406810333262E-2</v>
      </c>
      <c r="AD85" s="24">
        <f t="shared" si="18"/>
        <v>0.46862992969577566</v>
      </c>
      <c r="AE85" s="24">
        <f t="shared" si="18"/>
        <v>0.4799546810671711</v>
      </c>
      <c r="AF85" s="24">
        <f t="shared" si="18"/>
        <v>0.47707288785250768</v>
      </c>
      <c r="AG85" s="24">
        <f t="shared" si="18"/>
        <v>0.47625003534752119</v>
      </c>
      <c r="AH85" s="24">
        <f t="shared" si="18"/>
        <v>0.47704170464383178</v>
      </c>
      <c r="AI85" s="24">
        <f t="shared" si="18"/>
        <v>0.47436615148981809</v>
      </c>
      <c r="AJ85" s="24">
        <f t="shared" si="18"/>
        <v>0.47624527560415619</v>
      </c>
      <c r="AK85" s="24">
        <f t="shared" si="18"/>
        <v>0.47486999555763409</v>
      </c>
      <c r="AL85" s="24">
        <f t="shared" si="18"/>
        <v>0.47592960371075566</v>
      </c>
      <c r="AM85" s="24">
        <f t="shared" si="18"/>
        <v>0.4721845546848793</v>
      </c>
      <c r="AN85" s="24">
        <f t="shared" si="18"/>
        <v>0.4747856449893626</v>
      </c>
      <c r="AO85" s="24">
        <f>+PAT!AV58</f>
        <v>0.47480584658801206</v>
      </c>
      <c r="AQ85" s="24">
        <f t="shared" si="11"/>
        <v>-1.9848968349098772E-3</v>
      </c>
      <c r="AR85" s="24">
        <f t="shared" si="14"/>
        <v>-3.5546249891036386E-3</v>
      </c>
    </row>
    <row r="86" spans="4:44" x14ac:dyDescent="0.3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+SUMPRODUCT(_xlfn.ANCHORARRAY($E$30)/100,$E86:$N86)/$D$14*100</f>
        <v>478.10613088999992</v>
      </c>
      <c r="Q86" s="24">
        <f t="shared" si="20"/>
        <v>3.3386709875957932E-2</v>
      </c>
      <c r="R86" s="24">
        <f t="shared" si="20"/>
        <v>3.3790880630178544E-2</v>
      </c>
      <c r="S86" s="24">
        <f t="shared" si="20"/>
        <v>3.4119949815789141E-2</v>
      </c>
      <c r="T86" s="24">
        <f t="shared" si="20"/>
        <v>3.429689528337887E-2</v>
      </c>
      <c r="U86" s="24">
        <f t="shared" si="20"/>
        <v>3.4684863316146952E-2</v>
      </c>
      <c r="V86" s="24">
        <f t="shared" si="19"/>
        <v>3.4038112540339283E-2</v>
      </c>
      <c r="W86" s="24">
        <f t="shared" si="19"/>
        <v>3.4933477787907119E-2</v>
      </c>
      <c r="X86" s="24">
        <f t="shared" si="19"/>
        <v>3.4607180610927601E-2</v>
      </c>
      <c r="Y86" s="24">
        <f t="shared" si="19"/>
        <v>3.4832123439998641E-2</v>
      </c>
      <c r="Z86" s="24">
        <f t="shared" si="19"/>
        <v>3.4412146381020969E-2</v>
      </c>
      <c r="AA86" s="24">
        <f t="shared" si="15"/>
        <v>3.445919425816979E-2</v>
      </c>
      <c r="AB86" s="24">
        <f>+PAT!Y59</f>
        <v>3.4460532801019905E-2</v>
      </c>
      <c r="AD86" s="24">
        <f t="shared" si="18"/>
        <v>0.48829498459993892</v>
      </c>
      <c r="AE86" s="24">
        <f t="shared" si="18"/>
        <v>0.49800420087005137</v>
      </c>
      <c r="AF86" s="24">
        <f t="shared" si="18"/>
        <v>0.49738315921205767</v>
      </c>
      <c r="AG86" s="24">
        <f t="shared" si="18"/>
        <v>0.49771471809655576</v>
      </c>
      <c r="AH86" s="24">
        <f t="shared" si="18"/>
        <v>0.4991259534964485</v>
      </c>
      <c r="AI86" s="24">
        <f t="shared" si="18"/>
        <v>0.49626788171321601</v>
      </c>
      <c r="AJ86" s="24">
        <f t="shared" si="18"/>
        <v>0.49809566332540345</v>
      </c>
      <c r="AK86" s="24">
        <f t="shared" si="18"/>
        <v>0.4980556225453312</v>
      </c>
      <c r="AL86" s="24">
        <f t="shared" si="18"/>
        <v>0.49868377873208747</v>
      </c>
      <c r="AM86" s="24">
        <f t="shared" si="18"/>
        <v>0.49488188666853894</v>
      </c>
      <c r="AN86" s="24">
        <f t="shared" si="18"/>
        <v>0.49683995191838393</v>
      </c>
      <c r="AO86" s="24">
        <f>+PAT!AV59</f>
        <v>0.49685779736808255</v>
      </c>
      <c r="AQ86" s="24">
        <f t="shared" si="11"/>
        <v>-1.0254365050630376E-3</v>
      </c>
      <c r="AR86" s="24">
        <f t="shared" si="14"/>
        <v>-6.5869020686000201E-3</v>
      </c>
    </row>
    <row r="87" spans="4:44" x14ac:dyDescent="0.3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+SUMPRODUCT(_xlfn.ANCHORARRAY($E$30)/100,$E87:$N87)/$D$14*100</f>
        <v>494.12007444999995</v>
      </c>
      <c r="Q87" s="24">
        <f t="shared" si="20"/>
        <v>3.4904575613294853E-2</v>
      </c>
      <c r="R87" s="24">
        <f t="shared" si="20"/>
        <v>3.4558498523217018E-2</v>
      </c>
      <c r="S87" s="24">
        <f t="shared" si="20"/>
        <v>3.4218081984613402E-2</v>
      </c>
      <c r="T87" s="24">
        <f t="shared" si="20"/>
        <v>3.3602782981680956E-2</v>
      </c>
      <c r="U87" s="24">
        <f t="shared" si="20"/>
        <v>3.3890607021255015E-2</v>
      </c>
      <c r="V87" s="24">
        <f t="shared" si="19"/>
        <v>3.4340115316085607E-2</v>
      </c>
      <c r="W87" s="24">
        <f t="shared" si="19"/>
        <v>3.3591606309002708E-2</v>
      </c>
      <c r="X87" s="24">
        <f t="shared" si="19"/>
        <v>3.3352297371874284E-2</v>
      </c>
      <c r="Y87" s="24">
        <f t="shared" si="19"/>
        <v>3.2961818326371795E-2</v>
      </c>
      <c r="Z87" s="24">
        <f t="shared" si="19"/>
        <v>3.2952276144385451E-2</v>
      </c>
      <c r="AA87" s="24">
        <f t="shared" si="15"/>
        <v>3.3494537144273639E-2</v>
      </c>
      <c r="AB87" s="24">
        <f>+PAT!Y60</f>
        <v>3.3494321087429668E-2</v>
      </c>
      <c r="AD87" s="24">
        <f t="shared" si="18"/>
        <v>0.50060371277701354</v>
      </c>
      <c r="AE87" s="24">
        <f t="shared" si="18"/>
        <v>0.50781805613878928</v>
      </c>
      <c r="AF87" s="24">
        <f t="shared" si="18"/>
        <v>0.50698438613062691</v>
      </c>
      <c r="AG87" s="24">
        <f t="shared" si="18"/>
        <v>0.50717218606820924</v>
      </c>
      <c r="AH87" s="24">
        <f t="shared" si="18"/>
        <v>0.51067074143037683</v>
      </c>
      <c r="AI87" s="24">
        <f t="shared" si="18"/>
        <v>0.50578734984456997</v>
      </c>
      <c r="AJ87" s="24">
        <f t="shared" si="18"/>
        <v>0.50813873065956816</v>
      </c>
      <c r="AK87" s="24">
        <f t="shared" si="18"/>
        <v>0.5077699309278727</v>
      </c>
      <c r="AL87" s="24">
        <f t="shared" si="18"/>
        <v>0.50754918551848749</v>
      </c>
      <c r="AM87" s="24">
        <f t="shared" si="18"/>
        <v>0.50182291439091786</v>
      </c>
      <c r="AN87" s="24">
        <f t="shared" si="18"/>
        <v>0.50585892204957039</v>
      </c>
      <c r="AO87" s="24">
        <f>+PAT!AV60</f>
        <v>0.50587646218234128</v>
      </c>
      <c r="AQ87" s="24">
        <f t="shared" si="11"/>
        <v>1.952299468909402E-3</v>
      </c>
      <c r="AR87" s="24">
        <f t="shared" si="14"/>
        <v>-1.2192016139043194E-3</v>
      </c>
    </row>
    <row r="88" spans="4:44" x14ac:dyDescent="0.3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+SUMPRODUCT(_xlfn.ANCHORARRAY($E$30)/100,$E88:$N88)/$D$14*100</f>
        <v>510.94856144000005</v>
      </c>
      <c r="Q88" s="24">
        <f t="shared" si="20"/>
        <v>3.3462681970415797E-2</v>
      </c>
      <c r="R88" s="24">
        <f t="shared" si="20"/>
        <v>3.3289363086112189E-2</v>
      </c>
      <c r="S88" s="24">
        <f t="shared" si="20"/>
        <v>3.3536014792729274E-2</v>
      </c>
      <c r="T88" s="24">
        <f t="shared" si="20"/>
        <v>3.3953785520977053E-2</v>
      </c>
      <c r="U88" s="24">
        <f t="shared" si="20"/>
        <v>3.3831352320140118E-2</v>
      </c>
      <c r="V88" s="24">
        <f t="shared" si="19"/>
        <v>3.3803659981596068E-2</v>
      </c>
      <c r="W88" s="24">
        <f t="shared" si="19"/>
        <v>3.3618927339326365E-2</v>
      </c>
      <c r="X88" s="24">
        <f t="shared" si="19"/>
        <v>3.4253853542068002E-2</v>
      </c>
      <c r="Y88" s="24">
        <f t="shared" si="19"/>
        <v>3.4155426552774593E-2</v>
      </c>
      <c r="Z88" s="24">
        <f t="shared" si="19"/>
        <v>3.4563635584081931E-2</v>
      </c>
      <c r="AA88" s="24">
        <f t="shared" si="15"/>
        <v>3.405748493163685E-2</v>
      </c>
      <c r="AB88" s="24">
        <f>+PAT!Y61</f>
        <v>3.4057785794644246E-2</v>
      </c>
      <c r="AD88" s="24">
        <f t="shared" si="18"/>
        <v>0.50705507773755398</v>
      </c>
      <c r="AE88" s="24">
        <f t="shared" si="18"/>
        <v>0.51505863984990952</v>
      </c>
      <c r="AF88" s="24">
        <f t="shared" si="18"/>
        <v>0.51318948680137333</v>
      </c>
      <c r="AG88" s="24">
        <f t="shared" si="18"/>
        <v>0.51374954141619167</v>
      </c>
      <c r="AH88" s="24">
        <f t="shared" si="18"/>
        <v>0.51783451813655224</v>
      </c>
      <c r="AI88" s="24">
        <f t="shared" si="18"/>
        <v>0.51196182100151377</v>
      </c>
      <c r="AJ88" s="24">
        <f t="shared" si="18"/>
        <v>0.5154069814580009</v>
      </c>
      <c r="AK88" s="24">
        <f t="shared" si="18"/>
        <v>0.51575331977349759</v>
      </c>
      <c r="AL88" s="24">
        <f t="shared" si="18"/>
        <v>0.5152402205051243</v>
      </c>
      <c r="AM88" s="24">
        <f t="shared" si="18"/>
        <v>0.50938995327227743</v>
      </c>
      <c r="AN88" s="24">
        <f t="shared" si="18"/>
        <v>0.51313439776671399</v>
      </c>
      <c r="AO88" s="24">
        <f>+PAT!AV61</f>
        <v>0.51315229140445706</v>
      </c>
      <c r="AQ88" s="24">
        <f t="shared" si="11"/>
        <v>-1.1009536136661335E-3</v>
      </c>
      <c r="AR88" s="24">
        <f t="shared" si="14"/>
        <v>-2.3348755347234462E-3</v>
      </c>
    </row>
    <row r="89" spans="4:44" x14ac:dyDescent="0.3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+SUMPRODUCT(_xlfn.ANCHORARRAY($E$30)/100,$E89:$N89)/$D$14*100</f>
        <v>530.08027656000002</v>
      </c>
      <c r="Q89" s="24">
        <f t="shared" si="20"/>
        <v>3.7589600227048825E-2</v>
      </c>
      <c r="R89" s="24">
        <f t="shared" si="20"/>
        <v>3.8180020650363078E-2</v>
      </c>
      <c r="S89" s="24">
        <f t="shared" si="20"/>
        <v>3.7826573220010262E-2</v>
      </c>
      <c r="T89" s="24">
        <f t="shared" si="20"/>
        <v>3.7182472958184665E-2</v>
      </c>
      <c r="U89" s="24">
        <f t="shared" si="20"/>
        <v>3.7084436267123655E-2</v>
      </c>
      <c r="V89" s="24">
        <f t="shared" si="19"/>
        <v>3.7828672124773144E-2</v>
      </c>
      <c r="W89" s="24">
        <f t="shared" si="19"/>
        <v>3.7603386498741065E-2</v>
      </c>
      <c r="X89" s="24">
        <f t="shared" si="19"/>
        <v>3.7074264162729742E-2</v>
      </c>
      <c r="Y89" s="24">
        <f t="shared" si="19"/>
        <v>3.7213471839733003E-2</v>
      </c>
      <c r="Z89" s="24">
        <f t="shared" si="19"/>
        <v>3.7460359203518978E-2</v>
      </c>
      <c r="AA89" s="24">
        <f t="shared" si="15"/>
        <v>3.7443524776899828E-2</v>
      </c>
      <c r="AB89" s="24">
        <f>+PAT!Y62</f>
        <v>3.7444097185322267E-2</v>
      </c>
      <c r="AD89" s="24">
        <f t="shared" si="18"/>
        <v>0.52821858730641913</v>
      </c>
      <c r="AE89" s="24">
        <f t="shared" si="18"/>
        <v>0.53721470973332774</v>
      </c>
      <c r="AF89" s="24">
        <f t="shared" si="18"/>
        <v>0.53503868405251764</v>
      </c>
      <c r="AG89" s="24">
        <f t="shared" si="18"/>
        <v>0.53460784409171058</v>
      </c>
      <c r="AH89" s="24">
        <f t="shared" si="18"/>
        <v>0.53703551492408752</v>
      </c>
      <c r="AI89" s="24">
        <f t="shared" si="18"/>
        <v>0.5341990824054863</v>
      </c>
      <c r="AJ89" s="24">
        <f t="shared" si="18"/>
        <v>0.53691262646922655</v>
      </c>
      <c r="AK89" s="24">
        <f t="shared" si="18"/>
        <v>0.5369626265542613</v>
      </c>
      <c r="AL89" s="24">
        <f t="shared" si="18"/>
        <v>0.53655404844624566</v>
      </c>
      <c r="AM89" s="24">
        <f t="shared" si="18"/>
        <v>0.53236395437955419</v>
      </c>
      <c r="AN89" s="24">
        <f t="shared" si="18"/>
        <v>0.53491723382364564</v>
      </c>
      <c r="AO89" s="24">
        <f>+PAT!AV62</f>
        <v>0.53493214527602739</v>
      </c>
      <c r="AQ89" s="24">
        <f t="shared" si="11"/>
        <v>1.292410235298469E-4</v>
      </c>
      <c r="AR89" s="24">
        <f t="shared" si="14"/>
        <v>-4.1453670731350645E-3</v>
      </c>
    </row>
    <row r="90" spans="4:44" x14ac:dyDescent="0.3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+SUMPRODUCT(_xlfn.ANCHORARRAY($E$30)/100,$E90:$N90)/$D$14*100</f>
        <v>545.27211137999996</v>
      </c>
      <c r="Q90" s="24">
        <f t="shared" si="20"/>
        <v>2.8562732258140766E-2</v>
      </c>
      <c r="R90" s="24">
        <f t="shared" si="20"/>
        <v>2.9033554040098775E-2</v>
      </c>
      <c r="S90" s="24">
        <f t="shared" si="20"/>
        <v>2.8642999666793179E-2</v>
      </c>
      <c r="T90" s="24">
        <f t="shared" si="20"/>
        <v>2.8654666061886269E-2</v>
      </c>
      <c r="U90" s="24">
        <f t="shared" si="20"/>
        <v>2.8860295294069749E-2</v>
      </c>
      <c r="V90" s="24">
        <f t="shared" si="19"/>
        <v>2.8729128064130638E-2</v>
      </c>
      <c r="W90" s="24">
        <f t="shared" si="19"/>
        <v>2.8575595948313159E-2</v>
      </c>
      <c r="X90" s="24">
        <f t="shared" si="19"/>
        <v>2.8773404881311748E-2</v>
      </c>
      <c r="Y90" s="24">
        <f t="shared" si="19"/>
        <v>2.8549269025290203E-2</v>
      </c>
      <c r="Z90" s="24">
        <f t="shared" si="19"/>
        <v>2.8598279944607841E-2</v>
      </c>
      <c r="AA90" s="24">
        <f t="shared" si="15"/>
        <v>2.865949836615056E-2</v>
      </c>
      <c r="AB90" s="24">
        <f>+PAT!Y63</f>
        <v>2.8660826481141877E-2</v>
      </c>
      <c r="AD90" s="24">
        <f t="shared" si="18"/>
        <v>0.51599905521208012</v>
      </c>
      <c r="AE90" s="24">
        <f t="shared" si="18"/>
        <v>0.5262558962529611</v>
      </c>
      <c r="AF90" s="24">
        <f t="shared" si="18"/>
        <v>0.52335769018074418</v>
      </c>
      <c r="AG90" s="24">
        <f t="shared" si="18"/>
        <v>0.52392030755867247</v>
      </c>
      <c r="AH90" s="24">
        <f t="shared" si="18"/>
        <v>0.5264567466606862</v>
      </c>
      <c r="AI90" s="24">
        <f t="shared" si="18"/>
        <v>0.52401275313735418</v>
      </c>
      <c r="AJ90" s="24">
        <f t="shared" si="18"/>
        <v>0.52768727602068521</v>
      </c>
      <c r="AK90" s="24">
        <f t="shared" si="18"/>
        <v>0.52899313096248468</v>
      </c>
      <c r="AL90" s="24">
        <f t="shared" si="18"/>
        <v>0.52869533172453043</v>
      </c>
      <c r="AM90" s="24">
        <f t="shared" si="18"/>
        <v>0.52520804310514579</v>
      </c>
      <c r="AN90" s="24">
        <f t="shared" si="18"/>
        <v>0.52607142592846445</v>
      </c>
      <c r="AO90" s="24">
        <f>+PAT!AV63</f>
        <v>0.52608809061619088</v>
      </c>
      <c r="AQ90" s="24">
        <f t="shared" si="11"/>
        <v>-3.5547686467074513E-5</v>
      </c>
      <c r="AR90" s="24">
        <f t="shared" si="14"/>
        <v>-9.2089878930656788E-3</v>
      </c>
    </row>
    <row r="91" spans="4:44" x14ac:dyDescent="0.3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+SUMPRODUCT(_xlfn.ANCHORARRAY($E$30)/100,$E91:$N91)/$D$14*100</f>
        <v>557.21622923999996</v>
      </c>
      <c r="Q91" s="24">
        <f t="shared" si="20"/>
        <v>2.0539422348512693E-2</v>
      </c>
      <c r="R91" s="24">
        <f t="shared" si="20"/>
        <v>2.1290428196797384E-2</v>
      </c>
      <c r="S91" s="24">
        <f t="shared" si="20"/>
        <v>2.1164141665789948E-2</v>
      </c>
      <c r="T91" s="24">
        <f t="shared" si="20"/>
        <v>2.1645266360530435E-2</v>
      </c>
      <c r="U91" s="24">
        <f t="shared" si="20"/>
        <v>2.169221818115119E-2</v>
      </c>
      <c r="V91" s="24">
        <f t="shared" si="19"/>
        <v>2.1384803282080922E-2</v>
      </c>
      <c r="W91" s="24">
        <f t="shared" si="19"/>
        <v>2.150559723156209E-2</v>
      </c>
      <c r="X91" s="24">
        <f t="shared" si="19"/>
        <v>2.2236295987637655E-2</v>
      </c>
      <c r="Y91" s="24">
        <f t="shared" si="19"/>
        <v>2.2147579470356282E-2</v>
      </c>
      <c r="Z91" s="24">
        <f t="shared" si="19"/>
        <v>2.2476056377058073E-2</v>
      </c>
      <c r="AA91" s="24">
        <f t="shared" si="15"/>
        <v>2.1904875768854692E-2</v>
      </c>
      <c r="AB91" s="24">
        <f>+PAT!Y64</f>
        <v>2.1906232887188404E-2</v>
      </c>
      <c r="AD91" s="24">
        <f t="shared" si="18"/>
        <v>0.50177565229885146</v>
      </c>
      <c r="AE91" s="24">
        <f t="shared" si="18"/>
        <v>0.51283436779555092</v>
      </c>
      <c r="AF91" s="24">
        <f t="shared" si="18"/>
        <v>0.51033616977775931</v>
      </c>
      <c r="AG91" s="24">
        <f t="shared" si="18"/>
        <v>0.5121023832792968</v>
      </c>
      <c r="AH91" s="24">
        <f t="shared" si="18"/>
        <v>0.5145699720481125</v>
      </c>
      <c r="AI91" s="24">
        <f t="shared" si="18"/>
        <v>0.51207620582761337</v>
      </c>
      <c r="AJ91" s="24">
        <f t="shared" si="18"/>
        <v>0.51574472526169512</v>
      </c>
      <c r="AK91" s="24">
        <f t="shared" si="18"/>
        <v>0.51944854074996361</v>
      </c>
      <c r="AL91" s="24">
        <f t="shared" si="18"/>
        <v>0.51847899765736472</v>
      </c>
      <c r="AM91" s="24">
        <f t="shared" si="18"/>
        <v>0.51603841794291627</v>
      </c>
      <c r="AN91" s="24">
        <f t="shared" si="18"/>
        <v>0.51525273708034858</v>
      </c>
      <c r="AO91" s="24">
        <f>+PAT!AV64</f>
        <v>0.51526842936515904</v>
      </c>
      <c r="AQ91" s="24">
        <f t="shared" si="11"/>
        <v>-1.9366340285453809E-3</v>
      </c>
      <c r="AR91" s="24">
        <f t="shared" si="14"/>
        <v>-1.4262765644064812E-2</v>
      </c>
    </row>
    <row r="92" spans="4:44" x14ac:dyDescent="0.3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+SUMPRODUCT(_xlfn.ANCHORARRAY($E$30)/100,$E92:$N92)/$D$14*100</f>
        <v>574.44233710000003</v>
      </c>
      <c r="Q92" s="24">
        <f t="shared" si="20"/>
        <v>3.1147410659077224E-2</v>
      </c>
      <c r="R92" s="24">
        <f t="shared" si="20"/>
        <v>3.1181104053983111E-2</v>
      </c>
      <c r="S92" s="24">
        <f t="shared" si="20"/>
        <v>3.1129377449827356E-2</v>
      </c>
      <c r="T92" s="24">
        <f t="shared" si="20"/>
        <v>3.0791538687753972E-2</v>
      </c>
      <c r="U92" s="24">
        <f t="shared" si="20"/>
        <v>3.0348293202718146E-2</v>
      </c>
      <c r="V92" s="24">
        <f t="shared" si="19"/>
        <v>3.0828427912324097E-2</v>
      </c>
      <c r="W92" s="24">
        <f t="shared" si="19"/>
        <v>3.1561828312129725E-2</v>
      </c>
      <c r="X92" s="24">
        <f t="shared" si="19"/>
        <v>3.0309252788796037E-2</v>
      </c>
      <c r="Y92" s="24">
        <f t="shared" si="19"/>
        <v>3.105943663501054E-2</v>
      </c>
      <c r="Z92" s="24">
        <f t="shared" si="19"/>
        <v>3.0872000114434472E-2</v>
      </c>
      <c r="AA92" s="24">
        <f t="shared" si="15"/>
        <v>3.0914583883343116E-2</v>
      </c>
      <c r="AB92" s="24">
        <f>+PAT!Y65</f>
        <v>3.0915776000872919E-2</v>
      </c>
      <c r="AD92" s="24">
        <f t="shared" si="18"/>
        <v>0.50480672402176618</v>
      </c>
      <c r="AE92" s="24">
        <f t="shared" si="18"/>
        <v>0.51682520632909612</v>
      </c>
      <c r="AF92" s="24">
        <f t="shared" si="18"/>
        <v>0.51329081742766092</v>
      </c>
      <c r="AG92" s="24">
        <f t="shared" si="18"/>
        <v>0.51340225926638694</v>
      </c>
      <c r="AH92" s="24">
        <f t="shared" si="18"/>
        <v>0.51466265413886991</v>
      </c>
      <c r="AI92" s="24">
        <f t="shared" si="18"/>
        <v>0.51373250296350226</v>
      </c>
      <c r="AJ92" s="24">
        <f t="shared" si="18"/>
        <v>0.51779008432762375</v>
      </c>
      <c r="AK92" s="24">
        <f t="shared" si="18"/>
        <v>0.51930661863914063</v>
      </c>
      <c r="AL92" s="24">
        <f t="shared" si="18"/>
        <v>0.51878167520934837</v>
      </c>
      <c r="AM92" s="24">
        <f t="shared" si="18"/>
        <v>0.51623497267245311</v>
      </c>
      <c r="AN92" s="24">
        <f t="shared" si="18"/>
        <v>0.51625210115870579</v>
      </c>
      <c r="AO92" s="24">
        <f>+PAT!AV65</f>
        <v>0.5162668912008046</v>
      </c>
      <c r="AQ92" s="24">
        <f t="shared" si="11"/>
        <v>2.7541054464275128E-4</v>
      </c>
      <c r="AR92" s="24">
        <f t="shared" si="14"/>
        <v>-1.1428248650686923E-2</v>
      </c>
    </row>
    <row r="93" spans="4:44" x14ac:dyDescent="0.3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+SUMPRODUCT(_xlfn.ANCHORARRAY($E$30)/100,$E93:$N93)/$D$14*100</f>
        <v>595.08009945999993</v>
      </c>
      <c r="Q93" s="24">
        <f t="shared" si="20"/>
        <v>3.6391300454746922E-2</v>
      </c>
      <c r="R93" s="24">
        <f t="shared" si="20"/>
        <v>3.6438416980348443E-2</v>
      </c>
      <c r="S93" s="24">
        <f t="shared" si="20"/>
        <v>3.6275388451088686E-2</v>
      </c>
      <c r="T93" s="24">
        <f t="shared" si="20"/>
        <v>3.5796745723464918E-2</v>
      </c>
      <c r="U93" s="24">
        <f t="shared" si="20"/>
        <v>3.6094003491533133E-2</v>
      </c>
      <c r="V93" s="24">
        <f t="shared" si="19"/>
        <v>3.5874485096368591E-2</v>
      </c>
      <c r="W93" s="24">
        <f t="shared" si="19"/>
        <v>3.618383618417842E-2</v>
      </c>
      <c r="X93" s="24">
        <f t="shared" si="19"/>
        <v>3.5960393451941908E-2</v>
      </c>
      <c r="Y93" s="24">
        <f t="shared" si="19"/>
        <v>3.5644275002850723E-2</v>
      </c>
      <c r="Z93" s="24">
        <f t="shared" si="19"/>
        <v>3.5777025894496273E-2</v>
      </c>
      <c r="AA93" s="24">
        <f t="shared" si="15"/>
        <v>3.5926603989857364E-2</v>
      </c>
      <c r="AB93" s="24">
        <f>+PAT!Y66</f>
        <v>3.592545642741074E-2</v>
      </c>
      <c r="AD93" s="24">
        <f t="shared" ref="AD93:AN108" si="21">+E93/E81-1</f>
        <v>0.50310765058306228</v>
      </c>
      <c r="AE93" s="24">
        <f t="shared" si="21"/>
        <v>0.51429310623929947</v>
      </c>
      <c r="AF93" s="24">
        <f t="shared" si="21"/>
        <v>0.50864961433911726</v>
      </c>
      <c r="AG93" s="24">
        <f t="shared" si="21"/>
        <v>0.50693088963740074</v>
      </c>
      <c r="AH93" s="24">
        <f t="shared" si="21"/>
        <v>0.50771057306422884</v>
      </c>
      <c r="AI93" s="24">
        <f t="shared" si="21"/>
        <v>0.50783028179975287</v>
      </c>
      <c r="AJ93" s="24">
        <f t="shared" si="21"/>
        <v>0.51024751952061487</v>
      </c>
      <c r="AK93" s="24">
        <f t="shared" si="21"/>
        <v>0.51057049412628897</v>
      </c>
      <c r="AL93" s="24">
        <f t="shared" si="21"/>
        <v>0.50932450805384621</v>
      </c>
      <c r="AM93" s="24">
        <f t="shared" si="21"/>
        <v>0.50722642691074182</v>
      </c>
      <c r="AN93" s="24">
        <f t="shared" si="21"/>
        <v>0.5086825363156775</v>
      </c>
      <c r="AO93" s="24">
        <f>+PAT!AV66</f>
        <v>0.50869653951122928</v>
      </c>
      <c r="AQ93" s="24">
        <f t="shared" si="11"/>
        <v>6.1427456025064942E-4</v>
      </c>
      <c r="AR93" s="24">
        <f t="shared" si="14"/>
        <v>-4.1187763276795408E-3</v>
      </c>
    </row>
    <row r="94" spans="4:44" x14ac:dyDescent="0.3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+SUMPRODUCT(_xlfn.ANCHORARRAY($E$30)/100,$E94:$N94)/$D$14*100</f>
        <v>623.89432869000018</v>
      </c>
      <c r="Q94" s="24">
        <f t="shared" si="20"/>
        <v>4.9587800305422203E-2</v>
      </c>
      <c r="R94" s="24">
        <f t="shared" si="20"/>
        <v>4.9548817186916283E-2</v>
      </c>
      <c r="S94" s="24">
        <f t="shared" si="20"/>
        <v>4.9199436365771287E-2</v>
      </c>
      <c r="T94" s="24">
        <f t="shared" si="20"/>
        <v>4.8690954507364381E-2</v>
      </c>
      <c r="U94" s="24">
        <f t="shared" si="20"/>
        <v>4.8998832146492255E-2</v>
      </c>
      <c r="V94" s="24">
        <f t="shared" si="19"/>
        <v>4.9038476504036588E-2</v>
      </c>
      <c r="W94" s="24">
        <f t="shared" si="19"/>
        <v>4.8806075609025612E-2</v>
      </c>
      <c r="X94" s="24">
        <f t="shared" si="19"/>
        <v>4.8559943270537476E-2</v>
      </c>
      <c r="Y94" s="24">
        <f t="shared" si="19"/>
        <v>4.8007401939267114E-2</v>
      </c>
      <c r="Z94" s="24">
        <f t="shared" si="19"/>
        <v>4.7554143688865569E-2</v>
      </c>
      <c r="AA94" s="24">
        <f t="shared" si="15"/>
        <v>4.842075756885067E-2</v>
      </c>
      <c r="AB94" s="24">
        <f>+PAT!Y67</f>
        <v>4.8421409942731364E-2</v>
      </c>
      <c r="AD94" s="24">
        <f t="shared" si="21"/>
        <v>0.51907180125973662</v>
      </c>
      <c r="AE94" s="24">
        <f t="shared" si="21"/>
        <v>0.53073177907903779</v>
      </c>
      <c r="AF94" s="24">
        <f t="shared" si="21"/>
        <v>0.52424715233343511</v>
      </c>
      <c r="AG94" s="24">
        <f t="shared" si="21"/>
        <v>0.52207813575863193</v>
      </c>
      <c r="AH94" s="24">
        <f t="shared" si="21"/>
        <v>0.52227035451411985</v>
      </c>
      <c r="AI94" s="24">
        <f t="shared" si="21"/>
        <v>0.52217725694815331</v>
      </c>
      <c r="AJ94" s="24">
        <f t="shared" si="21"/>
        <v>0.52501610687415412</v>
      </c>
      <c r="AK94" s="24">
        <f t="shared" si="21"/>
        <v>0.52493607387250174</v>
      </c>
      <c r="AL94" s="24">
        <f t="shared" si="21"/>
        <v>0.52331245704331053</v>
      </c>
      <c r="AM94" s="24">
        <f t="shared" si="21"/>
        <v>0.52049344756536065</v>
      </c>
      <c r="AN94" s="24">
        <f t="shared" si="21"/>
        <v>0.52301478358889275</v>
      </c>
      <c r="AO94" s="24">
        <f>+PAT!AV67</f>
        <v>0.52302889664300567</v>
      </c>
      <c r="AQ94" s="24">
        <f t="shared" si="11"/>
        <v>2.0336566165566339E-3</v>
      </c>
      <c r="AR94" s="24">
        <f t="shared" si="14"/>
        <v>-1.4216463056240247E-3</v>
      </c>
    </row>
    <row r="95" spans="4:44" x14ac:dyDescent="0.3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+SUMPRODUCT(_xlfn.ANCHORARRAY($E$30)/100,$E95:$N95)/$D$14*100</f>
        <v>670.29463557999998</v>
      </c>
      <c r="Q95" s="24">
        <f t="shared" si="20"/>
        <v>7.7569817870827729E-2</v>
      </c>
      <c r="R95" s="24">
        <f t="shared" si="20"/>
        <v>7.8340202483340171E-2</v>
      </c>
      <c r="S95" s="24">
        <f t="shared" si="20"/>
        <v>7.6088990331161899E-2</v>
      </c>
      <c r="T95" s="24">
        <f t="shared" si="20"/>
        <v>7.5697657313961386E-2</v>
      </c>
      <c r="U95" s="24">
        <f t="shared" si="20"/>
        <v>7.4794991605257044E-2</v>
      </c>
      <c r="V95" s="24">
        <f t="shared" si="19"/>
        <v>7.5083761996658893E-2</v>
      </c>
      <c r="W95" s="24">
        <f t="shared" si="19"/>
        <v>7.5204272160254826E-2</v>
      </c>
      <c r="X95" s="24">
        <f t="shared" si="19"/>
        <v>7.5162110328249154E-2</v>
      </c>
      <c r="Y95" s="24">
        <f t="shared" si="19"/>
        <v>7.4365229169739866E-2</v>
      </c>
      <c r="Z95" s="24">
        <f t="shared" si="19"/>
        <v>7.1509152474775517E-2</v>
      </c>
      <c r="AA95" s="24">
        <f t="shared" si="15"/>
        <v>7.4372060710067966E-2</v>
      </c>
      <c r="AB95" s="24">
        <f>+PAT!Y68</f>
        <v>7.4368772068735156E-2</v>
      </c>
      <c r="AD95" s="24">
        <f t="shared" si="21"/>
        <v>0.57557018307981922</v>
      </c>
      <c r="AE95" s="24">
        <f t="shared" si="21"/>
        <v>0.58526754763595146</v>
      </c>
      <c r="AF95" s="24">
        <f t="shared" si="21"/>
        <v>0.57782973231473034</v>
      </c>
      <c r="AG95" s="24">
        <f t="shared" si="21"/>
        <v>0.57467793458786742</v>
      </c>
      <c r="AH95" s="24">
        <f t="shared" si="21"/>
        <v>0.57398683204101753</v>
      </c>
      <c r="AI95" s="24">
        <f t="shared" si="21"/>
        <v>0.57294103720979028</v>
      </c>
      <c r="AJ95" s="24">
        <f t="shared" si="21"/>
        <v>0.57559798407130525</v>
      </c>
      <c r="AK95" s="24">
        <f t="shared" si="21"/>
        <v>0.57386332904017379</v>
      </c>
      <c r="AL95" s="24">
        <f t="shared" si="21"/>
        <v>0.57169672320039555</v>
      </c>
      <c r="AM95" s="24">
        <f t="shared" si="21"/>
        <v>0.56663432527041846</v>
      </c>
      <c r="AN95" s="24">
        <f t="shared" si="21"/>
        <v>0.5725915685208065</v>
      </c>
      <c r="AO95" s="24">
        <f>+PAT!AV68</f>
        <v>0.57260189448370924</v>
      </c>
      <c r="AQ95" s="24">
        <f t="shared" si="11"/>
        <v>6.0606653960522117E-3</v>
      </c>
      <c r="AR95" s="24">
        <f t="shared" si="14"/>
        <v>8.9358578094007601E-3</v>
      </c>
    </row>
    <row r="96" spans="4:44" x14ac:dyDescent="0.3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+SUMPRODUCT(_xlfn.ANCHORARRAY($E$30)/100,$E96:$N96)/$D$14*100</f>
        <v>709.75409661000026</v>
      </c>
      <c r="Q96" s="24">
        <f t="shared" si="20"/>
        <v>6.1893989992453324E-2</v>
      </c>
      <c r="R96" s="24">
        <f t="shared" si="20"/>
        <v>6.3059435717751411E-2</v>
      </c>
      <c r="S96" s="24">
        <f t="shared" si="20"/>
        <v>6.1694138271869203E-2</v>
      </c>
      <c r="T96" s="24">
        <f t="shared" si="20"/>
        <v>6.0067143128222922E-2</v>
      </c>
      <c r="U96" s="24">
        <f t="shared" si="20"/>
        <v>6.0219257784728475E-2</v>
      </c>
      <c r="V96" s="24">
        <f t="shared" si="19"/>
        <v>5.982741720045115E-2</v>
      </c>
      <c r="W96" s="24">
        <f t="shared" si="19"/>
        <v>5.9594893369462776E-2</v>
      </c>
      <c r="X96" s="24">
        <f t="shared" si="19"/>
        <v>5.8402971535879367E-2</v>
      </c>
      <c r="Y96" s="24">
        <f t="shared" si="19"/>
        <v>5.7612003092807118E-2</v>
      </c>
      <c r="Z96" s="24">
        <f t="shared" si="19"/>
        <v>5.7004745940856472E-2</v>
      </c>
      <c r="AA96" s="24">
        <f t="shared" si="15"/>
        <v>5.8868830116559634E-2</v>
      </c>
      <c r="AB96" s="24">
        <f>+PAT!Y69</f>
        <v>5.8869592940136384E-2</v>
      </c>
      <c r="AD96" s="24">
        <f t="shared" si="21"/>
        <v>0.59618653025946511</v>
      </c>
      <c r="AE96" s="24">
        <f t="shared" si="21"/>
        <v>0.60518219294910924</v>
      </c>
      <c r="AF96" s="24">
        <f t="shared" si="21"/>
        <v>0.59702142295280636</v>
      </c>
      <c r="AG96" s="24">
        <f t="shared" si="21"/>
        <v>0.59223435554375858</v>
      </c>
      <c r="AH96" s="24">
        <f t="shared" si="21"/>
        <v>0.59263449662840828</v>
      </c>
      <c r="AI96" s="24">
        <f t="shared" si="21"/>
        <v>0.59177791857079143</v>
      </c>
      <c r="AJ96" s="24">
        <f t="shared" si="21"/>
        <v>0.59354255296649394</v>
      </c>
      <c r="AK96" s="24">
        <f t="shared" si="21"/>
        <v>0.5911005116326904</v>
      </c>
      <c r="AL96" s="24">
        <f t="shared" si="21"/>
        <v>0.58732722597071074</v>
      </c>
      <c r="AM96" s="24">
        <f t="shared" si="21"/>
        <v>0.58163059847122955</v>
      </c>
      <c r="AN96" s="24">
        <f t="shared" si="21"/>
        <v>0.58963360600487791</v>
      </c>
      <c r="AO96" s="24">
        <f>+PAT!AV69</f>
        <v>0.58964133967879828</v>
      </c>
      <c r="AQ96" s="24">
        <f t="shared" si="11"/>
        <v>4.8892440515968527E-3</v>
      </c>
      <c r="AR96" s="24">
        <f t="shared" si="14"/>
        <v>1.4555931788235554E-2</v>
      </c>
    </row>
    <row r="97" spans="4:44" x14ac:dyDescent="0.3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+SUMPRODUCT(_xlfn.ANCHORARRAY($E$30)/100,$E97:$N97)/$D$14*100</f>
        <v>744.30591145999983</v>
      </c>
      <c r="Q97" s="24">
        <f t="shared" si="20"/>
        <v>4.7687678860153904E-2</v>
      </c>
      <c r="R97" s="24">
        <f t="shared" si="20"/>
        <v>4.88950560245065E-2</v>
      </c>
      <c r="S97" s="24">
        <f t="shared" si="20"/>
        <v>4.8717352934550151E-2</v>
      </c>
      <c r="T97" s="24">
        <f t="shared" si="20"/>
        <v>4.8782631367083162E-2</v>
      </c>
      <c r="U97" s="24">
        <f t="shared" si="20"/>
        <v>4.9103243384792661E-2</v>
      </c>
      <c r="V97" s="24">
        <f t="shared" si="19"/>
        <v>4.8730487740948236E-2</v>
      </c>
      <c r="W97" s="24">
        <f t="shared" si="19"/>
        <v>4.8524837542168964E-2</v>
      </c>
      <c r="X97" s="24">
        <f t="shared" si="19"/>
        <v>4.8968084573108861E-2</v>
      </c>
      <c r="Y97" s="24">
        <f t="shared" si="19"/>
        <v>4.8688063377497093E-2</v>
      </c>
      <c r="Z97" s="24">
        <f t="shared" si="19"/>
        <v>4.8568997776224476E-2</v>
      </c>
      <c r="AA97" s="24">
        <f t="shared" si="19"/>
        <v>4.868138840625158E-2</v>
      </c>
      <c r="AB97" s="24">
        <f>+PAT!Y70</f>
        <v>4.8683763564224325E-2</v>
      </c>
      <c r="AD97" s="24">
        <f t="shared" si="21"/>
        <v>0.61869812913406719</v>
      </c>
      <c r="AE97" s="24">
        <f t="shared" si="21"/>
        <v>0.62625126174920953</v>
      </c>
      <c r="AF97" s="24">
        <f t="shared" si="21"/>
        <v>0.61862457491012601</v>
      </c>
      <c r="AG97" s="24">
        <f t="shared" si="21"/>
        <v>0.61334373708258982</v>
      </c>
      <c r="AH97" s="24">
        <f t="shared" si="21"/>
        <v>0.61406405946568832</v>
      </c>
      <c r="AI97" s="24">
        <f t="shared" si="21"/>
        <v>0.61391389361216708</v>
      </c>
      <c r="AJ97" s="24">
        <f t="shared" si="21"/>
        <v>0.61423604801031084</v>
      </c>
      <c r="AK97" s="24">
        <f t="shared" si="21"/>
        <v>0.61110267726241041</v>
      </c>
      <c r="AL97" s="24">
        <f t="shared" si="21"/>
        <v>0.60742285661113971</v>
      </c>
      <c r="AM97" s="24">
        <f t="shared" si="21"/>
        <v>0.60220787427591671</v>
      </c>
      <c r="AN97" s="24">
        <f t="shared" si="21"/>
        <v>0.61042505775281741</v>
      </c>
      <c r="AO97" s="24">
        <f>+PAT!AV70</f>
        <v>0.61043333842510261</v>
      </c>
      <c r="AQ97" s="24">
        <f t="shared" si="11"/>
        <v>-8.8131891607057256E-4</v>
      </c>
      <c r="AR97" s="24">
        <f t="shared" si="14"/>
        <v>1.6490254858150477E-2</v>
      </c>
    </row>
    <row r="98" spans="4:44" x14ac:dyDescent="0.3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+SUMPRODUCT(_xlfn.ANCHORARRAY($E$30)/100,$E98:$N98)/$D$14*100</f>
        <v>782.12958700999991</v>
      </c>
      <c r="Q98" s="24">
        <f t="shared" si="20"/>
        <v>5.0909045208980652E-2</v>
      </c>
      <c r="R98" s="24">
        <f t="shared" si="20"/>
        <v>5.1686055087231786E-2</v>
      </c>
      <c r="S98" s="24">
        <f t="shared" si="20"/>
        <v>5.0764060491555574E-2</v>
      </c>
      <c r="T98" s="24">
        <f t="shared" si="20"/>
        <v>5.0307285033683646E-2</v>
      </c>
      <c r="U98" s="24">
        <f t="shared" si="20"/>
        <v>5.0696821653186896E-2</v>
      </c>
      <c r="V98" s="24">
        <f t="shared" si="19"/>
        <v>5.0905625362761997E-2</v>
      </c>
      <c r="W98" s="24">
        <f t="shared" si="19"/>
        <v>5.0934381011949359E-2</v>
      </c>
      <c r="X98" s="24">
        <f t="shared" si="19"/>
        <v>5.0608684341797883E-2</v>
      </c>
      <c r="Y98" s="24">
        <f t="shared" si="19"/>
        <v>5.0652704491882972E-2</v>
      </c>
      <c r="Z98" s="24">
        <f t="shared" si="19"/>
        <v>5.092352768602515E-2</v>
      </c>
      <c r="AA98" s="24">
        <f t="shared" si="19"/>
        <v>5.0817378940074098E-2</v>
      </c>
      <c r="AB98" s="24">
        <f>+PAT!Y71</f>
        <v>5.0819530731697204E-2</v>
      </c>
      <c r="AD98" s="24">
        <f t="shared" si="21"/>
        <v>0.64614513532309426</v>
      </c>
      <c r="AE98" s="24">
        <f t="shared" si="21"/>
        <v>0.65440207114913895</v>
      </c>
      <c r="AF98" s="24">
        <f t="shared" si="21"/>
        <v>0.64467625931300265</v>
      </c>
      <c r="AG98" s="24">
        <f t="shared" si="21"/>
        <v>0.6383174773593876</v>
      </c>
      <c r="AH98" s="24">
        <f t="shared" si="21"/>
        <v>0.63904202849738723</v>
      </c>
      <c r="AI98" s="24">
        <f t="shared" si="21"/>
        <v>0.64024049895160773</v>
      </c>
      <c r="AJ98" s="24">
        <f t="shared" si="21"/>
        <v>0.63919343448908394</v>
      </c>
      <c r="AK98" s="24">
        <f t="shared" si="21"/>
        <v>0.63602041027660294</v>
      </c>
      <c r="AL98" s="24">
        <f t="shared" si="21"/>
        <v>0.63199724216764142</v>
      </c>
      <c r="AM98" s="24">
        <f t="shared" si="21"/>
        <v>0.62778246292958206</v>
      </c>
      <c r="AN98" s="24">
        <f t="shared" si="21"/>
        <v>0.63589114733596275</v>
      </c>
      <c r="AO98" s="24">
        <f>+PAT!AV71</f>
        <v>0.63590079205473038</v>
      </c>
      <c r="AQ98" s="24">
        <f t="shared" ref="AQ98:AQ122" si="22">+Q98-Z98</f>
        <v>-1.4482477044497344E-5</v>
      </c>
      <c r="AR98" s="24">
        <f t="shared" si="14"/>
        <v>1.8362672393512192E-2</v>
      </c>
    </row>
    <row r="99" spans="4:44" x14ac:dyDescent="0.3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+SUMPRODUCT(_xlfn.ANCHORARRAY($E$30)/100,$E99:$N99)/$D$14*100</f>
        <v>845.02563785999985</v>
      </c>
      <c r="Q99" s="24">
        <f t="shared" si="20"/>
        <v>7.9764253503325611E-2</v>
      </c>
      <c r="R99" s="24">
        <f t="shared" si="20"/>
        <v>8.1794107842553698E-2</v>
      </c>
      <c r="S99" s="24">
        <f t="shared" si="20"/>
        <v>8.0979907060820366E-2</v>
      </c>
      <c r="T99" s="24">
        <f t="shared" si="20"/>
        <v>8.0221925261985572E-2</v>
      </c>
      <c r="U99" s="24">
        <f t="shared" si="20"/>
        <v>7.883828149551797E-2</v>
      </c>
      <c r="V99" s="24">
        <f t="shared" si="19"/>
        <v>8.0604413047085099E-2</v>
      </c>
      <c r="W99" s="24">
        <f t="shared" si="19"/>
        <v>8.0336221400618468E-2</v>
      </c>
      <c r="X99" s="24">
        <f t="shared" si="19"/>
        <v>7.9733088448597389E-2</v>
      </c>
      <c r="Y99" s="24">
        <f t="shared" si="19"/>
        <v>7.9936738401112484E-2</v>
      </c>
      <c r="Z99" s="24">
        <f t="shared" si="19"/>
        <v>8.1060712724866812E-2</v>
      </c>
      <c r="AA99" s="24">
        <f t="shared" si="19"/>
        <v>8.0416406557952902E-2</v>
      </c>
      <c r="AB99" s="24">
        <f>+PAT!Y72</f>
        <v>8.0417238813412339E-2</v>
      </c>
      <c r="AD99" s="24">
        <f t="shared" si="21"/>
        <v>0.71750006240617648</v>
      </c>
      <c r="AE99" s="24">
        <f t="shared" si="21"/>
        <v>0.72993834096998778</v>
      </c>
      <c r="AF99" s="24">
        <f t="shared" si="21"/>
        <v>0.71903974694164896</v>
      </c>
      <c r="AG99" s="24">
        <f t="shared" si="21"/>
        <v>0.7122113917672015</v>
      </c>
      <c r="AH99" s="24">
        <f t="shared" si="21"/>
        <v>0.71029823978920903</v>
      </c>
      <c r="AI99" s="24">
        <f t="shared" si="21"/>
        <v>0.7136057041392172</v>
      </c>
      <c r="AJ99" s="24">
        <f t="shared" si="21"/>
        <v>0.71332664695732517</v>
      </c>
      <c r="AK99" s="24">
        <f t="shared" si="21"/>
        <v>0.70945124411640692</v>
      </c>
      <c r="AL99" s="24">
        <f t="shared" si="21"/>
        <v>0.70621386726733104</v>
      </c>
      <c r="AM99" s="24">
        <f t="shared" si="21"/>
        <v>0.70359435781882995</v>
      </c>
      <c r="AN99" s="24">
        <f t="shared" si="21"/>
        <v>0.7101625324585108</v>
      </c>
      <c r="AO99" s="24">
        <f>+PAT!AV72</f>
        <v>0.71017428994167253</v>
      </c>
      <c r="AQ99" s="24">
        <f t="shared" si="22"/>
        <v>-1.2964592215412019E-3</v>
      </c>
      <c r="AR99" s="24">
        <f t="shared" si="14"/>
        <v>1.3905704587346523E-2</v>
      </c>
    </row>
    <row r="100" spans="4:44" x14ac:dyDescent="0.3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+SUMPRODUCT(_xlfn.ANCHORARRAY($E$30)/100,$E100:$N100)/$D$14*100</f>
        <v>899.44382905999998</v>
      </c>
      <c r="Q100" s="24">
        <f t="shared" si="20"/>
        <v>6.4925524337192675E-2</v>
      </c>
      <c r="R100" s="24">
        <f t="shared" si="20"/>
        <v>6.5339745687973183E-2</v>
      </c>
      <c r="S100" s="24">
        <f t="shared" si="20"/>
        <v>6.5071015988326764E-2</v>
      </c>
      <c r="T100" s="24">
        <f t="shared" si="20"/>
        <v>6.4718498139816116E-2</v>
      </c>
      <c r="U100" s="24">
        <f t="shared" si="20"/>
        <v>6.461245706811547E-2</v>
      </c>
      <c r="V100" s="24">
        <f t="shared" si="19"/>
        <v>6.5178891812447626E-2</v>
      </c>
      <c r="W100" s="24">
        <f t="shared" si="19"/>
        <v>6.4516827428579226E-2</v>
      </c>
      <c r="X100" s="24">
        <f t="shared" si="19"/>
        <v>6.4270725109909277E-2</v>
      </c>
      <c r="Y100" s="24">
        <f t="shared" si="19"/>
        <v>6.3936824868439102E-2</v>
      </c>
      <c r="Z100" s="24">
        <f t="shared" si="19"/>
        <v>6.3930231315433295E-2</v>
      </c>
      <c r="AA100" s="24">
        <f t="shared" si="19"/>
        <v>6.4398272385927102E-2</v>
      </c>
      <c r="AB100" s="24">
        <f>+PAT!Y73</f>
        <v>6.4400169601499302E-2</v>
      </c>
      <c r="AD100" s="24">
        <f t="shared" si="21"/>
        <v>0.76978780793501</v>
      </c>
      <c r="AE100" s="24">
        <f t="shared" si="21"/>
        <v>0.78359725558430204</v>
      </c>
      <c r="AF100" s="24">
        <f t="shared" si="21"/>
        <v>0.77149067240451807</v>
      </c>
      <c r="AG100" s="24">
        <f t="shared" si="21"/>
        <v>0.7631572775002653</v>
      </c>
      <c r="AH100" s="24">
        <f t="shared" si="21"/>
        <v>0.7612203453638593</v>
      </c>
      <c r="AI100" s="24">
        <f t="shared" si="21"/>
        <v>0.76561246162641239</v>
      </c>
      <c r="AJ100" s="24">
        <f t="shared" si="21"/>
        <v>0.76454300354457527</v>
      </c>
      <c r="AK100" s="24">
        <f t="shared" si="21"/>
        <v>0.75906418804733455</v>
      </c>
      <c r="AL100" s="24">
        <f t="shared" si="21"/>
        <v>0.755349068309769</v>
      </c>
      <c r="AM100" s="24">
        <f t="shared" si="21"/>
        <v>0.75195171842529662</v>
      </c>
      <c r="AN100" s="24">
        <f t="shared" si="21"/>
        <v>0.76034124946963066</v>
      </c>
      <c r="AO100" s="24">
        <f>+PAT!AV73</f>
        <v>0.76035597745940575</v>
      </c>
      <c r="AQ100" s="24">
        <f t="shared" si="22"/>
        <v>9.9529302175938028E-4</v>
      </c>
      <c r="AR100" s="24">
        <f t="shared" si="14"/>
        <v>1.7836089509713382E-2</v>
      </c>
    </row>
    <row r="101" spans="4:44" x14ac:dyDescent="0.3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+SUMPRODUCT(_xlfn.ANCHORARRAY($E$30)/100,$E101:$N101)/$D$14*100</f>
        <v>954.58130935000008</v>
      </c>
      <c r="Q101" s="24">
        <f t="shared" si="20"/>
        <v>6.3056308553766094E-2</v>
      </c>
      <c r="R101" s="24">
        <f t="shared" si="20"/>
        <v>6.320188932171722E-2</v>
      </c>
      <c r="S101" s="24">
        <f t="shared" si="20"/>
        <v>6.2631630370546088E-2</v>
      </c>
      <c r="T101" s="24">
        <f t="shared" si="20"/>
        <v>6.1583799936312689E-2</v>
      </c>
      <c r="U101" s="24">
        <f t="shared" si="20"/>
        <v>6.1716063444467784E-2</v>
      </c>
      <c r="V101" s="24">
        <f t="shared" si="19"/>
        <v>6.2386150059032808E-2</v>
      </c>
      <c r="W101" s="24">
        <f t="shared" si="19"/>
        <v>6.2144128664166853E-2</v>
      </c>
      <c r="X101" s="24">
        <f t="shared" si="19"/>
        <v>6.0562746260675704E-2</v>
      </c>
      <c r="Y101" s="24">
        <f t="shared" si="19"/>
        <v>6.0760207329721094E-2</v>
      </c>
      <c r="Z101" s="24">
        <f t="shared" si="19"/>
        <v>6.0267928920999081E-2</v>
      </c>
      <c r="AA101" s="24">
        <f t="shared" si="19"/>
        <v>6.1301749490708879E-2</v>
      </c>
      <c r="AB101" s="24">
        <f>+PAT!Y74</f>
        <v>6.1304199717964192E-2</v>
      </c>
      <c r="AD101" s="24">
        <f t="shared" si="21"/>
        <v>0.81322566611612412</v>
      </c>
      <c r="AE101" s="24">
        <f t="shared" si="21"/>
        <v>0.82658492188889987</v>
      </c>
      <c r="AF101" s="24">
        <f t="shared" si="21"/>
        <v>0.81383100989876733</v>
      </c>
      <c r="AG101" s="24">
        <f t="shared" si="21"/>
        <v>0.80463828818437544</v>
      </c>
      <c r="AH101" s="24">
        <f t="shared" si="21"/>
        <v>0.80305080912079685</v>
      </c>
      <c r="AI101" s="24">
        <f t="shared" si="21"/>
        <v>0.80739102318616807</v>
      </c>
      <c r="AJ101" s="24">
        <f t="shared" si="21"/>
        <v>0.80627686395140619</v>
      </c>
      <c r="AK101" s="24">
        <f t="shared" si="21"/>
        <v>0.7989048717070002</v>
      </c>
      <c r="AL101" s="24">
        <f t="shared" si="21"/>
        <v>0.79519885943403401</v>
      </c>
      <c r="AM101" s="24">
        <f t="shared" si="21"/>
        <v>0.79046669454478913</v>
      </c>
      <c r="AN101" s="24">
        <f t="shared" si="21"/>
        <v>0.80082404790616768</v>
      </c>
      <c r="AO101" s="24">
        <f>+PAT!AV74</f>
        <v>0.80084227858164092</v>
      </c>
      <c r="AQ101" s="24">
        <f t="shared" si="22"/>
        <v>2.788379632767013E-3</v>
      </c>
      <c r="AR101" s="24">
        <f t="shared" si="14"/>
        <v>2.2758971571334996E-2</v>
      </c>
    </row>
    <row r="102" spans="4:44" x14ac:dyDescent="0.3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+SUMPRODUCT(_xlfn.ANCHORARRAY($E$30)/100,$E102:$N102)/$D$14*100</f>
        <v>1017.56554453</v>
      </c>
      <c r="Q102" s="24">
        <f t="shared" si="20"/>
        <v>6.7799604471365349E-2</v>
      </c>
      <c r="R102" s="24">
        <f t="shared" si="20"/>
        <v>6.6898886983210559E-2</v>
      </c>
      <c r="S102" s="24">
        <f t="shared" si="20"/>
        <v>6.6982508724331868E-2</v>
      </c>
      <c r="T102" s="24">
        <f t="shared" si="20"/>
        <v>6.649912299534444E-2</v>
      </c>
      <c r="U102" s="24">
        <f t="shared" si="20"/>
        <v>6.6659562921129734E-2</v>
      </c>
      <c r="V102" s="24">
        <f t="shared" si="19"/>
        <v>6.6692324585010176E-2</v>
      </c>
      <c r="W102" s="24">
        <f t="shared" si="19"/>
        <v>6.611740439663194E-2</v>
      </c>
      <c r="X102" s="24">
        <f t="shared" si="19"/>
        <v>6.5785531049097346E-2</v>
      </c>
      <c r="Y102" s="24">
        <f t="shared" si="19"/>
        <v>6.517147836168169E-2</v>
      </c>
      <c r="Z102" s="24">
        <f t="shared" si="19"/>
        <v>6.5431218351095888E-2</v>
      </c>
      <c r="AA102" s="24">
        <f t="shared" si="19"/>
        <v>6.598100608410995E-2</v>
      </c>
      <c r="AB102" s="24">
        <f>+PAT!Y75</f>
        <v>6.598064888045907E-2</v>
      </c>
      <c r="AD102" s="24">
        <f t="shared" si="21"/>
        <v>0.88239529624548219</v>
      </c>
      <c r="AE102" s="24">
        <f t="shared" si="21"/>
        <v>0.8937977410867235</v>
      </c>
      <c r="AF102" s="24">
        <f t="shared" si="21"/>
        <v>0.88143599088379787</v>
      </c>
      <c r="AG102" s="24">
        <f t="shared" si="21"/>
        <v>0.87103137250209572</v>
      </c>
      <c r="AH102" s="24">
        <f t="shared" si="21"/>
        <v>0.86929303888792386</v>
      </c>
      <c r="AI102" s="24">
        <f t="shared" si="21"/>
        <v>0.87408918379177747</v>
      </c>
      <c r="AJ102" s="24">
        <f t="shared" si="21"/>
        <v>0.87220386075962231</v>
      </c>
      <c r="AK102" s="24">
        <f t="shared" si="21"/>
        <v>0.86362397676895974</v>
      </c>
      <c r="AL102" s="24">
        <f t="shared" si="21"/>
        <v>0.85911815859696805</v>
      </c>
      <c r="AM102" s="24">
        <f t="shared" si="21"/>
        <v>0.85458127723939348</v>
      </c>
      <c r="AN102" s="24">
        <f t="shared" si="21"/>
        <v>0.86616099245328715</v>
      </c>
      <c r="AO102" s="24">
        <f>+PAT!AV75</f>
        <v>0.8661768497791773</v>
      </c>
      <c r="AQ102" s="24">
        <f t="shared" si="22"/>
        <v>2.3683861202694612E-3</v>
      </c>
      <c r="AR102" s="24">
        <f t="shared" si="14"/>
        <v>2.7814019006088708E-2</v>
      </c>
    </row>
    <row r="103" spans="4:44" x14ac:dyDescent="0.3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+SUMPRODUCT(_xlfn.ANCHORARRAY($E$30)/100,$E103:$N103)/$D$14*100</f>
        <v>1067.4625093900002</v>
      </c>
      <c r="Q103" s="24">
        <f t="shared" si="20"/>
        <v>4.8067982681732291E-2</v>
      </c>
      <c r="R103" s="24">
        <f t="shared" si="20"/>
        <v>4.8329211050941678E-2</v>
      </c>
      <c r="S103" s="24">
        <f t="shared" si="20"/>
        <v>4.8265587501886031E-2</v>
      </c>
      <c r="T103" s="24">
        <f t="shared" si="20"/>
        <v>4.8466341926054701E-2</v>
      </c>
      <c r="U103" s="24">
        <f t="shared" si="20"/>
        <v>4.8375136804798213E-2</v>
      </c>
      <c r="V103" s="24">
        <f t="shared" si="19"/>
        <v>4.8149991510495704E-2</v>
      </c>
      <c r="W103" s="24">
        <f t="shared" si="19"/>
        <v>4.9213911561543977E-2</v>
      </c>
      <c r="X103" s="24">
        <f t="shared" si="19"/>
        <v>4.8775817079891537E-2</v>
      </c>
      <c r="Y103" s="24">
        <f t="shared" si="19"/>
        <v>4.9462180134214329E-2</v>
      </c>
      <c r="Z103" s="24">
        <f t="shared" si="19"/>
        <v>4.9792659238141246E-2</v>
      </c>
      <c r="AA103" s="24">
        <f t="shared" si="19"/>
        <v>4.9035627363981593E-2</v>
      </c>
      <c r="AB103" s="24">
        <f>+PAT!Y76</f>
        <v>4.9036725435473993E-2</v>
      </c>
      <c r="AD103" s="24">
        <f t="shared" si="21"/>
        <v>0.93317200447338489</v>
      </c>
      <c r="AE103" s="24">
        <f t="shared" si="21"/>
        <v>0.94393625651501645</v>
      </c>
      <c r="AF103" s="24">
        <f t="shared" si="21"/>
        <v>0.93136884058006841</v>
      </c>
      <c r="AG103" s="24">
        <f t="shared" si="21"/>
        <v>0.92015123384703768</v>
      </c>
      <c r="AH103" s="24">
        <f t="shared" si="21"/>
        <v>0.91811223624776206</v>
      </c>
      <c r="AI103" s="24">
        <f t="shared" si="21"/>
        <v>0.92319932288905004</v>
      </c>
      <c r="AJ103" s="24">
        <f t="shared" si="21"/>
        <v>0.9229873446723138</v>
      </c>
      <c r="AK103" s="24">
        <f t="shared" si="21"/>
        <v>0.91200778786393188</v>
      </c>
      <c r="AL103" s="24">
        <f t="shared" si="21"/>
        <v>0.9087989200730322</v>
      </c>
      <c r="AM103" s="24">
        <f t="shared" si="21"/>
        <v>0.90412851104304393</v>
      </c>
      <c r="AN103" s="24">
        <f t="shared" si="21"/>
        <v>0.91570606413588651</v>
      </c>
      <c r="AO103" s="24">
        <f>+PAT!AV76</f>
        <v>0.91572180359912969</v>
      </c>
      <c r="AQ103" s="24">
        <f t="shared" si="22"/>
        <v>-1.724676556408955E-3</v>
      </c>
      <c r="AR103" s="24">
        <f t="shared" si="14"/>
        <v>2.9043493430340961E-2</v>
      </c>
    </row>
    <row r="104" spans="4:44" x14ac:dyDescent="0.3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+SUMPRODUCT(_xlfn.ANCHORARRAY($E$30)/100,$E104:$N104)/$D$14*100</f>
        <v>1115.8604196899998</v>
      </c>
      <c r="Q104" s="24">
        <f t="shared" si="20"/>
        <v>4.277103272681626E-2</v>
      </c>
      <c r="R104" s="24">
        <f t="shared" si="20"/>
        <v>4.3409344572873154E-2</v>
      </c>
      <c r="S104" s="24">
        <f t="shared" si="20"/>
        <v>4.3256098180249669E-2</v>
      </c>
      <c r="T104" s="24">
        <f t="shared" si="20"/>
        <v>4.3618694999300267E-2</v>
      </c>
      <c r="U104" s="24">
        <f t="shared" si="20"/>
        <v>4.3894392167681984E-2</v>
      </c>
      <c r="V104" s="24">
        <f t="shared" si="19"/>
        <v>4.4691272440715135E-2</v>
      </c>
      <c r="W104" s="24">
        <f t="shared" si="19"/>
        <v>4.4975537076249017E-2</v>
      </c>
      <c r="X104" s="24">
        <f t="shared" si="19"/>
        <v>4.5795421389061897E-2</v>
      </c>
      <c r="Y104" s="24">
        <f t="shared" si="19"/>
        <v>4.593056085956726E-2</v>
      </c>
      <c r="Z104" s="24">
        <f t="shared" si="19"/>
        <v>4.6894056953072694E-2</v>
      </c>
      <c r="AA104" s="24">
        <f t="shared" si="19"/>
        <v>4.5339213203521966E-2</v>
      </c>
      <c r="AB104" s="24">
        <f>+PAT!Y77</f>
        <v>4.5340011207647413E-2</v>
      </c>
      <c r="AD104" s="24">
        <f t="shared" si="21"/>
        <v>0.95496371004297886</v>
      </c>
      <c r="AE104" s="24">
        <f t="shared" si="21"/>
        <v>0.9669883857720436</v>
      </c>
      <c r="AF104" s="24">
        <f t="shared" si="21"/>
        <v>0.95408293550293721</v>
      </c>
      <c r="AG104" s="24">
        <f t="shared" si="21"/>
        <v>0.94404557047471238</v>
      </c>
      <c r="AH104" s="24">
        <f t="shared" si="21"/>
        <v>0.94332986251019313</v>
      </c>
      <c r="AI104" s="24">
        <f t="shared" si="21"/>
        <v>0.94906299960614726</v>
      </c>
      <c r="AJ104" s="24">
        <f t="shared" si="21"/>
        <v>0.94799252758095953</v>
      </c>
      <c r="AK104" s="24">
        <f t="shared" si="21"/>
        <v>0.94074641647251367</v>
      </c>
      <c r="AL104" s="24">
        <f t="shared" si="21"/>
        <v>0.93632981194163989</v>
      </c>
      <c r="AM104" s="24">
        <f t="shared" si="21"/>
        <v>0.93372292744839447</v>
      </c>
      <c r="AN104" s="24">
        <f t="shared" si="21"/>
        <v>0.94251075803932038</v>
      </c>
      <c r="AO104" s="24">
        <f>+PAT!AV77</f>
        <v>0.94252595436404785</v>
      </c>
      <c r="AQ104" s="24">
        <f t="shared" si="22"/>
        <v>-4.1230242262564332E-3</v>
      </c>
      <c r="AR104" s="24">
        <f t="shared" si="14"/>
        <v>2.1240782594584395E-2</v>
      </c>
    </row>
    <row r="105" spans="4:44" x14ac:dyDescent="0.3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+SUMPRODUCT(_xlfn.ANCHORARRAY($E$30)/100,$E105:$N105)/$D$14*100</f>
        <v>1181.57471932</v>
      </c>
      <c r="Q105" s="24">
        <f t="shared" si="20"/>
        <v>5.8871861785546376E-2</v>
      </c>
      <c r="R105" s="24">
        <f t="shared" si="20"/>
        <v>5.7323094486724235E-2</v>
      </c>
      <c r="S105" s="24">
        <f t="shared" si="20"/>
        <v>5.8060548529513367E-2</v>
      </c>
      <c r="T105" s="24">
        <f t="shared" si="20"/>
        <v>5.7999335292424625E-2</v>
      </c>
      <c r="U105" s="24">
        <f t="shared" si="20"/>
        <v>5.8008641135353756E-2</v>
      </c>
      <c r="V105" s="24">
        <f t="shared" si="19"/>
        <v>5.8603781757539108E-2</v>
      </c>
      <c r="W105" s="24">
        <f t="shared" si="19"/>
        <v>5.9066539167726528E-2</v>
      </c>
      <c r="X105" s="24">
        <f t="shared" si="19"/>
        <v>5.8332719613775952E-2</v>
      </c>
      <c r="Y105" s="24">
        <f t="shared" si="19"/>
        <v>5.9063144588537009E-2</v>
      </c>
      <c r="Z105" s="24">
        <f t="shared" si="19"/>
        <v>5.9907346226291791E-2</v>
      </c>
      <c r="AA105" s="24">
        <f t="shared" si="19"/>
        <v>5.8891146661744997E-2</v>
      </c>
      <c r="AB105" s="24">
        <f>+PAT!Y78</f>
        <v>5.8889839205681804E-2</v>
      </c>
      <c r="AD105" s="24">
        <f t="shared" si="21"/>
        <v>0.99736920067554657</v>
      </c>
      <c r="AE105" s="24">
        <f t="shared" si="21"/>
        <v>1.0066240432530944</v>
      </c>
      <c r="AF105" s="24">
        <f t="shared" si="21"/>
        <v>0.99516275852187297</v>
      </c>
      <c r="AG105" s="24">
        <f t="shared" si="21"/>
        <v>0.98571672466863336</v>
      </c>
      <c r="AH105" s="24">
        <f t="shared" si="21"/>
        <v>0.98443363264669737</v>
      </c>
      <c r="AI105" s="24">
        <f t="shared" si="21"/>
        <v>0.99182960093356343</v>
      </c>
      <c r="AJ105" s="24">
        <f t="shared" si="21"/>
        <v>0.99101127856530047</v>
      </c>
      <c r="AK105" s="24">
        <f t="shared" si="21"/>
        <v>0.98265826184920457</v>
      </c>
      <c r="AL105" s="24">
        <f t="shared" si="21"/>
        <v>0.98011574929026568</v>
      </c>
      <c r="AM105" s="24">
        <f t="shared" si="21"/>
        <v>0.97877253996704461</v>
      </c>
      <c r="AN105" s="24">
        <f t="shared" si="21"/>
        <v>0.98557256475591992</v>
      </c>
      <c r="AO105" s="24">
        <f>+PAT!AV78</f>
        <v>0.98558784583120507</v>
      </c>
      <c r="AQ105" s="24">
        <f t="shared" si="22"/>
        <v>-1.0354844407454156E-3</v>
      </c>
      <c r="AR105" s="24">
        <f t="shared" si="14"/>
        <v>1.8596660708501966E-2</v>
      </c>
    </row>
    <row r="106" spans="4:44" x14ac:dyDescent="0.3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+SUMPRODUCT(_xlfn.ANCHORARRAY($E$30)/100,$E106:$N106)/$D$14*100</f>
        <v>1249.6087724500001</v>
      </c>
      <c r="Q106" s="24">
        <f t="shared" si="20"/>
        <v>6.1756397382575878E-2</v>
      </c>
      <c r="R106" s="24">
        <f t="shared" si="20"/>
        <v>5.9879970063484E-2</v>
      </c>
      <c r="S106" s="24">
        <f t="shared" si="20"/>
        <v>5.996437775584651E-2</v>
      </c>
      <c r="T106" s="24">
        <f t="shared" si="20"/>
        <v>5.8766673929160129E-2</v>
      </c>
      <c r="U106" s="24">
        <f t="shared" si="20"/>
        <v>5.9666660562972096E-2</v>
      </c>
      <c r="V106" s="24">
        <f t="shared" si="19"/>
        <v>5.9401760692690209E-2</v>
      </c>
      <c r="W106" s="24">
        <f t="shared" si="19"/>
        <v>5.8531592330342663E-2</v>
      </c>
      <c r="X106" s="24">
        <f t="shared" si="19"/>
        <v>5.7034782520855254E-2</v>
      </c>
      <c r="Y106" s="24">
        <f t="shared" si="19"/>
        <v>5.64835448183858E-2</v>
      </c>
      <c r="Z106" s="24">
        <f t="shared" si="19"/>
        <v>5.539718100749047E-2</v>
      </c>
      <c r="AA106" s="24">
        <f t="shared" si="19"/>
        <v>5.7579137415155524E-2</v>
      </c>
      <c r="AB106" s="24">
        <f>+PAT!Y79</f>
        <v>5.75787312029159E-2</v>
      </c>
      <c r="AD106" s="24">
        <f t="shared" si="21"/>
        <v>1.0205260828442078</v>
      </c>
      <c r="AE106" s="24">
        <f t="shared" si="21"/>
        <v>1.0263760923404428</v>
      </c>
      <c r="AF106" s="24">
        <f t="shared" si="21"/>
        <v>1.0156334235019688</v>
      </c>
      <c r="AG106" s="24">
        <f t="shared" si="21"/>
        <v>1.0047952954171784</v>
      </c>
      <c r="AH106" s="24">
        <f t="shared" si="21"/>
        <v>1.0046143962931628</v>
      </c>
      <c r="AI106" s="24">
        <f t="shared" si="21"/>
        <v>1.0115065686255749</v>
      </c>
      <c r="AJ106" s="24">
        <f t="shared" si="21"/>
        <v>1.0094738084193287</v>
      </c>
      <c r="AK106" s="24">
        <f t="shared" si="21"/>
        <v>0.99868282025935873</v>
      </c>
      <c r="AL106" s="24">
        <f t="shared" si="21"/>
        <v>0.99613065908681908</v>
      </c>
      <c r="AM106" s="24">
        <f t="shared" si="21"/>
        <v>0.99358760892508546</v>
      </c>
      <c r="AN106" s="24">
        <f t="shared" si="21"/>
        <v>1.0029173451116655</v>
      </c>
      <c r="AO106" s="24">
        <f>+PAT!AV79</f>
        <v>1.0029307440419424</v>
      </c>
      <c r="AQ106" s="24">
        <f t="shared" si="22"/>
        <v>6.359216375085408E-3</v>
      </c>
      <c r="AR106" s="24">
        <f t="shared" si="14"/>
        <v>2.6938473919122297E-2</v>
      </c>
    </row>
    <row r="107" spans="4:44" x14ac:dyDescent="0.3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+SUMPRODUCT(_xlfn.ANCHORARRAY($E$30)/100,$E107:$N107)/$D$14*100</f>
        <v>1336.6268599899997</v>
      </c>
      <c r="Q107" s="24">
        <f t="shared" si="20"/>
        <v>7.0259895674718686E-2</v>
      </c>
      <c r="R107" s="24">
        <f t="shared" si="20"/>
        <v>7.1592712638708145E-2</v>
      </c>
      <c r="S107" s="24">
        <f t="shared" si="20"/>
        <v>6.973527487798048E-2</v>
      </c>
      <c r="T107" s="24">
        <f t="shared" si="20"/>
        <v>6.9830472303818114E-2</v>
      </c>
      <c r="U107" s="24">
        <f t="shared" si="20"/>
        <v>6.9401521528868138E-2</v>
      </c>
      <c r="V107" s="24">
        <f t="shared" si="19"/>
        <v>7.0642245537057891E-2</v>
      </c>
      <c r="W107" s="24">
        <f t="shared" si="19"/>
        <v>6.9910723115386819E-2</v>
      </c>
      <c r="X107" s="24">
        <f t="shared" si="19"/>
        <v>7.1085622651702929E-2</v>
      </c>
      <c r="Y107" s="24">
        <f t="shared" si="19"/>
        <v>7.0057558957500321E-2</v>
      </c>
      <c r="Z107" s="24">
        <f t="shared" si="19"/>
        <v>6.76934939594942E-2</v>
      </c>
      <c r="AA107" s="24">
        <f t="shared" si="19"/>
        <v>6.9636264932256164E-2</v>
      </c>
      <c r="AB107" s="24">
        <f>+PAT!Y80</f>
        <v>6.9633880946788906E-2</v>
      </c>
      <c r="AD107" s="24">
        <f t="shared" si="21"/>
        <v>1.0068194178877006</v>
      </c>
      <c r="AE107" s="24">
        <f t="shared" si="21"/>
        <v>1.0136964648230933</v>
      </c>
      <c r="AF107" s="24">
        <f t="shared" si="21"/>
        <v>1.0037322133363373</v>
      </c>
      <c r="AG107" s="24">
        <f t="shared" si="21"/>
        <v>0.99386052687352566</v>
      </c>
      <c r="AH107" s="24">
        <f t="shared" si="21"/>
        <v>0.99455496370783059</v>
      </c>
      <c r="AI107" s="24">
        <f t="shared" si="21"/>
        <v>1.0031963886666171</v>
      </c>
      <c r="AJ107" s="24">
        <f t="shared" si="21"/>
        <v>0.99958057377111253</v>
      </c>
      <c r="AK107" s="24">
        <f t="shared" si="21"/>
        <v>0.99110479476176705</v>
      </c>
      <c r="AL107" s="24">
        <f t="shared" si="21"/>
        <v>0.98812716795882394</v>
      </c>
      <c r="AM107" s="24">
        <f t="shared" si="21"/>
        <v>0.98648841661451514</v>
      </c>
      <c r="AN107" s="24">
        <f t="shared" si="21"/>
        <v>0.99408855306357702</v>
      </c>
      <c r="AO107" s="24">
        <f>+PAT!AV80</f>
        <v>0.99410355244405535</v>
      </c>
      <c r="AQ107" s="24">
        <f t="shared" si="22"/>
        <v>2.5664017152244867E-3</v>
      </c>
      <c r="AR107" s="24">
        <f t="shared" si="14"/>
        <v>2.0331001273185434E-2</v>
      </c>
    </row>
    <row r="108" spans="4:44" x14ac:dyDescent="0.3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+SUMPRODUCT(_xlfn.ANCHORARRAY($E$30)/100,$E108:$N108)/$D$14*100</f>
        <v>1445.0198352099999</v>
      </c>
      <c r="Q108" s="24">
        <f t="shared" si="20"/>
        <v>8.5083618626261792E-2</v>
      </c>
      <c r="R108" s="24">
        <f t="shared" si="20"/>
        <v>8.4600404651038907E-2</v>
      </c>
      <c r="S108" s="24">
        <f t="shared" si="20"/>
        <v>8.4432225086544799E-2</v>
      </c>
      <c r="T108" s="24">
        <f t="shared" si="20"/>
        <v>8.294825399362793E-2</v>
      </c>
      <c r="U108" s="24">
        <f t="shared" si="20"/>
        <v>8.2534563109710968E-2</v>
      </c>
      <c r="V108" s="24">
        <f t="shared" si="20"/>
        <v>8.2462687584878847E-2</v>
      </c>
      <c r="W108" s="24">
        <f t="shared" si="20"/>
        <v>8.1859200527571563E-2</v>
      </c>
      <c r="X108" s="24">
        <f t="shared" si="20"/>
        <v>8.0032927036592261E-2</v>
      </c>
      <c r="Y108" s="24">
        <f t="shared" si="20"/>
        <v>7.9677739329842234E-2</v>
      </c>
      <c r="Z108" s="24">
        <f t="shared" si="20"/>
        <v>7.9166546061073317E-2</v>
      </c>
      <c r="AA108" s="24">
        <f t="shared" si="19"/>
        <v>8.109441644829074E-2</v>
      </c>
      <c r="AB108" s="24">
        <f>+PAT!Y81</f>
        <v>8.1093918728547987E-2</v>
      </c>
      <c r="AD108" s="24">
        <f t="shared" si="21"/>
        <v>1.0506443170532589</v>
      </c>
      <c r="AE108" s="24">
        <f t="shared" si="21"/>
        <v>1.0545003667804078</v>
      </c>
      <c r="AF108" s="24">
        <f t="shared" si="21"/>
        <v>1.0466457374652016</v>
      </c>
      <c r="AG108" s="24">
        <f t="shared" si="21"/>
        <v>1.0368971817319337</v>
      </c>
      <c r="AH108" s="24">
        <f t="shared" si="21"/>
        <v>1.0365359998716133</v>
      </c>
      <c r="AI108" s="24">
        <f t="shared" si="21"/>
        <v>1.0459796674860606</v>
      </c>
      <c r="AJ108" s="24">
        <f t="shared" si="21"/>
        <v>1.0415959480999355</v>
      </c>
      <c r="AK108" s="24">
        <f t="shared" si="21"/>
        <v>1.0317958257454163</v>
      </c>
      <c r="AL108" s="24">
        <f t="shared" si="21"/>
        <v>1.0296069257202469</v>
      </c>
      <c r="AM108" s="24">
        <f t="shared" si="21"/>
        <v>1.028138332945733</v>
      </c>
      <c r="AN108" s="24">
        <f t="shared" si="21"/>
        <v>1.0359443391899399</v>
      </c>
      <c r="AO108" s="24">
        <f>+PAT!AV81</f>
        <v>1.0359572493495355</v>
      </c>
      <c r="AQ108" s="24">
        <f t="shared" si="22"/>
        <v>5.9170725651884748E-3</v>
      </c>
      <c r="AR108" s="24">
        <f t="shared" si="14"/>
        <v>2.2505984107525911E-2</v>
      </c>
    </row>
    <row r="109" spans="4:44" x14ac:dyDescent="0.3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+SUMPRODUCT(_xlfn.ANCHORARRAY($E$30)/100,$E109:$N109)/$D$14*100</f>
        <v>1550.0733744200002</v>
      </c>
      <c r="Q109" s="24">
        <f t="shared" si="20"/>
        <v>7.1479697068752124E-2</v>
      </c>
      <c r="R109" s="24">
        <f t="shared" si="20"/>
        <v>7.1259559752800294E-2</v>
      </c>
      <c r="S109" s="24">
        <f t="shared" si="20"/>
        <v>7.1576962954040591E-2</v>
      </c>
      <c r="T109" s="24">
        <f t="shared" si="20"/>
        <v>7.1455497828348147E-2</v>
      </c>
      <c r="U109" s="24">
        <f t="shared" si="20"/>
        <v>7.2093613594364614E-2</v>
      </c>
      <c r="V109" s="24">
        <f t="shared" si="20"/>
        <v>7.3095016240827704E-2</v>
      </c>
      <c r="W109" s="24">
        <f t="shared" si="20"/>
        <v>7.1956969366144596E-2</v>
      </c>
      <c r="X109" s="24">
        <f t="shared" si="20"/>
        <v>7.2748786749122107E-2</v>
      </c>
      <c r="Y109" s="24">
        <f t="shared" si="20"/>
        <v>7.2589935353255086E-2</v>
      </c>
      <c r="Z109" s="24">
        <f t="shared" si="20"/>
        <v>7.3994892038512727E-2</v>
      </c>
      <c r="AA109" s="24">
        <f t="shared" si="19"/>
        <v>7.2700413274765285E-2</v>
      </c>
      <c r="AB109" s="24">
        <f>+PAT!Y82</f>
        <v>7.2698946476225768E-2</v>
      </c>
      <c r="AD109" s="24">
        <f t="shared" ref="AD109:AN122" si="23">+E109/E97-1</f>
        <v>1.0972125529074499</v>
      </c>
      <c r="AE109" s="24">
        <f t="shared" si="23"/>
        <v>1.0983063518012464</v>
      </c>
      <c r="AF109" s="24">
        <f t="shared" si="23"/>
        <v>1.0912578755933549</v>
      </c>
      <c r="AG109" s="24">
        <f t="shared" si="23"/>
        <v>1.0809313756778578</v>
      </c>
      <c r="AH109" s="24">
        <f t="shared" si="23"/>
        <v>1.0811652743280606</v>
      </c>
      <c r="AI109" s="24">
        <f t="shared" si="23"/>
        <v>1.093512690032223</v>
      </c>
      <c r="AJ109" s="24">
        <f t="shared" si="23"/>
        <v>1.0872209477893189</v>
      </c>
      <c r="AK109" s="24">
        <f t="shared" si="23"/>
        <v>1.0778577909520912</v>
      </c>
      <c r="AL109" s="24">
        <f t="shared" si="23"/>
        <v>1.0758660628209755</v>
      </c>
      <c r="AM109" s="24">
        <f t="shared" si="23"/>
        <v>1.0773170049378802</v>
      </c>
      <c r="AN109" s="24">
        <f t="shared" si="23"/>
        <v>1.0825756594885028</v>
      </c>
      <c r="AO109" s="24">
        <f>+PAT!AV82</f>
        <v>1.0825813007966238</v>
      </c>
      <c r="AQ109" s="24">
        <f t="shared" si="22"/>
        <v>-2.5151949697606035E-3</v>
      </c>
      <c r="AR109" s="24">
        <f t="shared" ref="AR109:AR122" si="24">+AD109-AM109</f>
        <v>1.9895547969569716E-2</v>
      </c>
    </row>
    <row r="110" spans="4:44" x14ac:dyDescent="0.3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+SUMPRODUCT(_xlfn.ANCHORARRAY($E$30)/100,$E110:$N110)/$D$14*100</f>
        <v>1655.1575332799998</v>
      </c>
      <c r="Q110" s="24">
        <f t="shared" si="20"/>
        <v>6.7086977644092549E-2</v>
      </c>
      <c r="R110" s="24">
        <f t="shared" si="20"/>
        <v>6.6509330106822695E-2</v>
      </c>
      <c r="S110" s="24">
        <f t="shared" si="20"/>
        <v>6.6973413319757258E-2</v>
      </c>
      <c r="T110" s="24">
        <f t="shared" si="20"/>
        <v>6.7234465525968234E-2</v>
      </c>
      <c r="U110" s="24">
        <f t="shared" si="20"/>
        <v>6.6817142556348186E-2</v>
      </c>
      <c r="V110" s="24">
        <f t="shared" si="20"/>
        <v>6.6906882400943113E-2</v>
      </c>
      <c r="W110" s="24">
        <f t="shared" si="20"/>
        <v>6.6835368160755637E-2</v>
      </c>
      <c r="X110" s="24">
        <f t="shared" si="20"/>
        <v>6.7507981350777957E-2</v>
      </c>
      <c r="Y110" s="24">
        <f t="shared" si="20"/>
        <v>6.7814692167669444E-2</v>
      </c>
      <c r="Z110" s="24">
        <f t="shared" si="20"/>
        <v>6.9471656725324848E-2</v>
      </c>
      <c r="AA110" s="24">
        <f t="shared" si="19"/>
        <v>6.779302231374662E-2</v>
      </c>
      <c r="AB110" s="24">
        <f>+PAT!Y83</f>
        <v>6.7789928256195342E-2</v>
      </c>
      <c r="AD110" s="24">
        <f t="shared" si="23"/>
        <v>1.1294975190876189</v>
      </c>
      <c r="AE110" s="24">
        <f t="shared" si="23"/>
        <v>1.1278815011318364</v>
      </c>
      <c r="AF110" s="24">
        <f t="shared" si="23"/>
        <v>1.1235181498402591</v>
      </c>
      <c r="AG110" s="24">
        <f t="shared" si="23"/>
        <v>1.1144685142753756</v>
      </c>
      <c r="AH110" s="24">
        <f t="shared" si="23"/>
        <v>1.1130955622886707</v>
      </c>
      <c r="AI110" s="24">
        <f t="shared" si="23"/>
        <v>1.1253888488969506</v>
      </c>
      <c r="AJ110" s="24">
        <f t="shared" si="23"/>
        <v>1.1188012957797988</v>
      </c>
      <c r="AK110" s="24">
        <f t="shared" si="23"/>
        <v>1.1112806404631073</v>
      </c>
      <c r="AL110" s="24">
        <f t="shared" si="23"/>
        <v>1.1097744967253518</v>
      </c>
      <c r="AM110" s="24">
        <f t="shared" si="23"/>
        <v>1.113980323293648</v>
      </c>
      <c r="AN110" s="24">
        <f t="shared" si="23"/>
        <v>1.1162190521490114</v>
      </c>
      <c r="AO110" s="24">
        <f>+PAT!AV83</f>
        <v>1.1162143191389799</v>
      </c>
      <c r="AQ110" s="24">
        <f t="shared" si="22"/>
        <v>-2.3846790812322993E-3</v>
      </c>
      <c r="AR110" s="24">
        <f t="shared" si="24"/>
        <v>1.5517195793970817E-2</v>
      </c>
    </row>
    <row r="111" spans="4:44" x14ac:dyDescent="0.3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+SUMPRODUCT(_xlfn.ANCHORARRAY($E$30)/100,$E111:$N111)/$D$14*100</f>
        <v>1784.2269646499999</v>
      </c>
      <c r="Q111" s="24">
        <f t="shared" si="20"/>
        <v>7.5021193394195995E-2</v>
      </c>
      <c r="R111" s="24">
        <f t="shared" si="20"/>
        <v>7.4619058823553575E-2</v>
      </c>
      <c r="S111" s="24">
        <f t="shared" si="20"/>
        <v>7.5718876133128887E-2</v>
      </c>
      <c r="T111" s="24">
        <f t="shared" si="20"/>
        <v>7.6851088329078276E-2</v>
      </c>
      <c r="U111" s="24">
        <f t="shared" si="20"/>
        <v>7.7493130663007337E-2</v>
      </c>
      <c r="V111" s="24">
        <f t="shared" si="20"/>
        <v>7.7354048843084389E-2</v>
      </c>
      <c r="W111" s="24">
        <f t="shared" si="20"/>
        <v>7.7403412882967038E-2</v>
      </c>
      <c r="X111" s="24">
        <f t="shared" si="20"/>
        <v>7.852194111654498E-2</v>
      </c>
      <c r="Y111" s="24">
        <f t="shared" si="20"/>
        <v>7.8745463850460995E-2</v>
      </c>
      <c r="Z111" s="24">
        <f t="shared" si="20"/>
        <v>7.9516997322974792E-2</v>
      </c>
      <c r="AA111" s="24">
        <f t="shared" si="19"/>
        <v>7.7980149185089997E-2</v>
      </c>
      <c r="AB111" s="24">
        <f>+PAT!Y84</f>
        <v>7.7981483706818455E-2</v>
      </c>
      <c r="AD111" s="24">
        <f t="shared" si="23"/>
        <v>1.1201433154246399</v>
      </c>
      <c r="AE111" s="24">
        <f t="shared" si="23"/>
        <v>1.1137682295152134</v>
      </c>
      <c r="AF111" s="24">
        <f t="shared" si="23"/>
        <v>1.1131831800699143</v>
      </c>
      <c r="AG111" s="24">
        <f t="shared" si="23"/>
        <v>1.1078703066342377</v>
      </c>
      <c r="AH111" s="24">
        <f t="shared" si="23"/>
        <v>1.1104608464989725</v>
      </c>
      <c r="AI111" s="24">
        <f t="shared" si="23"/>
        <v>1.1189958638687325</v>
      </c>
      <c r="AJ111" s="24">
        <f t="shared" si="23"/>
        <v>1.1130493471138383</v>
      </c>
      <c r="AK111" s="24">
        <f t="shared" si="23"/>
        <v>1.1089123959939258</v>
      </c>
      <c r="AL111" s="24">
        <f t="shared" si="23"/>
        <v>1.1074472116389278</v>
      </c>
      <c r="AM111" s="24">
        <f t="shared" si="23"/>
        <v>1.1109616362338439</v>
      </c>
      <c r="AN111" s="24">
        <f t="shared" si="23"/>
        <v>1.1114471380637601</v>
      </c>
      <c r="AO111" s="24">
        <f>+PAT!AV84</f>
        <v>1.1114434031915899</v>
      </c>
      <c r="AQ111" s="24">
        <f t="shared" si="22"/>
        <v>-4.4958039287787965E-3</v>
      </c>
      <c r="AR111" s="24">
        <f t="shared" si="24"/>
        <v>9.1816791907959328E-3</v>
      </c>
    </row>
    <row r="112" spans="4:44" x14ac:dyDescent="0.3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+SUMPRODUCT(_xlfn.ANCHORARRAY($E$30)/100,$E112:$N112)/$D$14*100</f>
        <v>2000.9423458800002</v>
      </c>
      <c r="Q112" s="24">
        <f t="shared" si="20"/>
        <v>0.12062943205129928</v>
      </c>
      <c r="R112" s="24">
        <f t="shared" si="20"/>
        <v>0.11921574783596234</v>
      </c>
      <c r="S112" s="24">
        <f t="shared" si="20"/>
        <v>0.12081435493254111</v>
      </c>
      <c r="T112" s="24">
        <f t="shared" si="20"/>
        <v>0.1213088791463004</v>
      </c>
      <c r="U112" s="24">
        <f t="shared" si="20"/>
        <v>0.12169530476035417</v>
      </c>
      <c r="V112" s="24">
        <f t="shared" si="20"/>
        <v>0.12295921541341914</v>
      </c>
      <c r="W112" s="24">
        <f t="shared" si="20"/>
        <v>0.1201612832286858</v>
      </c>
      <c r="X112" s="24">
        <f t="shared" si="20"/>
        <v>0.12203862299591917</v>
      </c>
      <c r="Y112" s="24">
        <f t="shared" si="20"/>
        <v>0.12111257451140323</v>
      </c>
      <c r="Z112" s="24">
        <f t="shared" si="20"/>
        <v>0.12208335520667069</v>
      </c>
      <c r="AA112" s="24">
        <f t="shared" si="19"/>
        <v>0.12146177897973409</v>
      </c>
      <c r="AB112" s="24">
        <f>+PAT!Y85</f>
        <v>0.12146015126213849</v>
      </c>
      <c r="AD112" s="24">
        <f t="shared" si="23"/>
        <v>1.2310433407166426</v>
      </c>
      <c r="AE112" s="24">
        <f t="shared" si="23"/>
        <v>1.2206650031826318</v>
      </c>
      <c r="AF112" s="24">
        <f t="shared" si="23"/>
        <v>1.2237822711066206</v>
      </c>
      <c r="AG112" s="24">
        <f t="shared" si="23"/>
        <v>1.21990478708432</v>
      </c>
      <c r="AH112" s="24">
        <f t="shared" si="23"/>
        <v>1.2236204420506764</v>
      </c>
      <c r="AI112" s="24">
        <f t="shared" si="23"/>
        <v>1.2339401869909499</v>
      </c>
      <c r="AJ112" s="24">
        <f t="shared" si="23"/>
        <v>1.2235027264962404</v>
      </c>
      <c r="AK112" s="24">
        <f t="shared" si="23"/>
        <v>1.2233827399280188</v>
      </c>
      <c r="AL112" s="24">
        <f t="shared" si="23"/>
        <v>1.2207009982754888</v>
      </c>
      <c r="AM112" s="24">
        <f t="shared" si="23"/>
        <v>1.2263442148544157</v>
      </c>
      <c r="AN112" s="24">
        <f t="shared" si="23"/>
        <v>1.2246440313801092</v>
      </c>
      <c r="AO112" s="24">
        <f>+PAT!AV85</f>
        <v>1.2246329021266527</v>
      </c>
      <c r="AQ112" s="24">
        <f t="shared" si="22"/>
        <v>-1.453923155371406E-3</v>
      </c>
      <c r="AR112" s="24">
        <f t="shared" si="24"/>
        <v>4.6991258622268717E-3</v>
      </c>
    </row>
    <row r="113" spans="4:44" x14ac:dyDescent="0.3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+SUMPRODUCT(_xlfn.ANCHORARRAY($E$30)/100,$E113:$N113)/$D$14*100</f>
        <v>2280.8822316399996</v>
      </c>
      <c r="Q113" s="24">
        <f t="shared" si="20"/>
        <v>0.14879122018821</v>
      </c>
      <c r="R113" s="24">
        <f t="shared" si="20"/>
        <v>0.14532791842090931</v>
      </c>
      <c r="S113" s="24">
        <f t="shared" si="20"/>
        <v>0.14545786934630645</v>
      </c>
      <c r="T113" s="24">
        <f t="shared" si="20"/>
        <v>0.14205255027223163</v>
      </c>
      <c r="U113" s="24">
        <f t="shared" si="20"/>
        <v>0.14249088795767895</v>
      </c>
      <c r="V113" s="24">
        <f t="shared" si="20"/>
        <v>0.14386642667848704</v>
      </c>
      <c r="W113" s="24">
        <f t="shared" si="20"/>
        <v>0.14150812801069934</v>
      </c>
      <c r="X113" s="24">
        <f t="shared" si="20"/>
        <v>0.13740117970891319</v>
      </c>
      <c r="Y113" s="24">
        <f t="shared" si="20"/>
        <v>0.13715103339950208</v>
      </c>
      <c r="Z113" s="24">
        <f t="shared" si="20"/>
        <v>0.13655641179875921</v>
      </c>
      <c r="AA113" s="24">
        <f t="shared" si="19"/>
        <v>0.13990402388974577</v>
      </c>
      <c r="AB113" s="24">
        <f>+PAT!Y86</f>
        <v>0.13990105394925623</v>
      </c>
      <c r="AD113" s="24">
        <f t="shared" si="23"/>
        <v>1.410975769629256</v>
      </c>
      <c r="AE113" s="24">
        <f t="shared" si="23"/>
        <v>1.392198180938065</v>
      </c>
      <c r="AF113" s="24">
        <f t="shared" si="23"/>
        <v>1.3971137592277758</v>
      </c>
      <c r="AG113" s="24">
        <f t="shared" si="23"/>
        <v>1.3881750301796987</v>
      </c>
      <c r="AH113" s="24">
        <f t="shared" si="23"/>
        <v>1.3927923677423015</v>
      </c>
      <c r="AI113" s="24">
        <f t="shared" si="23"/>
        <v>1.4052734299715968</v>
      </c>
      <c r="AJ113" s="24">
        <f t="shared" si="23"/>
        <v>1.3896440854421286</v>
      </c>
      <c r="AK113" s="24">
        <f t="shared" si="23"/>
        <v>1.3844682082742055</v>
      </c>
      <c r="AL113" s="24">
        <f t="shared" si="23"/>
        <v>1.3806251569496659</v>
      </c>
      <c r="AM113" s="24">
        <f t="shared" si="23"/>
        <v>1.3865343119818156</v>
      </c>
      <c r="AN113" s="24">
        <f t="shared" si="23"/>
        <v>1.389405919955748</v>
      </c>
      <c r="AO113" s="24">
        <f>+PAT!AV86</f>
        <v>1.389382224680026</v>
      </c>
      <c r="AQ113" s="24">
        <f t="shared" si="22"/>
        <v>1.2234808389450791E-2</v>
      </c>
      <c r="AR113" s="24">
        <f t="shared" si="24"/>
        <v>2.4441457647440323E-2</v>
      </c>
    </row>
    <row r="114" spans="4:44" x14ac:dyDescent="0.3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+SUMPRODUCT(_xlfn.ANCHORARRAY($E$30)/100,$E114:$N114)/$D$14*100</f>
        <v>2467.3569268599999</v>
      </c>
      <c r="Q114" s="24">
        <f t="shared" si="20"/>
        <v>8.1209424869018942E-2</v>
      </c>
      <c r="R114" s="24">
        <f t="shared" si="20"/>
        <v>8.2236510083871783E-2</v>
      </c>
      <c r="S114" s="24">
        <f t="shared" si="20"/>
        <v>8.2015000753562939E-2</v>
      </c>
      <c r="T114" s="24">
        <f t="shared" si="20"/>
        <v>8.1794071069281049E-2</v>
      </c>
      <c r="U114" s="24">
        <f t="shared" si="20"/>
        <v>8.0947127966900734E-2</v>
      </c>
      <c r="V114" s="24">
        <f t="shared" si="20"/>
        <v>8.1340006804743847E-2</v>
      </c>
      <c r="W114" s="24">
        <f t="shared" si="20"/>
        <v>8.218501438171022E-2</v>
      </c>
      <c r="X114" s="24">
        <f t="shared" si="20"/>
        <v>8.1075893512097652E-2</v>
      </c>
      <c r="Y114" s="24">
        <f t="shared" si="20"/>
        <v>8.1855654653022469E-2</v>
      </c>
      <c r="Z114" s="24">
        <f t="shared" si="20"/>
        <v>8.2045216081245931E-2</v>
      </c>
      <c r="AA114" s="24">
        <f t="shared" si="19"/>
        <v>8.1755512245768713E-2</v>
      </c>
      <c r="AB114" s="24">
        <f>+PAT!Y87</f>
        <v>8.175730451777774E-2</v>
      </c>
      <c r="AD114" s="24">
        <f t="shared" si="23"/>
        <v>1.441253690615965</v>
      </c>
      <c r="AE114" s="24">
        <f t="shared" si="23"/>
        <v>1.4265881634649591</v>
      </c>
      <c r="AF114" s="24">
        <f t="shared" si="23"/>
        <v>1.4308861905320471</v>
      </c>
      <c r="AG114" s="24">
        <f t="shared" si="23"/>
        <v>1.4224244845772622</v>
      </c>
      <c r="AH114" s="24">
        <f t="shared" si="23"/>
        <v>1.4248430592502075</v>
      </c>
      <c r="AI114" s="24">
        <f t="shared" si="23"/>
        <v>1.4383023362848575</v>
      </c>
      <c r="AJ114" s="24">
        <f t="shared" si="23"/>
        <v>1.4256587579441344</v>
      </c>
      <c r="AK114" s="24">
        <f t="shared" si="23"/>
        <v>1.4186771387990222</v>
      </c>
      <c r="AL114" s="24">
        <f t="shared" si="23"/>
        <v>1.4179137725472595</v>
      </c>
      <c r="AM114" s="24">
        <f t="shared" si="23"/>
        <v>1.4237491738699011</v>
      </c>
      <c r="AN114" s="24">
        <f t="shared" si="23"/>
        <v>1.4247646160224887</v>
      </c>
      <c r="AO114" s="24">
        <f>+PAT!AV87</f>
        <v>1.4247453999724642</v>
      </c>
      <c r="AQ114" s="24">
        <f t="shared" si="22"/>
        <v>-8.3579121222698838E-4</v>
      </c>
      <c r="AR114" s="24">
        <f t="shared" si="24"/>
        <v>1.7504516746063903E-2</v>
      </c>
    </row>
    <row r="115" spans="4:44" x14ac:dyDescent="0.3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+SUMPRODUCT(_xlfn.ANCHORARRAY($E$30)/100,$E115:$N115)/$D$14*100</f>
        <v>2762.2716071300001</v>
      </c>
      <c r="Q115" s="24">
        <f t="shared" si="20"/>
        <v>0.12155711223944765</v>
      </c>
      <c r="R115" s="24">
        <f t="shared" si="20"/>
        <v>0.11951401014327367</v>
      </c>
      <c r="S115" s="24">
        <f t="shared" si="20"/>
        <v>0.12048531636435311</v>
      </c>
      <c r="T115" s="24">
        <f t="shared" si="20"/>
        <v>0.12009829727873167</v>
      </c>
      <c r="U115" s="24">
        <f t="shared" si="20"/>
        <v>0.12134415288948275</v>
      </c>
      <c r="V115" s="24">
        <f t="shared" si="20"/>
        <v>0.12120843587779007</v>
      </c>
      <c r="W115" s="24">
        <f t="shared" si="20"/>
        <v>0.11956080454189633</v>
      </c>
      <c r="X115" s="24">
        <f t="shared" si="20"/>
        <v>0.11921493798289617</v>
      </c>
      <c r="Y115" s="24">
        <f t="shared" si="20"/>
        <v>0.11855266902042838</v>
      </c>
      <c r="Z115" s="24">
        <f t="shared" si="20"/>
        <v>0.11876966627878494</v>
      </c>
      <c r="AA115" s="24">
        <f t="shared" si="19"/>
        <v>0.1195265577750495</v>
      </c>
      <c r="AB115" s="24">
        <f>+PAT!Y88</f>
        <v>0.1195271825339812</v>
      </c>
      <c r="AD115" s="24">
        <f t="shared" si="23"/>
        <v>1.6124311444810044</v>
      </c>
      <c r="AE115" s="24">
        <f t="shared" si="23"/>
        <v>1.5913610125615865</v>
      </c>
      <c r="AF115" s="24">
        <f t="shared" si="23"/>
        <v>1.5983608683893169</v>
      </c>
      <c r="AG115" s="24">
        <f t="shared" si="23"/>
        <v>1.5879262232460536</v>
      </c>
      <c r="AH115" s="24">
        <f t="shared" si="23"/>
        <v>1.5936170085566843</v>
      </c>
      <c r="AI115" s="24">
        <f t="shared" si="23"/>
        <v>1.6082575688650671</v>
      </c>
      <c r="AJ115" s="24">
        <f t="shared" si="23"/>
        <v>1.5882924736923281</v>
      </c>
      <c r="AK115" s="24">
        <f t="shared" si="23"/>
        <v>1.5811231912638455</v>
      </c>
      <c r="AL115" s="24">
        <f t="shared" si="23"/>
        <v>1.5770951587775248</v>
      </c>
      <c r="AM115" s="24">
        <f t="shared" si="23"/>
        <v>1.5830024915222718</v>
      </c>
      <c r="AN115" s="24">
        <f t="shared" si="23"/>
        <v>1.587698942896361</v>
      </c>
      <c r="AO115" s="24">
        <f>+PAT!AV88</f>
        <v>1.5876771710414026</v>
      </c>
      <c r="AQ115" s="24">
        <f t="shared" si="22"/>
        <v>2.7874459606627155E-3</v>
      </c>
      <c r="AR115" s="24">
        <f t="shared" si="24"/>
        <v>2.9428652958732648E-2</v>
      </c>
    </row>
    <row r="116" spans="4:44" x14ac:dyDescent="0.3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+SUMPRODUCT(_xlfn.ANCHORARRAY($E$30)/100,$E116:$N116)/$D$14*100</f>
        <v>3433.7249564899998</v>
      </c>
      <c r="Q116" s="24">
        <f t="shared" si="20"/>
        <v>0.24198452905448775</v>
      </c>
      <c r="R116" s="24">
        <f t="shared" si="20"/>
        <v>0.23687272809659099</v>
      </c>
      <c r="S116" s="24">
        <f t="shared" si="20"/>
        <v>0.24083791426458934</v>
      </c>
      <c r="T116" s="24">
        <f t="shared" si="20"/>
        <v>0.24378863125177341</v>
      </c>
      <c r="U116" s="24">
        <f t="shared" si="20"/>
        <v>0.24716597612309199</v>
      </c>
      <c r="V116" s="24">
        <f t="shared" si="20"/>
        <v>0.24476417137083795</v>
      </c>
      <c r="W116" s="24">
        <f t="shared" si="20"/>
        <v>0.24157322910761048</v>
      </c>
      <c r="X116" s="24">
        <f t="shared" si="20"/>
        <v>0.24500527699544028</v>
      </c>
      <c r="Y116" s="24">
        <f t="shared" si="20"/>
        <v>0.24308139991815314</v>
      </c>
      <c r="Z116" s="24">
        <f t="shared" si="20"/>
        <v>0.24304773906575394</v>
      </c>
      <c r="AA116" s="24">
        <f t="shared" si="19"/>
        <v>0.24308013289744501</v>
      </c>
      <c r="AB116" s="24">
        <f>+PAT!Y89</f>
        <v>0.24308679453367188</v>
      </c>
      <c r="AD116" s="24">
        <f t="shared" si="23"/>
        <v>2.1115162992023131</v>
      </c>
      <c r="AE116" s="24">
        <f t="shared" si="23"/>
        <v>2.0718373203780902</v>
      </c>
      <c r="AF116" s="24">
        <f t="shared" si="23"/>
        <v>2.0904632966563037</v>
      </c>
      <c r="AG116" s="24">
        <f t="shared" si="23"/>
        <v>2.0843000709123349</v>
      </c>
      <c r="AH116" s="24">
        <f t="shared" si="23"/>
        <v>2.0986572132542527</v>
      </c>
      <c r="AI116" s="24">
        <f t="shared" si="23"/>
        <v>2.1077751457086915</v>
      </c>
      <c r="AJ116" s="24">
        <f t="shared" si="23"/>
        <v>2.0752438984632651</v>
      </c>
      <c r="AK116" s="24">
        <f t="shared" si="23"/>
        <v>2.0727921809320029</v>
      </c>
      <c r="AL116" s="24">
        <f t="shared" si="23"/>
        <v>2.062860172153997</v>
      </c>
      <c r="AM116" s="24">
        <f t="shared" si="23"/>
        <v>2.0669726184450909</v>
      </c>
      <c r="AN116" s="24">
        <f t="shared" si="23"/>
        <v>2.0771993485026847</v>
      </c>
      <c r="AO116" s="24">
        <f>+PAT!AV89</f>
        <v>2.077187599584617</v>
      </c>
      <c r="AQ116" s="24">
        <f t="shared" si="22"/>
        <v>-1.0632100112661913E-3</v>
      </c>
      <c r="AR116" s="24">
        <f t="shared" si="24"/>
        <v>4.4543680757222148E-2</v>
      </c>
    </row>
    <row r="117" spans="4:44" x14ac:dyDescent="0.3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+SUMPRODUCT(_xlfn.ANCHORARRAY($E$30)/100,$E117:$N117)/$D$14*100</f>
        <v>4264.3266972799993</v>
      </c>
      <c r="Q117" s="24">
        <f t="shared" si="20"/>
        <v>0.24482952958794812</v>
      </c>
      <c r="R117" s="24">
        <f t="shared" si="20"/>
        <v>0.23524025952202421</v>
      </c>
      <c r="S117" s="24">
        <f t="shared" si="20"/>
        <v>0.24034735117438943</v>
      </c>
      <c r="T117" s="24">
        <f t="shared" si="20"/>
        <v>0.24545082561978293</v>
      </c>
      <c r="U117" s="24">
        <f t="shared" si="20"/>
        <v>0.24562454939598122</v>
      </c>
      <c r="V117" s="24">
        <f t="shared" si="20"/>
        <v>0.24157508928158955</v>
      </c>
      <c r="W117" s="24">
        <f t="shared" si="20"/>
        <v>0.24156154743134883</v>
      </c>
      <c r="X117" s="24">
        <f t="shared" si="20"/>
        <v>0.24279385108488594</v>
      </c>
      <c r="Y117" s="24">
        <f t="shared" si="20"/>
        <v>0.24210484603088767</v>
      </c>
      <c r="Z117" s="24">
        <f t="shared" si="20"/>
        <v>0.24122273826146912</v>
      </c>
      <c r="AA117" s="24">
        <f t="shared" si="19"/>
        <v>0.24189524534284534</v>
      </c>
      <c r="AB117" s="24">
        <f>+PAT!Y90</f>
        <v>0.24190884114252698</v>
      </c>
      <c r="AD117" s="24">
        <f t="shared" si="23"/>
        <v>2.6579566525734259</v>
      </c>
      <c r="AE117" s="24">
        <f t="shared" si="23"/>
        <v>2.5887394767209591</v>
      </c>
      <c r="AF117" s="24">
        <f t="shared" si="23"/>
        <v>2.6229003805469771</v>
      </c>
      <c r="AG117" s="24">
        <f t="shared" si="23"/>
        <v>2.6307622714292154</v>
      </c>
      <c r="AH117" s="24">
        <f t="shared" si="23"/>
        <v>2.6481398590946346</v>
      </c>
      <c r="AI117" s="24">
        <f t="shared" si="23"/>
        <v>2.6449295482340589</v>
      </c>
      <c r="AJ117" s="24">
        <f t="shared" si="23"/>
        <v>2.6051602350739396</v>
      </c>
      <c r="AK117" s="24">
        <f t="shared" si="23"/>
        <v>2.6083616780908421</v>
      </c>
      <c r="AL117" s="24">
        <f t="shared" si="23"/>
        <v>2.5922253380137645</v>
      </c>
      <c r="AM117" s="24">
        <f t="shared" si="23"/>
        <v>2.5916310658597954</v>
      </c>
      <c r="AN117" s="24">
        <f t="shared" si="23"/>
        <v>2.6090199185491483</v>
      </c>
      <c r="AO117" s="24">
        <f>+PAT!AV90</f>
        <v>2.609050105386808</v>
      </c>
      <c r="AQ117" s="24">
        <f t="shared" si="22"/>
        <v>3.6067913264790086E-3</v>
      </c>
      <c r="AR117" s="24">
        <f t="shared" si="24"/>
        <v>6.6325586713630535E-2</v>
      </c>
    </row>
    <row r="118" spans="4:44" x14ac:dyDescent="0.3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+SUMPRODUCT(_xlfn.ANCHORARRAY($E$30)/100,$E118:$N118)/$D$14*100</f>
        <v>4746.6079825199995</v>
      </c>
      <c r="Q118" s="24">
        <f t="shared" si="20"/>
        <v>0.11185598096019023</v>
      </c>
      <c r="R118" s="24">
        <f t="shared" si="20"/>
        <v>0.11102141212298866</v>
      </c>
      <c r="S118" s="24">
        <f t="shared" si="20"/>
        <v>0.11099750336100489</v>
      </c>
      <c r="T118" s="24">
        <f t="shared" si="20"/>
        <v>0.11245636920579938</v>
      </c>
      <c r="U118" s="24">
        <f t="shared" si="20"/>
        <v>0.11286337515233158</v>
      </c>
      <c r="V118" s="24">
        <f t="shared" si="20"/>
        <v>0.11157661771771088</v>
      </c>
      <c r="W118" s="24">
        <f t="shared" si="20"/>
        <v>0.11323557262921091</v>
      </c>
      <c r="X118" s="24">
        <f t="shared" si="20"/>
        <v>0.11348211047743506</v>
      </c>
      <c r="Y118" s="24">
        <f t="shared" si="20"/>
        <v>0.11385075186122284</v>
      </c>
      <c r="Z118" s="24">
        <f t="shared" si="20"/>
        <v>0.11406987702991156</v>
      </c>
      <c r="AA118" s="24">
        <f t="shared" si="19"/>
        <v>0.11309670188909848</v>
      </c>
      <c r="AB118" s="24">
        <f>+PAT!Y91</f>
        <v>0.11310171215911047</v>
      </c>
      <c r="AD118" s="24">
        <f t="shared" si="23"/>
        <v>2.8305594317897018</v>
      </c>
      <c r="AE118" s="24">
        <f t="shared" si="23"/>
        <v>2.7619037190873739</v>
      </c>
      <c r="AF118" s="24">
        <f t="shared" si="23"/>
        <v>2.7973288180071814</v>
      </c>
      <c r="AG118" s="24">
        <f t="shared" si="23"/>
        <v>2.8148769822290345</v>
      </c>
      <c r="AH118" s="24">
        <f t="shared" si="23"/>
        <v>2.8312814658742798</v>
      </c>
      <c r="AI118" s="24">
        <f t="shared" si="23"/>
        <v>2.8244399899771797</v>
      </c>
      <c r="AJ118" s="24">
        <f t="shared" si="23"/>
        <v>2.7914717404675375</v>
      </c>
      <c r="AK118" s="24">
        <f t="shared" si="23"/>
        <v>2.8010538944655949</v>
      </c>
      <c r="AL118" s="24">
        <f t="shared" si="23"/>
        <v>2.7872836857950221</v>
      </c>
      <c r="AM118" s="24">
        <f t="shared" si="23"/>
        <v>2.7913006135372966</v>
      </c>
      <c r="AN118" s="24">
        <f t="shared" si="23"/>
        <v>2.7984752405456748</v>
      </c>
      <c r="AO118" s="24">
        <f>+PAT!AV91</f>
        <v>2.79852556887634</v>
      </c>
      <c r="AQ118" s="24">
        <f t="shared" si="22"/>
        <v>-2.2138960697213328E-3</v>
      </c>
      <c r="AR118" s="24">
        <f t="shared" si="24"/>
        <v>3.9258818252405181E-2</v>
      </c>
    </row>
    <row r="119" spans="4:44" x14ac:dyDescent="0.3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+SUMPRODUCT(_xlfn.ANCHORARRAY($E$30)/100,$E119:$N119)/$D$14*100</f>
        <v>5243.1386110799995</v>
      </c>
      <c r="Q119" s="24">
        <f t="shared" si="20"/>
        <v>0.10272382434502081</v>
      </c>
      <c r="R119" s="24">
        <f t="shared" si="20"/>
        <v>0.10686431511734673</v>
      </c>
      <c r="S119" s="24">
        <f t="shared" si="20"/>
        <v>0.10404122087477918</v>
      </c>
      <c r="T119" s="24">
        <f t="shared" si="20"/>
        <v>0.10434283772487807</v>
      </c>
      <c r="U119" s="24">
        <f t="shared" si="20"/>
        <v>0.10473228804523615</v>
      </c>
      <c r="V119" s="24">
        <f t="shared" si="20"/>
        <v>0.10329417403624097</v>
      </c>
      <c r="W119" s="24">
        <f t="shared" si="20"/>
        <v>0.10540149316186476</v>
      </c>
      <c r="X119" s="24">
        <f t="shared" si="20"/>
        <v>0.10712180966784213</v>
      </c>
      <c r="Y119" s="24">
        <f t="shared" si="20"/>
        <v>0.10583452178381303</v>
      </c>
      <c r="Z119" s="24">
        <f t="shared" si="20"/>
        <v>0.10268475829091961</v>
      </c>
      <c r="AA119" s="24">
        <f t="shared" si="19"/>
        <v>0.10460746503367013</v>
      </c>
      <c r="AB119" s="24">
        <f>+PAT!Y92</f>
        <v>0.1046066580957834</v>
      </c>
      <c r="AD119" s="24">
        <f t="shared" si="23"/>
        <v>2.9467508434865568</v>
      </c>
      <c r="AE119" s="24">
        <f t="shared" si="23"/>
        <v>2.8857272305554837</v>
      </c>
      <c r="AF119" s="24">
        <f t="shared" si="23"/>
        <v>2.9191075051477928</v>
      </c>
      <c r="AG119" s="24">
        <f t="shared" si="23"/>
        <v>2.9379436099383351</v>
      </c>
      <c r="AH119" s="24">
        <f t="shared" si="23"/>
        <v>2.9578589096166192</v>
      </c>
      <c r="AI119" s="24">
        <f t="shared" si="23"/>
        <v>2.9410759079252067</v>
      </c>
      <c r="AJ119" s="24">
        <f t="shared" si="23"/>
        <v>2.9172413479417312</v>
      </c>
      <c r="AK119" s="24">
        <f t="shared" si="23"/>
        <v>2.9289386182473165</v>
      </c>
      <c r="AL119" s="24">
        <f t="shared" si="23"/>
        <v>2.9139100588392886</v>
      </c>
      <c r="AM119" s="24">
        <f t="shared" si="23"/>
        <v>2.9155520046703516</v>
      </c>
      <c r="AN119" s="24">
        <f t="shared" si="23"/>
        <v>2.9226644084641746</v>
      </c>
      <c r="AO119" s="24">
        <f>+PAT!AV92</f>
        <v>2.9227222595210693</v>
      </c>
      <c r="AQ119" s="24">
        <f t="shared" si="22"/>
        <v>3.906605410120001E-5</v>
      </c>
      <c r="AR119" s="24">
        <f t="shared" si="24"/>
        <v>3.1198838816205221E-2</v>
      </c>
    </row>
    <row r="120" spans="4:44" x14ac:dyDescent="0.3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+SUMPRODUCT(_xlfn.ANCHORARRAY($E$30)/100,$E120:$N120)/$D$14*100</f>
        <v>5686.4137309100006</v>
      </c>
      <c r="Q120" s="24">
        <f t="shared" si="20"/>
        <v>8.6863236176525804E-2</v>
      </c>
      <c r="R120" s="24">
        <f t="shared" si="20"/>
        <v>8.5116128944567215E-2</v>
      </c>
      <c r="S120" s="24">
        <f t="shared" si="20"/>
        <v>8.5018506908255187E-2</v>
      </c>
      <c r="T120" s="24">
        <f t="shared" si="20"/>
        <v>8.4447365296183685E-2</v>
      </c>
      <c r="U120" s="24">
        <f t="shared" si="20"/>
        <v>8.2562307412643809E-2</v>
      </c>
      <c r="V120" s="24">
        <f t="shared" si="20"/>
        <v>8.2249426937404335E-2</v>
      </c>
      <c r="W120" s="24">
        <f t="shared" si="20"/>
        <v>8.349871349372151E-2</v>
      </c>
      <c r="X120" s="24">
        <f t="shared" si="20"/>
        <v>8.2415328221515649E-2</v>
      </c>
      <c r="Y120" s="24">
        <f t="shared" si="20"/>
        <v>8.4408334994059642E-2</v>
      </c>
      <c r="Z120" s="24">
        <f t="shared" si="20"/>
        <v>8.6881001311010175E-2</v>
      </c>
      <c r="AA120" s="24">
        <f t="shared" si="19"/>
        <v>8.4543849154255613E-2</v>
      </c>
      <c r="AB120" s="24">
        <f>+PAT!Y93</f>
        <v>8.4532521256315718E-2</v>
      </c>
      <c r="AD120" s="24">
        <f t="shared" si="23"/>
        <v>2.9532238073641977</v>
      </c>
      <c r="AE120" s="24">
        <f t="shared" si="23"/>
        <v>2.8875748823931819</v>
      </c>
      <c r="AF120" s="24">
        <f t="shared" si="23"/>
        <v>2.9212263111316465</v>
      </c>
      <c r="AG120" s="24">
        <f t="shared" si="23"/>
        <v>2.9433948544947723</v>
      </c>
      <c r="AH120" s="24">
        <f t="shared" si="23"/>
        <v>2.9579603456726082</v>
      </c>
      <c r="AI120" s="24">
        <f t="shared" si="23"/>
        <v>2.9402994595454977</v>
      </c>
      <c r="AJ120" s="24">
        <f t="shared" si="23"/>
        <v>2.9231777655257911</v>
      </c>
      <c r="AK120" s="24">
        <f t="shared" si="23"/>
        <v>2.9376053058873741</v>
      </c>
      <c r="AL120" s="24">
        <f t="shared" si="23"/>
        <v>2.9310588109900682</v>
      </c>
      <c r="AM120" s="24">
        <f t="shared" si="23"/>
        <v>2.9435424486190476</v>
      </c>
      <c r="AN120" s="24">
        <f t="shared" si="23"/>
        <v>2.9351803984639515</v>
      </c>
      <c r="AO120" s="24">
        <f>+PAT!AV93</f>
        <v>2.9351991428367974</v>
      </c>
      <c r="AQ120" s="24">
        <f t="shared" si="22"/>
        <v>-1.7765134484371004E-5</v>
      </c>
      <c r="AR120" s="24">
        <f t="shared" si="24"/>
        <v>9.6813587451500815E-3</v>
      </c>
    </row>
    <row r="121" spans="4:44" x14ac:dyDescent="0.3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+SUMPRODUCT(_xlfn.ANCHORARRAY($E$30)/100,$E121:$N121)/$D$14*100</f>
        <v>5943.4627269600005</v>
      </c>
      <c r="Q121" s="24">
        <f t="shared" si="20"/>
        <v>4.3730760672140656E-2</v>
      </c>
      <c r="R121" s="24">
        <f t="shared" si="20"/>
        <v>4.5088646128651266E-2</v>
      </c>
      <c r="S121" s="24">
        <f t="shared" si="20"/>
        <v>4.4677991858484312E-2</v>
      </c>
      <c r="T121" s="24">
        <f t="shared" si="20"/>
        <v>4.428333290041464E-2</v>
      </c>
      <c r="U121" s="24">
        <f t="shared" si="20"/>
        <v>4.4172104757645991E-2</v>
      </c>
      <c r="V121" s="24">
        <f t="shared" ref="V121:Z122" si="25">+J121/J120-1</f>
        <v>4.4956505141524383E-2</v>
      </c>
      <c r="W121" s="24">
        <f t="shared" si="25"/>
        <v>4.5779628413386675E-2</v>
      </c>
      <c r="X121" s="24">
        <f t="shared" si="25"/>
        <v>4.5557545582874281E-2</v>
      </c>
      <c r="Y121" s="24">
        <f t="shared" si="25"/>
        <v>4.5637583626771949E-2</v>
      </c>
      <c r="Z121" s="24">
        <f t="shared" si="25"/>
        <v>4.5302225047426647E-2</v>
      </c>
      <c r="AA121" s="24">
        <f t="shared" si="19"/>
        <v>4.5204061507649884E-2</v>
      </c>
      <c r="AB121" s="24">
        <f>+PAT!Y94</f>
        <v>4.520328397786022E-2</v>
      </c>
      <c r="AD121" s="24">
        <f t="shared" si="23"/>
        <v>2.8508441203834547</v>
      </c>
      <c r="AE121" s="24">
        <f t="shared" si="23"/>
        <v>2.7926012734967527</v>
      </c>
      <c r="AF121" s="24">
        <f t="shared" si="23"/>
        <v>2.8227947874532218</v>
      </c>
      <c r="AG121" s="24">
        <f t="shared" si="23"/>
        <v>2.8433901640718182</v>
      </c>
      <c r="AH121" s="24">
        <f t="shared" si="23"/>
        <v>2.8548795854052571</v>
      </c>
      <c r="AI121" s="24">
        <f t="shared" si="23"/>
        <v>2.8369776116206005</v>
      </c>
      <c r="AJ121" s="24">
        <f t="shared" si="23"/>
        <v>2.8273732090731434</v>
      </c>
      <c r="AK121" s="24">
        <f t="shared" si="23"/>
        <v>2.8377978049958164</v>
      </c>
      <c r="AL121" s="24">
        <f t="shared" si="23"/>
        <v>2.832278022322309</v>
      </c>
      <c r="AM121" s="24">
        <f t="shared" si="23"/>
        <v>2.838187431493528</v>
      </c>
      <c r="AN121" s="24">
        <f t="shared" si="23"/>
        <v>2.8343105720294695</v>
      </c>
      <c r="AO121" s="24">
        <f>+PAT!AV94</f>
        <v>2.8343312265861731</v>
      </c>
      <c r="AQ121" s="24">
        <f t="shared" si="22"/>
        <v>-1.5714643752859914E-3</v>
      </c>
      <c r="AR121" s="24">
        <f t="shared" si="24"/>
        <v>1.2656688889926659E-2</v>
      </c>
    </row>
    <row r="122" spans="4:44" x14ac:dyDescent="0.3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+SUMPRODUCT(_xlfn.ANCHORARRAY($E$30)/100,$E122:$N122)/$D$14*100</f>
        <v>6237.8949606599981</v>
      </c>
      <c r="Q122" s="24">
        <f t="shared" ref="Q122:U122" si="26">+E122/E121-1</f>
        <v>5.0829447318052834E-2</v>
      </c>
      <c r="R122" s="24">
        <f t="shared" si="26"/>
        <v>4.9862569798413636E-2</v>
      </c>
      <c r="S122" s="24">
        <f t="shared" si="26"/>
        <v>4.9396775778594026E-2</v>
      </c>
      <c r="T122" s="24">
        <f t="shared" si="26"/>
        <v>4.9109237152477947E-2</v>
      </c>
      <c r="U122" s="24">
        <f t="shared" si="26"/>
        <v>4.9182115177233365E-2</v>
      </c>
      <c r="V122" s="24">
        <f t="shared" si="25"/>
        <v>4.8483903286324237E-2</v>
      </c>
      <c r="W122" s="24">
        <f t="shared" si="25"/>
        <v>4.9533002548686644E-2</v>
      </c>
      <c r="X122" s="24">
        <f t="shared" si="25"/>
        <v>4.9340678000976856E-2</v>
      </c>
      <c r="Y122" s="24">
        <f t="shared" si="25"/>
        <v>4.9606786917607337E-2</v>
      </c>
      <c r="Z122" s="24">
        <f t="shared" si="25"/>
        <v>4.9953502632026137E-2</v>
      </c>
      <c r="AA122" s="24">
        <f t="shared" si="19"/>
        <v>4.9538837412814951E-2</v>
      </c>
      <c r="AB122" s="24">
        <f>+PAT!Y95</f>
        <v>4.9534044474444983E-2</v>
      </c>
      <c r="AD122" s="24">
        <f t="shared" si="23"/>
        <v>2.7921748493871901</v>
      </c>
      <c r="AE122" s="24">
        <f t="shared" si="23"/>
        <v>2.7334039251351179</v>
      </c>
      <c r="AF122" s="24">
        <f t="shared" si="23"/>
        <v>2.7598205113049019</v>
      </c>
      <c r="AG122" s="24">
        <f t="shared" si="23"/>
        <v>2.7781164808255632</v>
      </c>
      <c r="AH122" s="24">
        <f t="shared" si="23"/>
        <v>2.7911564745552435</v>
      </c>
      <c r="AI122" s="24">
        <f t="shared" si="23"/>
        <v>2.7707220090294249</v>
      </c>
      <c r="AJ122" s="24">
        <f t="shared" si="23"/>
        <v>2.7652993290972758</v>
      </c>
      <c r="AK122" s="24">
        <f t="shared" si="23"/>
        <v>2.7724845350843945</v>
      </c>
      <c r="AL122" s="24">
        <f t="shared" si="23"/>
        <v>2.7669317074287663</v>
      </c>
      <c r="AM122" s="24">
        <f t="shared" si="23"/>
        <v>2.7681394472802419</v>
      </c>
      <c r="AN122" s="24">
        <f t="shared" si="23"/>
        <v>2.7687620877382342</v>
      </c>
      <c r="AO122" s="24">
        <f>+PAT!AV95</f>
        <v>2.7687760987459913</v>
      </c>
      <c r="AQ122" s="24">
        <f t="shared" si="22"/>
        <v>8.7594468602669728E-4</v>
      </c>
      <c r="AR122" s="24">
        <f t="shared" si="24"/>
        <v>2.4035402106948212E-2</v>
      </c>
    </row>
    <row r="123" spans="4:44" x14ac:dyDescent="0.3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+SUMPRODUCT(_xlfn.ANCHORARRAY($E$30)/100,$E123:$N123)/$D$14*100</f>
        <v>6497.4696301800013</v>
      </c>
      <c r="Q123" s="24">
        <f t="shared" ref="Q123" si="27">+E123/E122-1</f>
        <v>4.1762396612692099E-2</v>
      </c>
      <c r="R123" s="24">
        <f t="shared" ref="R123" si="28">+F123/F122-1</f>
        <v>4.1418607515561812E-2</v>
      </c>
      <c r="S123" s="24">
        <f t="shared" ref="S123" si="29">+G123/G122-1</f>
        <v>4.113271666252083E-2</v>
      </c>
      <c r="T123" s="24">
        <f t="shared" ref="T123" si="30">+H123/H122-1</f>
        <v>4.0569707641762598E-2</v>
      </c>
      <c r="U123" s="24">
        <f t="shared" ref="U123" si="31">+I123/I122-1</f>
        <v>4.0934996350318276E-2</v>
      </c>
      <c r="V123" s="24">
        <f t="shared" ref="V123" si="32">+J123/J122-1</f>
        <v>4.1774691466670566E-2</v>
      </c>
      <c r="W123" s="24">
        <f t="shared" ref="W123" si="33">+K123/K122-1</f>
        <v>4.1447925214053827E-2</v>
      </c>
      <c r="X123" s="24">
        <f t="shared" ref="X123" si="34">+L123/L122-1</f>
        <v>4.1448173491456908E-2</v>
      </c>
      <c r="Y123" s="24">
        <f t="shared" ref="Y123" si="35">+M123/M122-1</f>
        <v>4.1429264945189725E-2</v>
      </c>
      <c r="Z123" s="24">
        <f t="shared" ref="Z123" si="36">+N123/N122-1</f>
        <v>4.2308053286345348E-2</v>
      </c>
      <c r="AA123" s="24">
        <f t="shared" ref="AA123" si="37">+O123/O122-1</f>
        <v>4.1612542557551979E-2</v>
      </c>
      <c r="AB123" s="24">
        <f>+PAT!Y96</f>
        <v>4.1609773460840715E-2</v>
      </c>
      <c r="AD123" s="24">
        <f t="shared" ref="AD123" si="38">+E123/E111-1</f>
        <v>2.6748532807979366</v>
      </c>
      <c r="AE123" s="24">
        <f t="shared" ref="AE123" si="39">+F123/F111-1</f>
        <v>2.6180600791352067</v>
      </c>
      <c r="AF123" s="24">
        <f t="shared" ref="AF123" si="40">+G123/G111-1</f>
        <v>2.6389359989383445</v>
      </c>
      <c r="AG123" s="24">
        <f t="shared" ref="AG123" si="41">+H123/H111-1</f>
        <v>2.6508237810201059</v>
      </c>
      <c r="AH123" s="24">
        <f t="shared" ref="AH123" si="42">+I123/I111-1</f>
        <v>2.6625267843483749</v>
      </c>
      <c r="AI123" s="24">
        <f t="shared" ref="AI123" si="43">+J123/J111-1</f>
        <v>2.6461948249802862</v>
      </c>
      <c r="AJ123" s="24">
        <f t="shared" ref="AJ123" si="44">+K123/K111-1</f>
        <v>2.6396424284616455</v>
      </c>
      <c r="AK123" s="24">
        <f t="shared" ref="AK123" si="45">+L123/L111-1</f>
        <v>2.6428068626226122</v>
      </c>
      <c r="AL123" s="24">
        <f t="shared" ref="AL123" si="46">+M123/M111-1</f>
        <v>2.6366251823331761</v>
      </c>
      <c r="AM123" s="24">
        <f t="shared" ref="AM123" si="47">+N123/N111-1</f>
        <v>2.6382586856398413</v>
      </c>
      <c r="AN123" s="24">
        <f t="shared" ref="AN123" si="48">+O123/O111-1</f>
        <v>2.6416160942027727</v>
      </c>
      <c r="AO123" s="24">
        <f>+PAT!AV96</f>
        <v>2.6416154430970709</v>
      </c>
      <c r="AQ123" s="24">
        <f t="shared" ref="AQ123" si="49">+Q123-Z123</f>
        <v>-5.4565667365324977E-4</v>
      </c>
      <c r="AR123" s="24">
        <f t="shared" ref="AR123" si="50">+AD123-AM123</f>
        <v>3.6594595158095267E-2</v>
      </c>
    </row>
    <row r="124" spans="4:44" x14ac:dyDescent="0.3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+SUMPRODUCT(_xlfn.ANCHORARRAY($E$30)/100,$E124:$N124)/$D$14*100</f>
        <v>6797.1429973500008</v>
      </c>
      <c r="Q124" s="24">
        <f t="shared" ref="Q124" si="51">+E124/E123-1</f>
        <v>4.7089348040118439E-2</v>
      </c>
      <c r="R124" s="24">
        <f t="shared" ref="R124" si="52">+F124/F123-1</f>
        <v>4.6196324246715825E-2</v>
      </c>
      <c r="S124" s="24">
        <f t="shared" ref="S124" si="53">+G124/G123-1</f>
        <v>4.6043753528295372E-2</v>
      </c>
      <c r="T124" s="24">
        <f t="shared" ref="T124" si="54">+H124/H123-1</f>
        <v>4.5740742145571112E-2</v>
      </c>
      <c r="U124" s="24">
        <f t="shared" ref="U124" si="55">+I124/I123-1</f>
        <v>4.5500769476564562E-2</v>
      </c>
      <c r="V124" s="24">
        <f t="shared" ref="V124" si="56">+J124/J123-1</f>
        <v>4.5942733320654794E-2</v>
      </c>
      <c r="W124" s="24">
        <f t="shared" ref="W124" si="57">+K124/K123-1</f>
        <v>4.6343059142383902E-2</v>
      </c>
      <c r="X124" s="24">
        <f t="shared" ref="X124" si="58">+L124/L123-1</f>
        <v>4.5896471218661805E-2</v>
      </c>
      <c r="Y124" s="24">
        <f t="shared" ref="Y124" si="59">+M124/M123-1</f>
        <v>4.6168357756147804E-2</v>
      </c>
      <c r="Z124" s="24">
        <f t="shared" ref="Z124" si="60">+N124/N123-1</f>
        <v>4.6247734994913747E-2</v>
      </c>
      <c r="AA124" s="24">
        <f t="shared" ref="AA124" si="61">+O124/O123-1</f>
        <v>4.612154949952374E-2</v>
      </c>
      <c r="AB124" s="24">
        <f>+PAT!Y97</f>
        <v>4.6117444825600984E-2</v>
      </c>
      <c r="AD124" s="24">
        <f t="shared" ref="AD124" si="62">+E124/E112-1</f>
        <v>2.4336950430529609</v>
      </c>
      <c r="AE124" s="24">
        <f t="shared" ref="AE124" si="63">+F124/F112-1</f>
        <v>2.3820120589027063</v>
      </c>
      <c r="AF124" s="24">
        <f t="shared" ref="AF124" si="64">+G124/G112-1</f>
        <v>2.3961790857039884</v>
      </c>
      <c r="AG124" s="24">
        <f t="shared" ref="AG124" si="65">+H124/H112-1</f>
        <v>2.4047845702544772</v>
      </c>
      <c r="AH124" s="24">
        <f t="shared" ref="AH124" si="66">+I124/I112-1</f>
        <v>2.4137386106673966</v>
      </c>
      <c r="AI124" s="24">
        <f t="shared" ref="AI124" si="67">+J124/J112-1</f>
        <v>2.3961259938149078</v>
      </c>
      <c r="AJ124" s="24">
        <f t="shared" ref="AJ124" si="68">+K124/K112-1</f>
        <v>2.3997913066626575</v>
      </c>
      <c r="AK124" s="24">
        <f t="shared" ref="AK124" si="69">+L124/L112-1</f>
        <v>2.3956040058364119</v>
      </c>
      <c r="AL124" s="24">
        <f t="shared" ref="AL124" si="70">+M124/M112-1</f>
        <v>2.3935237916979166</v>
      </c>
      <c r="AM124" s="24">
        <f t="shared" ref="AM124" si="71">+N124/N112-1</f>
        <v>2.3923682153498769</v>
      </c>
      <c r="AN124" s="24">
        <f t="shared" ref="AN124" si="72">+O124/O112-1</f>
        <v>2.3969709378910995</v>
      </c>
      <c r="AO124" s="24">
        <f>+PAT!AV97</f>
        <v>2.3969619322476325</v>
      </c>
      <c r="AQ124" s="24">
        <f t="shared" ref="AQ124" si="73">+Q124-Z124</f>
        <v>8.4161304520469216E-4</v>
      </c>
      <c r="AR124" s="24">
        <f>+AD124-AM124</f>
        <v>4.1326827703084046E-2</v>
      </c>
    </row>
    <row r="125" spans="4:44" x14ac:dyDescent="0.3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+SUMPRODUCT(_xlfn.ANCHORARRAY($E$30)/100,$E125:$N125)/$D$14*100</f>
        <v>7050.44052164</v>
      </c>
      <c r="Q125" s="24">
        <f t="shared" ref="Q125" si="74">+E125/E124-1</f>
        <v>3.6422948936577493E-2</v>
      </c>
      <c r="R125" s="24">
        <f t="shared" ref="R125" si="75">+F125/F124-1</f>
        <v>3.7150395279627491E-2</v>
      </c>
      <c r="S125" s="24">
        <f t="shared" ref="S125" si="76">+G125/G124-1</f>
        <v>3.7030248066947768E-2</v>
      </c>
      <c r="T125" s="24">
        <f t="shared" ref="T125" si="77">+H125/H124-1</f>
        <v>3.7271281884992735E-2</v>
      </c>
      <c r="U125" s="24">
        <f t="shared" ref="U125" si="78">+I125/I124-1</f>
        <v>3.7054301917265331E-2</v>
      </c>
      <c r="V125" s="24">
        <f t="shared" ref="V125" si="79">+J125/J124-1</f>
        <v>3.6431072373697138E-2</v>
      </c>
      <c r="W125" s="24">
        <f t="shared" ref="W125" si="80">+K125/K124-1</f>
        <v>3.6930065576435966E-2</v>
      </c>
      <c r="X125" s="24">
        <f t="shared" ref="X125" si="81">+L125/L124-1</f>
        <v>3.7482769219955303E-2</v>
      </c>
      <c r="Y125" s="24">
        <f t="shared" ref="Y125" si="82">+M125/M124-1</f>
        <v>3.7534925383129192E-2</v>
      </c>
      <c r="Z125" s="24">
        <f t="shared" ref="Z125" si="83">+N125/N124-1</f>
        <v>3.7651675066297186E-2</v>
      </c>
      <c r="AA125" s="24">
        <f t="shared" ref="AA125" si="84">+O125/O124-1</f>
        <v>3.726529284270641E-2</v>
      </c>
      <c r="AB125" s="24">
        <f>+PAT!Y98</f>
        <v>3.7263769835657046E-2</v>
      </c>
      <c r="AD125" s="24">
        <f t="shared" ref="AD125" si="85">+E125/E113-1</f>
        <v>2.0978303800814349</v>
      </c>
      <c r="AE125" s="24">
        <f t="shared" ref="AE125" si="86">+F125/F113-1</f>
        <v>2.0625771775191644</v>
      </c>
      <c r="AF125" s="24">
        <f t="shared" ref="AF125" si="87">+G125/G113-1</f>
        <v>2.0747009854996228</v>
      </c>
      <c r="AG125" s="24">
        <f t="shared" ref="AG125" si="88">+H125/H113-1</f>
        <v>2.0924017068113514</v>
      </c>
      <c r="AH125" s="24">
        <f t="shared" ref="AH125" si="89">+I125/I113-1</f>
        <v>2.0986963214579548</v>
      </c>
      <c r="AI125" s="24">
        <f t="shared" ref="AI125" si="90">+J125/J113-1</f>
        <v>2.0771516879873571</v>
      </c>
      <c r="AJ125" s="24">
        <f t="shared" ref="AJ125" si="91">+K125/K113-1</f>
        <v>2.0883230141405202</v>
      </c>
      <c r="AK125" s="24">
        <f t="shared" ref="AK125" si="92">+L125/L113-1</f>
        <v>2.0973070100482212</v>
      </c>
      <c r="AL125" s="24">
        <f t="shared" ref="AL125" si="93">+M125/M113-1</f>
        <v>2.0962461015222198</v>
      </c>
      <c r="AM125" s="24">
        <f t="shared" ref="AM125" si="94">+N125/N113-1</f>
        <v>2.097159564238805</v>
      </c>
      <c r="AN125" s="24">
        <f t="shared" ref="AN125" si="95">+O125/O113-1</f>
        <v>2.0911023918015239</v>
      </c>
      <c r="AO125" s="24">
        <f>+PAT!AV98</f>
        <v>2.0910977120547969</v>
      </c>
      <c r="AQ125" s="24">
        <f t="shared" ref="AQ125" si="96">+Q125-Z125</f>
        <v>-1.2287261297196928E-3</v>
      </c>
      <c r="AR125" s="24">
        <f>+AD125-AM125</f>
        <v>6.7081584262984606E-4</v>
      </c>
    </row>
    <row r="126" spans="4:44" x14ac:dyDescent="0.3">
      <c r="D126" s="35"/>
    </row>
    <row r="127" spans="4:44" x14ac:dyDescent="0.3">
      <c r="D127" s="35"/>
    </row>
    <row r="128" spans="4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H83" activePane="bottomRight" state="frozen"/>
      <selection pane="topRight" activeCell="C1" sqref="C1"/>
      <selection pane="bottomLeft" activeCell="A5" sqref="A5"/>
      <selection pane="bottomRight" activeCell="A99" sqref="A99"/>
    </sheetView>
  </sheetViews>
  <sheetFormatPr baseColWidth="10" defaultRowHeight="14.4" x14ac:dyDescent="0.3"/>
  <cols>
    <col min="9" max="9" width="11.5546875" style="33"/>
    <col min="73" max="73" width="5.6640625" customWidth="1"/>
    <col min="74" max="84" width="11.5546875" style="44"/>
    <col min="85" max="85" width="12.88671875" bestFit="1" customWidth="1"/>
  </cols>
  <sheetData>
    <row r="1" spans="1:108" ht="15" thickBot="1" x14ac:dyDescent="0.35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14" t="s">
        <v>100</v>
      </c>
      <c r="BW1" s="214"/>
      <c r="BX1" s="214"/>
      <c r="BY1" s="214"/>
      <c r="BZ1" s="214"/>
      <c r="CA1" s="214"/>
      <c r="CB1" s="214"/>
      <c r="CC1" s="214"/>
      <c r="CD1" s="214"/>
      <c r="CE1" s="214"/>
      <c r="CF1" s="117"/>
      <c r="CH1" s="214" t="s">
        <v>105</v>
      </c>
      <c r="CI1" s="214"/>
      <c r="CJ1" s="214"/>
      <c r="CK1" s="214"/>
      <c r="CL1" s="214"/>
      <c r="CM1" s="214"/>
      <c r="CN1" s="214"/>
      <c r="CO1" s="214"/>
      <c r="CP1" s="214"/>
      <c r="CQ1" s="214"/>
      <c r="CR1" s="117"/>
      <c r="CT1" s="214" t="s">
        <v>106</v>
      </c>
      <c r="CU1" s="214"/>
      <c r="CV1" s="214"/>
      <c r="CW1" s="214"/>
      <c r="CX1" s="214"/>
      <c r="CY1" s="214"/>
      <c r="CZ1" s="214"/>
      <c r="DA1" s="214"/>
      <c r="DB1" s="214"/>
      <c r="DC1" s="214"/>
      <c r="DD1" s="117"/>
    </row>
    <row r="2" spans="1:108" x14ac:dyDescent="0.3">
      <c r="A2" s="115"/>
      <c r="B2" s="115"/>
      <c r="C2" s="213" t="s">
        <v>46</v>
      </c>
      <c r="D2" s="213"/>
      <c r="E2" s="213"/>
      <c r="F2" s="213"/>
      <c r="G2" s="213"/>
      <c r="H2" s="213"/>
      <c r="I2" s="115"/>
      <c r="J2" s="213" t="s">
        <v>47</v>
      </c>
      <c r="K2" s="213"/>
      <c r="L2" s="213"/>
      <c r="M2" s="213"/>
      <c r="N2" s="213"/>
      <c r="O2" s="213"/>
      <c r="P2" s="115"/>
      <c r="Q2" s="213" t="s">
        <v>48</v>
      </c>
      <c r="R2" s="213"/>
      <c r="S2" s="213"/>
      <c r="T2" s="213"/>
      <c r="U2" s="213"/>
      <c r="V2" s="213"/>
      <c r="W2" s="115"/>
      <c r="X2" s="213" t="s">
        <v>49</v>
      </c>
      <c r="Y2" s="213"/>
      <c r="Z2" s="213"/>
      <c r="AA2" s="213"/>
      <c r="AB2" s="213"/>
      <c r="AC2" s="213"/>
      <c r="AD2" s="115"/>
      <c r="AE2" s="213" t="s">
        <v>50</v>
      </c>
      <c r="AF2" s="213"/>
      <c r="AG2" s="213"/>
      <c r="AH2" s="213"/>
      <c r="AI2" s="213"/>
      <c r="AJ2" s="213"/>
      <c r="AK2" s="115"/>
      <c r="AL2" s="213" t="s">
        <v>51</v>
      </c>
      <c r="AM2" s="213"/>
      <c r="AN2" s="213"/>
      <c r="AO2" s="213"/>
      <c r="AP2" s="213"/>
      <c r="AQ2" s="213"/>
      <c r="AR2" s="115"/>
      <c r="AS2" s="213" t="s">
        <v>52</v>
      </c>
      <c r="AT2" s="213"/>
      <c r="AU2" s="213"/>
      <c r="AV2" s="213"/>
      <c r="AW2" s="213"/>
      <c r="AX2" s="213"/>
      <c r="AY2" s="115"/>
      <c r="AZ2" s="213" t="s">
        <v>53</v>
      </c>
      <c r="BA2" s="213"/>
      <c r="BB2" s="213"/>
      <c r="BC2" s="213"/>
      <c r="BD2" s="213"/>
      <c r="BE2" s="213"/>
      <c r="BF2" s="115"/>
      <c r="BG2" s="213" t="s">
        <v>54</v>
      </c>
      <c r="BH2" s="213"/>
      <c r="BI2" s="213"/>
      <c r="BJ2" s="213"/>
      <c r="BK2" s="213"/>
      <c r="BL2" s="213"/>
      <c r="BM2" s="115"/>
      <c r="BN2" s="213" t="s">
        <v>55</v>
      </c>
      <c r="BO2" s="213"/>
      <c r="BP2" s="213"/>
      <c r="BQ2" s="213"/>
      <c r="BR2" s="213"/>
      <c r="BS2" s="213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3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" thickBot="1" x14ac:dyDescent="0.35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3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3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3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3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3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3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3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3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3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3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3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3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3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3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3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3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3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3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3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3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3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3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3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3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3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3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3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3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3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3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3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3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3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3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3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3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3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3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3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3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3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3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3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3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3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3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3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3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3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3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3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3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3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3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3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3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3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3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3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3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3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3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3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3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3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3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3">
      <c r="A71" s="112">
        <f t="shared" ref="A71:A98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3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3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3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3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3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3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3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3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3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3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3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3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3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3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3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3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3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3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3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3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3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3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3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3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3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3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3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3">
      <c r="B99" s="35"/>
      <c r="CT99" s="24"/>
      <c r="CU99" s="24"/>
      <c r="CV99" s="24"/>
      <c r="DC99" s="24"/>
    </row>
    <row r="100" spans="1:110" x14ac:dyDescent="0.3">
      <c r="B100" s="35"/>
    </row>
    <row r="101" spans="1:110" x14ac:dyDescent="0.3">
      <c r="B101" s="35"/>
    </row>
    <row r="102" spans="1:110" x14ac:dyDescent="0.3">
      <c r="B102" s="35"/>
    </row>
    <row r="103" spans="1:110" x14ac:dyDescent="0.3">
      <c r="B103" s="35"/>
    </row>
    <row r="104" spans="1:110" x14ac:dyDescent="0.3">
      <c r="B104" s="35"/>
    </row>
    <row r="105" spans="1:110" x14ac:dyDescent="0.3">
      <c r="B105" s="35"/>
    </row>
    <row r="106" spans="1:110" x14ac:dyDescent="0.3">
      <c r="B106" s="35"/>
    </row>
    <row r="107" spans="1:110" x14ac:dyDescent="0.3">
      <c r="B107" s="35"/>
    </row>
    <row r="108" spans="1:110" x14ac:dyDescent="0.3">
      <c r="B108" s="35"/>
    </row>
    <row r="109" spans="1:110" x14ac:dyDescent="0.3">
      <c r="B109" s="35"/>
    </row>
    <row r="110" spans="1:110" x14ac:dyDescent="0.3">
      <c r="B110" s="35"/>
    </row>
    <row r="111" spans="1:110" x14ac:dyDescent="0.3">
      <c r="B111" s="35"/>
    </row>
    <row r="112" spans="1:110" x14ac:dyDescent="0.3">
      <c r="B112" s="35"/>
    </row>
    <row r="113" spans="2:2" x14ac:dyDescent="0.3">
      <c r="B113" s="35"/>
    </row>
    <row r="114" spans="2:2" x14ac:dyDescent="0.3">
      <c r="B114" s="35"/>
    </row>
    <row r="115" spans="2:2" x14ac:dyDescent="0.3">
      <c r="B115" s="35"/>
    </row>
    <row r="116" spans="2:2" x14ac:dyDescent="0.3">
      <c r="B116" s="35"/>
    </row>
    <row r="117" spans="2:2" x14ac:dyDescent="0.3">
      <c r="B117" s="35"/>
    </row>
    <row r="118" spans="2:2" x14ac:dyDescent="0.3">
      <c r="B118" s="35"/>
    </row>
    <row r="119" spans="2:2" x14ac:dyDescent="0.3">
      <c r="B119" s="35"/>
    </row>
    <row r="120" spans="2:2" x14ac:dyDescent="0.3">
      <c r="B120" s="35"/>
    </row>
    <row r="121" spans="2:2" x14ac:dyDescent="0.3">
      <c r="B121" s="35"/>
    </row>
    <row r="122" spans="2:2" x14ac:dyDescent="0.3">
      <c r="B122" s="35"/>
    </row>
    <row r="123" spans="2:2" x14ac:dyDescent="0.3">
      <c r="B123" s="35"/>
    </row>
    <row r="124" spans="2:2" x14ac:dyDescent="0.3">
      <c r="B124" s="35"/>
    </row>
    <row r="125" spans="2:2" x14ac:dyDescent="0.3">
      <c r="B125" s="35"/>
    </row>
    <row r="126" spans="2:2" x14ac:dyDescent="0.3">
      <c r="B126" s="35"/>
    </row>
    <row r="127" spans="2:2" x14ac:dyDescent="0.3">
      <c r="B127" s="35"/>
    </row>
    <row r="128" spans="2:2" x14ac:dyDescent="0.3">
      <c r="B128" s="35"/>
    </row>
    <row r="129" spans="2:2" x14ac:dyDescent="0.3">
      <c r="B129" s="35"/>
    </row>
    <row r="130" spans="2:2" x14ac:dyDescent="0.3">
      <c r="B130" s="35"/>
    </row>
    <row r="131" spans="2:2" x14ac:dyDescent="0.3">
      <c r="B131" s="35"/>
    </row>
    <row r="132" spans="2:2" x14ac:dyDescent="0.3">
      <c r="B132" s="35"/>
    </row>
    <row r="133" spans="2:2" x14ac:dyDescent="0.3">
      <c r="B133" s="35"/>
    </row>
    <row r="134" spans="2:2" x14ac:dyDescent="0.3">
      <c r="B134" s="35"/>
    </row>
    <row r="135" spans="2:2" x14ac:dyDescent="0.3">
      <c r="B135" s="35"/>
    </row>
    <row r="136" spans="2:2" x14ac:dyDescent="0.3">
      <c r="B136" s="35"/>
    </row>
    <row r="137" spans="2:2" x14ac:dyDescent="0.3">
      <c r="B137" s="35"/>
    </row>
    <row r="138" spans="2:2" x14ac:dyDescent="0.3">
      <c r="B138" s="35"/>
    </row>
    <row r="139" spans="2:2" x14ac:dyDescent="0.3">
      <c r="B139" s="35"/>
    </row>
    <row r="140" spans="2:2" x14ac:dyDescent="0.3">
      <c r="B140" s="35"/>
    </row>
    <row r="141" spans="2:2" x14ac:dyDescent="0.3">
      <c r="B141" s="35"/>
    </row>
    <row r="142" spans="2:2" x14ac:dyDescent="0.3">
      <c r="B142" s="35"/>
    </row>
    <row r="143" spans="2:2" x14ac:dyDescent="0.3">
      <c r="B143" s="35"/>
    </row>
    <row r="144" spans="2:2" x14ac:dyDescent="0.3">
      <c r="B144" s="35"/>
    </row>
    <row r="145" spans="2:2" x14ac:dyDescent="0.3">
      <c r="B145" s="35"/>
    </row>
    <row r="146" spans="2:2" x14ac:dyDescent="0.3">
      <c r="B146" s="35"/>
    </row>
    <row r="147" spans="2:2" x14ac:dyDescent="0.3">
      <c r="B147" s="35"/>
    </row>
    <row r="148" spans="2:2" x14ac:dyDescent="0.3">
      <c r="B148" s="35"/>
    </row>
    <row r="149" spans="2:2" x14ac:dyDescent="0.3">
      <c r="B149" s="35"/>
    </row>
    <row r="150" spans="2:2" x14ac:dyDescent="0.3">
      <c r="B150" s="35"/>
    </row>
    <row r="151" spans="2:2" x14ac:dyDescent="0.3">
      <c r="B151" s="35"/>
    </row>
    <row r="152" spans="2:2" x14ac:dyDescent="0.3">
      <c r="B152" s="35"/>
    </row>
    <row r="153" spans="2:2" x14ac:dyDescent="0.3">
      <c r="B153" s="35"/>
    </row>
    <row r="154" spans="2:2" x14ac:dyDescent="0.3">
      <c r="B154" s="35"/>
    </row>
    <row r="155" spans="2:2" x14ac:dyDescent="0.3">
      <c r="B155" s="35"/>
    </row>
    <row r="156" spans="2:2" x14ac:dyDescent="0.3">
      <c r="B156" s="35"/>
    </row>
    <row r="157" spans="2:2" x14ac:dyDescent="0.3">
      <c r="B157" s="35"/>
    </row>
    <row r="158" spans="2:2" x14ac:dyDescent="0.3">
      <c r="B158" s="35"/>
    </row>
    <row r="159" spans="2:2" x14ac:dyDescent="0.3">
      <c r="B159" s="35"/>
    </row>
    <row r="160" spans="2:2" x14ac:dyDescent="0.3">
      <c r="B160" s="35"/>
    </row>
    <row r="161" spans="2:2" x14ac:dyDescent="0.3">
      <c r="B161" s="35"/>
    </row>
    <row r="162" spans="2:2" x14ac:dyDescent="0.3">
      <c r="B162" s="35"/>
    </row>
    <row r="163" spans="2:2" x14ac:dyDescent="0.3">
      <c r="B163" s="35"/>
    </row>
    <row r="164" spans="2:2" x14ac:dyDescent="0.3">
      <c r="B164" s="35"/>
    </row>
    <row r="165" spans="2:2" x14ac:dyDescent="0.3">
      <c r="B165" s="35"/>
    </row>
    <row r="166" spans="2:2" x14ac:dyDescent="0.3">
      <c r="B166" s="35"/>
    </row>
    <row r="167" spans="2:2" x14ac:dyDescent="0.3">
      <c r="B167" s="35"/>
    </row>
    <row r="168" spans="2:2" x14ac:dyDescent="0.3">
      <c r="B168" s="35"/>
    </row>
    <row r="169" spans="2:2" x14ac:dyDescent="0.3">
      <c r="B169" s="35"/>
    </row>
    <row r="170" spans="2:2" x14ac:dyDescent="0.3">
      <c r="B170" s="35"/>
    </row>
    <row r="171" spans="2:2" x14ac:dyDescent="0.3">
      <c r="B171" s="35"/>
    </row>
    <row r="172" spans="2:2" x14ac:dyDescent="0.3">
      <c r="B172" s="35"/>
    </row>
    <row r="173" spans="2:2" x14ac:dyDescent="0.3">
      <c r="B173" s="35"/>
    </row>
    <row r="174" spans="2:2" x14ac:dyDescent="0.3">
      <c r="B174" s="35"/>
    </row>
    <row r="175" spans="2:2" x14ac:dyDescent="0.3">
      <c r="B175" s="35"/>
    </row>
    <row r="176" spans="2:2" x14ac:dyDescent="0.3">
      <c r="B176" s="35"/>
    </row>
    <row r="177" spans="2:2" x14ac:dyDescent="0.3">
      <c r="B177" s="35"/>
    </row>
    <row r="178" spans="2:2" x14ac:dyDescent="0.3">
      <c r="B178" s="35"/>
    </row>
    <row r="179" spans="2:2" x14ac:dyDescent="0.3">
      <c r="B179" s="35"/>
    </row>
    <row r="180" spans="2:2" x14ac:dyDescent="0.3">
      <c r="B180" s="35"/>
    </row>
    <row r="181" spans="2:2" x14ac:dyDescent="0.3">
      <c r="B181" s="35"/>
    </row>
    <row r="182" spans="2:2" x14ac:dyDescent="0.3">
      <c r="B182" s="35"/>
    </row>
    <row r="183" spans="2:2" x14ac:dyDescent="0.3">
      <c r="B183" s="35"/>
    </row>
    <row r="184" spans="2:2" x14ac:dyDescent="0.3">
      <c r="B184" s="35"/>
    </row>
    <row r="185" spans="2:2" x14ac:dyDescent="0.3">
      <c r="B185" s="35"/>
    </row>
    <row r="186" spans="2:2" x14ac:dyDescent="0.3">
      <c r="B186" s="35"/>
    </row>
    <row r="187" spans="2:2" x14ac:dyDescent="0.3">
      <c r="B187" s="35"/>
    </row>
    <row r="188" spans="2:2" x14ac:dyDescent="0.3">
      <c r="B188" s="35"/>
    </row>
    <row r="189" spans="2:2" x14ac:dyDescent="0.3">
      <c r="B189" s="35"/>
    </row>
    <row r="190" spans="2:2" x14ac:dyDescent="0.3">
      <c r="B190" s="35"/>
    </row>
    <row r="191" spans="2:2" x14ac:dyDescent="0.3">
      <c r="B191" s="35"/>
    </row>
    <row r="192" spans="2:2" x14ac:dyDescent="0.3">
      <c r="B192" s="35"/>
    </row>
    <row r="193" spans="2:2" x14ac:dyDescent="0.3">
      <c r="B193" s="35"/>
    </row>
    <row r="194" spans="2:2" x14ac:dyDescent="0.3">
      <c r="B194" s="35"/>
    </row>
    <row r="195" spans="2:2" x14ac:dyDescent="0.3">
      <c r="B195" s="35"/>
    </row>
  </sheetData>
  <mergeCells count="13">
    <mergeCell ref="CH1:CQ1"/>
    <mergeCell ref="CT1:DC1"/>
    <mergeCell ref="AS2:AX2"/>
    <mergeCell ref="AZ2:BE2"/>
    <mergeCell ref="BG2:BL2"/>
    <mergeCell ref="BN2:BS2"/>
    <mergeCell ref="BV1:CE1"/>
    <mergeCell ref="AL2:AQ2"/>
    <mergeCell ref="C2:H2"/>
    <mergeCell ref="J2:O2"/>
    <mergeCell ref="Q2:V2"/>
    <mergeCell ref="X2:AC2"/>
    <mergeCell ref="AE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4.4" x14ac:dyDescent="0.3"/>
  <cols>
    <col min="9" max="9" width="11.5546875" style="33"/>
    <col min="74" max="84" width="11.5546875" style="44"/>
  </cols>
  <sheetData>
    <row r="1" spans="1:109" ht="15" thickBot="1" x14ac:dyDescent="0.35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15" t="s">
        <v>100</v>
      </c>
      <c r="BW1" s="215"/>
      <c r="BX1" s="215"/>
      <c r="BY1" s="215"/>
      <c r="BZ1" s="215"/>
      <c r="CA1" s="215"/>
      <c r="CB1" s="215"/>
      <c r="CC1" s="215"/>
      <c r="CD1" s="215"/>
      <c r="CE1" s="215"/>
      <c r="CF1" s="48"/>
      <c r="CH1" s="215" t="s">
        <v>105</v>
      </c>
      <c r="CI1" s="215"/>
      <c r="CJ1" s="215"/>
      <c r="CK1" s="215"/>
      <c r="CL1" s="215"/>
      <c r="CM1" s="215"/>
      <c r="CN1" s="215"/>
      <c r="CO1" s="215"/>
      <c r="CP1" s="215"/>
      <c r="CQ1" s="215"/>
      <c r="CR1" s="48"/>
      <c r="CU1" s="215" t="s">
        <v>106</v>
      </c>
      <c r="CV1" s="215"/>
      <c r="CW1" s="215"/>
      <c r="CX1" s="215"/>
      <c r="CY1" s="215"/>
      <c r="CZ1" s="215"/>
      <c r="DA1" s="215"/>
      <c r="DB1" s="215"/>
      <c r="DC1" s="215"/>
      <c r="DD1" s="215"/>
      <c r="DE1" s="48"/>
    </row>
    <row r="2" spans="1:109" x14ac:dyDescent="0.3">
      <c r="C2" s="216" t="s">
        <v>46</v>
      </c>
      <c r="D2" s="216"/>
      <c r="E2" s="216"/>
      <c r="F2" s="216"/>
      <c r="G2" s="216"/>
      <c r="H2" s="216"/>
      <c r="J2" s="216" t="s">
        <v>47</v>
      </c>
      <c r="K2" s="216"/>
      <c r="L2" s="216"/>
      <c r="M2" s="216"/>
      <c r="N2" s="216"/>
      <c r="O2" s="216"/>
      <c r="Q2" s="216" t="s">
        <v>48</v>
      </c>
      <c r="R2" s="216"/>
      <c r="S2" s="216"/>
      <c r="T2" s="216"/>
      <c r="U2" s="216"/>
      <c r="V2" s="216"/>
      <c r="X2" s="216" t="s">
        <v>49</v>
      </c>
      <c r="Y2" s="216"/>
      <c r="Z2" s="216"/>
      <c r="AA2" s="216"/>
      <c r="AB2" s="216"/>
      <c r="AC2" s="216"/>
      <c r="AE2" s="216" t="s">
        <v>50</v>
      </c>
      <c r="AF2" s="216"/>
      <c r="AG2" s="216"/>
      <c r="AH2" s="216"/>
      <c r="AI2" s="216"/>
      <c r="AJ2" s="216"/>
      <c r="AL2" s="216" t="s">
        <v>51</v>
      </c>
      <c r="AM2" s="216"/>
      <c r="AN2" s="216"/>
      <c r="AO2" s="216"/>
      <c r="AP2" s="216"/>
      <c r="AQ2" s="216"/>
      <c r="AS2" s="216" t="s">
        <v>52</v>
      </c>
      <c r="AT2" s="216"/>
      <c r="AU2" s="216"/>
      <c r="AV2" s="216"/>
      <c r="AW2" s="216"/>
      <c r="AX2" s="216"/>
      <c r="AZ2" s="216" t="s">
        <v>53</v>
      </c>
      <c r="BA2" s="216"/>
      <c r="BB2" s="216"/>
      <c r="BC2" s="216"/>
      <c r="BD2" s="216"/>
      <c r="BE2" s="216"/>
      <c r="BG2" s="216" t="s">
        <v>54</v>
      </c>
      <c r="BH2" s="216"/>
      <c r="BI2" s="216"/>
      <c r="BJ2" s="216"/>
      <c r="BK2" s="216"/>
      <c r="BL2" s="216"/>
      <c r="BN2" s="216" t="s">
        <v>55</v>
      </c>
      <c r="BO2" s="216"/>
      <c r="BP2" s="216"/>
      <c r="BQ2" s="216"/>
      <c r="BR2" s="216"/>
      <c r="BS2" s="2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3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" thickBot="1" x14ac:dyDescent="0.35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3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3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3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3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3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3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3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3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3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3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3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3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3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3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3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3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3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3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3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3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3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3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3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3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3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3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3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3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3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3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3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3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3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3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3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3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3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3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3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3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3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3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3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3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3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3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3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3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3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3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3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3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3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3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3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3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3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3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3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3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3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3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3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3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3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3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3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3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3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3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3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3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3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3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3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3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3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3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3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3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3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3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3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3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3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3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3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3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3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3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3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3">
      <c r="B96" s="35"/>
    </row>
    <row r="97" spans="2:2" x14ac:dyDescent="0.3">
      <c r="B97" s="35"/>
    </row>
    <row r="98" spans="2:2" x14ac:dyDescent="0.3">
      <c r="B98" s="35"/>
    </row>
    <row r="99" spans="2:2" x14ac:dyDescent="0.3">
      <c r="B99" s="35"/>
    </row>
    <row r="100" spans="2:2" x14ac:dyDescent="0.3">
      <c r="B100" s="35"/>
    </row>
    <row r="101" spans="2:2" x14ac:dyDescent="0.3">
      <c r="B101" s="35"/>
    </row>
    <row r="102" spans="2:2" x14ac:dyDescent="0.3">
      <c r="B102" s="35"/>
    </row>
    <row r="103" spans="2:2" x14ac:dyDescent="0.3">
      <c r="B103" s="35"/>
    </row>
    <row r="104" spans="2:2" x14ac:dyDescent="0.3">
      <c r="B104" s="35"/>
    </row>
    <row r="105" spans="2:2" x14ac:dyDescent="0.3">
      <c r="B105" s="35"/>
    </row>
    <row r="106" spans="2:2" x14ac:dyDescent="0.3">
      <c r="B106" s="35"/>
    </row>
    <row r="107" spans="2:2" x14ac:dyDescent="0.3">
      <c r="B107" s="35"/>
    </row>
    <row r="108" spans="2:2" x14ac:dyDescent="0.3">
      <c r="B108" s="35"/>
    </row>
    <row r="109" spans="2:2" x14ac:dyDescent="0.3">
      <c r="B109" s="35"/>
    </row>
    <row r="110" spans="2:2" x14ac:dyDescent="0.3">
      <c r="B110" s="35"/>
    </row>
    <row r="111" spans="2:2" x14ac:dyDescent="0.3">
      <c r="B111" s="35"/>
    </row>
    <row r="112" spans="2:2" x14ac:dyDescent="0.3">
      <c r="B112" s="35"/>
    </row>
    <row r="113" spans="2:12" x14ac:dyDescent="0.3">
      <c r="B113" s="35"/>
    </row>
    <row r="114" spans="2:12" x14ac:dyDescent="0.3">
      <c r="B114" s="35"/>
    </row>
    <row r="115" spans="2:12" x14ac:dyDescent="0.3">
      <c r="B115" s="35"/>
    </row>
    <row r="116" spans="2:12" x14ac:dyDescent="0.3">
      <c r="B116" s="35"/>
    </row>
    <row r="117" spans="2:12" x14ac:dyDescent="0.3">
      <c r="B117" s="35"/>
      <c r="I117" s="52"/>
      <c r="J117" s="39"/>
    </row>
    <row r="118" spans="2:12" x14ac:dyDescent="0.3">
      <c r="B118" s="35"/>
      <c r="H118" s="35"/>
      <c r="I118" s="52"/>
      <c r="J118" s="39"/>
    </row>
    <row r="119" spans="2:12" x14ac:dyDescent="0.3">
      <c r="B119" s="35"/>
      <c r="H119" s="35"/>
      <c r="I119" s="52"/>
      <c r="J119" s="39"/>
      <c r="K119" s="53"/>
      <c r="L119" s="53"/>
    </row>
    <row r="120" spans="2:12" x14ac:dyDescent="0.3">
      <c r="B120" s="35"/>
      <c r="H120" s="35"/>
      <c r="I120" s="52"/>
      <c r="J120" s="39"/>
      <c r="K120" s="53"/>
      <c r="L120" s="53"/>
    </row>
    <row r="121" spans="2:12" x14ac:dyDescent="0.3">
      <c r="B121" s="35"/>
      <c r="H121" s="35"/>
      <c r="I121" s="52"/>
      <c r="J121" s="39"/>
      <c r="K121" s="53"/>
      <c r="L121" s="53"/>
    </row>
    <row r="122" spans="2:12" x14ac:dyDescent="0.3">
      <c r="B122" s="35"/>
      <c r="H122" s="35"/>
      <c r="I122" s="52"/>
      <c r="J122" s="39"/>
      <c r="K122" s="53"/>
      <c r="L122" s="53"/>
    </row>
    <row r="123" spans="2:12" x14ac:dyDescent="0.3">
      <c r="B123" s="35"/>
      <c r="H123" s="35"/>
      <c r="I123" s="52"/>
      <c r="J123" s="39"/>
      <c r="K123" s="53"/>
      <c r="L123" s="53"/>
    </row>
    <row r="124" spans="2:12" x14ac:dyDescent="0.3">
      <c r="B124" s="35"/>
      <c r="H124" s="35"/>
      <c r="I124" s="52"/>
      <c r="J124" s="39"/>
      <c r="K124" s="53"/>
      <c r="L124" s="53"/>
    </row>
    <row r="125" spans="2:12" x14ac:dyDescent="0.3">
      <c r="B125" s="35"/>
      <c r="H125" s="35"/>
      <c r="I125" s="52"/>
      <c r="J125" s="39"/>
      <c r="K125" s="53"/>
      <c r="L125" s="53"/>
    </row>
    <row r="126" spans="2:12" x14ac:dyDescent="0.3">
      <c r="B126" s="35"/>
      <c r="H126" s="35"/>
      <c r="I126" s="52"/>
      <c r="J126" s="39"/>
      <c r="K126" s="53"/>
      <c r="L126" s="53"/>
    </row>
    <row r="127" spans="2:12" x14ac:dyDescent="0.3">
      <c r="B127" s="35"/>
      <c r="H127" s="35"/>
      <c r="I127" s="52"/>
      <c r="J127" s="39"/>
      <c r="K127" s="53"/>
      <c r="L127" s="53"/>
    </row>
    <row r="128" spans="2:12" x14ac:dyDescent="0.3">
      <c r="B128" s="35"/>
      <c r="H128" s="35"/>
      <c r="I128" s="52"/>
      <c r="J128" s="39"/>
      <c r="K128" s="53"/>
      <c r="L128" s="53"/>
    </row>
    <row r="129" spans="2:12" x14ac:dyDescent="0.3">
      <c r="B129" s="35"/>
      <c r="H129" s="35"/>
      <c r="I129" s="52"/>
      <c r="J129" s="39"/>
      <c r="K129" s="53"/>
      <c r="L129" s="53"/>
    </row>
    <row r="130" spans="2:12" x14ac:dyDescent="0.3">
      <c r="B130" s="35"/>
      <c r="H130" s="35"/>
      <c r="I130" s="52"/>
      <c r="J130" s="39"/>
      <c r="K130" s="53"/>
      <c r="L130" s="53"/>
    </row>
    <row r="131" spans="2:12" x14ac:dyDescent="0.3">
      <c r="B131" s="35"/>
      <c r="H131" s="35"/>
      <c r="I131" s="52"/>
      <c r="J131" s="39"/>
      <c r="K131" s="53"/>
      <c r="L131" s="53"/>
    </row>
    <row r="132" spans="2:12" x14ac:dyDescent="0.3">
      <c r="B132" s="35"/>
      <c r="H132" s="35"/>
      <c r="I132" s="52"/>
      <c r="J132" s="39"/>
      <c r="K132" s="53"/>
      <c r="L132" s="53"/>
    </row>
    <row r="133" spans="2:12" x14ac:dyDescent="0.3">
      <c r="B133" s="35"/>
      <c r="H133" s="35"/>
      <c r="I133" s="52"/>
      <c r="J133" s="39"/>
      <c r="K133" s="53"/>
      <c r="L133" s="53"/>
    </row>
    <row r="134" spans="2:12" x14ac:dyDescent="0.3">
      <c r="B134" s="35"/>
      <c r="H134" s="35"/>
      <c r="I134" s="52"/>
      <c r="J134" s="39"/>
      <c r="K134" s="53"/>
      <c r="L134" s="53"/>
    </row>
    <row r="135" spans="2:12" x14ac:dyDescent="0.3">
      <c r="B135" s="35"/>
      <c r="H135" s="35"/>
      <c r="I135" s="52"/>
      <c r="J135" s="39"/>
      <c r="K135" s="53"/>
      <c r="L135" s="53"/>
    </row>
    <row r="136" spans="2:12" x14ac:dyDescent="0.3">
      <c r="B136" s="35"/>
      <c r="H136" s="35"/>
      <c r="I136" s="52"/>
      <c r="J136" s="39"/>
      <c r="K136" s="53"/>
      <c r="L136" s="53"/>
    </row>
    <row r="137" spans="2:12" x14ac:dyDescent="0.3">
      <c r="B137" s="35"/>
      <c r="H137" s="35"/>
      <c r="I137" s="52"/>
      <c r="J137" s="39"/>
      <c r="K137" s="53"/>
      <c r="L137" s="53"/>
    </row>
    <row r="138" spans="2:12" x14ac:dyDescent="0.3">
      <c r="B138" s="35"/>
      <c r="H138" s="35"/>
      <c r="I138" s="52"/>
      <c r="J138" s="39"/>
      <c r="K138" s="53"/>
      <c r="L138" s="53"/>
    </row>
    <row r="139" spans="2:12" x14ac:dyDescent="0.3">
      <c r="B139" s="35"/>
      <c r="H139" s="35"/>
      <c r="I139" s="52"/>
      <c r="J139" s="39"/>
      <c r="K139" s="53"/>
      <c r="L139" s="53"/>
    </row>
    <row r="140" spans="2:12" x14ac:dyDescent="0.3">
      <c r="B140" s="35"/>
      <c r="H140" s="35"/>
      <c r="I140" s="52"/>
      <c r="J140" s="39"/>
      <c r="K140" s="53"/>
      <c r="L140" s="53"/>
    </row>
    <row r="141" spans="2:12" x14ac:dyDescent="0.3">
      <c r="B141" s="35"/>
      <c r="H141" s="35"/>
      <c r="I141" s="52"/>
      <c r="J141" s="39"/>
      <c r="K141" s="53"/>
      <c r="L141" s="53"/>
    </row>
    <row r="142" spans="2:12" x14ac:dyDescent="0.3">
      <c r="B142" s="35"/>
      <c r="H142" s="35"/>
      <c r="I142" s="52"/>
      <c r="J142" s="39"/>
      <c r="K142" s="53"/>
      <c r="L142" s="53"/>
    </row>
    <row r="143" spans="2:12" x14ac:dyDescent="0.3">
      <c r="B143" s="35"/>
      <c r="H143" s="35"/>
      <c r="I143" s="52"/>
      <c r="J143" s="39"/>
      <c r="K143" s="53"/>
      <c r="L143" s="53"/>
    </row>
    <row r="144" spans="2:12" x14ac:dyDescent="0.3">
      <c r="B144" s="35"/>
      <c r="H144" s="35"/>
      <c r="I144" s="52"/>
      <c r="J144" s="39"/>
      <c r="K144" s="53"/>
      <c r="L144" s="53"/>
    </row>
    <row r="145" spans="2:12" x14ac:dyDescent="0.3">
      <c r="B145" s="35"/>
      <c r="H145" s="35"/>
      <c r="I145" s="52"/>
      <c r="J145" s="39"/>
      <c r="K145" s="53"/>
      <c r="L145" s="53"/>
    </row>
    <row r="146" spans="2:12" x14ac:dyDescent="0.3">
      <c r="B146" s="35"/>
      <c r="H146" s="35"/>
      <c r="I146" s="52"/>
      <c r="J146" s="39"/>
      <c r="K146" s="53"/>
      <c r="L146" s="53"/>
    </row>
    <row r="147" spans="2:12" x14ac:dyDescent="0.3">
      <c r="B147" s="35"/>
      <c r="H147" s="35"/>
      <c r="I147" s="52"/>
      <c r="J147" s="39"/>
      <c r="K147" s="53"/>
      <c r="L147" s="53"/>
    </row>
    <row r="148" spans="2:12" x14ac:dyDescent="0.3">
      <c r="B148" s="35"/>
      <c r="H148" s="35"/>
      <c r="I148" s="52"/>
      <c r="J148" s="39"/>
      <c r="K148" s="53"/>
      <c r="L148" s="53"/>
    </row>
    <row r="149" spans="2:12" x14ac:dyDescent="0.3">
      <c r="B149" s="35"/>
      <c r="H149" s="35"/>
      <c r="I149" s="52"/>
      <c r="J149" s="39"/>
      <c r="K149" s="53"/>
      <c r="L149" s="53"/>
    </row>
    <row r="150" spans="2:12" x14ac:dyDescent="0.3">
      <c r="B150" s="35"/>
      <c r="H150" s="35"/>
      <c r="I150" s="52"/>
      <c r="J150" s="39"/>
      <c r="K150" s="53"/>
      <c r="L150" s="53"/>
    </row>
    <row r="151" spans="2:12" x14ac:dyDescent="0.3">
      <c r="B151" s="35"/>
      <c r="H151" s="35"/>
      <c r="I151" s="52"/>
      <c r="J151" s="39"/>
      <c r="K151" s="53"/>
      <c r="L151" s="53"/>
    </row>
    <row r="152" spans="2:12" x14ac:dyDescent="0.3">
      <c r="B152" s="35"/>
      <c r="H152" s="35"/>
      <c r="I152" s="52"/>
      <c r="J152" s="39"/>
      <c r="K152" s="53"/>
      <c r="L152" s="53"/>
    </row>
    <row r="153" spans="2:12" x14ac:dyDescent="0.3">
      <c r="B153" s="35"/>
      <c r="H153" s="35"/>
      <c r="I153" s="52"/>
      <c r="J153" s="39"/>
      <c r="K153" s="53"/>
      <c r="L153" s="53"/>
    </row>
    <row r="154" spans="2:12" x14ac:dyDescent="0.3">
      <c r="B154" s="35"/>
      <c r="H154" s="35"/>
      <c r="I154" s="52"/>
      <c r="J154" s="39"/>
      <c r="K154" s="53"/>
      <c r="L154" s="53"/>
    </row>
    <row r="155" spans="2:12" x14ac:dyDescent="0.3">
      <c r="B155" s="35"/>
      <c r="H155" s="35"/>
      <c r="I155" s="52"/>
      <c r="J155" s="39"/>
      <c r="K155" s="53"/>
      <c r="L155" s="53"/>
    </row>
    <row r="156" spans="2:12" x14ac:dyDescent="0.3">
      <c r="B156" s="35"/>
      <c r="H156" s="35"/>
      <c r="I156" s="52"/>
      <c r="J156" s="39"/>
      <c r="K156" s="53"/>
      <c r="L156" s="53"/>
    </row>
    <row r="157" spans="2:12" x14ac:dyDescent="0.3">
      <c r="B157" s="35"/>
      <c r="H157" s="35"/>
      <c r="I157" s="52"/>
      <c r="J157" s="39"/>
      <c r="K157" s="53"/>
      <c r="L157" s="53"/>
    </row>
    <row r="158" spans="2:12" x14ac:dyDescent="0.3">
      <c r="B158" s="35"/>
      <c r="H158" s="35"/>
      <c r="I158" s="52"/>
      <c r="J158" s="39"/>
      <c r="K158" s="53"/>
      <c r="L158" s="53"/>
    </row>
    <row r="159" spans="2:12" x14ac:dyDescent="0.3">
      <c r="B159" s="35"/>
      <c r="H159" s="35"/>
      <c r="I159" s="52"/>
      <c r="J159" s="39"/>
      <c r="K159" s="53"/>
      <c r="L159" s="53"/>
    </row>
    <row r="160" spans="2:12" x14ac:dyDescent="0.3">
      <c r="B160" s="35"/>
      <c r="H160" s="35"/>
      <c r="I160" s="52"/>
      <c r="J160" s="39"/>
      <c r="K160" s="53"/>
      <c r="L160" s="53"/>
    </row>
    <row r="161" spans="2:12" x14ac:dyDescent="0.3">
      <c r="B161" s="35"/>
      <c r="H161" s="35"/>
      <c r="I161" s="52"/>
      <c r="J161" s="39"/>
      <c r="K161" s="53"/>
      <c r="L161" s="53"/>
    </row>
    <row r="162" spans="2:12" x14ac:dyDescent="0.3">
      <c r="B162" s="35"/>
      <c r="H162" s="35"/>
      <c r="I162" s="52"/>
      <c r="J162" s="39"/>
      <c r="K162" s="53"/>
      <c r="L162" s="53"/>
    </row>
    <row r="163" spans="2:12" x14ac:dyDescent="0.3">
      <c r="B163" s="35"/>
      <c r="H163" s="35"/>
      <c r="I163" s="52"/>
      <c r="J163" s="39"/>
      <c r="K163" s="53"/>
      <c r="L163" s="53"/>
    </row>
    <row r="164" spans="2:12" x14ac:dyDescent="0.3">
      <c r="B164" s="35"/>
      <c r="H164" s="35"/>
      <c r="I164" s="52"/>
      <c r="J164" s="39"/>
      <c r="K164" s="53"/>
      <c r="L164" s="53"/>
    </row>
    <row r="165" spans="2:12" x14ac:dyDescent="0.3">
      <c r="B165" s="35"/>
      <c r="H165" s="35"/>
      <c r="I165" s="52"/>
      <c r="J165" s="39"/>
      <c r="K165" s="53"/>
      <c r="L165" s="53"/>
    </row>
    <row r="166" spans="2:12" x14ac:dyDescent="0.3">
      <c r="B166" s="35"/>
      <c r="H166" s="35"/>
      <c r="I166" s="52"/>
      <c r="J166" s="39"/>
      <c r="K166" s="53"/>
      <c r="L166" s="53"/>
    </row>
    <row r="167" spans="2:12" x14ac:dyDescent="0.3">
      <c r="B167" s="35"/>
      <c r="H167" s="35"/>
      <c r="I167" s="52"/>
      <c r="J167" s="39"/>
      <c r="K167" s="53"/>
      <c r="L167" s="53"/>
    </row>
    <row r="168" spans="2:12" x14ac:dyDescent="0.3">
      <c r="B168" s="35"/>
      <c r="H168" s="35"/>
      <c r="I168" s="52"/>
      <c r="J168" s="39"/>
      <c r="K168" s="53"/>
      <c r="L168" s="53"/>
    </row>
    <row r="169" spans="2:12" x14ac:dyDescent="0.3">
      <c r="B169" s="35"/>
      <c r="H169" s="35"/>
      <c r="I169" s="52"/>
      <c r="J169" s="39"/>
      <c r="K169" s="53"/>
      <c r="L169" s="53"/>
    </row>
    <row r="170" spans="2:12" x14ac:dyDescent="0.3">
      <c r="B170" s="35"/>
      <c r="H170" s="35"/>
      <c r="I170" s="52"/>
      <c r="J170" s="39"/>
      <c r="K170" s="53"/>
      <c r="L170" s="53"/>
    </row>
    <row r="171" spans="2:12" x14ac:dyDescent="0.3">
      <c r="B171" s="35"/>
      <c r="H171" s="35"/>
      <c r="I171" s="52"/>
      <c r="J171" s="39"/>
      <c r="K171" s="53"/>
      <c r="L171" s="53"/>
    </row>
    <row r="172" spans="2:12" x14ac:dyDescent="0.3">
      <c r="B172" s="35"/>
      <c r="H172" s="35"/>
      <c r="I172" s="52"/>
      <c r="J172" s="39"/>
      <c r="K172" s="53"/>
      <c r="L172" s="53"/>
    </row>
    <row r="173" spans="2:12" x14ac:dyDescent="0.3">
      <c r="B173" s="35"/>
      <c r="H173" s="35"/>
      <c r="I173" s="52"/>
      <c r="J173" s="39"/>
      <c r="K173" s="53"/>
      <c r="L173" s="53"/>
    </row>
    <row r="174" spans="2:12" x14ac:dyDescent="0.3">
      <c r="B174" s="35"/>
      <c r="H174" s="35"/>
      <c r="I174" s="52"/>
      <c r="J174" s="39"/>
      <c r="K174" s="53"/>
      <c r="L174" s="53"/>
    </row>
    <row r="175" spans="2:12" x14ac:dyDescent="0.3">
      <c r="B175" s="35"/>
      <c r="H175" s="35"/>
      <c r="I175" s="52"/>
      <c r="J175" s="39"/>
      <c r="K175" s="53"/>
      <c r="L175" s="53"/>
    </row>
    <row r="176" spans="2:12" x14ac:dyDescent="0.3">
      <c r="B176" s="35"/>
      <c r="H176" s="35"/>
      <c r="I176" s="52"/>
      <c r="J176" s="39"/>
      <c r="K176" s="53"/>
      <c r="L176" s="53"/>
    </row>
    <row r="177" spans="2:12" x14ac:dyDescent="0.3">
      <c r="B177" s="35"/>
      <c r="H177" s="35"/>
      <c r="I177" s="52"/>
      <c r="J177" s="39"/>
      <c r="K177" s="53"/>
      <c r="L177" s="53"/>
    </row>
    <row r="178" spans="2:12" x14ac:dyDescent="0.3">
      <c r="B178" s="35"/>
      <c r="H178" s="35"/>
      <c r="I178" s="52"/>
      <c r="J178" s="39"/>
      <c r="K178" s="53"/>
      <c r="L178" s="53"/>
    </row>
    <row r="179" spans="2:12" x14ac:dyDescent="0.3">
      <c r="B179" s="35"/>
      <c r="H179" s="35"/>
      <c r="I179" s="52"/>
      <c r="J179" s="39"/>
      <c r="K179" s="53"/>
      <c r="L179" s="53"/>
    </row>
    <row r="180" spans="2:12" x14ac:dyDescent="0.3">
      <c r="B180" s="35"/>
      <c r="H180" s="35"/>
      <c r="I180" s="52"/>
      <c r="J180" s="39"/>
      <c r="K180" s="53"/>
      <c r="L180" s="53"/>
    </row>
    <row r="181" spans="2:12" x14ac:dyDescent="0.3">
      <c r="B181" s="35"/>
      <c r="H181" s="35"/>
      <c r="I181" s="52"/>
      <c r="J181" s="39"/>
      <c r="K181" s="53"/>
      <c r="L181" s="53"/>
    </row>
    <row r="182" spans="2:12" x14ac:dyDescent="0.3">
      <c r="B182" s="35"/>
      <c r="H182" s="35"/>
      <c r="I182" s="52"/>
      <c r="J182" s="39"/>
      <c r="K182" s="53"/>
      <c r="L182" s="53"/>
    </row>
    <row r="183" spans="2:12" x14ac:dyDescent="0.3">
      <c r="B183" s="35"/>
      <c r="H183" s="35"/>
      <c r="I183" s="52"/>
      <c r="J183" s="39"/>
      <c r="K183" s="53"/>
      <c r="L183" s="53"/>
    </row>
    <row r="184" spans="2:12" x14ac:dyDescent="0.3">
      <c r="B184" s="35"/>
      <c r="H184" s="35"/>
      <c r="I184" s="52"/>
      <c r="J184" s="39"/>
      <c r="K184" s="53"/>
      <c r="L184" s="53"/>
    </row>
    <row r="185" spans="2:12" x14ac:dyDescent="0.3">
      <c r="B185" s="35"/>
      <c r="H185" s="35"/>
      <c r="I185" s="52"/>
      <c r="J185" s="39"/>
      <c r="K185" s="53"/>
      <c r="L185" s="53"/>
    </row>
    <row r="186" spans="2:12" x14ac:dyDescent="0.3">
      <c r="B186" s="35"/>
      <c r="H186" s="35"/>
      <c r="I186" s="52"/>
      <c r="J186" s="39"/>
      <c r="K186" s="53"/>
      <c r="L186" s="53"/>
    </row>
    <row r="187" spans="2:12" x14ac:dyDescent="0.3">
      <c r="B187" s="35"/>
      <c r="H187" s="35"/>
      <c r="I187" s="52"/>
      <c r="J187" s="39"/>
      <c r="K187" s="53"/>
      <c r="L187" s="53"/>
    </row>
    <row r="188" spans="2:12" x14ac:dyDescent="0.3">
      <c r="B188" s="35"/>
      <c r="H188" s="35"/>
      <c r="I188" s="52"/>
      <c r="J188" s="39"/>
      <c r="K188" s="53"/>
      <c r="L188" s="53"/>
    </row>
    <row r="189" spans="2:12" x14ac:dyDescent="0.3">
      <c r="B189" s="35"/>
      <c r="H189" s="35"/>
      <c r="I189" s="52"/>
      <c r="J189" s="39"/>
      <c r="K189" s="53"/>
      <c r="L189" s="53"/>
    </row>
    <row r="190" spans="2:12" x14ac:dyDescent="0.3">
      <c r="B190" s="35"/>
      <c r="H190" s="35"/>
      <c r="I190" s="52"/>
      <c r="J190" s="39"/>
      <c r="K190" s="53"/>
      <c r="L190" s="53"/>
    </row>
    <row r="191" spans="2:12" x14ac:dyDescent="0.3">
      <c r="B191" s="35"/>
      <c r="H191" s="35"/>
      <c r="I191" s="52"/>
      <c r="J191" s="39"/>
      <c r="K191" s="53"/>
      <c r="L191" s="53"/>
    </row>
    <row r="192" spans="2:12" x14ac:dyDescent="0.3">
      <c r="B192" s="35"/>
      <c r="H192" s="35"/>
      <c r="I192" s="52"/>
      <c r="J192" s="39"/>
      <c r="K192" s="53"/>
      <c r="L192" s="53"/>
    </row>
    <row r="193" spans="2:12" x14ac:dyDescent="0.3">
      <c r="B193" s="35"/>
      <c r="H193" s="35"/>
      <c r="I193" s="52"/>
      <c r="J193" s="39"/>
      <c r="K193" s="53"/>
      <c r="L193" s="53"/>
    </row>
    <row r="194" spans="2:12" x14ac:dyDescent="0.3">
      <c r="B194" s="35"/>
      <c r="H194" s="35"/>
      <c r="I194" s="52"/>
      <c r="J194" s="39"/>
      <c r="K194" s="53"/>
      <c r="L194" s="53"/>
    </row>
    <row r="195" spans="2:12" x14ac:dyDescent="0.3">
      <c r="B195" s="35"/>
      <c r="H195" s="35"/>
      <c r="I195" s="52"/>
      <c r="J195" s="39"/>
      <c r="K195" s="53"/>
      <c r="L195" s="53"/>
    </row>
    <row r="196" spans="2:12" x14ac:dyDescent="0.3">
      <c r="H196" s="35"/>
      <c r="I196" s="52"/>
      <c r="J196" s="39"/>
      <c r="K196" s="53"/>
      <c r="L196" s="53"/>
    </row>
    <row r="197" spans="2:12" x14ac:dyDescent="0.3">
      <c r="H197" s="35"/>
      <c r="I197" s="52"/>
      <c r="J197" s="39"/>
      <c r="K197" s="53"/>
      <c r="L197" s="53"/>
    </row>
    <row r="198" spans="2:12" x14ac:dyDescent="0.3">
      <c r="H198" s="35"/>
      <c r="I198" s="52"/>
      <c r="J198" s="39"/>
      <c r="K198" s="53"/>
      <c r="L198" s="53"/>
    </row>
    <row r="199" spans="2:12" x14ac:dyDescent="0.3">
      <c r="H199" s="35"/>
      <c r="I199" s="52"/>
      <c r="J199" s="39"/>
      <c r="K199" s="53"/>
      <c r="L199" s="53"/>
    </row>
    <row r="200" spans="2:12" x14ac:dyDescent="0.3">
      <c r="H200" s="35"/>
      <c r="I200" s="52"/>
      <c r="J200" s="39"/>
      <c r="K200" s="53"/>
      <c r="L200" s="53"/>
    </row>
    <row r="201" spans="2:12" x14ac:dyDescent="0.3">
      <c r="H201" s="35"/>
      <c r="I201" s="52"/>
      <c r="J201" s="39"/>
      <c r="K201" s="53"/>
      <c r="L201" s="53"/>
    </row>
    <row r="202" spans="2:12" x14ac:dyDescent="0.3">
      <c r="H202" s="35"/>
      <c r="I202" s="52"/>
      <c r="J202" s="39"/>
      <c r="K202" s="53"/>
      <c r="L202" s="53"/>
    </row>
    <row r="203" spans="2:12" x14ac:dyDescent="0.3">
      <c r="H203" s="35"/>
      <c r="I203" s="52"/>
      <c r="J203" s="39"/>
      <c r="K203" s="53"/>
      <c r="L203" s="53"/>
    </row>
    <row r="204" spans="2:12" x14ac:dyDescent="0.3">
      <c r="H204" s="35"/>
      <c r="I204" s="52"/>
      <c r="J204" s="39"/>
      <c r="K204" s="53"/>
      <c r="L204" s="53"/>
    </row>
    <row r="205" spans="2:12" x14ac:dyDescent="0.3">
      <c r="H205" s="35"/>
      <c r="I205" s="52"/>
      <c r="J205" s="39"/>
      <c r="K205" s="53"/>
      <c r="L205" s="53"/>
    </row>
    <row r="206" spans="2:12" x14ac:dyDescent="0.3">
      <c r="H206" s="35"/>
      <c r="I206" s="52"/>
      <c r="J206" s="39"/>
      <c r="K206" s="53"/>
      <c r="L206" s="53"/>
    </row>
    <row r="207" spans="2:12" x14ac:dyDescent="0.3">
      <c r="H207" s="35"/>
      <c r="I207" s="52"/>
      <c r="J207" s="39"/>
      <c r="K207" s="53"/>
      <c r="L207" s="53"/>
    </row>
    <row r="208" spans="2:12" x14ac:dyDescent="0.3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0" customFormat="1" x14ac:dyDescent="0.3">
      <c r="E1" s="210" t="s">
        <v>216</v>
      </c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3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3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3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3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3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3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3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3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3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3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3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3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3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3">
      <c r="B16" s="211" t="s">
        <v>59</v>
      </c>
      <c r="C16" s="211"/>
      <c r="D16" s="211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3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3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3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3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3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3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3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3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3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3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3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" thickBot="1" x14ac:dyDescent="0.35">
      <c r="D28" s="97"/>
    </row>
    <row r="29" spans="1:44" s="90" customFormat="1" x14ac:dyDescent="0.3">
      <c r="A29" s="91" t="s">
        <v>193</v>
      </c>
      <c r="E29" s="210" t="s">
        <v>188</v>
      </c>
      <c r="F29" s="210"/>
      <c r="G29" s="210"/>
      <c r="H29" s="210"/>
      <c r="I29" s="210"/>
      <c r="J29" s="210"/>
      <c r="K29" s="210"/>
      <c r="L29" s="210"/>
      <c r="M29" s="210"/>
      <c r="N29" s="210"/>
      <c r="Q29" s="210" t="s">
        <v>189</v>
      </c>
      <c r="R29" s="210"/>
      <c r="S29" s="210"/>
      <c r="T29" s="210"/>
      <c r="U29" s="210"/>
      <c r="V29" s="210"/>
      <c r="W29" s="210"/>
      <c r="X29" s="210"/>
      <c r="Y29" s="210"/>
      <c r="Z29" s="210"/>
      <c r="AD29" s="210" t="s">
        <v>190</v>
      </c>
      <c r="AE29" s="210"/>
      <c r="AF29" s="210"/>
      <c r="AG29" s="210"/>
      <c r="AH29" s="210"/>
      <c r="AI29" s="210"/>
      <c r="AJ29" s="210"/>
      <c r="AK29" s="210"/>
      <c r="AL29" s="210"/>
      <c r="AM29" s="210"/>
    </row>
    <row r="30" spans="1:44" s="107" customFormat="1" x14ac:dyDescent="0.3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" thickBot="1" x14ac:dyDescent="0.35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3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3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3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3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3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3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3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3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3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3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3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3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3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3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3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3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3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3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3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3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3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3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3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3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3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3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3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3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3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3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3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3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3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3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3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3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3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3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3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3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3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3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3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3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3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3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3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3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3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3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3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3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3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3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3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3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3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3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3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3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3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3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3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3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3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3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3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3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3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3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3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3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3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3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3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3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3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3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3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3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3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3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3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3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3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3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3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3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3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3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3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3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3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3">
      <c r="D125" s="35"/>
    </row>
    <row r="126" spans="2:44" x14ac:dyDescent="0.3">
      <c r="D126" s="35"/>
      <c r="AL126" s="24"/>
    </row>
    <row r="127" spans="2:44" x14ac:dyDescent="0.3">
      <c r="D127" s="35"/>
    </row>
    <row r="128" spans="2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98"/>
  <sheetViews>
    <sheetView zoomScale="97" workbookViewId="0">
      <pane xSplit="2" ySplit="3" topLeftCell="C4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4" sqref="A4"/>
    </sheetView>
  </sheetViews>
  <sheetFormatPr baseColWidth="10" defaultRowHeight="14.4" x14ac:dyDescent="0.3"/>
  <cols>
    <col min="39" max="49" width="11.5546875" style="49"/>
  </cols>
  <sheetData>
    <row r="1" spans="1:59" s="120" customFormat="1" x14ac:dyDescent="0.3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3">
      <c r="C2" s="218" t="s">
        <v>99</v>
      </c>
      <c r="D2" s="218"/>
      <c r="E2" s="218"/>
      <c r="F2" s="218"/>
      <c r="H2" s="218" t="s">
        <v>82</v>
      </c>
      <c r="I2" s="218"/>
      <c r="J2" s="218"/>
      <c r="K2" s="218"/>
      <c r="M2" s="218" t="s">
        <v>83</v>
      </c>
      <c r="N2" s="218"/>
      <c r="O2" s="218"/>
      <c r="P2" s="218"/>
      <c r="R2" s="218" t="s">
        <v>84</v>
      </c>
      <c r="S2" s="218"/>
      <c r="T2" s="218"/>
      <c r="U2" s="218"/>
      <c r="W2" s="218" t="s">
        <v>85</v>
      </c>
      <c r="X2" s="218"/>
      <c r="Y2" s="218"/>
      <c r="Z2" s="218"/>
      <c r="AB2" s="218" t="s">
        <v>86</v>
      </c>
      <c r="AC2" s="218"/>
      <c r="AD2" s="218"/>
      <c r="AE2" s="218"/>
      <c r="AG2" s="218" t="s">
        <v>87</v>
      </c>
      <c r="AH2" s="218"/>
      <c r="AI2" s="218"/>
      <c r="AJ2" s="218"/>
      <c r="AK2" s="123"/>
      <c r="AM2" s="217" t="s">
        <v>63</v>
      </c>
      <c r="AN2" s="217"/>
      <c r="AO2" s="217"/>
      <c r="AP2" s="217"/>
      <c r="AQ2" s="217"/>
      <c r="AR2" s="217"/>
      <c r="AS2" s="217"/>
      <c r="AT2" s="124"/>
      <c r="AU2" s="124"/>
      <c r="AV2" s="124"/>
      <c r="AW2" s="124"/>
      <c r="BA2" s="217" t="s">
        <v>110</v>
      </c>
      <c r="BB2" s="217"/>
      <c r="BC2" s="217"/>
      <c r="BD2" s="217"/>
      <c r="BE2" s="217"/>
      <c r="BF2" s="217"/>
      <c r="BG2" s="217"/>
    </row>
    <row r="3" spans="1:59" s="127" customFormat="1" ht="15" thickBot="1" x14ac:dyDescent="0.35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3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3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3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3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3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3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3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3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3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3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3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3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3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3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3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3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3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3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3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3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3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3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3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3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3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3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3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3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3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3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3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3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3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3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3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3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3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3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3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3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3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3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3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3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3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3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3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3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3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3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3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3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3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3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3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3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3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3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3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3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3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3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3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3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3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3">
      <c r="A69" s="112">
        <f t="shared" ref="A69:A97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3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3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3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3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3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3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3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3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3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3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3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3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3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3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3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3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3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3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3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3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3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3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3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3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3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3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3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3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3">
      <c r="B98" s="35"/>
      <c r="C98" s="24"/>
      <c r="D98" s="24"/>
      <c r="E98" s="24"/>
      <c r="F98" s="24"/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98"/>
  <sheetViews>
    <sheetView tabSelected="1" zoomScale="88" workbookViewId="0">
      <pane xSplit="2" ySplit="3" topLeftCell="G8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T103" sqref="T103"/>
    </sheetView>
  </sheetViews>
  <sheetFormatPr baseColWidth="10" defaultRowHeight="14.4" x14ac:dyDescent="0.3"/>
  <sheetData>
    <row r="1" spans="1:70" s="171" customFormat="1" x14ac:dyDescent="0.3">
      <c r="A1" s="219" t="s">
        <v>204</v>
      </c>
      <c r="B1" s="219"/>
      <c r="BL1" s="171" t="s">
        <v>108</v>
      </c>
    </row>
    <row r="2" spans="1:70" s="173" customFormat="1" x14ac:dyDescent="0.3">
      <c r="A2" s="219"/>
      <c r="B2" s="219"/>
      <c r="C2" s="221" t="s">
        <v>99</v>
      </c>
      <c r="D2" s="221"/>
      <c r="E2" s="221"/>
      <c r="F2" s="221"/>
      <c r="H2" s="221" t="s">
        <v>82</v>
      </c>
      <c r="I2" s="221"/>
      <c r="J2" s="221"/>
      <c r="K2" s="221"/>
      <c r="M2" s="221" t="s">
        <v>83</v>
      </c>
      <c r="N2" s="221"/>
      <c r="O2" s="221"/>
      <c r="P2" s="221"/>
      <c r="R2" s="221" t="s">
        <v>84</v>
      </c>
      <c r="S2" s="221"/>
      <c r="T2" s="221"/>
      <c r="U2" s="221"/>
      <c r="W2" s="221" t="s">
        <v>85</v>
      </c>
      <c r="X2" s="221"/>
      <c r="Y2" s="221"/>
      <c r="Z2" s="221"/>
      <c r="AB2" s="221" t="s">
        <v>86</v>
      </c>
      <c r="AC2" s="221"/>
      <c r="AD2" s="221"/>
      <c r="AE2" s="221"/>
      <c r="AG2" s="221" t="s">
        <v>87</v>
      </c>
      <c r="AH2" s="221"/>
      <c r="AI2" s="221"/>
      <c r="AJ2" s="221"/>
      <c r="AK2" s="172"/>
      <c r="AM2" s="221" t="s">
        <v>63</v>
      </c>
      <c r="AN2" s="221"/>
      <c r="AO2" s="221"/>
      <c r="AP2" s="221"/>
      <c r="AQ2" s="221"/>
      <c r="AR2" s="221"/>
      <c r="AS2" s="221"/>
      <c r="AY2" s="221" t="s">
        <v>107</v>
      </c>
      <c r="AZ2" s="221"/>
      <c r="BA2" s="221"/>
      <c r="BB2" s="221"/>
      <c r="BC2" s="221"/>
      <c r="BD2" s="221"/>
      <c r="BE2" s="221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" thickBot="1" x14ac:dyDescent="0.35">
      <c r="A3" s="220"/>
      <c r="B3" s="220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3">
      <c r="B4" s="35">
        <f>+NAC!A5</f>
        <v>42705</v>
      </c>
      <c r="AL4" s="35">
        <f>+B4</f>
        <v>42705</v>
      </c>
    </row>
    <row r="5" spans="1:70" x14ac:dyDescent="0.3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3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3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3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3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3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3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3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3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3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3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3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3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3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3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3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3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3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3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3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3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3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3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3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3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3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3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3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3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3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3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3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3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3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3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3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3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3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3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3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3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3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3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3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3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3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3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3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3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3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3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3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3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3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3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3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3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3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3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3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3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3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3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3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3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3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3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3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3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3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3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3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3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3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3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3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3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97" ca="1" si="46">+(1+$D81)/(1+$E81)-1</f>
        <v>8.2651947345537824E-3</v>
      </c>
      <c r="AZ81" s="24">
        <f t="shared" ref="AZ81:AZ97" si="47">+(1+$I81)/(1+$J81)-1</f>
        <v>1.0008321317845681E-2</v>
      </c>
      <c r="BA81" s="24">
        <f t="shared" ref="BA81:BA97" si="48">+(1+$N81)/(1+$O81)-1</f>
        <v>8.0139449828759979E-3</v>
      </c>
      <c r="BB81" s="24">
        <f t="shared" ref="BB81:BB97" si="49">+(1+$S81)/(1+$T81)-1</f>
        <v>4.0851657090803517E-3</v>
      </c>
      <c r="BC81" s="24">
        <f t="shared" ref="BC81:BC97" si="50">+(1+$X81)/(1+$Y81)-1</f>
        <v>-4.2271992054762064E-3</v>
      </c>
      <c r="BD81" s="24">
        <f t="shared" ref="BD81:BD97" si="51">+(1+$AC81)/(1+$AD81)-1</f>
        <v>1.0476642429006811E-2</v>
      </c>
      <c r="BE81" s="24">
        <f t="shared" ref="BE81:BE97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3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3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3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3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3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3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3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3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3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3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3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3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3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3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3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3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3">
      <c r="B98" s="35"/>
      <c r="C98" s="24"/>
      <c r="D98" s="24"/>
      <c r="E98" s="24"/>
      <c r="F98" s="24"/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97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B97" sqref="B97"/>
    </sheetView>
  </sheetViews>
  <sheetFormatPr baseColWidth="10" defaultRowHeight="14.4" x14ac:dyDescent="0.3"/>
  <sheetData>
    <row r="1" spans="2:25" s="120" customFormat="1" x14ac:dyDescent="0.3">
      <c r="C1" s="222" t="s">
        <v>107</v>
      </c>
      <c r="D1" s="222"/>
      <c r="E1" s="222"/>
      <c r="F1" s="222"/>
      <c r="G1" s="222"/>
      <c r="H1" s="222"/>
      <c r="I1" s="222"/>
      <c r="K1" s="222" t="s">
        <v>107</v>
      </c>
      <c r="L1" s="222"/>
      <c r="M1" s="222"/>
      <c r="N1" s="222"/>
      <c r="O1" s="222"/>
      <c r="P1" s="222"/>
      <c r="Q1" s="222"/>
      <c r="S1" s="222" t="s">
        <v>107</v>
      </c>
      <c r="T1" s="222"/>
      <c r="U1" s="222"/>
      <c r="V1" s="222"/>
      <c r="W1" s="222"/>
      <c r="X1" s="222"/>
      <c r="Y1" s="222"/>
    </row>
    <row r="2" spans="2:25" s="131" customFormat="1" x14ac:dyDescent="0.3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" thickBot="1" x14ac:dyDescent="0.35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3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3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3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3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3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3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3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3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3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3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3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3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3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3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3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3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3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3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3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3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3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3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3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3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3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3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3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3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3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3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3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3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3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3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3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3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3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3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3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3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3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3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3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3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3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3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3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3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3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3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3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3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3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3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3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3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3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3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3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3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3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3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3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3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3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3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3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3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3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3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3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3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3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3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3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3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3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3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3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3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3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3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3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3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3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3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3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3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3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3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3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3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3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3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100" activePane="bottomRight" state="frozen"/>
      <selection pane="topRight" activeCell="D1" sqref="D1"/>
      <selection pane="bottomLeft" activeCell="A19" sqref="A19"/>
      <selection pane="bottomRight" activeCell="B112" sqref="B112"/>
    </sheetView>
  </sheetViews>
  <sheetFormatPr baseColWidth="10" defaultRowHeight="14.4" x14ac:dyDescent="0.3"/>
  <cols>
    <col min="1" max="1" width="4.44140625" customWidth="1"/>
    <col min="2" max="2" width="6.5546875" style="71" customWidth="1"/>
    <col min="3" max="7" width="14.109375" style="36" customWidth="1"/>
    <col min="8" max="10" width="14.109375" customWidth="1"/>
    <col min="11" max="11" width="2.88671875" customWidth="1"/>
    <col min="12" max="31" width="14.109375" customWidth="1"/>
  </cols>
  <sheetData>
    <row r="1" spans="2:20" s="25" customFormat="1" ht="15" thickBot="1" x14ac:dyDescent="0.35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" thickBot="1" x14ac:dyDescent="0.35">
      <c r="B2" s="132"/>
      <c r="C2" s="224" t="s">
        <v>135</v>
      </c>
      <c r="D2" s="224"/>
      <c r="E2" s="224"/>
      <c r="F2" s="224"/>
      <c r="G2" s="224"/>
      <c r="H2" s="224"/>
      <c r="I2" s="224"/>
      <c r="J2" s="224"/>
      <c r="K2" s="106"/>
      <c r="M2" s="223" t="s">
        <v>135</v>
      </c>
      <c r="N2" s="223"/>
      <c r="O2" s="223"/>
      <c r="P2" s="223"/>
      <c r="Q2" s="223"/>
      <c r="R2" s="223"/>
      <c r="S2" s="223"/>
      <c r="T2" s="223"/>
    </row>
    <row r="3" spans="2:20" s="25" customFormat="1" ht="15" thickBot="1" x14ac:dyDescent="0.35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3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4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6">
        <f>+SUM(N4:S4)</f>
        <v>5.5403198024032907</v>
      </c>
    </row>
    <row r="5" spans="2:20" s="25" customFormat="1" x14ac:dyDescent="0.3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4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6">
        <f t="shared" ref="T5:T13" si="8">+SUM(N5:S5)</f>
        <v>6.6636159743173229</v>
      </c>
    </row>
    <row r="6" spans="2:20" s="25" customFormat="1" x14ac:dyDescent="0.3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4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6">
        <f t="shared" si="8"/>
        <v>7.5905677257232407</v>
      </c>
    </row>
    <row r="7" spans="2:20" s="25" customFormat="1" x14ac:dyDescent="0.3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4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6">
        <f t="shared" si="8"/>
        <v>7.9041586843084168</v>
      </c>
    </row>
    <row r="8" spans="2:20" s="25" customFormat="1" x14ac:dyDescent="0.3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4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6">
        <f t="shared" si="8"/>
        <v>8.145759288344335</v>
      </c>
    </row>
    <row r="9" spans="2:20" s="25" customFormat="1" x14ac:dyDescent="0.3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4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6">
        <f t="shared" si="8"/>
        <v>9.4877350063523682</v>
      </c>
    </row>
    <row r="10" spans="2:20" s="25" customFormat="1" x14ac:dyDescent="0.3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4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6">
        <f t="shared" si="8"/>
        <v>10.473272547502983</v>
      </c>
    </row>
    <row r="11" spans="2:20" s="25" customFormat="1" x14ac:dyDescent="0.3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4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6">
        <f t="shared" si="8"/>
        <v>11.817514151625417</v>
      </c>
    </row>
    <row r="12" spans="2:20" s="25" customFormat="1" x14ac:dyDescent="0.3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4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6">
        <f t="shared" si="8"/>
        <v>14.025418058290539</v>
      </c>
    </row>
    <row r="13" spans="2:20" s="25" customFormat="1" ht="15" thickBot="1" x14ac:dyDescent="0.35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5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7">
        <f t="shared" si="8"/>
        <v>18.351635961132082</v>
      </c>
    </row>
    <row r="14" spans="2:20" s="25" customFormat="1" x14ac:dyDescent="0.3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3">
      <c r="B15" s="132"/>
      <c r="C15" s="135"/>
      <c r="D15" s="193">
        <f>+[1]IPCse!B$4</f>
        <v>0.44669999999999999</v>
      </c>
      <c r="E15" s="193">
        <f>+[1]IPCse!C$4</f>
        <v>0.34189999999999998</v>
      </c>
      <c r="F15" s="193">
        <f>+[1]IPCse!D$4</f>
        <v>6.88E-2</v>
      </c>
      <c r="G15" s="193">
        <f>+[1]IPCse!E$4</f>
        <v>4.5100000000000001E-2</v>
      </c>
      <c r="H15" s="193">
        <f>+[1]IPCse!F$4</f>
        <v>5.1799999999999999E-2</v>
      </c>
      <c r="I15" s="193">
        <f>+[1]IPCse!G$4</f>
        <v>4.5699999999999998E-2</v>
      </c>
      <c r="M15" s="156"/>
      <c r="N15" s="198">
        <f>+[1]IPCse!B$4</f>
        <v>0.44669999999999999</v>
      </c>
      <c r="O15" s="198">
        <f>+[1]IPCse!C$4</f>
        <v>0.34189999999999998</v>
      </c>
      <c r="P15" s="198">
        <f>+[1]IPCse!D$4</f>
        <v>6.88E-2</v>
      </c>
      <c r="Q15" s="198">
        <f>+[1]IPCse!E$4</f>
        <v>4.5100000000000001E-2</v>
      </c>
      <c r="R15" s="198">
        <f>+[1]IPCse!F$4</f>
        <v>5.1799999999999999E-2</v>
      </c>
      <c r="S15" s="198">
        <f>+[1]IPCse!G$4</f>
        <v>4.5699999999999998E-2</v>
      </c>
      <c r="T15" s="156"/>
    </row>
    <row r="16" spans="2:20" s="99" customFormat="1" ht="15" thickBot="1" x14ac:dyDescent="0.35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3">
      <c r="B17" s="145"/>
      <c r="C17" s="146"/>
      <c r="D17" s="226" t="s">
        <v>134</v>
      </c>
      <c r="E17" s="226"/>
      <c r="F17" s="226"/>
      <c r="G17" s="226"/>
      <c r="H17" s="226"/>
      <c r="I17" s="226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25" t="s">
        <v>140</v>
      </c>
      <c r="AB17" s="225"/>
      <c r="AD17" s="225" t="s">
        <v>139</v>
      </c>
      <c r="AE17" s="225"/>
      <c r="AG17" s="225" t="s">
        <v>139</v>
      </c>
      <c r="AH17" s="225"/>
      <c r="AJ17" s="150" t="s">
        <v>146</v>
      </c>
      <c r="AK17" s="150"/>
      <c r="AM17" s="225" t="s">
        <v>149</v>
      </c>
      <c r="AN17" s="225"/>
      <c r="AO17" s="225"/>
      <c r="AP17" s="225"/>
      <c r="AR17" s="150" t="s">
        <v>154</v>
      </c>
      <c r="AS17" s="150"/>
    </row>
    <row r="18" spans="2:45" s="142" customFormat="1" ht="15" thickBot="1" x14ac:dyDescent="0.35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136</v>
      </c>
      <c r="W18" s="144" t="s">
        <v>101</v>
      </c>
      <c r="X18" s="144" t="s">
        <v>102</v>
      </c>
      <c r="Z18" s="142" t="s">
        <v>137</v>
      </c>
      <c r="AA18" s="142" t="s">
        <v>137</v>
      </c>
      <c r="AB18" s="142" t="s">
        <v>138</v>
      </c>
      <c r="AD18" s="142" t="s">
        <v>137</v>
      </c>
      <c r="AE18" s="142" t="s">
        <v>138</v>
      </c>
      <c r="AG18" s="142" t="s">
        <v>141</v>
      </c>
      <c r="AH18" s="142" t="s">
        <v>142</v>
      </c>
      <c r="AJ18" s="142" t="s">
        <v>104</v>
      </c>
      <c r="AK18" s="142" t="s">
        <v>134</v>
      </c>
      <c r="AM18" s="142" t="s">
        <v>150</v>
      </c>
      <c r="AN18" s="142" t="s">
        <v>151</v>
      </c>
      <c r="AO18" s="142" t="s">
        <v>152</v>
      </c>
      <c r="AP18" s="142" t="s">
        <v>153</v>
      </c>
      <c r="AR18" s="142" t="s">
        <v>104</v>
      </c>
      <c r="AS18" s="142" t="s">
        <v>134</v>
      </c>
    </row>
    <row r="19" spans="2:45" x14ac:dyDescent="0.3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3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3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3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3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3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3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3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3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3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3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3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3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1">
        <f ca="1">+W31-X31</f>
        <v>-3.7466738278584266E-3</v>
      </c>
      <c r="AH31" s="201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3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1">
        <f t="shared" ref="AG32:AG95" ca="1" si="38">+W32-X32</f>
        <v>-5.0029563910964914E-3</v>
      </c>
      <c r="AH32" s="201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3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1">
        <f ca="1">+W33-X33</f>
        <v>-5.0994944302682477E-3</v>
      </c>
      <c r="AH33" s="201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3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1">
        <f t="shared" ca="1" si="38"/>
        <v>-5.4122610028199958E-3</v>
      </c>
      <c r="AH34" s="201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3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1">
        <f t="shared" ca="1" si="38"/>
        <v>-5.0396736870477188E-3</v>
      </c>
      <c r="AH35" s="201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3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1">
        <f t="shared" ca="1" si="38"/>
        <v>-4.9778710058840936E-3</v>
      </c>
      <c r="AH36" s="201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3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1">
        <f t="shared" ca="1" si="38"/>
        <v>-5.8391251875493655E-3</v>
      </c>
      <c r="AH37" s="201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3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1">
        <f t="shared" ca="1" si="38"/>
        <v>-3.4610948898468052E-3</v>
      </c>
      <c r="AH38" s="201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3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1">
        <f t="shared" ca="1" si="38"/>
        <v>-1.7621265230001182E-3</v>
      </c>
      <c r="AH39" s="201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3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1">
        <f t="shared" ca="1" si="38"/>
        <v>-5.2477011675633456E-4</v>
      </c>
      <c r="AH40" s="201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3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1">
        <f t="shared" ca="1" si="38"/>
        <v>1.2096975562214674E-3</v>
      </c>
      <c r="AH41" s="201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3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1">
        <f t="shared" ca="1" si="38"/>
        <v>2.7362894706117746E-3</v>
      </c>
      <c r="AH42" s="201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3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1">
        <f t="shared" ca="1" si="38"/>
        <v>3.0033733077514668E-3</v>
      </c>
      <c r="AH43" s="201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3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1">
        <f t="shared" ca="1" si="38"/>
        <v>5.1832242756848501E-3</v>
      </c>
      <c r="AH44" s="201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3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1">
        <f t="shared" ca="1" si="38"/>
        <v>8.8841322413402146E-3</v>
      </c>
      <c r="AH45" s="201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3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1">
        <f t="shared" ca="1" si="38"/>
        <v>1.1427375037560417E-2</v>
      </c>
      <c r="AH46" s="201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3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1">
        <f t="shared" ca="1" si="38"/>
        <v>1.2142471704955415E-2</v>
      </c>
      <c r="AH47" s="201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3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1">
        <f t="shared" ca="1" si="38"/>
        <v>9.5532770981225923E-3</v>
      </c>
      <c r="AH48" s="201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3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1">
        <f t="shared" ca="1" si="38"/>
        <v>1.2835842816844023E-2</v>
      </c>
      <c r="AH49" s="201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3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1">
        <f t="shared" ca="1" si="38"/>
        <v>1.046136490916405E-2</v>
      </c>
      <c r="AH50" s="201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3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1">
        <f t="shared" ca="1" si="38"/>
        <v>9.7472548923791535E-3</v>
      </c>
      <c r="AH51" s="201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3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1">
        <f t="shared" ca="1" si="38"/>
        <v>1.1132678016418263E-2</v>
      </c>
      <c r="AH52" s="201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3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1">
        <f t="shared" ca="1" si="38"/>
        <v>6.9114382708859168E-3</v>
      </c>
      <c r="AH53" s="201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3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1">
        <f t="shared" ca="1" si="38"/>
        <v>8.5215096358648434E-3</v>
      </c>
      <c r="AH54" s="201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3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1">
        <f t="shared" ca="1" si="38"/>
        <v>8.8178283292199566E-3</v>
      </c>
      <c r="AH55" s="201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3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1">
        <f t="shared" ca="1" si="38"/>
        <v>1.0898223135549445E-2</v>
      </c>
      <c r="AH56" s="201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3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1">
        <f t="shared" ca="1" si="38"/>
        <v>1.0653522489987743E-2</v>
      </c>
      <c r="AH57" s="201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3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1">
        <f t="shared" ca="1" si="38"/>
        <v>6.8620016178380094E-3</v>
      </c>
      <c r="AH58" s="201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3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1">
        <f t="shared" ca="1" si="38"/>
        <v>1.0011571155119636E-2</v>
      </c>
      <c r="AH59" s="201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3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1">
        <f t="shared" ca="1" si="38"/>
        <v>1.3432095574882563E-2</v>
      </c>
      <c r="AH60" s="201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3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1">
        <f t="shared" ca="1" si="38"/>
        <v>1.1914429874925414E-2</v>
      </c>
      <c r="AH61" s="201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3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1">
        <f t="shared" ca="1" si="38"/>
        <v>1.2974480954545564E-2</v>
      </c>
      <c r="AH62" s="201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3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1">
        <f t="shared" ca="1" si="38"/>
        <v>1.048469721414258E-2</v>
      </c>
      <c r="AH63" s="201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3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1">
        <f t="shared" ca="1" si="38"/>
        <v>9.9762046304778806E-3</v>
      </c>
      <c r="AH64" s="201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3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1">
        <f t="shared" ca="1" si="38"/>
        <v>1.0601554920043998E-2</v>
      </c>
      <c r="AH65" s="201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3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1">
        <f t="shared" ca="1" si="38"/>
        <v>8.4715343528372067E-3</v>
      </c>
      <c r="AH66" s="201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3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1">
        <f t="shared" ca="1" si="38"/>
        <v>1.6791949605226009E-2</v>
      </c>
      <c r="AH67" s="201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3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1">
        <f t="shared" ca="1" si="38"/>
        <v>1.920502363995924E-2</v>
      </c>
      <c r="AH68" s="201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3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1">
        <f t="shared" ca="1" si="38"/>
        <v>1.6758621025481535E-2</v>
      </c>
      <c r="AH69" s="201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3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1">
        <f t="shared" ca="1" si="38"/>
        <v>1.5710902984053199E-2</v>
      </c>
      <c r="AH70" s="201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3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1">
        <f t="shared" ca="1" si="38"/>
        <v>1.0879084751988621E-2</v>
      </c>
      <c r="AH71" s="201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3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1">
        <f t="shared" ca="1" si="38"/>
        <v>8.2185505968166428E-3</v>
      </c>
      <c r="AH72" s="201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3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1">
        <f t="shared" ca="1" si="38"/>
        <v>8.8157662447758689E-3</v>
      </c>
      <c r="AH73" s="201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3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1">
        <f t="shared" ca="1" si="38"/>
        <v>5.8999878828083219E-3</v>
      </c>
      <c r="AH74" s="201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3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1">
        <f t="shared" ca="1" si="38"/>
        <v>7.6058172989499351E-3</v>
      </c>
      <c r="AH75" s="201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3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1">
        <f t="shared" ca="1" si="38"/>
        <v>3.8961008023616905E-3</v>
      </c>
      <c r="AH76" s="201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3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1">
        <f t="shared" ca="1" si="38"/>
        <v>3.6261704376292503E-3</v>
      </c>
      <c r="AH77" s="201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3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1">
        <f t="shared" ca="1" si="38"/>
        <v>3.3522151804559197E-3</v>
      </c>
      <c r="AH78" s="201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3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1">
        <f t="shared" ca="1" si="38"/>
        <v>-1.883636341441397E-3</v>
      </c>
      <c r="AH79" s="201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3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1">
        <f t="shared" ca="1" si="38"/>
        <v>-8.7266271437547172E-3</v>
      </c>
      <c r="AH80" s="201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3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1">
        <f t="shared" ca="1" si="38"/>
        <v>-6.9414672002034994E-3</v>
      </c>
      <c r="AH81" s="201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3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1">
        <f t="shared" ca="1" si="38"/>
        <v>-3.7211724345851405E-3</v>
      </c>
      <c r="AH82" s="201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3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1">
        <f t="shared" ca="1" si="38"/>
        <v>-4.2239542518764939E-3</v>
      </c>
      <c r="AH83" s="201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3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2" ca="1" si="40">+SUMPRODUCT($D$5:$I$5,$D84:$I84)/$J$5</f>
        <v>785.80884388654783</v>
      </c>
      <c r="N84" s="73">
        <f t="shared" ref="N84:N112" ca="1" si="41">+SUMPRODUCT($D$6:$I$6,$D84:$I84)/$J$6</f>
        <v>783.96923701344065</v>
      </c>
      <c r="O84" s="73">
        <f t="shared" ref="O84:O112" ca="1" si="42">+SUMPRODUCT($D$7:$I$7,$D84:$I84)/$J$7</f>
        <v>782.74499871981993</v>
      </c>
      <c r="P84" s="73">
        <f t="shared" ref="P84:P112" ca="1" si="43">+SUMPRODUCT($D$8:$I$8,$D84:$I84)/$J$8</f>
        <v>782.44814569381151</v>
      </c>
      <c r="Q84" s="73">
        <f t="shared" ref="Q84:Q112" ca="1" si="44">+SUMPRODUCT($D$9:$I$9,$D84:$I84)/$J$9</f>
        <v>780.80742761617728</v>
      </c>
      <c r="R84" s="73">
        <f t="shared" ref="R84:R112" ca="1" si="45">+SUMPRODUCT($D$10:$I$10,$D84:$I84)/$J$10</f>
        <v>779.87453245687061</v>
      </c>
      <c r="S84" s="73">
        <f t="shared" ref="S84:S112" ca="1" si="46">+SUMPRODUCT($D$11:$I$11,$D84:$I84)/$J$11</f>
        <v>778.74944631504707</v>
      </c>
      <c r="T84" s="73">
        <f t="shared" ref="T84:T112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1">
        <f t="shared" ca="1" si="38"/>
        <v>-3.8140458124846788E-4</v>
      </c>
      <c r="AH84" s="201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3">
      <c r="B85" s="71">
        <f t="shared" ref="B85:B112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1">
        <f t="shared" ca="1" si="38"/>
        <v>-2.2724380912908515E-3</v>
      </c>
      <c r="AH85" s="201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3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1">
        <f t="shared" ca="1" si="38"/>
        <v>-2.0768210849315683E-3</v>
      </c>
      <c r="AH86" s="201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3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1">
        <f t="shared" ca="1" si="38"/>
        <v>-7.7922906905802947E-4</v>
      </c>
      <c r="AH87" s="201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3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1">
        <f t="shared" ca="1" si="38"/>
        <v>1.0770569114708639E-3</v>
      </c>
      <c r="AH88" s="201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3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1">
        <f t="shared" ca="1" si="38"/>
        <v>-3.2122937556380293E-3</v>
      </c>
      <c r="AH89" s="201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3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1">
        <f t="shared" ca="1" si="38"/>
        <v>-5.213044321152438E-3</v>
      </c>
      <c r="AH90" s="201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3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1">
        <f t="shared" ca="1" si="38"/>
        <v>-1.1209920004150664E-2</v>
      </c>
      <c r="AH91" s="201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3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1">
        <f t="shared" ca="1" si="38"/>
        <v>-1.27181280839197E-2</v>
      </c>
      <c r="AH92" s="201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3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1">
        <f t="shared" ca="1" si="38"/>
        <v>-5.8654356590035484E-3</v>
      </c>
      <c r="AH93" s="201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3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1">
        <f t="shared" ca="1" si="38"/>
        <v>-4.3777729560909862E-3</v>
      </c>
      <c r="AH94" s="201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3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1">
        <f t="shared" ca="1" si="38"/>
        <v>-1.635055836971766E-3</v>
      </c>
      <c r="AH95" s="201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3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1">
        <f t="shared" ref="AG96:AG109" ca="1" si="61">+W96-X96</f>
        <v>-7.3736004385205334E-3</v>
      </c>
      <c r="AH96" s="201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3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1">
        <f t="shared" ca="1" si="61"/>
        <v>-6.7233961329251635E-3</v>
      </c>
      <c r="AH97" s="201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3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1">
        <f t="shared" ca="1" si="61"/>
        <v>-5.9742433233727077E-3</v>
      </c>
      <c r="AH98" s="201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3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1">
        <f t="shared" ca="1" si="61"/>
        <v>3.884099668876928E-3</v>
      </c>
      <c r="AH99" s="201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3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1">
        <f t="shared" ca="1" si="61"/>
        <v>1.2246342965041901E-2</v>
      </c>
      <c r="AH100" s="201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3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1">
        <f t="shared" ca="1" si="61"/>
        <v>1.1456250297735782E-2</v>
      </c>
      <c r="AH101" s="201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3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1">
        <f t="shared" ca="1" si="61"/>
        <v>9.7264214723762343E-3</v>
      </c>
      <c r="AH102" s="201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3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1">
        <f t="shared" ca="1" si="61"/>
        <v>2.1917274402178943E-2</v>
      </c>
      <c r="AH103" s="201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3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1">
        <f t="shared" ca="1" si="61"/>
        <v>4.1282482773896678E-2</v>
      </c>
      <c r="AH104" s="201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3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1">
        <f t="shared" ca="1" si="61"/>
        <v>5.9795550397225838E-3</v>
      </c>
      <c r="AH105" s="201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3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1">
        <f t="shared" ca="1" si="61"/>
        <v>-1.656078731605648E-2</v>
      </c>
      <c r="AH106" s="201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3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1">
        <f t="shared" ca="1" si="61"/>
        <v>-2.2885113073574992E-2</v>
      </c>
      <c r="AH107" s="201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3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1">
        <f t="shared" ca="1" si="61"/>
        <v>-2.6828461093953315E-2</v>
      </c>
      <c r="AH108" s="201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3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1">
        <f t="shared" ca="1" si="61"/>
        <v>-3.16133018861815E-2</v>
      </c>
      <c r="AH109" s="201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3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1">
        <f t="shared" ref="AG110" ca="1" si="69">+W110-X110</f>
        <v>-3.216642663818936E-2</v>
      </c>
      <c r="AH110" s="201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3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1">
        <f ca="1">+W111-X111</f>
        <v>-4.9236228377067537E-2</v>
      </c>
      <c r="AH111" s="201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3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1">
        <f ca="1">+W112-X112</f>
        <v>-5.7448775680664532E-2</v>
      </c>
      <c r="AH112" s="201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3:10" x14ac:dyDescent="0.3">
      <c r="C113" s="72"/>
    </row>
    <row r="114" spans="3:10" x14ac:dyDescent="0.3">
      <c r="C114" s="72"/>
    </row>
    <row r="115" spans="3:10" x14ac:dyDescent="0.3">
      <c r="C115" s="72"/>
    </row>
    <row r="116" spans="3:10" x14ac:dyDescent="0.3">
      <c r="C116" s="72"/>
      <c r="D116" s="169"/>
      <c r="E116" s="169"/>
      <c r="F116" s="169"/>
      <c r="G116" s="169"/>
      <c r="H116" s="169"/>
      <c r="I116" s="169"/>
      <c r="J116" s="169"/>
    </row>
    <row r="117" spans="3:10" x14ac:dyDescent="0.3">
      <c r="C117" s="72"/>
      <c r="D117" s="169"/>
      <c r="E117" s="169"/>
      <c r="F117" s="169"/>
      <c r="G117" s="169"/>
      <c r="H117" s="169"/>
      <c r="I117" s="169"/>
      <c r="J117" s="169"/>
    </row>
    <row r="118" spans="3:10" x14ac:dyDescent="0.3">
      <c r="C118" s="72"/>
      <c r="D118" s="169"/>
      <c r="E118" s="169"/>
      <c r="F118" s="169"/>
      <c r="G118" s="169"/>
      <c r="H118" s="169"/>
      <c r="I118" s="169"/>
      <c r="J118" s="169"/>
    </row>
    <row r="119" spans="3:10" x14ac:dyDescent="0.3">
      <c r="C119" s="72"/>
      <c r="D119" s="169"/>
      <c r="E119" s="169"/>
      <c r="F119" s="169"/>
      <c r="G119" s="169"/>
      <c r="H119" s="169"/>
      <c r="I119" s="169"/>
      <c r="J119" s="169"/>
    </row>
    <row r="120" spans="3:10" x14ac:dyDescent="0.3">
      <c r="C120" s="72"/>
    </row>
    <row r="121" spans="3:10" x14ac:dyDescent="0.3">
      <c r="C121" s="72"/>
    </row>
    <row r="122" spans="3:10" x14ac:dyDescent="0.3">
      <c r="C122" s="72"/>
    </row>
    <row r="123" spans="3:10" x14ac:dyDescent="0.3">
      <c r="C123" s="72"/>
    </row>
    <row r="124" spans="3:10" x14ac:dyDescent="0.3">
      <c r="C124" s="72"/>
    </row>
    <row r="125" spans="3:10" x14ac:dyDescent="0.3">
      <c r="C125" s="72"/>
    </row>
    <row r="126" spans="3:10" x14ac:dyDescent="0.3">
      <c r="C126" s="72"/>
    </row>
    <row r="127" spans="3:10" x14ac:dyDescent="0.3">
      <c r="C127" s="72"/>
    </row>
    <row r="128" spans="3:10" x14ac:dyDescent="0.3">
      <c r="C128" s="72"/>
    </row>
    <row r="129" spans="3:3" x14ac:dyDescent="0.3">
      <c r="C129" s="72"/>
    </row>
    <row r="130" spans="3:3" x14ac:dyDescent="0.3">
      <c r="C130" s="72"/>
    </row>
    <row r="131" spans="3:3" x14ac:dyDescent="0.3">
      <c r="C131" s="72"/>
    </row>
    <row r="132" spans="3:3" x14ac:dyDescent="0.3">
      <c r="C132" s="72"/>
    </row>
    <row r="133" spans="3:3" x14ac:dyDescent="0.3">
      <c r="C133" s="72"/>
    </row>
    <row r="134" spans="3:3" x14ac:dyDescent="0.3">
      <c r="C134" s="72"/>
    </row>
    <row r="135" spans="3:3" x14ac:dyDescent="0.3">
      <c r="C135" s="72"/>
    </row>
    <row r="136" spans="3:3" x14ac:dyDescent="0.3">
      <c r="C136" s="72"/>
    </row>
    <row r="137" spans="3:3" x14ac:dyDescent="0.3">
      <c r="C137" s="72"/>
    </row>
    <row r="138" spans="3:3" x14ac:dyDescent="0.3">
      <c r="C138" s="72"/>
    </row>
    <row r="139" spans="3:3" x14ac:dyDescent="0.3">
      <c r="C139" s="72"/>
    </row>
    <row r="140" spans="3:3" x14ac:dyDescent="0.3">
      <c r="C140" s="72"/>
    </row>
    <row r="141" spans="3:3" x14ac:dyDescent="0.3">
      <c r="C141" s="72"/>
    </row>
    <row r="142" spans="3:3" x14ac:dyDescent="0.3">
      <c r="C142" s="72"/>
    </row>
    <row r="143" spans="3:3" x14ac:dyDescent="0.3">
      <c r="C143" s="72"/>
    </row>
    <row r="144" spans="3:3" x14ac:dyDescent="0.3">
      <c r="C144" s="72"/>
    </row>
    <row r="145" spans="3:3" x14ac:dyDescent="0.3">
      <c r="C145" s="72"/>
    </row>
    <row r="146" spans="3:3" x14ac:dyDescent="0.3">
      <c r="C146" s="72"/>
    </row>
    <row r="147" spans="3:3" x14ac:dyDescent="0.3">
      <c r="C147" s="72"/>
    </row>
    <row r="148" spans="3:3" x14ac:dyDescent="0.3">
      <c r="C148" s="72"/>
    </row>
    <row r="149" spans="3:3" x14ac:dyDescent="0.3">
      <c r="C149" s="72"/>
    </row>
    <row r="150" spans="3:3" x14ac:dyDescent="0.3">
      <c r="C150" s="72"/>
    </row>
    <row r="151" spans="3:3" x14ac:dyDescent="0.3">
      <c r="C151" s="72"/>
    </row>
    <row r="152" spans="3:3" x14ac:dyDescent="0.3">
      <c r="C152" s="72"/>
    </row>
    <row r="153" spans="3:3" x14ac:dyDescent="0.3">
      <c r="C153" s="72"/>
    </row>
    <row r="154" spans="3:3" x14ac:dyDescent="0.3">
      <c r="C154" s="72"/>
    </row>
    <row r="155" spans="3:3" x14ac:dyDescent="0.3">
      <c r="C155" s="72"/>
    </row>
    <row r="156" spans="3:3" x14ac:dyDescent="0.3">
      <c r="C156" s="72"/>
    </row>
    <row r="157" spans="3:3" x14ac:dyDescent="0.3">
      <c r="C157" s="72"/>
    </row>
    <row r="158" spans="3:3" x14ac:dyDescent="0.3">
      <c r="C158" s="72"/>
    </row>
    <row r="159" spans="3:3" x14ac:dyDescent="0.3">
      <c r="C159" s="72"/>
    </row>
    <row r="160" spans="3:3" x14ac:dyDescent="0.3">
      <c r="C160" s="72"/>
    </row>
    <row r="161" spans="3:3" x14ac:dyDescent="0.3">
      <c r="C161" s="72"/>
    </row>
    <row r="162" spans="3:3" x14ac:dyDescent="0.3">
      <c r="C162" s="72"/>
    </row>
    <row r="163" spans="3:3" x14ac:dyDescent="0.3">
      <c r="C163" s="72"/>
    </row>
    <row r="164" spans="3:3" x14ac:dyDescent="0.3">
      <c r="C164" s="72"/>
    </row>
    <row r="165" spans="3:3" x14ac:dyDescent="0.3">
      <c r="C165" s="72"/>
    </row>
    <row r="166" spans="3:3" x14ac:dyDescent="0.3">
      <c r="C166" s="72"/>
    </row>
    <row r="167" spans="3:3" x14ac:dyDescent="0.3">
      <c r="C167" s="72"/>
    </row>
    <row r="168" spans="3:3" x14ac:dyDescent="0.3">
      <c r="C168" s="72"/>
    </row>
    <row r="169" spans="3:3" x14ac:dyDescent="0.3">
      <c r="C169" s="72"/>
    </row>
    <row r="170" spans="3:3" x14ac:dyDescent="0.3">
      <c r="C170" s="72"/>
    </row>
    <row r="171" spans="3:3" x14ac:dyDescent="0.3">
      <c r="C171" s="72"/>
    </row>
    <row r="172" spans="3:3" x14ac:dyDescent="0.3">
      <c r="C172" s="72"/>
    </row>
    <row r="173" spans="3:3" x14ac:dyDescent="0.3">
      <c r="C173" s="72"/>
    </row>
    <row r="174" spans="3:3" x14ac:dyDescent="0.3">
      <c r="C174" s="72"/>
    </row>
    <row r="175" spans="3:3" x14ac:dyDescent="0.3">
      <c r="C175" s="72"/>
    </row>
    <row r="176" spans="3:3" x14ac:dyDescent="0.3">
      <c r="C176" s="72"/>
    </row>
    <row r="177" spans="3:3" x14ac:dyDescent="0.3">
      <c r="C177" s="72"/>
    </row>
    <row r="178" spans="3:3" x14ac:dyDescent="0.3">
      <c r="C178" s="72"/>
    </row>
    <row r="179" spans="3:3" x14ac:dyDescent="0.3">
      <c r="C179" s="72"/>
    </row>
    <row r="180" spans="3:3" x14ac:dyDescent="0.3">
      <c r="C180" s="72"/>
    </row>
    <row r="181" spans="3:3" x14ac:dyDescent="0.3">
      <c r="C181" s="72"/>
    </row>
    <row r="182" spans="3:3" x14ac:dyDescent="0.3">
      <c r="C182" s="72"/>
    </row>
    <row r="183" spans="3:3" x14ac:dyDescent="0.3">
      <c r="C183" s="72"/>
    </row>
    <row r="184" spans="3:3" x14ac:dyDescent="0.3">
      <c r="C184" s="72"/>
    </row>
    <row r="185" spans="3:3" x14ac:dyDescent="0.3">
      <c r="C185" s="72"/>
    </row>
    <row r="186" spans="3:3" x14ac:dyDescent="0.3">
      <c r="C186" s="72"/>
    </row>
    <row r="187" spans="3:3" x14ac:dyDescent="0.3">
      <c r="C187" s="72"/>
    </row>
    <row r="188" spans="3:3" x14ac:dyDescent="0.3">
      <c r="C188" s="72"/>
    </row>
    <row r="189" spans="3:3" x14ac:dyDescent="0.3">
      <c r="C189" s="72"/>
    </row>
    <row r="190" spans="3:3" x14ac:dyDescent="0.3">
      <c r="C190" s="72"/>
    </row>
    <row r="191" spans="3:3" x14ac:dyDescent="0.3">
      <c r="C191" s="72"/>
    </row>
    <row r="192" spans="3:3" x14ac:dyDescent="0.3">
      <c r="C192" s="72"/>
    </row>
    <row r="193" spans="3:3" x14ac:dyDescent="0.3">
      <c r="C193" s="72"/>
    </row>
    <row r="194" spans="3:3" x14ac:dyDescent="0.3">
      <c r="C194" s="72"/>
    </row>
    <row r="195" spans="3:3" x14ac:dyDescent="0.3">
      <c r="C195" s="72"/>
    </row>
    <row r="196" spans="3:3" x14ac:dyDescent="0.3">
      <c r="C196" s="72"/>
    </row>
    <row r="197" spans="3:3" x14ac:dyDescent="0.3">
      <c r="C197" s="72"/>
    </row>
    <row r="198" spans="3:3" x14ac:dyDescent="0.3">
      <c r="C198" s="72"/>
    </row>
    <row r="199" spans="3:3" x14ac:dyDescent="0.3">
      <c r="C199" s="72"/>
    </row>
    <row r="200" spans="3:3" x14ac:dyDescent="0.3">
      <c r="C200" s="72"/>
    </row>
    <row r="201" spans="3:3" x14ac:dyDescent="0.3">
      <c r="C201" s="72"/>
    </row>
    <row r="202" spans="3:3" x14ac:dyDescent="0.3">
      <c r="C202" s="72"/>
    </row>
    <row r="203" spans="3:3" x14ac:dyDescent="0.3">
      <c r="C203" s="72"/>
    </row>
    <row r="204" spans="3:3" x14ac:dyDescent="0.3">
      <c r="C204" s="72"/>
    </row>
    <row r="205" spans="3:3" x14ac:dyDescent="0.3">
      <c r="C205" s="72"/>
    </row>
    <row r="206" spans="3:3" x14ac:dyDescent="0.3">
      <c r="C206" s="72"/>
    </row>
    <row r="207" spans="3:3" x14ac:dyDescent="0.3">
      <c r="C207" s="72"/>
    </row>
    <row r="208" spans="3:3" x14ac:dyDescent="0.3">
      <c r="C208" s="72"/>
    </row>
    <row r="209" spans="3:3" x14ac:dyDescent="0.3">
      <c r="C209" s="72"/>
    </row>
    <row r="210" spans="3:3" x14ac:dyDescent="0.3">
      <c r="C210" s="72"/>
    </row>
    <row r="211" spans="3:3" x14ac:dyDescent="0.3">
      <c r="C211" s="72"/>
    </row>
    <row r="212" spans="3:3" x14ac:dyDescent="0.3">
      <c r="C212" s="72"/>
    </row>
    <row r="213" spans="3:3" x14ac:dyDescent="0.3">
      <c r="C213" s="72"/>
    </row>
    <row r="214" spans="3:3" x14ac:dyDescent="0.3">
      <c r="C214" s="72"/>
    </row>
    <row r="215" spans="3:3" x14ac:dyDescent="0.3">
      <c r="C215" s="72"/>
    </row>
    <row r="216" spans="3:3" x14ac:dyDescent="0.3">
      <c r="C216" s="72"/>
    </row>
    <row r="217" spans="3:3" x14ac:dyDescent="0.3">
      <c r="C217" s="72"/>
    </row>
    <row r="218" spans="3:3" x14ac:dyDescent="0.3">
      <c r="C218" s="72"/>
    </row>
    <row r="219" spans="3:3" x14ac:dyDescent="0.3">
      <c r="C219" s="72"/>
    </row>
    <row r="220" spans="3:3" x14ac:dyDescent="0.3">
      <c r="C220" s="72"/>
    </row>
    <row r="221" spans="3:3" x14ac:dyDescent="0.3">
      <c r="C221" s="72"/>
    </row>
    <row r="222" spans="3:3" x14ac:dyDescent="0.3">
      <c r="C222" s="72"/>
    </row>
    <row r="223" spans="3:3" x14ac:dyDescent="0.3">
      <c r="C223" s="72"/>
    </row>
    <row r="224" spans="3:3" x14ac:dyDescent="0.3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99"/>
  <sheetViews>
    <sheetView zoomScale="80" zoomScaleNormal="385" workbookViewId="0">
      <pane xSplit="1" ySplit="4" topLeftCell="B97" activePane="bottomRight" state="frozen"/>
      <selection pane="topRight" activeCell="B1" sqref="B1"/>
      <selection pane="bottomLeft" activeCell="A5" sqref="A5"/>
      <selection pane="bottomRight" activeCell="A99" sqref="A99"/>
    </sheetView>
  </sheetViews>
  <sheetFormatPr baseColWidth="10" defaultRowHeight="14.4" x14ac:dyDescent="0.3"/>
  <cols>
    <col min="16" max="16" width="11.33203125" style="7" customWidth="1"/>
  </cols>
  <sheetData>
    <row r="1" spans="1:24" x14ac:dyDescent="0.3">
      <c r="B1" s="216" t="s">
        <v>125</v>
      </c>
      <c r="C1" s="216"/>
      <c r="D1" s="216"/>
      <c r="E1" s="216"/>
      <c r="F1" s="216"/>
      <c r="G1" s="216"/>
      <c r="J1" s="216" t="s">
        <v>124</v>
      </c>
      <c r="K1" s="216"/>
      <c r="L1" s="216"/>
      <c r="M1" s="216"/>
      <c r="N1" s="216"/>
      <c r="O1" s="216"/>
    </row>
    <row r="2" spans="1:24" x14ac:dyDescent="0.3">
      <c r="B2" s="216" t="s">
        <v>119</v>
      </c>
      <c r="C2" s="216"/>
      <c r="D2" s="216"/>
      <c r="E2" s="216"/>
      <c r="F2" s="216"/>
      <c r="G2" s="216"/>
      <c r="J2" s="216" t="s">
        <v>120</v>
      </c>
      <c r="K2" s="216"/>
      <c r="L2" s="216"/>
      <c r="M2" s="216"/>
      <c r="N2" s="216"/>
      <c r="O2" s="216"/>
      <c r="S2" t="s">
        <v>22</v>
      </c>
      <c r="U2" s="216" t="s">
        <v>134</v>
      </c>
      <c r="V2" s="216"/>
      <c r="W2" s="216"/>
    </row>
    <row r="3" spans="1:24" ht="15" thickBot="1" x14ac:dyDescent="0.35">
      <c r="B3" s="227" t="s">
        <v>111</v>
      </c>
      <c r="C3" s="227"/>
      <c r="D3" s="227"/>
      <c r="E3" s="227"/>
      <c r="F3" s="227"/>
      <c r="G3" s="227"/>
      <c r="J3" s="227" t="s">
        <v>111</v>
      </c>
      <c r="K3" s="227"/>
      <c r="L3" s="227"/>
      <c r="M3" s="227"/>
      <c r="N3" s="227"/>
      <c r="O3" s="227"/>
      <c r="S3" t="s">
        <v>169</v>
      </c>
      <c r="T3" t="s">
        <v>107</v>
      </c>
      <c r="V3" t="s">
        <v>169</v>
      </c>
      <c r="W3" t="s">
        <v>107</v>
      </c>
    </row>
    <row r="4" spans="1:24" ht="15" thickBot="1" x14ac:dyDescent="0.35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3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3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3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3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3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3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3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3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3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3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3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3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3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3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3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3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3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3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3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3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3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3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3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3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3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3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3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3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3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3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3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3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3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3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3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3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3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3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3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3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3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3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3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3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3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3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3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3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3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3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3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3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3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3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3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3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3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3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3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3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3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3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3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3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3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3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3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3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3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3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3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3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3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3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3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3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3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3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3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3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3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3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3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3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3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3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3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3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3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3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3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3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3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3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3">
      <c r="A99" s="35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9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9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98"/>
  <sheetViews>
    <sheetView zoomScale="85" zoomScaleNormal="85" workbookViewId="0">
      <pane xSplit="1" ySplit="4" topLeftCell="K85" activePane="bottomRight" state="frozen"/>
      <selection pane="topRight" activeCell="B1" sqref="B1"/>
      <selection pane="bottomLeft" activeCell="A5" sqref="A5"/>
      <selection pane="bottomRight" activeCell="A98" sqref="A98"/>
    </sheetView>
  </sheetViews>
  <sheetFormatPr baseColWidth="10" defaultRowHeight="14.4" x14ac:dyDescent="0.3"/>
  <cols>
    <col min="12" max="12" width="2.44140625" customWidth="1"/>
    <col min="28" max="30" width="11.5546875" style="75"/>
    <col min="62" max="63" width="22" style="36" customWidth="1"/>
    <col min="64" max="64" width="13.88671875" bestFit="1" customWidth="1"/>
  </cols>
  <sheetData>
    <row r="1" spans="1:64" hidden="1" x14ac:dyDescent="0.3"/>
    <row r="2" spans="1:64" s="114" customFormat="1" x14ac:dyDescent="0.3">
      <c r="BJ2" s="167"/>
      <c r="BK2" s="167"/>
    </row>
    <row r="3" spans="1:64" s="161" customFormat="1" ht="15" thickBot="1" x14ac:dyDescent="0.35">
      <c r="B3" s="228" t="s">
        <v>111</v>
      </c>
      <c r="C3" s="228"/>
      <c r="D3" s="228"/>
      <c r="E3" s="228"/>
      <c r="F3" s="228"/>
      <c r="G3" s="228"/>
      <c r="H3" s="228"/>
      <c r="I3" s="228"/>
      <c r="J3" s="228"/>
      <c r="K3" s="228"/>
      <c r="M3" s="228" t="s">
        <v>56</v>
      </c>
      <c r="N3" s="228"/>
      <c r="O3" s="228"/>
      <c r="P3" s="228"/>
      <c r="Q3" s="228"/>
      <c r="R3" s="228"/>
      <c r="S3" s="228"/>
      <c r="T3" s="228"/>
      <c r="U3" s="228"/>
      <c r="V3" s="228"/>
      <c r="AI3" s="228" t="s">
        <v>111</v>
      </c>
      <c r="AJ3" s="228"/>
      <c r="AK3" s="228"/>
      <c r="AL3" s="228"/>
      <c r="AM3" s="228"/>
      <c r="AN3" s="228"/>
      <c r="AO3" s="228"/>
      <c r="AP3" s="228"/>
      <c r="AQ3" s="228"/>
      <c r="AR3" s="228"/>
      <c r="AT3" s="228" t="s">
        <v>56</v>
      </c>
      <c r="AU3" s="228"/>
      <c r="AV3" s="228"/>
      <c r="AW3" s="228"/>
      <c r="AX3" s="228"/>
      <c r="AY3" s="228"/>
      <c r="AZ3" s="228"/>
      <c r="BA3" s="228"/>
      <c r="BB3" s="228"/>
      <c r="BC3" s="228"/>
      <c r="BJ3" s="168"/>
      <c r="BK3" s="168"/>
    </row>
    <row r="4" spans="1:64" s="164" customFormat="1" ht="29.4" thickBot="1" x14ac:dyDescent="0.35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203</v>
      </c>
    </row>
    <row r="5" spans="1:64" x14ac:dyDescent="0.3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3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3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3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3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3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3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3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3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3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3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3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3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3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3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3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3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3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3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3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3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3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3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3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3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3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3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3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3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3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3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3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3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3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3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3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3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3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3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3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3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3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3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3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3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3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3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3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3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3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3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3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3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3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3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3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3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3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3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3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3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3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3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3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3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3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3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3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3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3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3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3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3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3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3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3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3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3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3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3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3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3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3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3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3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3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3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3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3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3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3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3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3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3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4.4" x14ac:dyDescent="0.3"/>
  <cols>
    <col min="1" max="1" width="47.6640625" style="61" bestFit="1" customWidth="1"/>
  </cols>
  <sheetData>
    <row r="2" spans="1:13" ht="15" thickBot="1" x14ac:dyDescent="0.35">
      <c r="A2" s="60" t="s">
        <v>123</v>
      </c>
    </row>
    <row r="3" spans="1:13" x14ac:dyDescent="0.3">
      <c r="A3" s="62"/>
    </row>
    <row r="4" spans="1:13" x14ac:dyDescent="0.3">
      <c r="A4" s="62"/>
    </row>
    <row r="5" spans="1:13" s="64" customFormat="1" ht="40.799999999999997" x14ac:dyDescent="0.3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3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3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3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3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3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3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3">
      <c r="A12" s="62"/>
    </row>
    <row r="13" spans="1:13" x14ac:dyDescent="0.3">
      <c r="A13" s="62"/>
    </row>
    <row r="14" spans="1:13" x14ac:dyDescent="0.3">
      <c r="A14" s="62"/>
    </row>
    <row r="15" spans="1:13" x14ac:dyDescent="0.3">
      <c r="A15" s="62"/>
    </row>
    <row r="16" spans="1:13" x14ac:dyDescent="0.3">
      <c r="A16" s="62"/>
    </row>
    <row r="17" spans="1:1" x14ac:dyDescent="0.3">
      <c r="A17" s="62"/>
    </row>
    <row r="18" spans="1:1" x14ac:dyDescent="0.3">
      <c r="A18" s="62"/>
    </row>
    <row r="19" spans="1:1" x14ac:dyDescent="0.3">
      <c r="A19" s="62"/>
    </row>
    <row r="20" spans="1:1" x14ac:dyDescent="0.3">
      <c r="A20" s="62"/>
    </row>
    <row r="21" spans="1:1" x14ac:dyDescent="0.3">
      <c r="A21" s="62"/>
    </row>
    <row r="22" spans="1:1" x14ac:dyDescent="0.3">
      <c r="A22" s="62"/>
    </row>
    <row r="23" spans="1:1" x14ac:dyDescent="0.3">
      <c r="A23" s="62"/>
    </row>
    <row r="24" spans="1:1" x14ac:dyDescent="0.3">
      <c r="A24" s="62"/>
    </row>
    <row r="25" spans="1:1" x14ac:dyDescent="0.3">
      <c r="A25" s="62"/>
    </row>
    <row r="26" spans="1:1" x14ac:dyDescent="0.3">
      <c r="A26" s="62"/>
    </row>
    <row r="27" spans="1:1" x14ac:dyDescent="0.3">
      <c r="A27" s="62"/>
    </row>
    <row r="28" spans="1:1" x14ac:dyDescent="0.3">
      <c r="A28" s="62"/>
    </row>
    <row r="29" spans="1:1" x14ac:dyDescent="0.3">
      <c r="A29" s="62"/>
    </row>
    <row r="30" spans="1:1" x14ac:dyDescent="0.3">
      <c r="A30" s="62"/>
    </row>
    <row r="31" spans="1:1" x14ac:dyDescent="0.3">
      <c r="A31" s="62"/>
    </row>
    <row r="32" spans="1:1" x14ac:dyDescent="0.3">
      <c r="A32" s="62"/>
    </row>
    <row r="33" spans="1:1" x14ac:dyDescent="0.3">
      <c r="A33" s="62"/>
    </row>
    <row r="34" spans="1:1" x14ac:dyDescent="0.3">
      <c r="A34" s="62"/>
    </row>
    <row r="35" spans="1:1" x14ac:dyDescent="0.3">
      <c r="A35" s="62"/>
    </row>
    <row r="36" spans="1:1" x14ac:dyDescent="0.3">
      <c r="A36" s="62"/>
    </row>
    <row r="37" spans="1:1" x14ac:dyDescent="0.3">
      <c r="A37" s="62"/>
    </row>
    <row r="38" spans="1:1" x14ac:dyDescent="0.3">
      <c r="A38" s="62"/>
    </row>
    <row r="39" spans="1:1" x14ac:dyDescent="0.3">
      <c r="A39" s="62"/>
    </row>
    <row r="40" spans="1:1" x14ac:dyDescent="0.3">
      <c r="A40" s="62"/>
    </row>
    <row r="41" spans="1:1" x14ac:dyDescent="0.3">
      <c r="A41" s="62"/>
    </row>
    <row r="42" spans="1:1" x14ac:dyDescent="0.3">
      <c r="A42" s="62"/>
    </row>
    <row r="43" spans="1:1" x14ac:dyDescent="0.3">
      <c r="A43" s="62"/>
    </row>
    <row r="44" spans="1:1" x14ac:dyDescent="0.3">
      <c r="A44" s="62"/>
    </row>
    <row r="45" spans="1:1" x14ac:dyDescent="0.3">
      <c r="A45" s="62"/>
    </row>
    <row r="46" spans="1:1" x14ac:dyDescent="0.3">
      <c r="A46" s="62"/>
    </row>
    <row r="47" spans="1:1" x14ac:dyDescent="0.3">
      <c r="A47" s="62"/>
    </row>
    <row r="48" spans="1:1" x14ac:dyDescent="0.3">
      <c r="A48" s="62"/>
    </row>
    <row r="49" spans="1:1" x14ac:dyDescent="0.3">
      <c r="A49" s="62"/>
    </row>
    <row r="50" spans="1:1" x14ac:dyDescent="0.3">
      <c r="A50" s="62"/>
    </row>
    <row r="51" spans="1:1" x14ac:dyDescent="0.3">
      <c r="A51" s="62"/>
    </row>
    <row r="52" spans="1:1" x14ac:dyDescent="0.3">
      <c r="A52" s="62"/>
    </row>
    <row r="53" spans="1:1" x14ac:dyDescent="0.3">
      <c r="A53" s="62"/>
    </row>
    <row r="54" spans="1:1" x14ac:dyDescent="0.3">
      <c r="A54" s="62"/>
    </row>
    <row r="55" spans="1:1" x14ac:dyDescent="0.3">
      <c r="A55" s="62"/>
    </row>
    <row r="56" spans="1:1" x14ac:dyDescent="0.3">
      <c r="A56" s="62"/>
    </row>
    <row r="57" spans="1:1" x14ac:dyDescent="0.3">
      <c r="A57" s="62"/>
    </row>
    <row r="58" spans="1:1" x14ac:dyDescent="0.3">
      <c r="A58" s="62"/>
    </row>
    <row r="59" spans="1:1" x14ac:dyDescent="0.3">
      <c r="A59" s="62"/>
    </row>
    <row r="60" spans="1:1" x14ac:dyDescent="0.3">
      <c r="A60" s="62"/>
    </row>
    <row r="61" spans="1:1" x14ac:dyDescent="0.3">
      <c r="A61" s="62"/>
    </row>
    <row r="62" spans="1:1" x14ac:dyDescent="0.3">
      <c r="A62" s="62"/>
    </row>
    <row r="63" spans="1:1" x14ac:dyDescent="0.3">
      <c r="A63" s="62"/>
    </row>
    <row r="64" spans="1:1" x14ac:dyDescent="0.3">
      <c r="A64" s="62"/>
    </row>
    <row r="65" spans="1:1" x14ac:dyDescent="0.3">
      <c r="A65" s="62"/>
    </row>
    <row r="66" spans="1:1" x14ac:dyDescent="0.3">
      <c r="A66" s="62"/>
    </row>
    <row r="67" spans="1:1" x14ac:dyDescent="0.3">
      <c r="A67" s="62"/>
    </row>
    <row r="68" spans="1:1" x14ac:dyDescent="0.3">
      <c r="A68" s="62"/>
    </row>
    <row r="69" spans="1:1" x14ac:dyDescent="0.3">
      <c r="A69" s="62"/>
    </row>
    <row r="70" spans="1:1" x14ac:dyDescent="0.3">
      <c r="A70" s="62"/>
    </row>
    <row r="71" spans="1:1" x14ac:dyDescent="0.3">
      <c r="A71" s="62"/>
    </row>
    <row r="72" spans="1:1" x14ac:dyDescent="0.3">
      <c r="A72" s="62"/>
    </row>
    <row r="73" spans="1:1" x14ac:dyDescent="0.3">
      <c r="A73" s="62"/>
    </row>
    <row r="74" spans="1:1" x14ac:dyDescent="0.3">
      <c r="A74" s="62"/>
    </row>
    <row r="75" spans="1:1" x14ac:dyDescent="0.3">
      <c r="A75" s="62"/>
    </row>
    <row r="76" spans="1:1" x14ac:dyDescent="0.3">
      <c r="A76" s="62"/>
    </row>
    <row r="77" spans="1:1" x14ac:dyDescent="0.3">
      <c r="A77" s="62"/>
    </row>
    <row r="78" spans="1:1" x14ac:dyDescent="0.3">
      <c r="A78" s="62"/>
    </row>
    <row r="79" spans="1:1" x14ac:dyDescent="0.3">
      <c r="A79" s="62"/>
    </row>
    <row r="80" spans="1:1" x14ac:dyDescent="0.3">
      <c r="A80" s="62"/>
    </row>
    <row r="81" spans="1:1" x14ac:dyDescent="0.3">
      <c r="A81" s="62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J25" sqref="J25"/>
    </sheetView>
  </sheetViews>
  <sheetFormatPr baseColWidth="10" defaultRowHeight="14.4" x14ac:dyDescent="0.3"/>
  <cols>
    <col min="2" max="2" width="15.109375" bestFit="1" customWidth="1"/>
    <col min="9" max="9" width="3.33203125" customWidth="1"/>
    <col min="11" max="11" width="3.5546875" customWidth="1"/>
    <col min="12" max="12" width="5.6640625" bestFit="1" customWidth="1"/>
    <col min="13" max="13" width="4.33203125" style="6" customWidth="1"/>
  </cols>
  <sheetData>
    <row r="2" spans="1:14" ht="15" thickBot="1" x14ac:dyDescent="0.35"/>
    <row r="3" spans="1:14" ht="15" thickBot="1" x14ac:dyDescent="0.35">
      <c r="A3" s="66" t="s">
        <v>64</v>
      </c>
      <c r="B3" s="67"/>
      <c r="C3" s="67"/>
      <c r="D3" s="67"/>
      <c r="E3" s="67"/>
      <c r="F3" s="67"/>
      <c r="G3" s="67"/>
      <c r="H3" s="68"/>
      <c r="J3" s="177" t="s">
        <v>205</v>
      </c>
      <c r="N3" s="55" t="s">
        <v>182</v>
      </c>
    </row>
    <row r="4" spans="1:14" ht="15" thickBot="1" x14ac:dyDescent="0.35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3" t="str">
        <f>+F9data!G4</f>
        <v>PAT</v>
      </c>
      <c r="I4" s="176"/>
      <c r="J4">
        <f>+MAX(d1d10_m!A:A)</f>
        <v>97</v>
      </c>
      <c r="K4" s="176"/>
    </row>
    <row r="5" spans="1:14" ht="15" thickBot="1" x14ac:dyDescent="0.35">
      <c r="A5" s="69" t="s">
        <v>127</v>
      </c>
      <c r="B5" s="58"/>
      <c r="C5" s="231">
        <f>+AVERAGE(d1d10_m!AN5:AN100000)</f>
        <v>1.6427232915459421E-4</v>
      </c>
      <c r="D5" s="231">
        <f>+AVERAGE(d1d10_m!AO5:AO100000)</f>
        <v>8.5730059648374762E-5</v>
      </c>
      <c r="E5" s="231">
        <f>+AVERAGE(d1d10_m!AP5:AP100000)</f>
        <v>1.2665020274468599E-4</v>
      </c>
      <c r="F5" s="231">
        <f>+AVERAGE(d1d10_m!AQ5:AQ100000)</f>
        <v>1.006873934470648E-4</v>
      </c>
      <c r="G5" s="231">
        <f>+AVERAGE(d1d10_m!AR5:AR100000)</f>
        <v>4.5539106916426185E-5</v>
      </c>
      <c r="H5" s="232">
        <f>+AVERAGE(d1d10_m!AS5:AS100000)</f>
        <v>8.050366677076463E-5</v>
      </c>
      <c r="I5" s="49"/>
      <c r="K5" s="49"/>
      <c r="N5" t="s">
        <v>183</v>
      </c>
    </row>
    <row r="6" spans="1:14" ht="15" thickBot="1" x14ac:dyDescent="0.35">
      <c r="C6" s="53"/>
      <c r="D6" s="53"/>
      <c r="E6" s="53"/>
      <c r="F6" s="53"/>
      <c r="G6" s="53"/>
      <c r="H6" s="53"/>
    </row>
    <row r="7" spans="1:14" x14ac:dyDescent="0.3">
      <c r="A7" s="66" t="s">
        <v>65</v>
      </c>
      <c r="B7" s="67"/>
      <c r="C7" s="233" t="s">
        <v>130</v>
      </c>
      <c r="D7" s="233"/>
      <c r="E7" s="233"/>
      <c r="F7" s="233"/>
      <c r="G7" s="233"/>
      <c r="H7" s="234"/>
    </row>
    <row r="8" spans="1:14" x14ac:dyDescent="0.3">
      <c r="A8" s="178" t="str">
        <f>+A4</f>
        <v>Fecha</v>
      </c>
      <c r="B8" s="38"/>
      <c r="C8" s="235" t="str">
        <f t="shared" ref="C8:H8" si="0">+C4</f>
        <v>GBA</v>
      </c>
      <c r="D8" s="235" t="str">
        <f t="shared" si="0"/>
        <v>PAM</v>
      </c>
      <c r="E8" s="235" t="str">
        <f t="shared" si="0"/>
        <v>NOA</v>
      </c>
      <c r="F8" s="235" t="str">
        <f t="shared" si="0"/>
        <v>NEA</v>
      </c>
      <c r="G8" s="235" t="str">
        <f t="shared" si="0"/>
        <v>CUY</v>
      </c>
      <c r="H8" s="236" t="str">
        <f t="shared" si="0"/>
        <v>PAT</v>
      </c>
      <c r="I8" s="38"/>
      <c r="J8" s="38"/>
      <c r="K8" s="38"/>
      <c r="L8" t="s">
        <v>133</v>
      </c>
    </row>
    <row r="9" spans="1:14" x14ac:dyDescent="0.3">
      <c r="A9" s="180" t="str">
        <f t="shared" ref="A9" si="1">+A5</f>
        <v>Promedio</v>
      </c>
      <c r="B9" s="179" t="s">
        <v>178</v>
      </c>
      <c r="C9" s="237">
        <f>+AVERAGE(d1d10_y!AN$16:AN$100000)</f>
        <v>7.0058242975426961E-3</v>
      </c>
      <c r="D9" s="237">
        <f>+AVERAGE(d1d10_y!AO$16:AO$100000)</f>
        <v>4.9579787446561076E-3</v>
      </c>
      <c r="E9" s="237">
        <f>+AVERAGE(d1d10_y!AP$16:AP$100000)</f>
        <v>8.2534707017591132E-3</v>
      </c>
      <c r="F9" s="237">
        <f>+AVERAGE(d1d10_y!AQ$16:AQ$100000)</f>
        <v>2.7796004662506354E-3</v>
      </c>
      <c r="G9" s="237">
        <f>+AVERAGE(d1d10_y!AR$16:AR$100000)</f>
        <v>5.8576502813554475E-3</v>
      </c>
      <c r="H9" s="238">
        <f>+AVERAGE(d1d10_y!AS$16:AS$100000)</f>
        <v>6.3450368112479083E-3</v>
      </c>
      <c r="I9" s="49"/>
      <c r="J9" t="s">
        <v>206</v>
      </c>
      <c r="K9" s="49"/>
      <c r="N9" t="s">
        <v>184</v>
      </c>
    </row>
    <row r="10" spans="1:14" x14ac:dyDescent="0.3">
      <c r="A10" s="70"/>
      <c r="C10" s="53"/>
      <c r="D10" s="53"/>
      <c r="E10" s="53"/>
      <c r="F10" s="53"/>
      <c r="G10" s="53"/>
      <c r="H10" s="239"/>
    </row>
    <row r="11" spans="1:14" x14ac:dyDescent="0.3">
      <c r="A11" s="70" t="s">
        <v>65</v>
      </c>
      <c r="C11" s="53" t="s">
        <v>132</v>
      </c>
      <c r="D11" s="53"/>
      <c r="E11" s="53"/>
      <c r="F11" s="53"/>
      <c r="G11" s="53"/>
      <c r="H11" s="239"/>
    </row>
    <row r="12" spans="1:14" x14ac:dyDescent="0.3">
      <c r="A12" s="178" t="str">
        <f t="shared" ref="A12:H12" si="2">+A8</f>
        <v>Fecha</v>
      </c>
      <c r="B12" s="38"/>
      <c r="C12" s="235" t="str">
        <f t="shared" si="2"/>
        <v>GBA</v>
      </c>
      <c r="D12" s="235" t="str">
        <f t="shared" si="2"/>
        <v>PAM</v>
      </c>
      <c r="E12" s="235" t="str">
        <f t="shared" si="2"/>
        <v>NOA</v>
      </c>
      <c r="F12" s="235" t="str">
        <f t="shared" si="2"/>
        <v>NEA</v>
      </c>
      <c r="G12" s="235" t="str">
        <f t="shared" si="2"/>
        <v>CUY</v>
      </c>
      <c r="H12" s="236" t="str">
        <f t="shared" si="2"/>
        <v>PAT</v>
      </c>
      <c r="I12" s="38"/>
      <c r="J12" s="38"/>
      <c r="K12" s="38"/>
    </row>
    <row r="13" spans="1:14" x14ac:dyDescent="0.3">
      <c r="A13" s="180" t="str">
        <f>+A9</f>
        <v>Promedio</v>
      </c>
      <c r="B13" s="179" t="s">
        <v>179</v>
      </c>
      <c r="C13" s="237">
        <f>+AVERAGE(d1d10_y!AN$54:AN$100000)</f>
        <v>8.2765429384474391E-3</v>
      </c>
      <c r="D13" s="237">
        <f>+AVERAGE(d1d10_y!AO$54:AO$100000)</f>
        <v>8.307897976933527E-3</v>
      </c>
      <c r="E13" s="237">
        <f>+AVERAGE(d1d10_y!AP$54:AP$100000)</f>
        <v>9.2530083299481019E-3</v>
      </c>
      <c r="F13" s="237">
        <f>+AVERAGE(d1d10_y!AQ$54:AQ$100000)</f>
        <v>-2.2131909442759465E-5</v>
      </c>
      <c r="G13" s="237">
        <f>+AVERAGE(d1d10_y!AR$54:AR$100000)</f>
        <v>7.491090545197138E-3</v>
      </c>
      <c r="H13" s="238">
        <f>+AVERAGE(d1d10_y!AS$54:AS$100000)</f>
        <v>1.4427027473417403E-2</v>
      </c>
      <c r="I13" s="49"/>
      <c r="J13" t="s">
        <v>207</v>
      </c>
      <c r="K13" s="49"/>
      <c r="N13" t="s">
        <v>185</v>
      </c>
    </row>
    <row r="14" spans="1:14" x14ac:dyDescent="0.3">
      <c r="A14" s="70"/>
      <c r="C14" s="53"/>
      <c r="D14" s="53"/>
      <c r="E14" s="53"/>
      <c r="F14" s="53"/>
      <c r="G14" s="53"/>
      <c r="H14" s="239"/>
    </row>
    <row r="15" spans="1:14" x14ac:dyDescent="0.3">
      <c r="A15" s="70" t="s">
        <v>65</v>
      </c>
      <c r="C15" s="53" t="s">
        <v>223</v>
      </c>
      <c r="D15" s="53"/>
      <c r="E15" s="53"/>
      <c r="F15" s="53"/>
      <c r="G15" s="53"/>
      <c r="H15" s="239"/>
    </row>
    <row r="16" spans="1:14" x14ac:dyDescent="0.3">
      <c r="A16" s="178" t="str">
        <f t="shared" ref="A16" si="3">+A12</f>
        <v>Fecha</v>
      </c>
      <c r="B16" s="38"/>
      <c r="C16" s="235" t="str">
        <f t="shared" ref="C16:H16" si="4">+C12</f>
        <v>GBA</v>
      </c>
      <c r="D16" s="235" t="str">
        <f t="shared" si="4"/>
        <v>PAM</v>
      </c>
      <c r="E16" s="235" t="str">
        <f t="shared" si="4"/>
        <v>NOA</v>
      </c>
      <c r="F16" s="235" t="str">
        <f t="shared" si="4"/>
        <v>NEA</v>
      </c>
      <c r="G16" s="235" t="str">
        <f t="shared" si="4"/>
        <v>CUY</v>
      </c>
      <c r="H16" s="236" t="str">
        <f t="shared" si="4"/>
        <v>PAT</v>
      </c>
    </row>
    <row r="17" spans="1:14" ht="15" thickBot="1" x14ac:dyDescent="0.35">
      <c r="A17" s="181" t="s">
        <v>224</v>
      </c>
      <c r="B17" s="182" t="s">
        <v>221</v>
      </c>
      <c r="C17" s="240">
        <f>+HLOOKUP(F19data!C$16,d1d10_y!$AL$3:$AS$100000,F19data!$J$4-3+1,FALSE)</f>
        <v>-2.3073411020663404E-2</v>
      </c>
      <c r="D17" s="240">
        <f>+HLOOKUP(F19data!D$16,d1d10_y!$AL$3:$AS$100000,F19data!$J$4-3+1,FALSE)</f>
        <v>-3.81826780965695E-2</v>
      </c>
      <c r="E17" s="240">
        <f>+HLOOKUP(F19data!E$16,d1d10_y!$AL$3:$AS$100000,F19data!$J$4-3+1,FALSE)</f>
        <v>-9.5021910029125856E-2</v>
      </c>
      <c r="F17" s="240">
        <f>+HLOOKUP(F19data!F$16,d1d10_y!$AL$3:$AS$100000,F19data!$J$4-3+1,FALSE)</f>
        <v>-6.2770494735567173E-2</v>
      </c>
      <c r="G17" s="240">
        <f>+HLOOKUP(F19data!G$16,d1d10_y!$AL$3:$AS$100000,F19data!$J$4-3+1,FALSE)</f>
        <v>-9.1577971801288793E-2</v>
      </c>
      <c r="H17" s="241">
        <f>+HLOOKUP(F19data!H$16,d1d10_y!$AL$3:$AS$100000,F19data!$J$4-3+1,FALSE)</f>
        <v>6.7081584262984606E-4</v>
      </c>
      <c r="J17" t="s">
        <v>222</v>
      </c>
    </row>
    <row r="18" spans="1:14" ht="15" thickBot="1" x14ac:dyDescent="0.35">
      <c r="C18" s="53"/>
      <c r="D18" s="53"/>
      <c r="E18" s="53"/>
      <c r="F18" s="53"/>
      <c r="G18" s="53"/>
      <c r="H18" s="53"/>
    </row>
    <row r="19" spans="1:14" ht="15" thickBot="1" x14ac:dyDescent="0.35">
      <c r="A19" s="66" t="s">
        <v>129</v>
      </c>
      <c r="B19" s="67"/>
      <c r="C19" s="233"/>
      <c r="D19" s="233"/>
      <c r="E19" s="233"/>
      <c r="F19" s="233"/>
      <c r="G19" s="233"/>
      <c r="H19" s="234"/>
      <c r="J19" s="177" t="s">
        <v>205</v>
      </c>
    </row>
    <row r="20" spans="1:14" x14ac:dyDescent="0.3">
      <c r="A20" s="178" t="str">
        <f t="shared" ref="A20:H20" si="5">+A8</f>
        <v>Fecha</v>
      </c>
      <c r="B20" s="38"/>
      <c r="C20" s="235" t="str">
        <f t="shared" si="5"/>
        <v>GBA</v>
      </c>
      <c r="D20" s="235" t="str">
        <f t="shared" si="5"/>
        <v>PAM</v>
      </c>
      <c r="E20" s="235" t="str">
        <f t="shared" si="5"/>
        <v>NOA</v>
      </c>
      <c r="F20" s="235" t="str">
        <f t="shared" si="5"/>
        <v>NEA</v>
      </c>
      <c r="G20" s="235" t="str">
        <f t="shared" si="5"/>
        <v>CUY</v>
      </c>
      <c r="H20" s="236" t="str">
        <f t="shared" si="5"/>
        <v>PAT</v>
      </c>
      <c r="I20" s="38"/>
      <c r="J20">
        <f>+MAX(GBA_d!B32:B100000)</f>
        <v>125</v>
      </c>
      <c r="K20" s="38"/>
      <c r="L20" t="s">
        <v>133</v>
      </c>
    </row>
    <row r="21" spans="1:14" x14ac:dyDescent="0.3">
      <c r="A21" s="180" t="s">
        <v>128</v>
      </c>
      <c r="B21" s="179" t="s">
        <v>180</v>
      </c>
      <c r="C21" s="237" cm="1">
        <f t="array" aca="1" ref="C21" ca="1">INDIRECT(_xlfn.CONCAT(C$20,"_d!$E$",$J$20))/100-INDIRECT(_xlfn.CONCAT(C$20,"_d!$N$",$J$20))/100</f>
        <v>0.93801637958942763</v>
      </c>
      <c r="D21" s="237" cm="1">
        <f t="array" aca="1" ref="D21" ca="1">INDIRECT(_xlfn.CONCAT(D$20,"_d!$E$",$J$20))/100-INDIRECT(_xlfn.CONCAT(D$20,"_d!$N$",$J$20))/100</f>
        <v>0.46610206717920732</v>
      </c>
      <c r="E21" s="237" cm="1">
        <f t="array" aca="1" ref="E21" ca="1">INDIRECT(_xlfn.CONCAT(E$20,"_d!$E$",$J$20))/100-INDIRECT(_xlfn.CONCAT(E$20,"_d!$N$",$J$20))/100</f>
        <v>0.6788329491810714</v>
      </c>
      <c r="F21" s="237" cm="1">
        <f t="array" aca="1" ref="F21" ca="1">INDIRECT(_xlfn.CONCAT(F$20,"_d!$E$",$J$20))/100-INDIRECT(_xlfn.CONCAT(F$20,"_d!$N$",$J$20))/100</f>
        <v>0.58615326776561005</v>
      </c>
      <c r="G21" s="237" cm="1">
        <f t="array" aca="1" ref="G21" ca="1">INDIRECT(_xlfn.CONCAT(G$20,"_d!$E$",$J$20))/100-INDIRECT(_xlfn.CONCAT(G$20,"_d!$N$",$J$20))/100</f>
        <v>0.33862921437805937</v>
      </c>
      <c r="H21" s="238" cm="1">
        <f t="array" aca="1" ref="H21" ca="1">INDIRECT(_xlfn.CONCAT(H$20,"_d!$E$",$J$20))/100-INDIRECT(_xlfn.CONCAT(H$20,"_d!$N$",$J$20))/100</f>
        <v>0.35679963582740015</v>
      </c>
      <c r="I21" s="49"/>
      <c r="J21" t="s">
        <v>208</v>
      </c>
      <c r="K21" s="49"/>
      <c r="N21" t="s">
        <v>186</v>
      </c>
    </row>
    <row r="22" spans="1:14" x14ac:dyDescent="0.3">
      <c r="A22" s="70"/>
      <c r="C22" s="53"/>
      <c r="D22" s="53"/>
      <c r="E22" s="53"/>
      <c r="F22" s="53"/>
      <c r="G22" s="53"/>
      <c r="H22" s="239"/>
    </row>
    <row r="23" spans="1:14" x14ac:dyDescent="0.3">
      <c r="A23" s="70" t="s">
        <v>131</v>
      </c>
      <c r="C23" s="53"/>
      <c r="D23" s="53"/>
      <c r="E23" s="53"/>
      <c r="F23" s="53"/>
      <c r="G23" s="53"/>
      <c r="H23" s="239"/>
    </row>
    <row r="24" spans="1:14" x14ac:dyDescent="0.3">
      <c r="A24" s="178" t="str">
        <f t="shared" ref="A24:H24" si="6">+A12</f>
        <v>Fecha</v>
      </c>
      <c r="B24" s="38"/>
      <c r="C24" s="235" t="str">
        <f t="shared" si="6"/>
        <v>GBA</v>
      </c>
      <c r="D24" s="235" t="str">
        <f t="shared" si="6"/>
        <v>PAM</v>
      </c>
      <c r="E24" s="235" t="str">
        <f t="shared" si="6"/>
        <v>NOA</v>
      </c>
      <c r="F24" s="235" t="str">
        <f t="shared" si="6"/>
        <v>NEA</v>
      </c>
      <c r="G24" s="235" t="str">
        <f t="shared" si="6"/>
        <v>CUY</v>
      </c>
      <c r="H24" s="236" t="str">
        <f t="shared" si="6"/>
        <v>PAT</v>
      </c>
      <c r="I24" s="38"/>
      <c r="J24" s="38"/>
      <c r="K24" s="38"/>
    </row>
    <row r="25" spans="1:14" ht="15" thickBot="1" x14ac:dyDescent="0.35">
      <c r="A25" s="181" t="s">
        <v>128</v>
      </c>
      <c r="B25" s="182" t="s">
        <v>181</v>
      </c>
      <c r="C25" s="240" cm="1">
        <f t="array" aca="1" ref="C25" ca="1">INDIRECT(_xlfn.CONCAT(C$20,"_d!$E$",$J$20))/GBA_d!$E$82-INDIRECT(_xlfn.CONCAT(C$20,"_d!$N$",$J$20))/GBA_d!$N$82</f>
        <v>5.3643797036365015E-2</v>
      </c>
      <c r="D25" s="240" cm="1">
        <f t="array" aca="1" ref="D25" ca="1">INDIRECT(_xlfn.CONCAT(D$20,"_d!$E$",$J$20))/GBA_d!$E$82-INDIRECT(_xlfn.CONCAT(D$20,"_d!$N$",$J$20))/GBA_d!$N$82</f>
        <v>-6.4226517297804264E-2</v>
      </c>
      <c r="E25" s="240" cm="1">
        <f t="array" aca="1" ref="E25" ca="1">INDIRECT(_xlfn.CONCAT(E$20,"_d!$E$",$J$20))/GBA_d!$E$82-INDIRECT(_xlfn.CONCAT(E$20,"_d!$N$",$J$20))/GBA_d!$N$82</f>
        <v>-1.2137286317187801E-2</v>
      </c>
      <c r="F25" s="240" cm="1">
        <f t="array" aca="1" ref="F25" ca="1">INDIRECT(_xlfn.CONCAT(F$20,"_d!$E$",$J$20))/GBA_d!$E$82-INDIRECT(_xlfn.CONCAT(F$20,"_d!$N$",$J$20))/GBA_d!$N$82</f>
        <v>-3.5705993928630164E-2</v>
      </c>
      <c r="G25" s="240" cm="1">
        <f t="array" aca="1" ref="G25" ca="1">INDIRECT(_xlfn.CONCAT(G$20,"_d!$E$",$J$20))/GBA_d!$E$82-INDIRECT(_xlfn.CONCAT(G$20,"_d!$N$",$J$20))/GBA_d!$N$82</f>
        <v>-9.9264857123731787E-2</v>
      </c>
      <c r="H25" s="241" cm="1">
        <f t="array" aca="1" ref="H25" ca="1">INDIRECT(_xlfn.CONCAT(H$20,"_d!$E$",$J$20))/GBA_d!$E$82-INDIRECT(_xlfn.CONCAT(H$20,"_d!$N$",$J$20))/GBA_d!$N$82</f>
        <v>-8.9453005299802157E-2</v>
      </c>
      <c r="I25" s="49"/>
      <c r="J25" t="s">
        <v>209</v>
      </c>
      <c r="K25" s="49"/>
      <c r="N25" t="s">
        <v>187</v>
      </c>
    </row>
    <row r="26" spans="1:14" x14ac:dyDescent="0.3">
      <c r="C26" s="53"/>
      <c r="D26" s="53"/>
      <c r="E26" s="53"/>
      <c r="F26" s="53"/>
      <c r="G26" s="53"/>
      <c r="H26" s="53"/>
    </row>
    <row r="28" spans="1:14" x14ac:dyDescent="0.3">
      <c r="C28" s="49"/>
    </row>
  </sheetData>
  <conditionalFormatting sqref="C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 K5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opLeftCell="T1" workbookViewId="0">
      <pane ySplit="5" topLeftCell="A6" activePane="bottomLeft" state="frozen"/>
      <selection pane="bottomLeft" activeCell="AF10" sqref="AF10"/>
    </sheetView>
  </sheetViews>
  <sheetFormatPr baseColWidth="10" defaultRowHeight="14.4" x14ac:dyDescent="0.3"/>
  <cols>
    <col min="2" max="2" width="7.44140625" bestFit="1" customWidth="1"/>
    <col min="3" max="3" width="11" bestFit="1" customWidth="1"/>
    <col min="4" max="4" width="10" bestFit="1" customWidth="1"/>
    <col min="5" max="5" width="3.6640625" customWidth="1"/>
    <col min="6" max="6" width="7.44140625" bestFit="1" customWidth="1"/>
    <col min="7" max="7" width="12.6640625" bestFit="1" customWidth="1"/>
    <col min="8" max="8" width="9.88671875" bestFit="1" customWidth="1"/>
    <col min="9" max="9" width="3.6640625" customWidth="1"/>
    <col min="10" max="10" width="7.44140625" bestFit="1" customWidth="1"/>
    <col min="11" max="11" width="12.6640625" bestFit="1" customWidth="1"/>
    <col min="12" max="12" width="10.109375" bestFit="1" customWidth="1"/>
    <col min="13" max="13" width="3.6640625" customWidth="1"/>
    <col min="14" max="15" width="7.6640625" style="36" customWidth="1"/>
    <col min="16" max="16" width="3.6640625" customWidth="1"/>
    <col min="20" max="20" width="3.6640625" customWidth="1"/>
    <col min="21" max="21" width="7.44140625" bestFit="1" customWidth="1"/>
    <col min="22" max="22" width="13.6640625" bestFit="1" customWidth="1"/>
    <col min="23" max="23" width="12.6640625" bestFit="1" customWidth="1"/>
    <col min="24" max="24" width="14.88671875" bestFit="1" customWidth="1"/>
    <col min="25" max="25" width="13.88671875" bestFit="1" customWidth="1"/>
    <col min="28" max="28" width="11.88671875" bestFit="1" customWidth="1"/>
  </cols>
  <sheetData>
    <row r="1" spans="2:38" ht="15" thickBot="1" x14ac:dyDescent="0.35">
      <c r="B1" s="206" t="s">
        <v>155</v>
      </c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37"/>
      <c r="Q1" s="206" t="s">
        <v>159</v>
      </c>
      <c r="R1" s="206"/>
      <c r="S1" s="206"/>
      <c r="T1" s="206"/>
      <c r="U1" s="206"/>
      <c r="V1" s="206"/>
      <c r="W1" s="206"/>
      <c r="X1" s="206"/>
      <c r="Y1" s="206"/>
      <c r="AA1" s="209" t="s">
        <v>160</v>
      </c>
      <c r="AB1" s="209"/>
      <c r="AC1" s="209"/>
      <c r="AD1" s="209"/>
      <c r="AE1" s="209"/>
      <c r="AF1" s="209"/>
    </row>
    <row r="2" spans="2:38" ht="15" thickBot="1" x14ac:dyDescent="0.35">
      <c r="B2" s="229" t="s">
        <v>161</v>
      </c>
      <c r="C2" s="229"/>
      <c r="D2" s="229"/>
      <c r="F2" s="229" t="s">
        <v>162</v>
      </c>
      <c r="G2" s="229"/>
      <c r="H2" s="229"/>
      <c r="J2" s="229" t="s">
        <v>163</v>
      </c>
      <c r="K2" s="229"/>
      <c r="L2" s="229"/>
      <c r="M2" s="36"/>
      <c r="N2" s="79" t="s">
        <v>167</v>
      </c>
      <c r="O2" s="80">
        <f>+MAX('F10.12.17data'!$A$5:$A$4000)</f>
        <v>45536</v>
      </c>
      <c r="P2" s="35"/>
      <c r="R2" t="s">
        <v>168</v>
      </c>
      <c r="S2" t="s">
        <v>177</v>
      </c>
      <c r="U2" s="230" t="s">
        <v>175</v>
      </c>
      <c r="V2" s="230"/>
      <c r="W2" s="230"/>
      <c r="X2" s="230"/>
      <c r="Y2" s="230"/>
      <c r="AA2" s="33"/>
      <c r="AB2" s="33"/>
    </row>
    <row r="3" spans="2:38" ht="15" thickBot="1" x14ac:dyDescent="0.35">
      <c r="B3" s="206" t="s">
        <v>143</v>
      </c>
      <c r="C3" s="206"/>
      <c r="D3" s="206"/>
      <c r="F3" s="206" t="s">
        <v>148</v>
      </c>
      <c r="G3" s="206"/>
      <c r="H3" s="206"/>
      <c r="J3" s="206" t="s">
        <v>176</v>
      </c>
      <c r="K3" s="206"/>
      <c r="L3" s="206"/>
      <c r="M3" s="37"/>
      <c r="Q3" s="55"/>
      <c r="R3" s="55" t="s">
        <v>156</v>
      </c>
      <c r="S3" s="55" t="s">
        <v>157</v>
      </c>
      <c r="U3" s="206" t="s">
        <v>158</v>
      </c>
      <c r="V3" s="206"/>
      <c r="W3" s="206"/>
      <c r="X3" s="206"/>
      <c r="Y3" s="206"/>
      <c r="AA3" s="206" t="s">
        <v>174</v>
      </c>
      <c r="AB3" s="206"/>
      <c r="AC3" s="206"/>
      <c r="AD3" s="206"/>
      <c r="AE3" s="206"/>
      <c r="AF3" s="206"/>
      <c r="AH3" s="206" t="s">
        <v>220</v>
      </c>
      <c r="AI3" s="206"/>
      <c r="AJ3" s="206"/>
      <c r="AK3" s="206"/>
      <c r="AL3" s="206"/>
    </row>
    <row r="5" spans="2:38" s="54" customFormat="1" ht="15" thickBot="1" x14ac:dyDescent="0.35">
      <c r="B5" s="54" t="str">
        <f>+F9data!AB4</f>
        <v>Fecha</v>
      </c>
      <c r="C5" s="54" t="s">
        <v>144</v>
      </c>
      <c r="D5" s="54" t="s">
        <v>145</v>
      </c>
      <c r="F5" s="54" t="s">
        <v>1</v>
      </c>
      <c r="G5" s="54" t="s">
        <v>147</v>
      </c>
      <c r="H5" s="54" t="s">
        <v>134</v>
      </c>
      <c r="J5" s="54" t="s">
        <v>1</v>
      </c>
      <c r="K5" s="54" t="s">
        <v>147</v>
      </c>
      <c r="L5" s="54" t="s">
        <v>134</v>
      </c>
      <c r="N5" s="59"/>
      <c r="O5" s="59"/>
      <c r="Q5" s="54" t="s">
        <v>164</v>
      </c>
      <c r="R5" s="54" t="s">
        <v>165</v>
      </c>
      <c r="S5" s="54" t="s">
        <v>166</v>
      </c>
      <c r="U5" s="54" t="s">
        <v>1</v>
      </c>
      <c r="V5" s="54" t="s">
        <v>170</v>
      </c>
      <c r="W5" s="54" t="s">
        <v>171</v>
      </c>
      <c r="X5" s="54" t="s">
        <v>172</v>
      </c>
      <c r="Y5" s="54" t="s">
        <v>173</v>
      </c>
      <c r="AA5" s="54" t="s">
        <v>164</v>
      </c>
      <c r="AB5" s="54" t="s">
        <v>178</v>
      </c>
      <c r="AC5" s="54" t="s">
        <v>179</v>
      </c>
      <c r="AD5" s="54" t="s">
        <v>180</v>
      </c>
      <c r="AE5" s="54" t="s">
        <v>181</v>
      </c>
      <c r="AF5" s="54" t="s">
        <v>221</v>
      </c>
      <c r="AH5" s="54" t="s">
        <v>1</v>
      </c>
      <c r="AI5" s="54" t="s">
        <v>215</v>
      </c>
      <c r="AK5" s="54" t="s">
        <v>64</v>
      </c>
      <c r="AL5" s="54" t="s">
        <v>65</v>
      </c>
    </row>
    <row r="6" spans="2:38" x14ac:dyDescent="0.3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7076.0393938500001</v>
      </c>
      <c r="S6" cm="1">
        <f t="array" ref="S6">+INDEX('F10.12.17data'!$I$4:$O$4000,MATCH('Para R'!$O$2,'F10.12.17data'!$A$4:$A$4000,0),1+MATCH('Para R'!$Q6,'F10.12.17data'!$B$4:$G$4,0))</f>
        <v>1753.729770905019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7.0058242975426961E-3</v>
      </c>
      <c r="AC6" s="53">
        <f>+HLOOKUP('Para R'!$AA6,F19data!$C$12:$H$13,2,FALSE)</f>
        <v>8.2765429384474391E-3</v>
      </c>
      <c r="AD6" s="53">
        <f ca="1">+HLOOKUP('Para R'!$AA6,F19data!$C$20:$H$21,2,FALSE)</f>
        <v>0.93801637958942763</v>
      </c>
      <c r="AE6" s="53">
        <f ca="1">+HLOOKUP('Para R'!$AA6,F19data!$C$24:$H$25,2,FALSE)</f>
        <v>5.3643797036365015E-2</v>
      </c>
      <c r="AF6" s="53">
        <f>+HLOOKUP('Para R'!$AA6,F19data!$C$16:$H$17,2,FALSE)</f>
        <v>-2.3073411020663404E-2</v>
      </c>
      <c r="AH6" s="202">
        <f>+O2</f>
        <v>45536</v>
      </c>
      <c r="AI6" t="s">
        <v>217</v>
      </c>
      <c r="AJ6">
        <v>1</v>
      </c>
      <c r="AK6">
        <f ca="1">+VLOOKUP($AH$6,NAC_d!$CG:$CQ,1+$AJ6,FALSE)*100</f>
        <v>3.3506567729036041</v>
      </c>
      <c r="AL6">
        <f ca="1">+VLOOKUP($AH$6,NAC_d!$CS:$DC,1+$AJ6,FALSE)*100</f>
        <v>206.37917214618858</v>
      </c>
    </row>
    <row r="7" spans="2:38" x14ac:dyDescent="0.3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7145.0725176399983</v>
      </c>
      <c r="S7" cm="1">
        <f t="array" ref="S7">+INDEX('F10.12.17data'!$I$4:$O$4000,MATCH('Para R'!$O$2,'F10.12.17data'!$A$4:$A$4000,0),1+MATCH('Para R'!$Q7,'F10.12.17data'!$B$4:$G$4,0))</f>
        <v>1683.4177090857256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4.9579787446561076E-3</v>
      </c>
      <c r="AC7" s="53">
        <f>+HLOOKUP('Para R'!$AA7,F19data!$C$12:$H$13,2,FALSE)</f>
        <v>8.307897976933527E-3</v>
      </c>
      <c r="AD7" s="53">
        <f ca="1">+HLOOKUP('Para R'!$AA7,F19data!$C$20:$H$21,2,FALSE)</f>
        <v>0.46610206717920732</v>
      </c>
      <c r="AE7" s="53">
        <f ca="1">+HLOOKUP('Para R'!$AA7,F19data!$C$24:$H$25,2,FALSE)</f>
        <v>-6.4226517297804264E-2</v>
      </c>
      <c r="AF7" s="53">
        <f>+HLOOKUP('Para R'!$AA7,F19data!$C$16:$H$17,2,FALSE)</f>
        <v>-3.81826780965695E-2</v>
      </c>
      <c r="AH7" s="202">
        <f>+AH6</f>
        <v>45536</v>
      </c>
      <c r="AJ7">
        <f>+AJ6+1</f>
        <v>2</v>
      </c>
      <c r="AK7">
        <f ca="1">+VLOOKUP($AH$6,NAC_d!$CG:$CQ,1+$AJ7,FALSE)*100</f>
        <v>3.3537511790013852</v>
      </c>
      <c r="AL7">
        <f ca="1">+VLOOKUP($AH$6,NAC_d!$CS:$DC,1+$AJ7,FALSE)*100</f>
        <v>206.30683827570445</v>
      </c>
    </row>
    <row r="8" spans="2:38" x14ac:dyDescent="0.3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7183.9351775100013</v>
      </c>
      <c r="S8" cm="1">
        <f t="array" ref="S8">+INDEX('F10.12.17data'!$I$4:$O$4000,MATCH('Para R'!$O$2,'F10.12.17data'!$A$4:$A$4000,0),1+MATCH('Para R'!$Q8,'F10.12.17data'!$B$4:$G$4,0))</f>
        <v>1670.9919912824521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8.2534707017591132E-3</v>
      </c>
      <c r="AC8" s="53">
        <f>+HLOOKUP('Para R'!$AA8,F19data!$C$12:$H$13,2,FALSE)</f>
        <v>9.2530083299481019E-3</v>
      </c>
      <c r="AD8" s="53">
        <f ca="1">+HLOOKUP('Para R'!$AA8,F19data!$C$20:$H$21,2,FALSE)</f>
        <v>0.6788329491810714</v>
      </c>
      <c r="AE8" s="53">
        <f ca="1">+HLOOKUP('Para R'!$AA8,F19data!$C$24:$H$25,2,FALSE)</f>
        <v>-1.2137286317187801E-2</v>
      </c>
      <c r="AF8" s="53">
        <f>+HLOOKUP('Para R'!$AA8,F19data!$C$16:$H$17,2,FALSE)</f>
        <v>-9.5021910029125856E-2</v>
      </c>
      <c r="AH8" s="202">
        <f t="shared" ref="AH8:AH15" si="2">+AH7</f>
        <v>45536</v>
      </c>
      <c r="AJ8">
        <f t="shared" ref="AJ8:AJ15" si="3">+AJ7+1</f>
        <v>3</v>
      </c>
      <c r="AK8">
        <f ca="1">+VLOOKUP($AH$6,NAC_d!$CG:$CQ,1+$AJ8,FALSE)*100</f>
        <v>3.4484809948924111</v>
      </c>
      <c r="AL8">
        <f ca="1">+VLOOKUP($AH$6,NAC_d!$CS:$DC,1+$AJ8,FALSE)*100</f>
        <v>208.43580356890806</v>
      </c>
    </row>
    <row r="9" spans="2:38" x14ac:dyDescent="0.3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7201.1372032099998</v>
      </c>
      <c r="S9" cm="1">
        <f t="array" ref="S9">+INDEX('F10.12.17data'!$I$4:$O$4000,MATCH('Para R'!$O$2,'F10.12.17data'!$A$4:$A$4000,0),1+MATCH('Para R'!$Q9,'F10.12.17data'!$B$4:$G$4,0))</f>
        <v>1641.8987678351939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2.7796004662506354E-3</v>
      </c>
      <c r="AC9" s="53">
        <f>+HLOOKUP('Para R'!$AA9,F19data!$C$12:$H$13,2,FALSE)</f>
        <v>-2.2131909442759465E-5</v>
      </c>
      <c r="AD9" s="53">
        <f ca="1">+HLOOKUP('Para R'!$AA9,F19data!$C$20:$H$21,2,FALSE)</f>
        <v>0.58615326776561005</v>
      </c>
      <c r="AE9" s="53">
        <f ca="1">+HLOOKUP('Para R'!$AA9,F19data!$C$24:$H$25,2,FALSE)</f>
        <v>-3.5705993928630164E-2</v>
      </c>
      <c r="AF9" s="53">
        <f>+HLOOKUP('Para R'!$AA9,F19data!$C$16:$H$17,2,FALSE)</f>
        <v>-6.2770494735567173E-2</v>
      </c>
      <c r="AH9" s="202">
        <f t="shared" si="2"/>
        <v>45536</v>
      </c>
      <c r="AJ9">
        <f t="shared" si="3"/>
        <v>4</v>
      </c>
      <c r="AK9">
        <f ca="1">+VLOOKUP($AH$6,NAC_d!$CG:$CQ,1+$AJ9,FALSE)*100</f>
        <v>3.4139398257914122</v>
      </c>
      <c r="AL9">
        <f ca="1">+VLOOKUP($AH$6,NAC_d!$CS:$DC,1+$AJ9,FALSE)*100</f>
        <v>208.04605181808981</v>
      </c>
    </row>
    <row r="10" spans="2:38" x14ac:dyDescent="0.3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7289.9888790999994</v>
      </c>
      <c r="S10" cm="1">
        <f t="array" ref="S10">+INDEX('F10.12.17data'!$I$4:$O$4000,MATCH('Para R'!$O$2,'F10.12.17data'!$A$4:$A$4000,0),1+MATCH('Para R'!$Q10,'F10.12.17data'!$B$4:$G$4,0))</f>
        <v>1675.5905247282576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5.8576502813554475E-3</v>
      </c>
      <c r="AC10" s="53">
        <f>+HLOOKUP('Para R'!$AA10,F19data!$C$12:$H$13,2,FALSE)</f>
        <v>7.491090545197138E-3</v>
      </c>
      <c r="AD10" s="53">
        <f ca="1">+HLOOKUP('Para R'!$AA10,F19data!$C$20:$H$21,2,FALSE)</f>
        <v>0.33862921437805937</v>
      </c>
      <c r="AE10" s="53">
        <f ca="1">+HLOOKUP('Para R'!$AA10,F19data!$C$24:$H$25,2,FALSE)</f>
        <v>-9.9264857123731787E-2</v>
      </c>
      <c r="AF10" s="53">
        <f>+HLOOKUP('Para R'!$AA10,F19data!$C$16:$H$17,2,FALSE)</f>
        <v>-9.1577971801288793E-2</v>
      </c>
      <c r="AH10" s="202">
        <f t="shared" si="2"/>
        <v>45536</v>
      </c>
      <c r="AJ10">
        <f t="shared" si="3"/>
        <v>5</v>
      </c>
      <c r="AK10">
        <f ca="1">+VLOOKUP($AH$6,NAC_d!$CG:$CQ,1+$AJ10,FALSE)*100</f>
        <v>3.4437329247344328</v>
      </c>
      <c r="AL10">
        <f ca="1">+VLOOKUP($AH$6,NAC_d!$CS:$DC,1+$AJ10,FALSE)*100</f>
        <v>208.8909293446946</v>
      </c>
    </row>
    <row r="11" spans="2:38" x14ac:dyDescent="0.3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7050.44052164</v>
      </c>
      <c r="S11" cm="1">
        <f t="array" ref="S11">+INDEX('F10.12.17data'!$I$4:$O$4000,MATCH('Para R'!$O$2,'F10.12.17data'!$A$4:$A$4000,0),1+MATCH('Para R'!$Q11,'F10.12.17data'!$B$4:$G$4,0))</f>
        <v>1721.1127993130631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6.3450368112479083E-3</v>
      </c>
      <c r="AC11" s="53">
        <f>+HLOOKUP('Para R'!$AA11,F19data!$C$12:$H$13,2,FALSE)</f>
        <v>1.4427027473417403E-2</v>
      </c>
      <c r="AD11" s="53">
        <f ca="1">+HLOOKUP('Para R'!$AA11,F19data!$C$20:$H$21,2,FALSE)</f>
        <v>0.35679963582740015</v>
      </c>
      <c r="AE11" s="53">
        <f ca="1">+HLOOKUP('Para R'!$AA11,F19data!$C$24:$H$25,2,FALSE)</f>
        <v>-8.9453005299802157E-2</v>
      </c>
      <c r="AF11" s="53">
        <f>+HLOOKUP('Para R'!$AA11,F19data!$C$16:$H$17,2,FALSE)</f>
        <v>6.7081584262984606E-4</v>
      </c>
      <c r="AH11" s="202">
        <f t="shared" si="2"/>
        <v>45536</v>
      </c>
      <c r="AJ11">
        <f t="shared" si="3"/>
        <v>6</v>
      </c>
      <c r="AK11">
        <f ca="1">+VLOOKUP($AH$6,NAC_d!$CG:$CQ,1+$AJ11,FALSE)*100</f>
        <v>3.4621106491035336</v>
      </c>
      <c r="AL11">
        <f ca="1">+VLOOKUP($AH$6,NAC_d!$CS:$DC,1+$AJ11,FALSE)*100</f>
        <v>208.54758370697746</v>
      </c>
    </row>
    <row r="12" spans="2:38" x14ac:dyDescent="0.3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2">
        <f t="shared" si="2"/>
        <v>45536</v>
      </c>
      <c r="AJ12">
        <f t="shared" si="3"/>
        <v>7</v>
      </c>
      <c r="AK12">
        <f ca="1">+VLOOKUP($AH$6,NAC_d!$CG:$CQ,1+$AJ12,FALSE)*100</f>
        <v>3.4867267666105262</v>
      </c>
      <c r="AL12">
        <f ca="1">+VLOOKUP($AH$6,NAC_d!$CS:$DC,1+$AJ12,FALSE)*100</f>
        <v>210.08078625214367</v>
      </c>
    </row>
    <row r="13" spans="2:38" x14ac:dyDescent="0.3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2">
        <f t="shared" si="2"/>
        <v>45536</v>
      </c>
      <c r="AJ13">
        <f t="shared" si="3"/>
        <v>8</v>
      </c>
      <c r="AK13">
        <f ca="1">+VLOOKUP($AH$6,NAC_d!$CG:$CQ,1+$AJ13,FALSE)*100</f>
        <v>3.496506819684031</v>
      </c>
      <c r="AL13">
        <f ca="1">+VLOOKUP($AH$6,NAC_d!$CS:$DC,1+$AJ13,FALSE)*100</f>
        <v>209.64043082391552</v>
      </c>
    </row>
    <row r="14" spans="2:38" x14ac:dyDescent="0.3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2">
        <f t="shared" si="2"/>
        <v>45536</v>
      </c>
      <c r="AJ14">
        <f t="shared" si="3"/>
        <v>9</v>
      </c>
      <c r="AK14">
        <f ca="1">+VLOOKUP($AH$6,NAC_d!$CG:$CQ,1+$AJ14,FALSE)*100</f>
        <v>3.5165291214106054</v>
      </c>
      <c r="AL14">
        <f ca="1">+VLOOKUP($AH$6,NAC_d!$CS:$DC,1+$AJ14,FALSE)*100</f>
        <v>210.60751237660287</v>
      </c>
    </row>
    <row r="15" spans="2:38" x14ac:dyDescent="0.3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2">
        <f t="shared" si="2"/>
        <v>45536</v>
      </c>
      <c r="AI15" t="s">
        <v>218</v>
      </c>
      <c r="AJ15">
        <f t="shared" si="3"/>
        <v>10</v>
      </c>
      <c r="AK15">
        <f ca="1">+VLOOKUP($AH$6,NAC_d!$CG:$CQ,1+$AJ15,FALSE)*100</f>
        <v>3.524253488944229</v>
      </c>
      <c r="AL15">
        <f ca="1">+VLOOKUP($AH$6,NAC_d!$CS:$DC,1+$AJ15,FALSE)*100</f>
        <v>210.18712978261726</v>
      </c>
    </row>
    <row r="16" spans="2:38" x14ac:dyDescent="0.3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3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219</v>
      </c>
      <c r="AK17">
        <f ca="1">+AK6-AK15</f>
        <v>-0.17359671604062488</v>
      </c>
      <c r="AL17">
        <f t="shared" ref="AL17" ca="1" si="4">+AL6-AL15</f>
        <v>-3.8079576364286822</v>
      </c>
    </row>
    <row r="18" spans="2:38" x14ac:dyDescent="0.3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3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3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3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3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3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3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3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3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3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3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200"/>
    </row>
    <row r="29" spans="2:38" x14ac:dyDescent="0.3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3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3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3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3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3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3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3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3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3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3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3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3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3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3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3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3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3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3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3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3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3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3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3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3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3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3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3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3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3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3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3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3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3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3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3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3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3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3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3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3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3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3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3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3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3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3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3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3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3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3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3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3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3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3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3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3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3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3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3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3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3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3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3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3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3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3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3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3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3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3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3">
      <c r="B100" s="35"/>
      <c r="C100" s="78"/>
      <c r="D100" s="78"/>
      <c r="U100" s="35"/>
      <c r="V100" s="65"/>
      <c r="W100" s="65"/>
      <c r="X100" s="65"/>
      <c r="Y100" s="65"/>
    </row>
    <row r="101" spans="2:25" x14ac:dyDescent="0.3">
      <c r="B101" s="35"/>
      <c r="C101" s="78"/>
      <c r="D101" s="78"/>
      <c r="G101" s="78"/>
      <c r="H101" s="78"/>
      <c r="U101" s="35"/>
      <c r="V101" s="65"/>
      <c r="W101" s="65"/>
      <c r="X101" s="65"/>
      <c r="Y101" s="65"/>
    </row>
    <row r="102" spans="2:25" x14ac:dyDescent="0.3">
      <c r="B102" s="35"/>
      <c r="C102" s="78"/>
      <c r="D102" s="78"/>
      <c r="U102" s="35"/>
      <c r="V102" s="65"/>
      <c r="W102" s="65"/>
      <c r="X102" s="65"/>
      <c r="Y102" s="65"/>
    </row>
    <row r="103" spans="2:25" x14ac:dyDescent="0.3">
      <c r="B103" s="35"/>
      <c r="C103" s="78"/>
      <c r="D103" s="78"/>
      <c r="U103" s="35"/>
      <c r="V103" s="65"/>
      <c r="W103" s="65"/>
      <c r="X103" s="65"/>
      <c r="Y103" s="65"/>
    </row>
    <row r="104" spans="2:25" x14ac:dyDescent="0.3">
      <c r="B104" s="35"/>
      <c r="C104" s="78"/>
      <c r="D104" s="78"/>
      <c r="U104" s="35"/>
      <c r="V104" s="65"/>
      <c r="W104" s="65"/>
      <c r="X104" s="65"/>
      <c r="Y104" s="65"/>
    </row>
    <row r="105" spans="2:25" x14ac:dyDescent="0.3">
      <c r="B105" s="35"/>
      <c r="C105" s="78"/>
      <c r="D105" s="78"/>
      <c r="U105" s="35"/>
      <c r="V105" s="65"/>
      <c r="W105" s="65"/>
      <c r="X105" s="65"/>
      <c r="Y105" s="65"/>
    </row>
    <row r="106" spans="2:25" x14ac:dyDescent="0.3">
      <c r="B106" s="35"/>
      <c r="C106" s="78"/>
      <c r="D106" s="78"/>
      <c r="U106" s="35"/>
      <c r="V106" s="65"/>
      <c r="W106" s="65"/>
      <c r="X106" s="65"/>
      <c r="Y106" s="65"/>
    </row>
    <row r="107" spans="2:25" x14ac:dyDescent="0.3">
      <c r="B107" s="35"/>
      <c r="C107" s="78"/>
      <c r="D107" s="78"/>
      <c r="U107" s="35"/>
      <c r="V107" s="65"/>
      <c r="W107" s="65"/>
      <c r="X107" s="65"/>
      <c r="Y107" s="65"/>
    </row>
    <row r="108" spans="2:25" x14ac:dyDescent="0.3">
      <c r="B108" s="35"/>
      <c r="C108" s="78"/>
      <c r="D108" s="78"/>
      <c r="U108" s="35"/>
      <c r="V108" s="65"/>
      <c r="W108" s="65"/>
      <c r="X108" s="65"/>
      <c r="Y108" s="65"/>
    </row>
    <row r="109" spans="2:25" x14ac:dyDescent="0.3">
      <c r="B109" s="35"/>
      <c r="C109" s="78"/>
      <c r="D109" s="78"/>
    </row>
    <row r="110" spans="2:25" x14ac:dyDescent="0.3">
      <c r="B110" s="35"/>
      <c r="C110" s="78"/>
      <c r="D110" s="78"/>
    </row>
    <row r="111" spans="2:25" x14ac:dyDescent="0.3">
      <c r="B111" s="35"/>
      <c r="C111" s="78"/>
      <c r="D111" s="78"/>
    </row>
    <row r="112" spans="2:25" x14ac:dyDescent="0.3">
      <c r="B112" s="35"/>
      <c r="C112" s="78"/>
      <c r="D112" s="78"/>
    </row>
    <row r="113" spans="2:4" x14ac:dyDescent="0.3">
      <c r="B113" s="35"/>
      <c r="C113" s="78"/>
      <c r="D113" s="78"/>
    </row>
    <row r="114" spans="2:4" x14ac:dyDescent="0.3">
      <c r="B114" s="35"/>
      <c r="C114" s="78"/>
      <c r="D114" s="78"/>
    </row>
  </sheetData>
  <mergeCells count="13">
    <mergeCell ref="B3:D3"/>
    <mergeCell ref="F3:H3"/>
    <mergeCell ref="J3:L3"/>
    <mergeCell ref="B2:D2"/>
    <mergeCell ref="B1:L1"/>
    <mergeCell ref="AH3:AL3"/>
    <mergeCell ref="AA3:AF3"/>
    <mergeCell ref="AA1:AF1"/>
    <mergeCell ref="Q1:Y1"/>
    <mergeCell ref="F2:H2"/>
    <mergeCell ref="J2:L2"/>
    <mergeCell ref="U3:Y3"/>
    <mergeCell ref="U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F9data</vt:lpstr>
      <vt:lpstr>F14incidenciageo</vt:lpstr>
      <vt:lpstr>F19data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2024-10-24T18:37:14Z</dcterms:modified>
</cp:coreProperties>
</file>