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F53DA678-D137-4D38-B674-F002C6A1EA46}" xr6:coauthVersionLast="47" xr6:coauthVersionMax="47" xr10:uidLastSave="{00000000-0000-0000-0000-000000000000}"/>
  <bookViews>
    <workbookView xWindow="2205" yWindow="2070" windowWidth="23040" windowHeight="13560" tabRatio="733" firstSheet="1" activeTab="2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Gráfico1" sheetId="11" state="hidden" r:id="rId10"/>
    <sheet name="Para R" sheetId="12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Interanual'!$EG$91:$EH$103</definedName>
    <definedName name="_xlnm._FilterDatabase" localSheetId="2" hidden="1">'Incidencia Mensual'!$DB$101:$DC$113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I92" i="10" l="1"/>
  <c r="CF104" i="3"/>
  <c r="B104" i="3"/>
  <c r="C104" i="3" s="1"/>
  <c r="A104" i="3" s="1"/>
  <c r="BL104" i="3" s="1"/>
  <c r="AK103" i="9"/>
  <c r="BE104" i="2"/>
  <c r="X104" i="2"/>
  <c r="B104" i="2"/>
  <c r="C104" i="2" s="1"/>
  <c r="A104" i="2" s="1"/>
  <c r="BL104" i="2" s="1"/>
  <c r="CD102" i="1"/>
  <c r="I103" i="10" s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S104" i="2" s="1"/>
  <c r="BQ102" i="1"/>
  <c r="BR104" i="2" s="1"/>
  <c r="BP102" i="1"/>
  <c r="BO102" i="1"/>
  <c r="BN102" i="1"/>
  <c r="BM102" i="1"/>
  <c r="E103" i="9" s="1"/>
  <c r="BL102" i="1"/>
  <c r="BK102" i="1"/>
  <c r="BD103" i="9" s="1"/>
  <c r="BJ102" i="1"/>
  <c r="BC103" i="9" s="1"/>
  <c r="BI102" i="1"/>
  <c r="BB103" i="9" s="1"/>
  <c r="BH102" i="1"/>
  <c r="BA103" i="9" s="1"/>
  <c r="BG102" i="1"/>
  <c r="AZ103" i="9" s="1"/>
  <c r="BF102" i="1"/>
  <c r="AY103" i="9" s="1"/>
  <c r="BE102" i="1"/>
  <c r="AX103" i="9" s="1"/>
  <c r="BD102" i="1"/>
  <c r="AW103" i="9" s="1"/>
  <c r="BC102" i="1"/>
  <c r="BC104" i="2" s="1"/>
  <c r="BB102" i="1"/>
  <c r="BB104" i="2" s="1"/>
  <c r="BA102" i="1"/>
  <c r="BA104" i="2" s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V103" i="9" s="1"/>
  <c r="AM102" i="1"/>
  <c r="AM104" i="2" s="1"/>
  <c r="AL102" i="1"/>
  <c r="AL104" i="2" s="1"/>
  <c r="AK102" i="1"/>
  <c r="AK104" i="2" s="1"/>
  <c r="AJ102" i="1"/>
  <c r="AI102" i="1"/>
  <c r="AH102" i="1"/>
  <c r="AG102" i="1"/>
  <c r="AF102" i="1"/>
  <c r="AE102" i="1"/>
  <c r="AD102" i="1"/>
  <c r="AC102" i="1"/>
  <c r="AB102" i="1"/>
  <c r="U103" i="10" s="1"/>
  <c r="AA102" i="1"/>
  <c r="Z102" i="1"/>
  <c r="Y102" i="1"/>
  <c r="X102" i="1"/>
  <c r="W102" i="1"/>
  <c r="W104" i="2" s="1"/>
  <c r="V102" i="1"/>
  <c r="V104" i="2" s="1"/>
  <c r="U102" i="1"/>
  <c r="U104" i="2" s="1"/>
  <c r="T102" i="1"/>
  <c r="S102" i="1"/>
  <c r="R102" i="1"/>
  <c r="Q102" i="1"/>
  <c r="P102" i="1"/>
  <c r="T103" i="10" s="1"/>
  <c r="O102" i="1"/>
  <c r="AP103" i="10" s="1"/>
  <c r="N102" i="1"/>
  <c r="AO103" i="10" s="1"/>
  <c r="M102" i="1"/>
  <c r="AN103" i="10" s="1"/>
  <c r="L102" i="1"/>
  <c r="AM103" i="10" s="1"/>
  <c r="K102" i="1"/>
  <c r="AL103" i="10" s="1"/>
  <c r="J102" i="1"/>
  <c r="AK103" i="10" s="1"/>
  <c r="I102" i="1"/>
  <c r="AJ103" i="9" s="1"/>
  <c r="H102" i="1"/>
  <c r="AI103" i="9" s="1"/>
  <c r="G102" i="1"/>
  <c r="G104" i="2" s="1"/>
  <c r="CV104" i="2" s="1"/>
  <c r="F102" i="1"/>
  <c r="F104" i="2" s="1"/>
  <c r="CU104" i="2" s="1"/>
  <c r="E102" i="1"/>
  <c r="E104" i="2" s="1"/>
  <c r="CT104" i="2" s="1"/>
  <c r="D102" i="1"/>
  <c r="S103" i="10" s="1"/>
  <c r="C102" i="1"/>
  <c r="C103" i="9" s="1"/>
  <c r="B102" i="1"/>
  <c r="B103" i="9" s="1"/>
  <c r="A102" i="1"/>
  <c r="A103" i="9" s="1"/>
  <c r="CF103" i="3"/>
  <c r="B103" i="3"/>
  <c r="C103" i="3" s="1"/>
  <c r="A103" i="3" s="1"/>
  <c r="BL103" i="3" s="1"/>
  <c r="AW102" i="9"/>
  <c r="AT102" i="9"/>
  <c r="B103" i="2"/>
  <c r="C103" i="2" s="1"/>
  <c r="A103" i="2" s="1"/>
  <c r="BL103" i="2" s="1"/>
  <c r="CD101" i="1"/>
  <c r="I102" i="9" s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H102" i="9" s="1"/>
  <c r="BO101" i="1"/>
  <c r="G102" i="9" s="1"/>
  <c r="BN101" i="1"/>
  <c r="F102" i="9" s="1"/>
  <c r="BM101" i="1"/>
  <c r="E102" i="9" s="1"/>
  <c r="BL101" i="1"/>
  <c r="D102" i="9" s="1"/>
  <c r="BK101" i="1"/>
  <c r="BJ101" i="1"/>
  <c r="BC102" i="10" s="1"/>
  <c r="BI101" i="1"/>
  <c r="BB102" i="10" s="1"/>
  <c r="BH101" i="1"/>
  <c r="BA102" i="10" s="1"/>
  <c r="BG101" i="1"/>
  <c r="BF101" i="1"/>
  <c r="BE101" i="1"/>
  <c r="AX102" i="9" s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V103" i="2" s="1"/>
  <c r="U101" i="1"/>
  <c r="U103" i="2" s="1"/>
  <c r="T101" i="1"/>
  <c r="S101" i="1"/>
  <c r="R101" i="1"/>
  <c r="Q101" i="1"/>
  <c r="P101" i="1"/>
  <c r="O101" i="1"/>
  <c r="AP102" i="9" s="1"/>
  <c r="N101" i="1"/>
  <c r="M101" i="1"/>
  <c r="AN102" i="9" s="1"/>
  <c r="L101" i="1"/>
  <c r="AM102" i="9" s="1"/>
  <c r="K101" i="1"/>
  <c r="J101" i="1"/>
  <c r="AK102" i="10" s="1"/>
  <c r="I101" i="1"/>
  <c r="AJ102" i="10" s="1"/>
  <c r="H101" i="1"/>
  <c r="AI102" i="10" s="1"/>
  <c r="G101" i="1"/>
  <c r="AH102" i="10" s="1"/>
  <c r="F101" i="1"/>
  <c r="AG102" i="10" s="1"/>
  <c r="E101" i="1"/>
  <c r="AF102" i="10" s="1"/>
  <c r="D101" i="1"/>
  <c r="AE102" i="10" s="1"/>
  <c r="C101" i="1"/>
  <c r="C102" i="9" s="1"/>
  <c r="B101" i="1"/>
  <c r="B102" i="9" s="1"/>
  <c r="A101" i="1"/>
  <c r="A102" i="9" s="1"/>
  <c r="CF102" i="3"/>
  <c r="B102" i="3"/>
  <c r="C102" i="3" s="1"/>
  <c r="A102" i="3" s="1"/>
  <c r="BL102" i="3" s="1"/>
  <c r="B102" i="2"/>
  <c r="C102" i="2" s="1"/>
  <c r="A102" i="2" s="1"/>
  <c r="BL102" i="2" s="1"/>
  <c r="CD100" i="1"/>
  <c r="I101" i="10" s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H101" i="9" s="1"/>
  <c r="BO100" i="1"/>
  <c r="BN100" i="1"/>
  <c r="BM100" i="1"/>
  <c r="BL100" i="1"/>
  <c r="BK100" i="1"/>
  <c r="BD101" i="10" s="1"/>
  <c r="BJ100" i="1"/>
  <c r="BI100" i="1"/>
  <c r="BB101" i="9" s="1"/>
  <c r="BH100" i="1"/>
  <c r="BA101" i="9" s="1"/>
  <c r="BG100" i="1"/>
  <c r="AZ101" i="9" s="1"/>
  <c r="BF100" i="1"/>
  <c r="AY101" i="9" s="1"/>
  <c r="BE100" i="1"/>
  <c r="AX101" i="9" s="1"/>
  <c r="BD100" i="1"/>
  <c r="AW101" i="9" s="1"/>
  <c r="BC100" i="1"/>
  <c r="BB100" i="1"/>
  <c r="AU101" i="9" s="1"/>
  <c r="BA100" i="1"/>
  <c r="AT101" i="10" s="1"/>
  <c r="AZ100" i="1"/>
  <c r="AS101" i="9" s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V101" i="9" s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AN101" i="10" s="1"/>
  <c r="L100" i="1"/>
  <c r="K100" i="1"/>
  <c r="AL101" i="10" s="1"/>
  <c r="J100" i="1"/>
  <c r="AK101" i="10" s="1"/>
  <c r="I100" i="1"/>
  <c r="AJ101" i="10" s="1"/>
  <c r="H100" i="1"/>
  <c r="AI101" i="10" s="1"/>
  <c r="G100" i="1"/>
  <c r="AH101" i="9" s="1"/>
  <c r="F100" i="1"/>
  <c r="AG101" i="9" s="1"/>
  <c r="E100" i="1"/>
  <c r="D100" i="1"/>
  <c r="S101" i="9" s="1"/>
  <c r="C100" i="1"/>
  <c r="C101" i="9" s="1"/>
  <c r="B100" i="1"/>
  <c r="B101" i="9" s="1"/>
  <c r="A100" i="1"/>
  <c r="A101" i="9" s="1"/>
  <c r="CF101" i="3"/>
  <c r="B101" i="3"/>
  <c r="C101" i="3" s="1"/>
  <c r="A101" i="3" s="1"/>
  <c r="BL101" i="3" s="1"/>
  <c r="B101" i="2"/>
  <c r="C101" i="2" s="1"/>
  <c r="A101" i="2" s="1"/>
  <c r="BL101" i="2" s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H100" i="9" s="1"/>
  <c r="BO99" i="1"/>
  <c r="G100" i="9" s="1"/>
  <c r="BN99" i="1"/>
  <c r="BM99" i="1"/>
  <c r="BL99" i="1"/>
  <c r="BK99" i="1"/>
  <c r="BD100" i="9" s="1"/>
  <c r="BJ99" i="1"/>
  <c r="BC100" i="9" s="1"/>
  <c r="BI99" i="1"/>
  <c r="BH99" i="1"/>
  <c r="BG99" i="1"/>
  <c r="BF99" i="1"/>
  <c r="BE99" i="1"/>
  <c r="BD99" i="1"/>
  <c r="BC99" i="1"/>
  <c r="BB99" i="1"/>
  <c r="BA99" i="1"/>
  <c r="AZ99" i="1"/>
  <c r="AS100" i="10" s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U100" i="10" s="1"/>
  <c r="AA99" i="1"/>
  <c r="Z99" i="1"/>
  <c r="Y99" i="1"/>
  <c r="X99" i="1"/>
  <c r="W99" i="1"/>
  <c r="V99" i="1"/>
  <c r="U99" i="1"/>
  <c r="T99" i="1"/>
  <c r="S99" i="1"/>
  <c r="R99" i="1"/>
  <c r="Q99" i="1"/>
  <c r="P99" i="1"/>
  <c r="T100" i="10" s="1"/>
  <c r="O99" i="1"/>
  <c r="AP100" i="10" s="1"/>
  <c r="N99" i="1"/>
  <c r="AO100" i="10" s="1"/>
  <c r="M99" i="1"/>
  <c r="L99" i="1"/>
  <c r="K99" i="1"/>
  <c r="J99" i="1"/>
  <c r="I99" i="1"/>
  <c r="H99" i="1"/>
  <c r="G99" i="1"/>
  <c r="F99" i="1"/>
  <c r="E99" i="1"/>
  <c r="D99" i="1"/>
  <c r="S100" i="9" s="1"/>
  <c r="C99" i="1"/>
  <c r="C100" i="9" s="1"/>
  <c r="B99" i="1"/>
  <c r="B100" i="9" s="1"/>
  <c r="A99" i="1"/>
  <c r="A100" i="9" s="1"/>
  <c r="CF100" i="3"/>
  <c r="B100" i="3"/>
  <c r="C100" i="3" s="1"/>
  <c r="A100" i="3" s="1"/>
  <c r="BL100" i="3" s="1"/>
  <c r="B100" i="2"/>
  <c r="C100" i="2" s="1"/>
  <c r="A100" i="2" s="1"/>
  <c r="BL100" i="2" s="1"/>
  <c r="CD98" i="1"/>
  <c r="I99" i="10" s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H99" i="10" s="1"/>
  <c r="BO98" i="1"/>
  <c r="G99" i="10" s="1"/>
  <c r="BN98" i="1"/>
  <c r="F99" i="10" s="1"/>
  <c r="BM98" i="1"/>
  <c r="E99" i="10" s="1"/>
  <c r="BL98" i="1"/>
  <c r="D99" i="10" s="1"/>
  <c r="AQ99" i="10" s="1"/>
  <c r="BK98" i="1"/>
  <c r="BD99" i="10" s="1"/>
  <c r="BJ98" i="1"/>
  <c r="BC99" i="10" s="1"/>
  <c r="BI98" i="1"/>
  <c r="BB99" i="10" s="1"/>
  <c r="BH98" i="1"/>
  <c r="BA99" i="9" s="1"/>
  <c r="BG98" i="1"/>
  <c r="AZ99" i="10" s="1"/>
  <c r="BF98" i="1"/>
  <c r="AY99" i="10" s="1"/>
  <c r="BE98" i="1"/>
  <c r="AX99" i="10" s="1"/>
  <c r="BD98" i="1"/>
  <c r="AW99" i="9" s="1"/>
  <c r="BC98" i="1"/>
  <c r="AV99" i="9" s="1"/>
  <c r="BB98" i="1"/>
  <c r="AU99" i="9" s="1"/>
  <c r="BA98" i="1"/>
  <c r="AT99" i="9" s="1"/>
  <c r="AZ98" i="1"/>
  <c r="W99" i="10" s="1"/>
  <c r="AY98" i="1"/>
  <c r="AX98" i="1"/>
  <c r="AW98" i="1"/>
  <c r="AV98" i="1"/>
  <c r="AU98" i="1"/>
  <c r="AT98" i="1"/>
  <c r="AS98" i="1"/>
  <c r="AR98" i="1"/>
  <c r="AQ98" i="1"/>
  <c r="AP98" i="1"/>
  <c r="AO98" i="1"/>
  <c r="AN98" i="1"/>
  <c r="V99" i="9" s="1"/>
  <c r="AM98" i="1"/>
  <c r="AL98" i="1"/>
  <c r="AK98" i="1"/>
  <c r="AJ98" i="1"/>
  <c r="AI98" i="1"/>
  <c r="AH98" i="1"/>
  <c r="AG98" i="1"/>
  <c r="AF98" i="1"/>
  <c r="AE98" i="1"/>
  <c r="AD98" i="1"/>
  <c r="AC98" i="1"/>
  <c r="AB98" i="1"/>
  <c r="U99" i="9" s="1"/>
  <c r="AA98" i="1"/>
  <c r="Z98" i="1"/>
  <c r="Y98" i="1"/>
  <c r="X98" i="1"/>
  <c r="W98" i="1"/>
  <c r="V98" i="1"/>
  <c r="U98" i="1"/>
  <c r="T98" i="1"/>
  <c r="S98" i="1"/>
  <c r="R98" i="1"/>
  <c r="Q98" i="1"/>
  <c r="P98" i="1"/>
  <c r="T99" i="10" s="1"/>
  <c r="O98" i="1"/>
  <c r="AP99" i="9" s="1"/>
  <c r="N98" i="1"/>
  <c r="AO99" i="9" s="1"/>
  <c r="M98" i="1"/>
  <c r="AN99" i="9" s="1"/>
  <c r="L98" i="1"/>
  <c r="AM99" i="9" s="1"/>
  <c r="K98" i="1"/>
  <c r="AL99" i="9" s="1"/>
  <c r="J98" i="1"/>
  <c r="AK99" i="9" s="1"/>
  <c r="I98" i="1"/>
  <c r="AJ99" i="9" s="1"/>
  <c r="H98" i="1"/>
  <c r="AI99" i="9" s="1"/>
  <c r="G98" i="1"/>
  <c r="AH99" i="9" s="1"/>
  <c r="F98" i="1"/>
  <c r="AG99" i="9" s="1"/>
  <c r="E98" i="1"/>
  <c r="AF99" i="9" s="1"/>
  <c r="D98" i="1"/>
  <c r="S99" i="9" s="1"/>
  <c r="C98" i="1"/>
  <c r="C99" i="9" s="1"/>
  <c r="B98" i="1"/>
  <c r="B99" i="10" s="1"/>
  <c r="A98" i="1"/>
  <c r="A99" i="10" s="1"/>
  <c r="CF99" i="3"/>
  <c r="B99" i="3"/>
  <c r="C99" i="3" s="1"/>
  <c r="A99" i="3" s="1"/>
  <c r="BL99" i="3" s="1"/>
  <c r="B99" i="2"/>
  <c r="C99" i="2" s="1"/>
  <c r="A99" i="2" s="1"/>
  <c r="BL99" i="2" s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H98" i="10" s="1"/>
  <c r="BO97" i="1"/>
  <c r="G98" i="9" s="1"/>
  <c r="BN97" i="1"/>
  <c r="BM97" i="1"/>
  <c r="BL97" i="1"/>
  <c r="BK97" i="1"/>
  <c r="BD98" i="10" s="1"/>
  <c r="BJ97" i="1"/>
  <c r="BC98" i="10" s="1"/>
  <c r="BI97" i="1"/>
  <c r="BB98" i="10" s="1"/>
  <c r="BH97" i="1"/>
  <c r="BA98" i="10" s="1"/>
  <c r="BG97" i="1"/>
  <c r="AZ98" i="10" s="1"/>
  <c r="BF97" i="1"/>
  <c r="AY98" i="10" s="1"/>
  <c r="BE97" i="1"/>
  <c r="BD97" i="1"/>
  <c r="AW98" i="10" s="1"/>
  <c r="BC97" i="1"/>
  <c r="AV98" i="9" s="1"/>
  <c r="BB97" i="1"/>
  <c r="AU98" i="9" s="1"/>
  <c r="BA97" i="1"/>
  <c r="AT98" i="9" s="1"/>
  <c r="AZ97" i="1"/>
  <c r="W98" i="9" s="1"/>
  <c r="AY97" i="1"/>
  <c r="AX97" i="1"/>
  <c r="AW97" i="1"/>
  <c r="AV97" i="1"/>
  <c r="AU97" i="1"/>
  <c r="AT97" i="1"/>
  <c r="AS97" i="1"/>
  <c r="AR97" i="1"/>
  <c r="AQ97" i="1"/>
  <c r="AP97" i="1"/>
  <c r="AO97" i="1"/>
  <c r="AN97" i="1"/>
  <c r="V98" i="9" s="1"/>
  <c r="AM97" i="1"/>
  <c r="AL97" i="1"/>
  <c r="AK97" i="1"/>
  <c r="AJ97" i="1"/>
  <c r="AI97" i="1"/>
  <c r="AH97" i="1"/>
  <c r="AG97" i="1"/>
  <c r="AF97" i="1"/>
  <c r="AE97" i="1"/>
  <c r="AD97" i="1"/>
  <c r="AC97" i="1"/>
  <c r="AB97" i="1"/>
  <c r="U98" i="9" s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AP98" i="10" s="1"/>
  <c r="N97" i="1"/>
  <c r="M97" i="1"/>
  <c r="AN98" i="9" s="1"/>
  <c r="L97" i="1"/>
  <c r="AM98" i="10" s="1"/>
  <c r="K97" i="1"/>
  <c r="AL98" i="10" s="1"/>
  <c r="J97" i="1"/>
  <c r="AK98" i="10" s="1"/>
  <c r="I97" i="1"/>
  <c r="AJ98" i="10" s="1"/>
  <c r="H97" i="1"/>
  <c r="AI98" i="10" s="1"/>
  <c r="G97" i="1"/>
  <c r="AH98" i="10" s="1"/>
  <c r="F97" i="1"/>
  <c r="AG98" i="10" s="1"/>
  <c r="E97" i="1"/>
  <c r="AF98" i="10" s="1"/>
  <c r="D97" i="1"/>
  <c r="S98" i="9" s="1"/>
  <c r="C97" i="1"/>
  <c r="C98" i="9" s="1"/>
  <c r="B97" i="1"/>
  <c r="B98" i="10" s="1"/>
  <c r="A97" i="1"/>
  <c r="A98" i="9" s="1"/>
  <c r="CF98" i="3"/>
  <c r="B98" i="3"/>
  <c r="C98" i="3" s="1"/>
  <c r="A98" i="3" s="1"/>
  <c r="BL98" i="3" s="1"/>
  <c r="B98" i="2"/>
  <c r="C98" i="2" s="1"/>
  <c r="A98" i="2" s="1"/>
  <c r="BL98" i="2" s="1"/>
  <c r="CD96" i="1"/>
  <c r="I97" i="9" s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H97" i="9" s="1"/>
  <c r="BO96" i="1"/>
  <c r="G97" i="9" s="1"/>
  <c r="BN96" i="1"/>
  <c r="F97" i="9" s="1"/>
  <c r="BM96" i="1"/>
  <c r="E97" i="10" s="1"/>
  <c r="BL96" i="1"/>
  <c r="BK96" i="1"/>
  <c r="BJ96" i="1"/>
  <c r="BC97" i="9" s="1"/>
  <c r="BI96" i="1"/>
  <c r="BB97" i="10" s="1"/>
  <c r="BH96" i="1"/>
  <c r="BA97" i="9" s="1"/>
  <c r="BG96" i="1"/>
  <c r="AZ97" i="9" s="1"/>
  <c r="BF96" i="1"/>
  <c r="AY97" i="9" s="1"/>
  <c r="BE96" i="1"/>
  <c r="AX97" i="9" s="1"/>
  <c r="BD96" i="1"/>
  <c r="AW97" i="9" s="1"/>
  <c r="BC96" i="1"/>
  <c r="AV97" i="9" s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V97" i="9" s="1"/>
  <c r="AM96" i="1"/>
  <c r="AL96" i="1"/>
  <c r="AK96" i="1"/>
  <c r="AJ96" i="1"/>
  <c r="AI96" i="1"/>
  <c r="AH96" i="1"/>
  <c r="AG96" i="1"/>
  <c r="AF96" i="1"/>
  <c r="AE96" i="1"/>
  <c r="AD96" i="1"/>
  <c r="AC96" i="1"/>
  <c r="AB96" i="1"/>
  <c r="U97" i="9" s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AP97" i="10" s="1"/>
  <c r="N96" i="1"/>
  <c r="AO97" i="9" s="1"/>
  <c r="M96" i="1"/>
  <c r="AN97" i="9" s="1"/>
  <c r="L96" i="1"/>
  <c r="K96" i="1"/>
  <c r="AL97" i="10" s="1"/>
  <c r="J96" i="1"/>
  <c r="AK97" i="9" s="1"/>
  <c r="I96" i="1"/>
  <c r="AJ97" i="9" s="1"/>
  <c r="H96" i="1"/>
  <c r="AI97" i="9" s="1"/>
  <c r="G96" i="1"/>
  <c r="AH97" i="9" s="1"/>
  <c r="F96" i="1"/>
  <c r="AG97" i="9" s="1"/>
  <c r="E96" i="1"/>
  <c r="AF97" i="9" s="1"/>
  <c r="D96" i="1"/>
  <c r="S97" i="10" s="1"/>
  <c r="C96" i="1"/>
  <c r="C97" i="9" s="1"/>
  <c r="B96" i="1"/>
  <c r="B97" i="10" s="1"/>
  <c r="A96" i="1"/>
  <c r="A97" i="10" s="1"/>
  <c r="S103" i="9" l="1"/>
  <c r="BR103" i="2"/>
  <c r="AM103" i="9"/>
  <c r="BA103" i="2"/>
  <c r="AL103" i="2"/>
  <c r="BB103" i="2"/>
  <c r="AP103" i="9"/>
  <c r="AK103" i="2"/>
  <c r="AL103" i="9"/>
  <c r="X103" i="2"/>
  <c r="AN103" i="2"/>
  <c r="BD103" i="2"/>
  <c r="BU103" i="2"/>
  <c r="Q104" i="2"/>
  <c r="AG104" i="2"/>
  <c r="AW104" i="2"/>
  <c r="L103" i="9"/>
  <c r="CD104" i="2"/>
  <c r="Z103" i="2"/>
  <c r="BO104" i="2"/>
  <c r="AP103" i="2"/>
  <c r="R104" i="2"/>
  <c r="AH104" i="2"/>
  <c r="AX104" i="2"/>
  <c r="K103" i="2"/>
  <c r="AA103" i="2"/>
  <c r="AQ103" i="2"/>
  <c r="BG103" i="2"/>
  <c r="BX103" i="2"/>
  <c r="S104" i="2"/>
  <c r="AI104" i="2"/>
  <c r="AY104" i="2"/>
  <c r="BP104" i="2"/>
  <c r="D104" i="2"/>
  <c r="T104" i="2"/>
  <c r="AJ104" i="2"/>
  <c r="AZ104" i="2"/>
  <c r="BQ104" i="2"/>
  <c r="H104" i="2"/>
  <c r="BT104" i="2"/>
  <c r="F103" i="9"/>
  <c r="M103" i="9" s="1"/>
  <c r="AS103" i="10"/>
  <c r="BU104" i="2"/>
  <c r="G103" i="9"/>
  <c r="N103" i="9" s="1"/>
  <c r="AT103" i="10"/>
  <c r="H103" i="9"/>
  <c r="O103" i="9" s="1"/>
  <c r="CE103" i="9"/>
  <c r="AB103" i="9"/>
  <c r="AN104" i="2"/>
  <c r="I104" i="2"/>
  <c r="CX104" i="2" s="1"/>
  <c r="Y104" i="2"/>
  <c r="AO104" i="2"/>
  <c r="J104" i="2"/>
  <c r="Z104" i="2"/>
  <c r="AP104" i="2"/>
  <c r="BF104" i="2"/>
  <c r="BW104" i="2"/>
  <c r="BV104" i="2"/>
  <c r="BA102" i="9"/>
  <c r="K104" i="2"/>
  <c r="AA104" i="2"/>
  <c r="AQ104" i="2"/>
  <c r="BG104" i="2"/>
  <c r="BX104" i="2"/>
  <c r="I103" i="9"/>
  <c r="Q103" i="9" s="1"/>
  <c r="AN103" i="9"/>
  <c r="A103" i="10"/>
  <c r="V103" i="10"/>
  <c r="AU103" i="10"/>
  <c r="A101" i="10"/>
  <c r="B91" i="12" s="1"/>
  <c r="L104" i="2"/>
  <c r="AB104" i="2"/>
  <c r="AR104" i="2"/>
  <c r="BH104" i="2"/>
  <c r="BY104" i="2"/>
  <c r="AO103" i="9"/>
  <c r="B103" i="10"/>
  <c r="W103" i="10"/>
  <c r="AV103" i="10"/>
  <c r="BD104" i="2"/>
  <c r="M104" i="2"/>
  <c r="AC104" i="2"/>
  <c r="AS104" i="2"/>
  <c r="BI104" i="2"/>
  <c r="BZ104" i="2"/>
  <c r="C103" i="10"/>
  <c r="AE103" i="10"/>
  <c r="AW103" i="10"/>
  <c r="Q103" i="2"/>
  <c r="AG103" i="2"/>
  <c r="AW103" i="2"/>
  <c r="CD103" i="2"/>
  <c r="A102" i="10"/>
  <c r="B92" i="12" s="1"/>
  <c r="N104" i="2"/>
  <c r="AD104" i="2"/>
  <c r="AT104" i="2"/>
  <c r="BJ104" i="2"/>
  <c r="CA104" i="2"/>
  <c r="T103" i="9"/>
  <c r="AS103" i="9"/>
  <c r="D103" i="10"/>
  <c r="AF103" i="10"/>
  <c r="AX103" i="10"/>
  <c r="R103" i="2"/>
  <c r="AH103" i="2"/>
  <c r="AX103" i="2"/>
  <c r="AL102" i="10"/>
  <c r="O104" i="2"/>
  <c r="AE104" i="2"/>
  <c r="AU104" i="2"/>
  <c r="BK104" i="2"/>
  <c r="CB104" i="2"/>
  <c r="U103" i="9"/>
  <c r="AT103" i="9"/>
  <c r="E103" i="10"/>
  <c r="AG103" i="10"/>
  <c r="AY103" i="10"/>
  <c r="CW104" i="2"/>
  <c r="S103" i="2"/>
  <c r="AI103" i="2"/>
  <c r="AY103" i="2"/>
  <c r="AM102" i="10"/>
  <c r="P104" i="2"/>
  <c r="AF104" i="2"/>
  <c r="AV104" i="2"/>
  <c r="BM104" i="2"/>
  <c r="CC104" i="2"/>
  <c r="AU103" i="9"/>
  <c r="F103" i="10"/>
  <c r="AH103" i="10"/>
  <c r="AZ103" i="10"/>
  <c r="T103" i="2"/>
  <c r="AJ103" i="2"/>
  <c r="AZ103" i="2"/>
  <c r="BI103" i="2"/>
  <c r="BN104" i="2"/>
  <c r="W103" i="9"/>
  <c r="AV103" i="9"/>
  <c r="G103" i="10"/>
  <c r="AI103" i="10"/>
  <c r="BA103" i="10"/>
  <c r="CE104" i="2"/>
  <c r="AE103" i="9"/>
  <c r="H103" i="10"/>
  <c r="AJ103" i="10"/>
  <c r="BB103" i="10"/>
  <c r="BS103" i="2"/>
  <c r="S102" i="9"/>
  <c r="Y103" i="9" s="1"/>
  <c r="AF103" i="9"/>
  <c r="BC103" i="10"/>
  <c r="W103" i="2"/>
  <c r="AM103" i="2"/>
  <c r="BC103" i="2"/>
  <c r="BT103" i="2"/>
  <c r="V102" i="9"/>
  <c r="AG103" i="9"/>
  <c r="BD103" i="10"/>
  <c r="AI102" i="9"/>
  <c r="BK103" i="9" s="1"/>
  <c r="AH103" i="9"/>
  <c r="Y103" i="2"/>
  <c r="AO103" i="2"/>
  <c r="BE103" i="2"/>
  <c r="BV103" i="2"/>
  <c r="D103" i="9"/>
  <c r="K103" i="9" s="1"/>
  <c r="BF103" i="2"/>
  <c r="BW103" i="2"/>
  <c r="AS102" i="9"/>
  <c r="CI103" i="9"/>
  <c r="P103" i="9"/>
  <c r="BT103" i="9"/>
  <c r="CX103" i="9" s="1"/>
  <c r="BE102" i="9"/>
  <c r="CA103" i="9" s="1"/>
  <c r="CI102" i="9"/>
  <c r="CZ103" i="2"/>
  <c r="L103" i="2"/>
  <c r="DA103" i="2" s="1"/>
  <c r="AB103" i="2"/>
  <c r="AR103" i="2"/>
  <c r="BH103" i="2"/>
  <c r="BY103" i="2"/>
  <c r="AO102" i="9"/>
  <c r="BD102" i="10"/>
  <c r="M103" i="2"/>
  <c r="DB103" i="2" s="1"/>
  <c r="AC103" i="2"/>
  <c r="AS103" i="2"/>
  <c r="BZ103" i="2"/>
  <c r="N103" i="2"/>
  <c r="AD103" i="2"/>
  <c r="AT103" i="2"/>
  <c r="BJ103" i="2"/>
  <c r="CA103" i="2"/>
  <c r="T102" i="9"/>
  <c r="S102" i="10"/>
  <c r="AN102" i="10"/>
  <c r="O103" i="2"/>
  <c r="AE103" i="2"/>
  <c r="AU103" i="2"/>
  <c r="BK103" i="2"/>
  <c r="CB103" i="2"/>
  <c r="U102" i="9"/>
  <c r="T102" i="10"/>
  <c r="AO102" i="10"/>
  <c r="P103" i="2"/>
  <c r="AF103" i="2"/>
  <c r="AV103" i="2"/>
  <c r="BM103" i="2"/>
  <c r="CC103" i="2"/>
  <c r="AU102" i="9"/>
  <c r="B102" i="10"/>
  <c r="U102" i="10"/>
  <c r="AP102" i="10"/>
  <c r="BN103" i="2"/>
  <c r="W102" i="9"/>
  <c r="AV102" i="9"/>
  <c r="C102" i="10"/>
  <c r="V102" i="10"/>
  <c r="AS102" i="10"/>
  <c r="O102" i="2"/>
  <c r="AE102" i="2"/>
  <c r="AU102" i="2"/>
  <c r="CB102" i="2"/>
  <c r="BO103" i="2"/>
  <c r="CE103" i="2"/>
  <c r="AE102" i="9"/>
  <c r="D102" i="10"/>
  <c r="W102" i="10"/>
  <c r="AT102" i="10"/>
  <c r="CC102" i="2"/>
  <c r="BP103" i="2"/>
  <c r="AF102" i="9"/>
  <c r="E102" i="10"/>
  <c r="AU102" i="10"/>
  <c r="D103" i="2"/>
  <c r="CS103" i="2" s="1"/>
  <c r="BQ103" i="2"/>
  <c r="AG102" i="9"/>
  <c r="AY102" i="9"/>
  <c r="CB103" i="9" s="1"/>
  <c r="F102" i="10"/>
  <c r="AV102" i="10"/>
  <c r="E103" i="2"/>
  <c r="CT103" i="2" s="1"/>
  <c r="AH102" i="9"/>
  <c r="AZ102" i="9"/>
  <c r="G102" i="10"/>
  <c r="AW102" i="10"/>
  <c r="H102" i="10"/>
  <c r="BE102" i="10" s="1"/>
  <c r="AX102" i="10"/>
  <c r="F103" i="2"/>
  <c r="CU103" i="2" s="1"/>
  <c r="AD101" i="2"/>
  <c r="G103" i="2"/>
  <c r="AJ102" i="9"/>
  <c r="BL103" i="9" s="1"/>
  <c r="BB102" i="9"/>
  <c r="I102" i="10"/>
  <c r="AY102" i="10"/>
  <c r="I101" i="9"/>
  <c r="O102" i="9" s="1"/>
  <c r="H103" i="2"/>
  <c r="CW103" i="2" s="1"/>
  <c r="AK102" i="9"/>
  <c r="BM103" i="9" s="1"/>
  <c r="BC102" i="9"/>
  <c r="CF102" i="9" s="1"/>
  <c r="AZ102" i="10"/>
  <c r="I103" i="2"/>
  <c r="CX103" i="2" s="1"/>
  <c r="AL102" i="9"/>
  <c r="BN103" i="9" s="1"/>
  <c r="BD102" i="9"/>
  <c r="CG103" i="9" s="1"/>
  <c r="J103" i="2"/>
  <c r="CY103" i="2" s="1"/>
  <c r="AQ102" i="9"/>
  <c r="BR103" i="9" s="1"/>
  <c r="CV103" i="9" s="1"/>
  <c r="AJ101" i="9"/>
  <c r="CI101" i="9"/>
  <c r="AL101" i="9"/>
  <c r="U100" i="9"/>
  <c r="AN101" i="9"/>
  <c r="G101" i="2"/>
  <c r="X101" i="2"/>
  <c r="BD101" i="2"/>
  <c r="P102" i="2"/>
  <c r="AV102" i="2"/>
  <c r="BM102" i="2"/>
  <c r="Q102" i="2"/>
  <c r="AG102" i="2"/>
  <c r="AW102" i="2"/>
  <c r="BN102" i="2"/>
  <c r="CD102" i="2"/>
  <c r="BD101" i="9"/>
  <c r="BB101" i="2"/>
  <c r="W101" i="2"/>
  <c r="H101" i="2"/>
  <c r="AN101" i="2"/>
  <c r="B100" i="10"/>
  <c r="AF102" i="2"/>
  <c r="R102" i="2"/>
  <c r="AH102" i="2"/>
  <c r="AX102" i="2"/>
  <c r="BO102" i="2"/>
  <c r="AL101" i="2"/>
  <c r="BC101" i="2"/>
  <c r="S102" i="2"/>
  <c r="AY102" i="2"/>
  <c r="D102" i="2"/>
  <c r="AJ102" i="2"/>
  <c r="E102" i="2"/>
  <c r="U102" i="2"/>
  <c r="AK102" i="2"/>
  <c r="BA102" i="2"/>
  <c r="BR102" i="2"/>
  <c r="E101" i="9"/>
  <c r="S101" i="10"/>
  <c r="V101" i="2"/>
  <c r="AM101" i="2"/>
  <c r="BP102" i="2"/>
  <c r="T102" i="2"/>
  <c r="BQ102" i="2"/>
  <c r="F101" i="9"/>
  <c r="F101" i="2"/>
  <c r="BT101" i="2"/>
  <c r="AI102" i="2"/>
  <c r="AZ102" i="2"/>
  <c r="W102" i="2"/>
  <c r="BC102" i="2"/>
  <c r="G101" i="9"/>
  <c r="AP101" i="10"/>
  <c r="F102" i="2"/>
  <c r="V102" i="2"/>
  <c r="AL102" i="2"/>
  <c r="BB102" i="2"/>
  <c r="BS102" i="2"/>
  <c r="D101" i="9"/>
  <c r="AQ101" i="9" s="1"/>
  <c r="AI101" i="9"/>
  <c r="AM101" i="10"/>
  <c r="H102" i="2"/>
  <c r="X102" i="2"/>
  <c r="AN102" i="2"/>
  <c r="BD102" i="2"/>
  <c r="BU102" i="2"/>
  <c r="AK101" i="9"/>
  <c r="BC101" i="9"/>
  <c r="AO101" i="10"/>
  <c r="I102" i="2"/>
  <c r="Y102" i="2"/>
  <c r="AO102" i="2"/>
  <c r="BE102" i="2"/>
  <c r="BV102" i="2"/>
  <c r="T101" i="10"/>
  <c r="AM102" i="2"/>
  <c r="J102" i="2"/>
  <c r="Z102" i="2"/>
  <c r="AP102" i="2"/>
  <c r="BF102" i="2"/>
  <c r="BW102" i="2"/>
  <c r="AM101" i="9"/>
  <c r="BE101" i="9"/>
  <c r="BZ102" i="9" s="1"/>
  <c r="U101" i="10"/>
  <c r="AS101" i="10"/>
  <c r="K102" i="2"/>
  <c r="CZ102" i="2" s="1"/>
  <c r="AA102" i="2"/>
  <c r="AQ102" i="2"/>
  <c r="BG102" i="2"/>
  <c r="BX102" i="2"/>
  <c r="V101" i="10"/>
  <c r="E101" i="2"/>
  <c r="U101" i="2"/>
  <c r="AK101" i="2"/>
  <c r="BA101" i="2"/>
  <c r="BR101" i="2"/>
  <c r="T100" i="9"/>
  <c r="L102" i="2"/>
  <c r="AB102" i="2"/>
  <c r="AR102" i="2"/>
  <c r="BH102" i="2"/>
  <c r="BY102" i="2"/>
  <c r="AO101" i="9"/>
  <c r="B101" i="10"/>
  <c r="W101" i="10"/>
  <c r="AU101" i="10"/>
  <c r="BT102" i="2"/>
  <c r="BS101" i="2"/>
  <c r="M102" i="2"/>
  <c r="AC102" i="2"/>
  <c r="AS102" i="2"/>
  <c r="BI102" i="2"/>
  <c r="BZ102" i="2"/>
  <c r="AP101" i="9"/>
  <c r="C101" i="10"/>
  <c r="AV101" i="10"/>
  <c r="G102" i="2"/>
  <c r="CV102" i="2" s="1"/>
  <c r="N102" i="2"/>
  <c r="AD102" i="2"/>
  <c r="AT102" i="2"/>
  <c r="BJ102" i="2"/>
  <c r="CA102" i="2"/>
  <c r="T101" i="9"/>
  <c r="D101" i="10"/>
  <c r="AE101" i="10"/>
  <c r="AW101" i="10"/>
  <c r="BU101" i="2"/>
  <c r="BK102" i="2"/>
  <c r="U101" i="9"/>
  <c r="AT101" i="9"/>
  <c r="E101" i="10"/>
  <c r="AF101" i="10"/>
  <c r="AX101" i="10"/>
  <c r="F101" i="10"/>
  <c r="AG101" i="10"/>
  <c r="AY101" i="10"/>
  <c r="W101" i="9"/>
  <c r="AV101" i="9"/>
  <c r="G101" i="10"/>
  <c r="AH101" i="10"/>
  <c r="AZ101" i="10"/>
  <c r="CE102" i="2"/>
  <c r="AE101" i="9"/>
  <c r="H101" i="10"/>
  <c r="BA101" i="10"/>
  <c r="DO101" i="10"/>
  <c r="AL100" i="2"/>
  <c r="AF101" i="9"/>
  <c r="BB101" i="10"/>
  <c r="BC101" i="10"/>
  <c r="AT101" i="2"/>
  <c r="I101" i="2"/>
  <c r="BJ101" i="2"/>
  <c r="AO101" i="2"/>
  <c r="BE101" i="2"/>
  <c r="BV101" i="2"/>
  <c r="AS100" i="9"/>
  <c r="AX99" i="9"/>
  <c r="A100" i="10"/>
  <c r="B90" i="12" s="1"/>
  <c r="Y101" i="2"/>
  <c r="BC99" i="9"/>
  <c r="AP101" i="2"/>
  <c r="BZ101" i="2"/>
  <c r="AY99" i="9"/>
  <c r="J101" i="2"/>
  <c r="BF101" i="2"/>
  <c r="K101" i="2"/>
  <c r="AQ101" i="2"/>
  <c r="BX101" i="2"/>
  <c r="L101" i="2"/>
  <c r="AR101" i="2"/>
  <c r="BY101" i="2"/>
  <c r="M101" i="2"/>
  <c r="AS101" i="2"/>
  <c r="V100" i="10"/>
  <c r="AZ99" i="9"/>
  <c r="BB99" i="9"/>
  <c r="Z101" i="2"/>
  <c r="BW101" i="2"/>
  <c r="BD99" i="9"/>
  <c r="AA101" i="2"/>
  <c r="BG101" i="2"/>
  <c r="AL100" i="9"/>
  <c r="AB101" i="2"/>
  <c r="BH101" i="2"/>
  <c r="AC101" i="2"/>
  <c r="BI101" i="2"/>
  <c r="Y99" i="2"/>
  <c r="T101" i="2"/>
  <c r="AJ101" i="2"/>
  <c r="AZ101" i="2"/>
  <c r="N101" i="2"/>
  <c r="AT100" i="10"/>
  <c r="BE100" i="9"/>
  <c r="CG101" i="9" s="1"/>
  <c r="O101" i="2"/>
  <c r="AE101" i="2"/>
  <c r="AU101" i="2"/>
  <c r="BK101" i="2"/>
  <c r="CB101" i="2"/>
  <c r="W99" i="2"/>
  <c r="P101" i="2"/>
  <c r="AF101" i="2"/>
  <c r="AV101" i="2"/>
  <c r="BM101" i="2"/>
  <c r="CC101" i="2"/>
  <c r="V100" i="9"/>
  <c r="AB101" i="9" s="1"/>
  <c r="AT100" i="9"/>
  <c r="C100" i="10"/>
  <c r="W100" i="10"/>
  <c r="AU100" i="10"/>
  <c r="Q101" i="2"/>
  <c r="AG101" i="2"/>
  <c r="AW101" i="2"/>
  <c r="BN101" i="2"/>
  <c r="CD101" i="2"/>
  <c r="W100" i="9"/>
  <c r="AU100" i="9"/>
  <c r="D100" i="10"/>
  <c r="AV100" i="10"/>
  <c r="R101" i="2"/>
  <c r="AH101" i="2"/>
  <c r="AX101" i="2"/>
  <c r="BO101" i="2"/>
  <c r="CE101" i="2"/>
  <c r="AE100" i="9"/>
  <c r="AV100" i="9"/>
  <c r="E100" i="10"/>
  <c r="AE100" i="10"/>
  <c r="AW100" i="10"/>
  <c r="CA101" i="2"/>
  <c r="S101" i="2"/>
  <c r="AI101" i="2"/>
  <c r="AY101" i="2"/>
  <c r="BP101" i="2"/>
  <c r="AF100" i="9"/>
  <c r="AW100" i="9"/>
  <c r="F100" i="10"/>
  <c r="AF100" i="10"/>
  <c r="AX100" i="10"/>
  <c r="G99" i="9"/>
  <c r="D101" i="2"/>
  <c r="BQ101" i="2"/>
  <c r="AG100" i="9"/>
  <c r="AX100" i="9"/>
  <c r="G100" i="10"/>
  <c r="AG100" i="10"/>
  <c r="AY100" i="10"/>
  <c r="H99" i="9"/>
  <c r="BE99" i="9" s="1"/>
  <c r="AH100" i="9"/>
  <c r="AY100" i="9"/>
  <c r="H100" i="10"/>
  <c r="AH100" i="10"/>
  <c r="AZ100" i="10"/>
  <c r="D100" i="9"/>
  <c r="Y101" i="9" s="1"/>
  <c r="AI100" i="9"/>
  <c r="AZ100" i="9"/>
  <c r="I100" i="10"/>
  <c r="AI100" i="10"/>
  <c r="BA100" i="10"/>
  <c r="E100" i="9"/>
  <c r="AJ100" i="9"/>
  <c r="BA100" i="9"/>
  <c r="AJ100" i="10"/>
  <c r="BB100" i="10"/>
  <c r="F100" i="9"/>
  <c r="AK100" i="9"/>
  <c r="BB100" i="9"/>
  <c r="CE101" i="9" s="1"/>
  <c r="AK100" i="10"/>
  <c r="BC100" i="10"/>
  <c r="DO100" i="10"/>
  <c r="AL100" i="10"/>
  <c r="BD100" i="10"/>
  <c r="AM100" i="9"/>
  <c r="AM100" i="10"/>
  <c r="I100" i="9"/>
  <c r="O101" i="9" s="1"/>
  <c r="AN100" i="9"/>
  <c r="AN100" i="10"/>
  <c r="AO100" i="9"/>
  <c r="S100" i="10"/>
  <c r="AP100" i="9"/>
  <c r="F100" i="2"/>
  <c r="E99" i="9"/>
  <c r="V100" i="2"/>
  <c r="BS100" i="2"/>
  <c r="BB100" i="2"/>
  <c r="BT100" i="2"/>
  <c r="AB99" i="9"/>
  <c r="W99" i="9"/>
  <c r="AE99" i="9"/>
  <c r="D99" i="9"/>
  <c r="Y100" i="9" s="1"/>
  <c r="AE99" i="10"/>
  <c r="AS99" i="2"/>
  <c r="BZ99" i="2"/>
  <c r="AG99" i="10"/>
  <c r="AA98" i="9"/>
  <c r="AC99" i="2"/>
  <c r="AW99" i="10"/>
  <c r="AF99" i="10"/>
  <c r="AS99" i="10"/>
  <c r="AS99" i="9"/>
  <c r="BE100" i="2"/>
  <c r="I99" i="9"/>
  <c r="Z100" i="2"/>
  <c r="BF100" i="2"/>
  <c r="BX100" i="2"/>
  <c r="BA99" i="10"/>
  <c r="BO100" i="2"/>
  <c r="AR100" i="2"/>
  <c r="C99" i="10"/>
  <c r="AX100" i="2"/>
  <c r="A99" i="9"/>
  <c r="BI100" i="2"/>
  <c r="BZ100" i="2"/>
  <c r="F99" i="9"/>
  <c r="AH100" i="2"/>
  <c r="CE100" i="2"/>
  <c r="B99" i="9"/>
  <c r="BJ100" i="2"/>
  <c r="R100" i="2"/>
  <c r="AE100" i="2"/>
  <c r="CB100" i="2"/>
  <c r="DO99" i="10"/>
  <c r="B89" i="12"/>
  <c r="W100" i="2"/>
  <c r="X100" i="2"/>
  <c r="BD100" i="2"/>
  <c r="I100" i="2"/>
  <c r="Y100" i="2"/>
  <c r="BV100" i="2"/>
  <c r="J100" i="2"/>
  <c r="BW100" i="2"/>
  <c r="BG100" i="2"/>
  <c r="AK99" i="10"/>
  <c r="AS100" i="2"/>
  <c r="N100" i="2"/>
  <c r="CA100" i="2"/>
  <c r="AM99" i="10"/>
  <c r="AU100" i="2"/>
  <c r="P100" i="2"/>
  <c r="AF100" i="2"/>
  <c r="AV100" i="2"/>
  <c r="BM100" i="2"/>
  <c r="CC100" i="2"/>
  <c r="AO99" i="10"/>
  <c r="T99" i="9"/>
  <c r="Q100" i="2"/>
  <c r="AG100" i="2"/>
  <c r="AW100" i="2"/>
  <c r="BN100" i="2"/>
  <c r="CD100" i="2"/>
  <c r="S99" i="10"/>
  <c r="AP99" i="10"/>
  <c r="AM100" i="2"/>
  <c r="AP100" i="2"/>
  <c r="AQ100" i="2"/>
  <c r="AJ99" i="10"/>
  <c r="AC100" i="2"/>
  <c r="AD100" i="2"/>
  <c r="BE99" i="10"/>
  <c r="A98" i="10"/>
  <c r="B88" i="12" s="1"/>
  <c r="S100" i="2"/>
  <c r="AI100" i="2"/>
  <c r="AY100" i="2"/>
  <c r="BP100" i="2"/>
  <c r="U99" i="10"/>
  <c r="AT99" i="10"/>
  <c r="BC100" i="2"/>
  <c r="H100" i="2"/>
  <c r="AN100" i="2"/>
  <c r="BU100" i="2"/>
  <c r="AO100" i="2"/>
  <c r="AI99" i="10"/>
  <c r="K100" i="2"/>
  <c r="AB100" i="2"/>
  <c r="BY100" i="2"/>
  <c r="AT100" i="2"/>
  <c r="N98" i="9"/>
  <c r="O100" i="2"/>
  <c r="BK100" i="2"/>
  <c r="C98" i="10"/>
  <c r="D100" i="2"/>
  <c r="T100" i="2"/>
  <c r="AJ100" i="2"/>
  <c r="AZ100" i="2"/>
  <c r="BQ100" i="2"/>
  <c r="V99" i="10"/>
  <c r="AU99" i="10"/>
  <c r="G100" i="2"/>
  <c r="AH99" i="10"/>
  <c r="AA100" i="2"/>
  <c r="L100" i="2"/>
  <c r="BH100" i="2"/>
  <c r="M100" i="2"/>
  <c r="AL99" i="10"/>
  <c r="AN99" i="10"/>
  <c r="AZ98" i="9"/>
  <c r="W98" i="10"/>
  <c r="E100" i="2"/>
  <c r="U100" i="2"/>
  <c r="AK100" i="2"/>
  <c r="BA100" i="2"/>
  <c r="BR100" i="2"/>
  <c r="AV99" i="10"/>
  <c r="BB98" i="9"/>
  <c r="AG99" i="2"/>
  <c r="AX99" i="2"/>
  <c r="U98" i="10"/>
  <c r="S99" i="2"/>
  <c r="B98" i="9"/>
  <c r="BN99" i="2"/>
  <c r="BO99" i="2"/>
  <c r="AI99" i="2"/>
  <c r="AT98" i="10"/>
  <c r="AW99" i="2"/>
  <c r="AH99" i="2"/>
  <c r="CE99" i="2"/>
  <c r="AY99" i="2"/>
  <c r="AB98" i="9"/>
  <c r="BE99" i="2"/>
  <c r="AW98" i="9"/>
  <c r="Q99" i="2"/>
  <c r="CD99" i="2"/>
  <c r="R99" i="2"/>
  <c r="BP99" i="2"/>
  <c r="BQ99" i="2"/>
  <c r="E98" i="9"/>
  <c r="BV99" i="2"/>
  <c r="AY98" i="9"/>
  <c r="BE98" i="10"/>
  <c r="AE98" i="9"/>
  <c r="D99" i="2"/>
  <c r="T99" i="2"/>
  <c r="AJ99" i="2"/>
  <c r="AZ99" i="2"/>
  <c r="E99" i="2"/>
  <c r="U99" i="2"/>
  <c r="AK99" i="2"/>
  <c r="BA99" i="2"/>
  <c r="BR99" i="2"/>
  <c r="AF98" i="9"/>
  <c r="AX98" i="9"/>
  <c r="S98" i="10"/>
  <c r="AN98" i="10"/>
  <c r="F99" i="2"/>
  <c r="V99" i="2"/>
  <c r="AL99" i="2"/>
  <c r="BB99" i="2"/>
  <c r="BS99" i="2"/>
  <c r="D98" i="9"/>
  <c r="AQ98" i="9" s="1"/>
  <c r="BP99" i="9" s="1"/>
  <c r="AG98" i="9"/>
  <c r="T98" i="10"/>
  <c r="AO98" i="10"/>
  <c r="G99" i="2"/>
  <c r="AM99" i="2"/>
  <c r="BC99" i="2"/>
  <c r="BT99" i="2"/>
  <c r="AH98" i="9"/>
  <c r="H99" i="2"/>
  <c r="X99" i="2"/>
  <c r="AN99" i="2"/>
  <c r="BD99" i="2"/>
  <c r="BU99" i="2"/>
  <c r="F98" i="9"/>
  <c r="M98" i="9" s="1"/>
  <c r="AI98" i="9"/>
  <c r="BA98" i="9"/>
  <c r="V98" i="10"/>
  <c r="AS98" i="10"/>
  <c r="AO99" i="2"/>
  <c r="J99" i="2"/>
  <c r="Z99" i="2"/>
  <c r="AP99" i="2"/>
  <c r="BF99" i="2"/>
  <c r="BW99" i="2"/>
  <c r="H98" i="9"/>
  <c r="AK98" i="9"/>
  <c r="BC98" i="9"/>
  <c r="D98" i="10"/>
  <c r="AQ98" i="10" s="1"/>
  <c r="AU98" i="10"/>
  <c r="K99" i="2"/>
  <c r="AA99" i="2"/>
  <c r="AQ99" i="2"/>
  <c r="BG99" i="2"/>
  <c r="BX99" i="2"/>
  <c r="I98" i="9"/>
  <c r="Q98" i="9" s="1"/>
  <c r="AL98" i="9"/>
  <c r="BD98" i="9"/>
  <c r="E98" i="10"/>
  <c r="AV98" i="10"/>
  <c r="I99" i="2"/>
  <c r="AJ98" i="9"/>
  <c r="L99" i="2"/>
  <c r="AB99" i="2"/>
  <c r="AR99" i="2"/>
  <c r="BH99" i="2"/>
  <c r="BY99" i="2"/>
  <c r="AM98" i="9"/>
  <c r="F98" i="10"/>
  <c r="AE98" i="10"/>
  <c r="M99" i="2"/>
  <c r="BI99" i="2"/>
  <c r="G98" i="10"/>
  <c r="AX98" i="10"/>
  <c r="N99" i="2"/>
  <c r="AD99" i="2"/>
  <c r="AT99" i="2"/>
  <c r="BJ99" i="2"/>
  <c r="CA99" i="2"/>
  <c r="AO98" i="9"/>
  <c r="O99" i="2"/>
  <c r="AE99" i="2"/>
  <c r="AU99" i="2"/>
  <c r="BK99" i="2"/>
  <c r="CB99" i="2"/>
  <c r="AP98" i="9"/>
  <c r="I98" i="10"/>
  <c r="AF99" i="2"/>
  <c r="AV99" i="2"/>
  <c r="CC99" i="2"/>
  <c r="AS98" i="9"/>
  <c r="P99" i="2"/>
  <c r="BM99" i="2"/>
  <c r="T98" i="9"/>
  <c r="A97" i="9"/>
  <c r="BB97" i="9"/>
  <c r="AG97" i="10"/>
  <c r="AH97" i="10"/>
  <c r="AI97" i="10"/>
  <c r="AJ97" i="10"/>
  <c r="AK97" i="10"/>
  <c r="AW97" i="10"/>
  <c r="AX97" i="10"/>
  <c r="AY97" i="10"/>
  <c r="AZ97" i="10"/>
  <c r="BA97" i="10"/>
  <c r="BE97" i="9"/>
  <c r="BY98" i="9" s="1"/>
  <c r="B87" i="12"/>
  <c r="DO97" i="10"/>
  <c r="B97" i="9"/>
  <c r="F97" i="10"/>
  <c r="S97" i="9"/>
  <c r="AP97" i="9"/>
  <c r="T97" i="10"/>
  <c r="AS97" i="10"/>
  <c r="D97" i="9"/>
  <c r="T97" i="9"/>
  <c r="AS97" i="9"/>
  <c r="U97" i="10"/>
  <c r="AT97" i="10"/>
  <c r="AT97" i="9"/>
  <c r="V97" i="10"/>
  <c r="AU97" i="10"/>
  <c r="AU97" i="9"/>
  <c r="W97" i="10"/>
  <c r="AV97" i="10"/>
  <c r="W97" i="9"/>
  <c r="AC98" i="9" s="1"/>
  <c r="C97" i="10"/>
  <c r="AE97" i="10"/>
  <c r="AE97" i="9"/>
  <c r="D97" i="10"/>
  <c r="AF97" i="10"/>
  <c r="G97" i="10"/>
  <c r="H97" i="10"/>
  <c r="I97" i="10"/>
  <c r="BD97" i="10"/>
  <c r="AL97" i="9"/>
  <c r="BD97" i="9"/>
  <c r="AM97" i="10"/>
  <c r="AM97" i="9"/>
  <c r="AN97" i="10"/>
  <c r="E97" i="9"/>
  <c r="L98" i="9" s="1"/>
  <c r="BC97" i="10"/>
  <c r="AO97" i="10"/>
  <c r="CF97" i="3"/>
  <c r="B97" i="3"/>
  <c r="C97" i="3" s="1"/>
  <c r="A97" i="3" s="1"/>
  <c r="BL97" i="3" s="1"/>
  <c r="B97" i="2"/>
  <c r="C97" i="2" s="1"/>
  <c r="A97" i="2" s="1"/>
  <c r="BL97" i="2" s="1"/>
  <c r="CD95" i="1"/>
  <c r="I96" i="9" s="1"/>
  <c r="Q97" i="9" s="1"/>
  <c r="CC95" i="1"/>
  <c r="CD98" i="2" s="1"/>
  <c r="CB95" i="1"/>
  <c r="CC98" i="2" s="1"/>
  <c r="CA95" i="1"/>
  <c r="CB98" i="2" s="1"/>
  <c r="BZ95" i="1"/>
  <c r="CA98" i="2" s="1"/>
  <c r="BY95" i="1"/>
  <c r="BZ98" i="2" s="1"/>
  <c r="BX95" i="1"/>
  <c r="BY98" i="2" s="1"/>
  <c r="BW95" i="1"/>
  <c r="BX98" i="2" s="1"/>
  <c r="BV95" i="1"/>
  <c r="BW98" i="2" s="1"/>
  <c r="BU95" i="1"/>
  <c r="BV98" i="2" s="1"/>
  <c r="BT95" i="1"/>
  <c r="BU98" i="2" s="1"/>
  <c r="BS95" i="1"/>
  <c r="BT98" i="2" s="1"/>
  <c r="BR95" i="1"/>
  <c r="BS98" i="2" s="1"/>
  <c r="BQ95" i="1"/>
  <c r="BR98" i="2" s="1"/>
  <c r="BP95" i="1"/>
  <c r="H96" i="9" s="1"/>
  <c r="BO95" i="1"/>
  <c r="G96" i="9" s="1"/>
  <c r="BN95" i="1"/>
  <c r="F96" i="9" s="1"/>
  <c r="M97" i="9" s="1"/>
  <c r="BM95" i="1"/>
  <c r="E96" i="9" s="1"/>
  <c r="BL95" i="1"/>
  <c r="BM98" i="2" s="1"/>
  <c r="BK95" i="1"/>
  <c r="BK98" i="2" s="1"/>
  <c r="BJ95" i="1"/>
  <c r="BJ98" i="2" s="1"/>
  <c r="BI95" i="1"/>
  <c r="BI98" i="2" s="1"/>
  <c r="BH95" i="1"/>
  <c r="BH98" i="2" s="1"/>
  <c r="BG95" i="1"/>
  <c r="BG98" i="2" s="1"/>
  <c r="BF95" i="1"/>
  <c r="BF98" i="2" s="1"/>
  <c r="BE95" i="1"/>
  <c r="BE98" i="2" s="1"/>
  <c r="BD95" i="1"/>
  <c r="BC95" i="1"/>
  <c r="BC98" i="2" s="1"/>
  <c r="BB95" i="1"/>
  <c r="BB98" i="2" s="1"/>
  <c r="BA95" i="1"/>
  <c r="BA98" i="2" s="1"/>
  <c r="AZ95" i="1"/>
  <c r="AZ98" i="2" s="1"/>
  <c r="AY95" i="1"/>
  <c r="AY98" i="2" s="1"/>
  <c r="AX95" i="1"/>
  <c r="AX98" i="2" s="1"/>
  <c r="AW95" i="1"/>
  <c r="AW98" i="2" s="1"/>
  <c r="AV95" i="1"/>
  <c r="AV98" i="2" s="1"/>
  <c r="AU95" i="1"/>
  <c r="AU98" i="2" s="1"/>
  <c r="AT95" i="1"/>
  <c r="AT98" i="2" s="1"/>
  <c r="AS95" i="1"/>
  <c r="AS98" i="2" s="1"/>
  <c r="AR95" i="1"/>
  <c r="AR98" i="2" s="1"/>
  <c r="AQ95" i="1"/>
  <c r="AQ98" i="2" s="1"/>
  <c r="AP95" i="1"/>
  <c r="AP98" i="2" s="1"/>
  <c r="AO95" i="1"/>
  <c r="AO98" i="2" s="1"/>
  <c r="AN95" i="1"/>
  <c r="AM95" i="1"/>
  <c r="AM98" i="2" s="1"/>
  <c r="AL95" i="1"/>
  <c r="AL98" i="2" s="1"/>
  <c r="AK95" i="1"/>
  <c r="AK98" i="2" s="1"/>
  <c r="AJ95" i="1"/>
  <c r="AJ98" i="2" s="1"/>
  <c r="AI95" i="1"/>
  <c r="AI98" i="2" s="1"/>
  <c r="AH95" i="1"/>
  <c r="AH98" i="2" s="1"/>
  <c r="AG95" i="1"/>
  <c r="AG98" i="2" s="1"/>
  <c r="AF95" i="1"/>
  <c r="AF98" i="2" s="1"/>
  <c r="AE95" i="1"/>
  <c r="AE98" i="2" s="1"/>
  <c r="AD95" i="1"/>
  <c r="AD98" i="2" s="1"/>
  <c r="AC95" i="1"/>
  <c r="AC98" i="2" s="1"/>
  <c r="AB95" i="1"/>
  <c r="AB98" i="2" s="1"/>
  <c r="AA95" i="1"/>
  <c r="AA98" i="2" s="1"/>
  <c r="Z95" i="1"/>
  <c r="Y95" i="1"/>
  <c r="Y98" i="2" s="1"/>
  <c r="X95" i="1"/>
  <c r="X98" i="2" s="1"/>
  <c r="W95" i="1"/>
  <c r="W98" i="2" s="1"/>
  <c r="V95" i="1"/>
  <c r="V98" i="2" s="1"/>
  <c r="U95" i="1"/>
  <c r="U98" i="2" s="1"/>
  <c r="T95" i="1"/>
  <c r="T98" i="2" s="1"/>
  <c r="S95" i="1"/>
  <c r="S98" i="2" s="1"/>
  <c r="R95" i="1"/>
  <c r="R98" i="2" s="1"/>
  <c r="Q95" i="1"/>
  <c r="Q98" i="2" s="1"/>
  <c r="P95" i="1"/>
  <c r="T96" i="9" s="1"/>
  <c r="O95" i="1"/>
  <c r="O98" i="2" s="1"/>
  <c r="N95" i="1"/>
  <c r="AO96" i="10" s="1"/>
  <c r="M95" i="1"/>
  <c r="AN96" i="9" s="1"/>
  <c r="L95" i="1"/>
  <c r="AM96" i="9" s="1"/>
  <c r="K95" i="1"/>
  <c r="K98" i="2" s="1"/>
  <c r="J95" i="1"/>
  <c r="J98" i="2" s="1"/>
  <c r="I95" i="1"/>
  <c r="I98" i="2" s="1"/>
  <c r="CX98" i="2" s="1"/>
  <c r="H95" i="1"/>
  <c r="H98" i="2" s="1"/>
  <c r="G95" i="1"/>
  <c r="F95" i="1"/>
  <c r="F98" i="2" s="1"/>
  <c r="E95" i="1"/>
  <c r="E98" i="2" s="1"/>
  <c r="D95" i="1"/>
  <c r="D98" i="2" s="1"/>
  <c r="C95" i="1"/>
  <c r="C96" i="9" s="1"/>
  <c r="B95" i="1"/>
  <c r="B96" i="9" s="1"/>
  <c r="A95" i="1"/>
  <c r="A96" i="9" s="1"/>
  <c r="CF96" i="3"/>
  <c r="B96" i="3"/>
  <c r="C96" i="3" s="1"/>
  <c r="A96" i="3" s="1"/>
  <c r="BL96" i="3" s="1"/>
  <c r="B96" i="2"/>
  <c r="C96" i="2" s="1"/>
  <c r="A96" i="2" s="1"/>
  <c r="BL96" i="2" s="1"/>
  <c r="CD94" i="1"/>
  <c r="I95" i="10" s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H95" i="10" s="1"/>
  <c r="BO94" i="1"/>
  <c r="G95" i="10" s="1"/>
  <c r="BN94" i="1"/>
  <c r="F95" i="10" s="1"/>
  <c r="BM94" i="1"/>
  <c r="E95" i="10" s="1"/>
  <c r="BL94" i="1"/>
  <c r="BK94" i="1"/>
  <c r="BD95" i="9" s="1"/>
  <c r="BJ94" i="1"/>
  <c r="BC95" i="10" s="1"/>
  <c r="BI94" i="1"/>
  <c r="BB95" i="10" s="1"/>
  <c r="BH94" i="1"/>
  <c r="BA95" i="10" s="1"/>
  <c r="BG94" i="1"/>
  <c r="AZ95" i="10" s="1"/>
  <c r="BF94" i="1"/>
  <c r="AY95" i="10" s="1"/>
  <c r="BE94" i="1"/>
  <c r="AX95" i="10" s="1"/>
  <c r="BD94" i="1"/>
  <c r="AW95" i="10" s="1"/>
  <c r="BC94" i="1"/>
  <c r="AV95" i="10" s="1"/>
  <c r="BB94" i="1"/>
  <c r="AU95" i="10" s="1"/>
  <c r="BA94" i="1"/>
  <c r="AT95" i="10" s="1"/>
  <c r="AZ94" i="1"/>
  <c r="AS95" i="9" s="1"/>
  <c r="AY94" i="1"/>
  <c r="AX94" i="1"/>
  <c r="AW94" i="1"/>
  <c r="AV94" i="1"/>
  <c r="AU94" i="1"/>
  <c r="AT94" i="1"/>
  <c r="AS94" i="1"/>
  <c r="AR94" i="1"/>
  <c r="AQ94" i="1"/>
  <c r="AP94" i="1"/>
  <c r="AO94" i="1"/>
  <c r="AN94" i="1"/>
  <c r="V95" i="9" s="1"/>
  <c r="AM94" i="1"/>
  <c r="AL94" i="1"/>
  <c r="AK94" i="1"/>
  <c r="AJ94" i="1"/>
  <c r="AI94" i="1"/>
  <c r="AH94" i="1"/>
  <c r="AG94" i="1"/>
  <c r="AF94" i="1"/>
  <c r="AE94" i="1"/>
  <c r="AD94" i="1"/>
  <c r="AC94" i="1"/>
  <c r="AB94" i="1"/>
  <c r="U95" i="9" s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AM95" i="10" s="1"/>
  <c r="K94" i="1"/>
  <c r="AL95" i="10" s="1"/>
  <c r="J94" i="1"/>
  <c r="AK95" i="10" s="1"/>
  <c r="I94" i="1"/>
  <c r="AJ95" i="10" s="1"/>
  <c r="H94" i="1"/>
  <c r="AI95" i="10" s="1"/>
  <c r="G94" i="1"/>
  <c r="AH95" i="10" s="1"/>
  <c r="F94" i="1"/>
  <c r="AG95" i="10" s="1"/>
  <c r="E94" i="1"/>
  <c r="AF95" i="10" s="1"/>
  <c r="D94" i="1"/>
  <c r="S95" i="9" s="1"/>
  <c r="C94" i="1"/>
  <c r="C95" i="10" s="1"/>
  <c r="B94" i="1"/>
  <c r="B95" i="10" s="1"/>
  <c r="A94" i="1"/>
  <c r="A95" i="10" s="1"/>
  <c r="CF95" i="3"/>
  <c r="B95" i="3"/>
  <c r="C95" i="3" s="1"/>
  <c r="A95" i="3" s="1"/>
  <c r="BL95" i="3" s="1"/>
  <c r="B95" i="2"/>
  <c r="C95" i="2" s="1"/>
  <c r="A95" i="2" s="1"/>
  <c r="BL95" i="2" s="1"/>
  <c r="CD93" i="1"/>
  <c r="I94" i="10" s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G94" i="9" s="1"/>
  <c r="BN93" i="1"/>
  <c r="F94" i="10" s="1"/>
  <c r="BM93" i="1"/>
  <c r="E94" i="9" s="1"/>
  <c r="BL93" i="1"/>
  <c r="D94" i="9" s="1"/>
  <c r="BK93" i="1"/>
  <c r="BJ93" i="1"/>
  <c r="BI93" i="1"/>
  <c r="BH93" i="1"/>
  <c r="BG93" i="1"/>
  <c r="BF93" i="1"/>
  <c r="BE93" i="1"/>
  <c r="BD93" i="1"/>
  <c r="BC93" i="1"/>
  <c r="AV94" i="9" s="1"/>
  <c r="BB93" i="1"/>
  <c r="AU94" i="9" s="1"/>
  <c r="BA93" i="1"/>
  <c r="AT94" i="9" s="1"/>
  <c r="AZ93" i="1"/>
  <c r="AS94" i="9" s="1"/>
  <c r="AY93" i="1"/>
  <c r="AX93" i="1"/>
  <c r="AW93" i="1"/>
  <c r="AV93" i="1"/>
  <c r="AU93" i="1"/>
  <c r="AT93" i="1"/>
  <c r="AS93" i="1"/>
  <c r="AR93" i="1"/>
  <c r="AQ93" i="1"/>
  <c r="AP93" i="1"/>
  <c r="AO93" i="1"/>
  <c r="AN93" i="1"/>
  <c r="V94" i="9" s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T94" i="9" s="1"/>
  <c r="O93" i="1"/>
  <c r="N93" i="1"/>
  <c r="AO94" i="10" s="1"/>
  <c r="M93" i="1"/>
  <c r="AN94" i="10" s="1"/>
  <c r="L93" i="1"/>
  <c r="AM94" i="10" s="1"/>
  <c r="K93" i="1"/>
  <c r="AL94" i="10" s="1"/>
  <c r="J93" i="1"/>
  <c r="AK94" i="10" s="1"/>
  <c r="I93" i="1"/>
  <c r="AJ94" i="10" s="1"/>
  <c r="H93" i="1"/>
  <c r="G93" i="1"/>
  <c r="F93" i="1"/>
  <c r="E93" i="1"/>
  <c r="AF94" i="9" s="1"/>
  <c r="D93" i="1"/>
  <c r="AE94" i="9" s="1"/>
  <c r="C93" i="1"/>
  <c r="C94" i="9" s="1"/>
  <c r="B93" i="1"/>
  <c r="B94" i="9" s="1"/>
  <c r="A93" i="1"/>
  <c r="A94" i="9" s="1"/>
  <c r="L102" i="9" l="1"/>
  <c r="N102" i="9"/>
  <c r="BE103" i="9"/>
  <c r="BV103" i="9"/>
  <c r="BH103" i="9"/>
  <c r="BW103" i="9"/>
  <c r="AA103" i="9"/>
  <c r="AA100" i="9"/>
  <c r="DO102" i="10"/>
  <c r="CS104" i="2"/>
  <c r="CC102" i="9"/>
  <c r="BZ103" i="9"/>
  <c r="CO103" i="9" s="1"/>
  <c r="CP103" i="9"/>
  <c r="CQ103" i="9"/>
  <c r="CI99" i="9"/>
  <c r="CB101" i="9"/>
  <c r="BX103" i="9"/>
  <c r="B93" i="12"/>
  <c r="DO103" i="10"/>
  <c r="BK102" i="9"/>
  <c r="CO102" i="9" s="1"/>
  <c r="M101" i="9"/>
  <c r="BX101" i="9"/>
  <c r="AQ103" i="10"/>
  <c r="CD103" i="9"/>
  <c r="Z102" i="9"/>
  <c r="BO103" i="9"/>
  <c r="CS103" i="9" s="1"/>
  <c r="M102" i="9"/>
  <c r="BY103" i="9"/>
  <c r="CN103" i="9" s="1"/>
  <c r="CC103" i="9"/>
  <c r="CR103" i="9" s="1"/>
  <c r="CL103" i="9"/>
  <c r="AC103" i="9"/>
  <c r="BQ103" i="9"/>
  <c r="Z103" i="9"/>
  <c r="BP103" i="9"/>
  <c r="CT103" i="9" s="1"/>
  <c r="BJ103" i="9"/>
  <c r="BW102" i="9"/>
  <c r="BR102" i="9"/>
  <c r="BO102" i="9"/>
  <c r="CE102" i="9"/>
  <c r="AQ103" i="9"/>
  <c r="DD104" i="2"/>
  <c r="CY104" i="2"/>
  <c r="DB104" i="2"/>
  <c r="DD102" i="2"/>
  <c r="CV103" i="2"/>
  <c r="BE103" i="10"/>
  <c r="DA104" i="2"/>
  <c r="CS102" i="2"/>
  <c r="DC104" i="2"/>
  <c r="CU98" i="2"/>
  <c r="CU101" i="2"/>
  <c r="CD102" i="9"/>
  <c r="BI103" i="9"/>
  <c r="CM103" i="9" s="1"/>
  <c r="CZ104" i="2"/>
  <c r="BV102" i="9"/>
  <c r="CY102" i="2"/>
  <c r="BG103" i="9"/>
  <c r="CF103" i="9"/>
  <c r="BI102" i="9"/>
  <c r="AB102" i="9"/>
  <c r="CW102" i="2"/>
  <c r="BY102" i="9"/>
  <c r="CG102" i="9"/>
  <c r="CV102" i="9" s="1"/>
  <c r="BL102" i="9"/>
  <c r="BG102" i="9"/>
  <c r="AC102" i="9"/>
  <c r="BP102" i="9"/>
  <c r="BN102" i="9"/>
  <c r="BJ102" i="9"/>
  <c r="DC103" i="2"/>
  <c r="Q102" i="9"/>
  <c r="BT102" i="9"/>
  <c r="CX102" i="9" s="1"/>
  <c r="DA101" i="2"/>
  <c r="AA102" i="9"/>
  <c r="K102" i="9"/>
  <c r="P102" i="9" s="1"/>
  <c r="BH102" i="9"/>
  <c r="CL102" i="9" s="1"/>
  <c r="CA102" i="9"/>
  <c r="CW101" i="2"/>
  <c r="BQ102" i="9"/>
  <c r="CU102" i="9" s="1"/>
  <c r="BM102" i="9"/>
  <c r="DD103" i="2"/>
  <c r="L101" i="9"/>
  <c r="CA101" i="9"/>
  <c r="Y102" i="9"/>
  <c r="CB102" i="9"/>
  <c r="AQ102" i="10"/>
  <c r="BX102" i="9"/>
  <c r="AC101" i="9"/>
  <c r="CD101" i="9"/>
  <c r="CC101" i="9"/>
  <c r="N100" i="9"/>
  <c r="CT102" i="2"/>
  <c r="CV101" i="2"/>
  <c r="BZ101" i="9"/>
  <c r="DB101" i="2"/>
  <c r="BV101" i="9"/>
  <c r="BE101" i="10"/>
  <c r="Q101" i="9"/>
  <c r="N101" i="9"/>
  <c r="CZ101" i="2"/>
  <c r="Z101" i="9"/>
  <c r="DB102" i="2"/>
  <c r="DA102" i="2"/>
  <c r="K101" i="9"/>
  <c r="BT101" i="9"/>
  <c r="CX101" i="9" s="1"/>
  <c r="CX102" i="2"/>
  <c r="DC102" i="2"/>
  <c r="DC101" i="2"/>
  <c r="BW101" i="9"/>
  <c r="CF101" i="9"/>
  <c r="CU102" i="2"/>
  <c r="AA101" i="9"/>
  <c r="CT101" i="2"/>
  <c r="AQ101" i="10"/>
  <c r="BY101" i="9"/>
  <c r="AQ99" i="9"/>
  <c r="BN100" i="9" s="1"/>
  <c r="BR99" i="9"/>
  <c r="BI99" i="9"/>
  <c r="BL99" i="9"/>
  <c r="CF100" i="9"/>
  <c r="CX101" i="2"/>
  <c r="CZ100" i="2"/>
  <c r="CD100" i="9"/>
  <c r="Q100" i="9"/>
  <c r="CY101" i="2"/>
  <c r="CB100" i="9"/>
  <c r="O100" i="9"/>
  <c r="DO98" i="10"/>
  <c r="CS101" i="2"/>
  <c r="Z100" i="9"/>
  <c r="CX100" i="2"/>
  <c r="CC100" i="9"/>
  <c r="BZ100" i="9"/>
  <c r="BE100" i="10"/>
  <c r="L100" i="9"/>
  <c r="CA100" i="9"/>
  <c r="CE100" i="9"/>
  <c r="AQ100" i="10"/>
  <c r="DC100" i="2"/>
  <c r="M100" i="9"/>
  <c r="DD101" i="2"/>
  <c r="CG100" i="9"/>
  <c r="BW100" i="9"/>
  <c r="BX100" i="9"/>
  <c r="AB100" i="9"/>
  <c r="CI100" i="9"/>
  <c r="AC100" i="9"/>
  <c r="L99" i="9"/>
  <c r="K100" i="9"/>
  <c r="BT100" i="9"/>
  <c r="AQ100" i="9"/>
  <c r="BI101" i="9" s="1"/>
  <c r="CM101" i="9" s="1"/>
  <c r="BY100" i="9"/>
  <c r="BO99" i="9"/>
  <c r="BK99" i="9"/>
  <c r="BG99" i="9"/>
  <c r="CT98" i="2"/>
  <c r="CE98" i="9"/>
  <c r="BQ99" i="9"/>
  <c r="BM99" i="9"/>
  <c r="BJ99" i="9"/>
  <c r="BX98" i="9"/>
  <c r="BN99" i="9"/>
  <c r="N99" i="9"/>
  <c r="CU100" i="2"/>
  <c r="Q99" i="9"/>
  <c r="CS100" i="2"/>
  <c r="BT99" i="9"/>
  <c r="DB100" i="2"/>
  <c r="BH99" i="9"/>
  <c r="Y99" i="9"/>
  <c r="Y98" i="9"/>
  <c r="CX99" i="2"/>
  <c r="Z99" i="9"/>
  <c r="CY100" i="2"/>
  <c r="BV99" i="9"/>
  <c r="AC99" i="9"/>
  <c r="K99" i="9"/>
  <c r="CV100" i="2"/>
  <c r="CW100" i="2"/>
  <c r="O99" i="9"/>
  <c r="DA100" i="2"/>
  <c r="CD98" i="9"/>
  <c r="CT100" i="2"/>
  <c r="M99" i="9"/>
  <c r="DD100" i="2"/>
  <c r="AA99" i="9"/>
  <c r="DC99" i="2"/>
  <c r="CU99" i="2"/>
  <c r="BW98" i="9"/>
  <c r="CT99" i="2"/>
  <c r="CG98" i="9"/>
  <c r="CW99" i="2"/>
  <c r="CY99" i="2"/>
  <c r="CA98" i="9"/>
  <c r="CB98" i="9"/>
  <c r="K98" i="9"/>
  <c r="BT98" i="9"/>
  <c r="DA99" i="2"/>
  <c r="CZ99" i="2"/>
  <c r="CC98" i="9"/>
  <c r="BZ98" i="9"/>
  <c r="DB99" i="2"/>
  <c r="CF98" i="9"/>
  <c r="Z98" i="9"/>
  <c r="CV99" i="2"/>
  <c r="DD99" i="2"/>
  <c r="O98" i="9"/>
  <c r="BE98" i="9"/>
  <c r="CA99" i="9" s="1"/>
  <c r="CI98" i="9"/>
  <c r="CS99" i="2"/>
  <c r="N97" i="9"/>
  <c r="O97" i="9"/>
  <c r="CY98" i="2"/>
  <c r="CZ98" i="2"/>
  <c r="BQ98" i="2"/>
  <c r="DD98" i="2"/>
  <c r="N98" i="2"/>
  <c r="DC98" i="2" s="1"/>
  <c r="AQ97" i="9"/>
  <c r="BP98" i="9" s="1"/>
  <c r="P98" i="2"/>
  <c r="BP98" i="2"/>
  <c r="BN98" i="2"/>
  <c r="AL97" i="2"/>
  <c r="AQ97" i="10"/>
  <c r="CI97" i="9"/>
  <c r="G97" i="2"/>
  <c r="AN97" i="2"/>
  <c r="BD97" i="2"/>
  <c r="CE98" i="2"/>
  <c r="N97" i="2"/>
  <c r="AD97" i="2"/>
  <c r="AT97" i="2"/>
  <c r="CA97" i="2"/>
  <c r="BO98" i="2"/>
  <c r="G98" i="2"/>
  <c r="CV98" i="2" s="1"/>
  <c r="BD98" i="2"/>
  <c r="CW98" i="2" s="1"/>
  <c r="M98" i="2"/>
  <c r="DB98" i="2" s="1"/>
  <c r="AP97" i="2"/>
  <c r="BF97" i="2"/>
  <c r="L98" i="2"/>
  <c r="DA98" i="2" s="1"/>
  <c r="J97" i="2"/>
  <c r="Z97" i="2"/>
  <c r="Z97" i="9"/>
  <c r="Z98" i="2"/>
  <c r="CS98" i="2"/>
  <c r="L97" i="9"/>
  <c r="BE97" i="10"/>
  <c r="AN98" i="2"/>
  <c r="AG97" i="2"/>
  <c r="AH97" i="2"/>
  <c r="S97" i="2"/>
  <c r="D97" i="2"/>
  <c r="T97" i="2"/>
  <c r="AJ97" i="2"/>
  <c r="AZ97" i="2"/>
  <c r="Q97" i="2"/>
  <c r="AW97" i="2"/>
  <c r="CD97" i="2"/>
  <c r="R97" i="2"/>
  <c r="E97" i="2"/>
  <c r="U97" i="2"/>
  <c r="AK97" i="2"/>
  <c r="BA97" i="2"/>
  <c r="BR97" i="2"/>
  <c r="AX97" i="2"/>
  <c r="AI97" i="2"/>
  <c r="AY97" i="2"/>
  <c r="BB97" i="2"/>
  <c r="BS97" i="2"/>
  <c r="W97" i="2"/>
  <c r="AM97" i="2"/>
  <c r="BC97" i="2"/>
  <c r="BT97" i="2"/>
  <c r="BJ97" i="2"/>
  <c r="BU97" i="2"/>
  <c r="I97" i="2"/>
  <c r="Y97" i="2"/>
  <c r="AO97" i="2"/>
  <c r="BE97" i="2"/>
  <c r="BV97" i="2"/>
  <c r="BW97" i="2"/>
  <c r="AS96" i="9"/>
  <c r="AQ97" i="2"/>
  <c r="BG97" i="2"/>
  <c r="BX97" i="2"/>
  <c r="K97" i="2"/>
  <c r="V97" i="2"/>
  <c r="H97" i="2"/>
  <c r="F97" i="2"/>
  <c r="X97" i="2"/>
  <c r="AA97" i="2"/>
  <c r="BE96" i="9"/>
  <c r="AT95" i="9"/>
  <c r="L97" i="2"/>
  <c r="AB97" i="2"/>
  <c r="AR97" i="2"/>
  <c r="BH97" i="2"/>
  <c r="BY97" i="2"/>
  <c r="AO96" i="9"/>
  <c r="S96" i="10"/>
  <c r="AP96" i="10"/>
  <c r="AU95" i="9"/>
  <c r="M97" i="2"/>
  <c r="AC97" i="2"/>
  <c r="AS97" i="2"/>
  <c r="BI97" i="2"/>
  <c r="BZ97" i="2"/>
  <c r="S96" i="9"/>
  <c r="AP96" i="9"/>
  <c r="T96" i="10"/>
  <c r="AS96" i="10"/>
  <c r="U96" i="10"/>
  <c r="AT96" i="10"/>
  <c r="O97" i="2"/>
  <c r="AE97" i="2"/>
  <c r="AU97" i="2"/>
  <c r="BK97" i="2"/>
  <c r="CB97" i="2"/>
  <c r="U96" i="9"/>
  <c r="AA97" i="9" s="1"/>
  <c r="AT96" i="9"/>
  <c r="A96" i="10"/>
  <c r="V96" i="10"/>
  <c r="AU96" i="10"/>
  <c r="P97" i="2"/>
  <c r="AF97" i="2"/>
  <c r="AV97" i="2"/>
  <c r="BM97" i="2"/>
  <c r="CC97" i="2"/>
  <c r="V96" i="9"/>
  <c r="AB97" i="9" s="1"/>
  <c r="AU96" i="9"/>
  <c r="B96" i="10"/>
  <c r="W96" i="10"/>
  <c r="AV96" i="10"/>
  <c r="BN97" i="2"/>
  <c r="W96" i="9"/>
  <c r="AC97" i="9" s="1"/>
  <c r="AV96" i="9"/>
  <c r="C96" i="10"/>
  <c r="AE96" i="10"/>
  <c r="AW96" i="10"/>
  <c r="BO97" i="2"/>
  <c r="CE97" i="2"/>
  <c r="AE96" i="9"/>
  <c r="AW96" i="9"/>
  <c r="D96" i="10"/>
  <c r="AF96" i="10"/>
  <c r="AX96" i="10"/>
  <c r="BP97" i="2"/>
  <c r="AF96" i="9"/>
  <c r="AX96" i="9"/>
  <c r="E96" i="10"/>
  <c r="AG96" i="10"/>
  <c r="AY96" i="10"/>
  <c r="BQ97" i="2"/>
  <c r="AG96" i="9"/>
  <c r="AY96" i="9"/>
  <c r="F96" i="10"/>
  <c r="AH96" i="10"/>
  <c r="AZ96" i="10"/>
  <c r="AH96" i="9"/>
  <c r="AZ96" i="9"/>
  <c r="G96" i="10"/>
  <c r="AI96" i="10"/>
  <c r="BA96" i="10"/>
  <c r="Q96" i="2"/>
  <c r="D96" i="9"/>
  <c r="K97" i="9" s="1"/>
  <c r="AI96" i="9"/>
  <c r="BA96" i="9"/>
  <c r="H96" i="10"/>
  <c r="AJ96" i="10"/>
  <c r="BB96" i="10"/>
  <c r="AJ96" i="9"/>
  <c r="BB96" i="9"/>
  <c r="I96" i="10"/>
  <c r="AK96" i="10"/>
  <c r="BC96" i="10"/>
  <c r="AK96" i="9"/>
  <c r="BC96" i="9"/>
  <c r="AL96" i="10"/>
  <c r="BD96" i="10"/>
  <c r="BN96" i="2"/>
  <c r="AL96" i="9"/>
  <c r="BD96" i="9"/>
  <c r="AM96" i="10"/>
  <c r="T96" i="2"/>
  <c r="AJ96" i="2"/>
  <c r="CE96" i="2"/>
  <c r="AN96" i="10"/>
  <c r="AX95" i="9"/>
  <c r="S94" i="10"/>
  <c r="AG96" i="2"/>
  <c r="AY95" i="9"/>
  <c r="AW95" i="9"/>
  <c r="BD95" i="10"/>
  <c r="AW96" i="2"/>
  <c r="AH96" i="2"/>
  <c r="B85" i="12"/>
  <c r="DO95" i="10"/>
  <c r="BE95" i="10"/>
  <c r="BO96" i="2"/>
  <c r="S96" i="2"/>
  <c r="AI96" i="2"/>
  <c r="AY96" i="2"/>
  <c r="BP96" i="2"/>
  <c r="A95" i="9"/>
  <c r="W95" i="9"/>
  <c r="AV95" i="9"/>
  <c r="S95" i="10"/>
  <c r="AN95" i="10"/>
  <c r="BQ96" i="2"/>
  <c r="B95" i="9"/>
  <c r="AE95" i="9"/>
  <c r="T95" i="10"/>
  <c r="AO95" i="10"/>
  <c r="AZ96" i="2"/>
  <c r="E96" i="2"/>
  <c r="U96" i="2"/>
  <c r="AK96" i="2"/>
  <c r="BA96" i="2"/>
  <c r="BR96" i="2"/>
  <c r="C95" i="9"/>
  <c r="AF95" i="9"/>
  <c r="U95" i="10"/>
  <c r="AP95" i="10"/>
  <c r="D96" i="2"/>
  <c r="F96" i="2"/>
  <c r="V96" i="2"/>
  <c r="AL96" i="2"/>
  <c r="BB96" i="2"/>
  <c r="BS96" i="2"/>
  <c r="D95" i="9"/>
  <c r="AQ95" i="9" s="1"/>
  <c r="AG95" i="9"/>
  <c r="V95" i="10"/>
  <c r="AS95" i="10"/>
  <c r="F94" i="9"/>
  <c r="G96" i="2"/>
  <c r="W96" i="2"/>
  <c r="AM96" i="2"/>
  <c r="BT96" i="2"/>
  <c r="E95" i="9"/>
  <c r="AH95" i="9"/>
  <c r="AZ95" i="9"/>
  <c r="D95" i="10"/>
  <c r="W95" i="10"/>
  <c r="AB95" i="9"/>
  <c r="BC96" i="2"/>
  <c r="H96" i="2"/>
  <c r="X96" i="2"/>
  <c r="AN96" i="2"/>
  <c r="BD96" i="2"/>
  <c r="BU96" i="2"/>
  <c r="F95" i="9"/>
  <c r="AI95" i="9"/>
  <c r="BA95" i="9"/>
  <c r="I96" i="2"/>
  <c r="Y96" i="2"/>
  <c r="AO96" i="2"/>
  <c r="BE96" i="2"/>
  <c r="BV96" i="2"/>
  <c r="G95" i="9"/>
  <c r="AJ95" i="9"/>
  <c r="BB95" i="9"/>
  <c r="CD96" i="2"/>
  <c r="J96" i="2"/>
  <c r="Z96" i="2"/>
  <c r="AP96" i="2"/>
  <c r="BF96" i="2"/>
  <c r="BW96" i="2"/>
  <c r="H95" i="9"/>
  <c r="AK95" i="9"/>
  <c r="BC95" i="9"/>
  <c r="AE95" i="10"/>
  <c r="K96" i="2"/>
  <c r="AA96" i="2"/>
  <c r="AQ96" i="2"/>
  <c r="BG96" i="2"/>
  <c r="BX96" i="2"/>
  <c r="I95" i="9"/>
  <c r="Q96" i="9" s="1"/>
  <c r="AL95" i="9"/>
  <c r="R96" i="2"/>
  <c r="AX96" i="2"/>
  <c r="L96" i="2"/>
  <c r="AB96" i="2"/>
  <c r="AR96" i="2"/>
  <c r="BH96" i="2"/>
  <c r="BY96" i="2"/>
  <c r="AM95" i="9"/>
  <c r="M96" i="2"/>
  <c r="AC96" i="2"/>
  <c r="AS96" i="2"/>
  <c r="BI96" i="2"/>
  <c r="BZ96" i="2"/>
  <c r="AN95" i="9"/>
  <c r="N96" i="2"/>
  <c r="AD96" i="2"/>
  <c r="AT96" i="2"/>
  <c r="BJ96" i="2"/>
  <c r="CA96" i="2"/>
  <c r="AO95" i="9"/>
  <c r="O96" i="2"/>
  <c r="AE96" i="2"/>
  <c r="AU96" i="2"/>
  <c r="BK96" i="2"/>
  <c r="CB96" i="2"/>
  <c r="AP95" i="9"/>
  <c r="P96" i="2"/>
  <c r="AF96" i="2"/>
  <c r="AV96" i="2"/>
  <c r="BM96" i="2"/>
  <c r="CC96" i="2"/>
  <c r="T95" i="9"/>
  <c r="Z95" i="9" s="1"/>
  <c r="AQ94" i="9"/>
  <c r="T94" i="10"/>
  <c r="AP94" i="10"/>
  <c r="H94" i="9"/>
  <c r="AG94" i="9"/>
  <c r="AX94" i="9"/>
  <c r="U94" i="10"/>
  <c r="AS94" i="10"/>
  <c r="I94" i="9"/>
  <c r="AH94" i="9"/>
  <c r="AY94" i="9"/>
  <c r="A94" i="10"/>
  <c r="V94" i="10"/>
  <c r="AT94" i="10"/>
  <c r="AI94" i="9"/>
  <c r="AZ94" i="9"/>
  <c r="B94" i="10"/>
  <c r="W94" i="10"/>
  <c r="AU94" i="10"/>
  <c r="AW94" i="9"/>
  <c r="AJ94" i="9"/>
  <c r="BA94" i="9"/>
  <c r="C94" i="10"/>
  <c r="AV94" i="10"/>
  <c r="AK94" i="9"/>
  <c r="BB94" i="9"/>
  <c r="D94" i="10"/>
  <c r="AQ94" i="10" s="1"/>
  <c r="AE94" i="10"/>
  <c r="AW94" i="10"/>
  <c r="S94" i="9"/>
  <c r="Y95" i="9" s="1"/>
  <c r="AL94" i="9"/>
  <c r="BC94" i="9"/>
  <c r="E94" i="10"/>
  <c r="AF94" i="10"/>
  <c r="AX94" i="10"/>
  <c r="AM94" i="9"/>
  <c r="BD94" i="9"/>
  <c r="AG94" i="10"/>
  <c r="AY94" i="10"/>
  <c r="U94" i="9"/>
  <c r="AN94" i="9"/>
  <c r="G94" i="10"/>
  <c r="AH94" i="10"/>
  <c r="AZ94" i="10"/>
  <c r="AO94" i="9"/>
  <c r="H94" i="10"/>
  <c r="AI94" i="10"/>
  <c r="BA94" i="10"/>
  <c r="W94" i="9"/>
  <c r="AP94" i="9"/>
  <c r="BB94" i="10"/>
  <c r="BC94" i="10"/>
  <c r="BD94" i="10"/>
  <c r="CF94" i="3"/>
  <c r="B94" i="3"/>
  <c r="C94" i="3" s="1"/>
  <c r="A94" i="3" s="1"/>
  <c r="BL94" i="3" s="1"/>
  <c r="B94" i="2"/>
  <c r="C94" i="2" s="1"/>
  <c r="A94" i="2" s="1"/>
  <c r="BL94" i="2" s="1"/>
  <c r="CD92" i="1"/>
  <c r="CE95" i="2" s="1"/>
  <c r="CC92" i="1"/>
  <c r="CD95" i="2" s="1"/>
  <c r="CB92" i="1"/>
  <c r="CC95" i="2" s="1"/>
  <c r="CA92" i="1"/>
  <c r="CB95" i="2" s="1"/>
  <c r="BZ92" i="1"/>
  <c r="CA95" i="2" s="1"/>
  <c r="BY92" i="1"/>
  <c r="BZ95" i="2" s="1"/>
  <c r="BX92" i="1"/>
  <c r="BY95" i="2" s="1"/>
  <c r="BW92" i="1"/>
  <c r="BX95" i="2" s="1"/>
  <c r="BV92" i="1"/>
  <c r="BW95" i="2" s="1"/>
  <c r="BU92" i="1"/>
  <c r="BV95" i="2" s="1"/>
  <c r="BT92" i="1"/>
  <c r="BU95" i="2" s="1"/>
  <c r="BS92" i="1"/>
  <c r="BT95" i="2" s="1"/>
  <c r="BR92" i="1"/>
  <c r="BS95" i="2" s="1"/>
  <c r="BQ92" i="1"/>
  <c r="BR95" i="2" s="1"/>
  <c r="BP92" i="1"/>
  <c r="H93" i="9" s="1"/>
  <c r="BO92" i="1"/>
  <c r="BP95" i="2" s="1"/>
  <c r="BN92" i="1"/>
  <c r="BO95" i="2" s="1"/>
  <c r="BM92" i="1"/>
  <c r="BN95" i="2" s="1"/>
  <c r="BL92" i="1"/>
  <c r="BM95" i="2" s="1"/>
  <c r="BK92" i="1"/>
  <c r="BK95" i="2" s="1"/>
  <c r="BJ92" i="1"/>
  <c r="BJ95" i="2" s="1"/>
  <c r="BI92" i="1"/>
  <c r="BI95" i="2" s="1"/>
  <c r="BH92" i="1"/>
  <c r="BH95" i="2" s="1"/>
  <c r="BG92" i="1"/>
  <c r="BG95" i="2" s="1"/>
  <c r="BF92" i="1"/>
  <c r="BF95" i="2" s="1"/>
  <c r="BE92" i="1"/>
  <c r="BD92" i="1"/>
  <c r="BD95" i="2" s="1"/>
  <c r="BC92" i="1"/>
  <c r="AV93" i="10" s="1"/>
  <c r="BB92" i="1"/>
  <c r="AU93" i="10" s="1"/>
  <c r="BA92" i="1"/>
  <c r="AT93" i="10" s="1"/>
  <c r="AZ92" i="1"/>
  <c r="AS93" i="9" s="1"/>
  <c r="AY92" i="1"/>
  <c r="AY95" i="2" s="1"/>
  <c r="AX92" i="1"/>
  <c r="AX95" i="2" s="1"/>
  <c r="AW92" i="1"/>
  <c r="AW95" i="2" s="1"/>
  <c r="AV92" i="1"/>
  <c r="AV95" i="2" s="1"/>
  <c r="AU92" i="1"/>
  <c r="AU95" i="2" s="1"/>
  <c r="AT92" i="1"/>
  <c r="AT95" i="2" s="1"/>
  <c r="AS92" i="1"/>
  <c r="AS95" i="2" s="1"/>
  <c r="AR92" i="1"/>
  <c r="AR95" i="2" s="1"/>
  <c r="AQ92" i="1"/>
  <c r="AQ95" i="2" s="1"/>
  <c r="AP92" i="1"/>
  <c r="AP95" i="2" s="1"/>
  <c r="AO92" i="1"/>
  <c r="AO95" i="2" s="1"/>
  <c r="AN92" i="1"/>
  <c r="V93" i="10" s="1"/>
  <c r="AM92" i="1"/>
  <c r="AM95" i="2" s="1"/>
  <c r="AL92" i="1"/>
  <c r="AL95" i="2" s="1"/>
  <c r="AK92" i="1"/>
  <c r="AK95" i="2" s="1"/>
  <c r="AJ92" i="1"/>
  <c r="AJ95" i="2" s="1"/>
  <c r="AI92" i="1"/>
  <c r="AI95" i="2" s="1"/>
  <c r="AH92" i="1"/>
  <c r="AH95" i="2" s="1"/>
  <c r="AG92" i="1"/>
  <c r="AG95" i="2" s="1"/>
  <c r="AF92" i="1"/>
  <c r="AF95" i="2" s="1"/>
  <c r="AE92" i="1"/>
  <c r="AE95" i="2" s="1"/>
  <c r="AD92" i="1"/>
  <c r="AD95" i="2" s="1"/>
  <c r="AC92" i="1"/>
  <c r="AC95" i="2" s="1"/>
  <c r="AB92" i="1"/>
  <c r="U93" i="10" s="1"/>
  <c r="AA92" i="1"/>
  <c r="AA95" i="2" s="1"/>
  <c r="Z92" i="1"/>
  <c r="Z95" i="2" s="1"/>
  <c r="Y92" i="1"/>
  <c r="Y95" i="2" s="1"/>
  <c r="X92" i="1"/>
  <c r="X95" i="2" s="1"/>
  <c r="W92" i="1"/>
  <c r="W95" i="2" s="1"/>
  <c r="V92" i="1"/>
  <c r="V95" i="2" s="1"/>
  <c r="U92" i="1"/>
  <c r="U95" i="2" s="1"/>
  <c r="T92" i="1"/>
  <c r="T95" i="2" s="1"/>
  <c r="S92" i="1"/>
  <c r="S95" i="2" s="1"/>
  <c r="R92" i="1"/>
  <c r="R95" i="2" s="1"/>
  <c r="Q92" i="1"/>
  <c r="Q95" i="2" s="1"/>
  <c r="P92" i="1"/>
  <c r="T93" i="9" s="1"/>
  <c r="O92" i="1"/>
  <c r="AP93" i="9" s="1"/>
  <c r="N92" i="1"/>
  <c r="N95" i="2" s="1"/>
  <c r="M92" i="1"/>
  <c r="M95" i="2" s="1"/>
  <c r="L92" i="1"/>
  <c r="L95" i="2" s="1"/>
  <c r="K92" i="1"/>
  <c r="K95" i="2" s="1"/>
  <c r="J92" i="1"/>
  <c r="J95" i="2" s="1"/>
  <c r="I92" i="1"/>
  <c r="I95" i="2" s="1"/>
  <c r="H92" i="1"/>
  <c r="H95" i="2" s="1"/>
  <c r="G92" i="1"/>
  <c r="G95" i="2" s="1"/>
  <c r="F92" i="1"/>
  <c r="F95" i="2" s="1"/>
  <c r="E92" i="1"/>
  <c r="AF93" i="9" s="1"/>
  <c r="D92" i="1"/>
  <c r="S93" i="9" s="1"/>
  <c r="C92" i="1"/>
  <c r="C93" i="9" s="1"/>
  <c r="B92" i="1"/>
  <c r="B93" i="9" s="1"/>
  <c r="A92" i="1"/>
  <c r="A93" i="9" s="1"/>
  <c r="CX99" i="9" l="1"/>
  <c r="CR102" i="9"/>
  <c r="CT102" i="9"/>
  <c r="CH103" i="9"/>
  <c r="CP99" i="9"/>
  <c r="CQ102" i="9"/>
  <c r="CH102" i="9"/>
  <c r="CS102" i="9"/>
  <c r="BG101" i="9"/>
  <c r="CK103" i="9"/>
  <c r="BS103" i="9"/>
  <c r="CW103" i="9" s="1"/>
  <c r="CU103" i="9"/>
  <c r="CK102" i="9"/>
  <c r="BS102" i="9"/>
  <c r="CW102" i="9" s="1"/>
  <c r="CP102" i="9"/>
  <c r="CM102" i="9"/>
  <c r="CN102" i="9"/>
  <c r="CX100" i="9"/>
  <c r="BJ100" i="9"/>
  <c r="BI100" i="9"/>
  <c r="CM100" i="9" s="1"/>
  <c r="BO100" i="9"/>
  <c r="CS100" i="9" s="1"/>
  <c r="CH101" i="9"/>
  <c r="BP100" i="9"/>
  <c r="CT100" i="9" s="1"/>
  <c r="BM100" i="9"/>
  <c r="CQ100" i="9" s="1"/>
  <c r="BH100" i="9"/>
  <c r="CL100" i="9" s="1"/>
  <c r="CR100" i="9"/>
  <c r="BK101" i="9"/>
  <c r="CO101" i="9" s="1"/>
  <c r="BQ101" i="9"/>
  <c r="CU101" i="9" s="1"/>
  <c r="CK101" i="9"/>
  <c r="BM101" i="9"/>
  <c r="CQ101" i="9" s="1"/>
  <c r="BO101" i="9"/>
  <c r="CS101" i="9" s="1"/>
  <c r="BH101" i="9"/>
  <c r="CL101" i="9" s="1"/>
  <c r="BQ100" i="9"/>
  <c r="CU100" i="9" s="1"/>
  <c r="BR101" i="9"/>
  <c r="CV101" i="9" s="1"/>
  <c r="BL100" i="9"/>
  <c r="CP100" i="9" s="1"/>
  <c r="BJ101" i="9"/>
  <c r="CN101" i="9" s="1"/>
  <c r="BK100" i="9"/>
  <c r="BR100" i="9"/>
  <c r="CV100" i="9" s="1"/>
  <c r="P101" i="9"/>
  <c r="BP101" i="9"/>
  <c r="CT101" i="9" s="1"/>
  <c r="BL101" i="9"/>
  <c r="CP101" i="9" s="1"/>
  <c r="BG100" i="9"/>
  <c r="CK100" i="9" s="1"/>
  <c r="BN101" i="9"/>
  <c r="CR101" i="9" s="1"/>
  <c r="P100" i="9"/>
  <c r="CT98" i="9"/>
  <c r="BV100" i="9"/>
  <c r="CH100" i="9" s="1"/>
  <c r="BS99" i="9"/>
  <c r="CN100" i="9"/>
  <c r="CU97" i="2"/>
  <c r="BV98" i="9"/>
  <c r="CH98" i="9" s="1"/>
  <c r="P99" i="9"/>
  <c r="CZ97" i="2"/>
  <c r="BZ99" i="9"/>
  <c r="CO99" i="9" s="1"/>
  <c r="CB99" i="9"/>
  <c r="CQ99" i="9" s="1"/>
  <c r="BX99" i="9"/>
  <c r="CM99" i="9" s="1"/>
  <c r="BY99" i="9"/>
  <c r="CN99" i="9" s="1"/>
  <c r="CC99" i="9"/>
  <c r="CR99" i="9" s="1"/>
  <c r="CD99" i="9"/>
  <c r="CS99" i="9" s="1"/>
  <c r="BW99" i="9"/>
  <c r="CG99" i="9"/>
  <c r="CV99" i="9" s="1"/>
  <c r="CE99" i="9"/>
  <c r="CT99" i="9" s="1"/>
  <c r="M96" i="9"/>
  <c r="CF99" i="9"/>
  <c r="CU99" i="9" s="1"/>
  <c r="DC97" i="2"/>
  <c r="BG98" i="9"/>
  <c r="CK98" i="9" s="1"/>
  <c r="CX98" i="9"/>
  <c r="BW97" i="9"/>
  <c r="CW97" i="2"/>
  <c r="BL98" i="9"/>
  <c r="CP98" i="9" s="1"/>
  <c r="P98" i="9"/>
  <c r="BI98" i="9"/>
  <c r="CM98" i="9" s="1"/>
  <c r="CG97" i="9"/>
  <c r="BH98" i="9"/>
  <c r="CL98" i="9" s="1"/>
  <c r="P97" i="9"/>
  <c r="BR98" i="9"/>
  <c r="CV98" i="9" s="1"/>
  <c r="BJ98" i="9"/>
  <c r="CN98" i="9" s="1"/>
  <c r="BQ98" i="9"/>
  <c r="CU98" i="9" s="1"/>
  <c r="BX97" i="9"/>
  <c r="BM98" i="9"/>
  <c r="CQ98" i="9" s="1"/>
  <c r="CC97" i="9"/>
  <c r="BO98" i="9"/>
  <c r="CS98" i="9" s="1"/>
  <c r="CE97" i="9"/>
  <c r="BN98" i="9"/>
  <c r="CR98" i="9" s="1"/>
  <c r="BK98" i="9"/>
  <c r="CO98" i="9" s="1"/>
  <c r="DC95" i="2"/>
  <c r="CV97" i="2"/>
  <c r="L96" i="9"/>
  <c r="O96" i="9"/>
  <c r="Y97" i="9"/>
  <c r="CB97" i="9"/>
  <c r="BY97" i="9"/>
  <c r="CD97" i="9"/>
  <c r="CA97" i="9"/>
  <c r="BT97" i="9"/>
  <c r="CX97" i="9" s="1"/>
  <c r="CY97" i="2"/>
  <c r="CF97" i="9"/>
  <c r="BZ97" i="9"/>
  <c r="CX97" i="2"/>
  <c r="CS97" i="2"/>
  <c r="N96" i="9"/>
  <c r="CT97" i="2"/>
  <c r="AA95" i="9"/>
  <c r="AC96" i="9"/>
  <c r="K96" i="9"/>
  <c r="BP96" i="9"/>
  <c r="BO96" i="9"/>
  <c r="U93" i="9"/>
  <c r="V93" i="9"/>
  <c r="BN96" i="9"/>
  <c r="B86" i="12"/>
  <c r="DO96" i="10"/>
  <c r="BJ96" i="9"/>
  <c r="BG96" i="9"/>
  <c r="BE96" i="10"/>
  <c r="BM96" i="9"/>
  <c r="BK96" i="9"/>
  <c r="AQ96" i="9"/>
  <c r="BQ97" i="9" s="1"/>
  <c r="BT96" i="9"/>
  <c r="BH96" i="9"/>
  <c r="BQ96" i="9"/>
  <c r="AA96" i="9"/>
  <c r="BR96" i="9"/>
  <c r="AB96" i="9"/>
  <c r="Y96" i="9"/>
  <c r="CI96" i="9"/>
  <c r="AQ96" i="10"/>
  <c r="BL96" i="9"/>
  <c r="BI96" i="9"/>
  <c r="DA97" i="2"/>
  <c r="DD97" i="2"/>
  <c r="Z96" i="9"/>
  <c r="DB97" i="2"/>
  <c r="CT96" i="2"/>
  <c r="CU96" i="2"/>
  <c r="AN95" i="2"/>
  <c r="CZ96" i="2"/>
  <c r="CX96" i="2"/>
  <c r="CY96" i="2"/>
  <c r="O95" i="9"/>
  <c r="BE95" i="9"/>
  <c r="CF96" i="9" s="1"/>
  <c r="CI95" i="9"/>
  <c r="K95" i="9"/>
  <c r="BT95" i="9"/>
  <c r="BP95" i="9"/>
  <c r="AC95" i="9"/>
  <c r="BK95" i="9"/>
  <c r="BR95" i="9"/>
  <c r="BN95" i="9"/>
  <c r="BJ95" i="9"/>
  <c r="L95" i="9"/>
  <c r="M95" i="9"/>
  <c r="DB96" i="2"/>
  <c r="CS96" i="2"/>
  <c r="DD96" i="2"/>
  <c r="BO95" i="9"/>
  <c r="CV96" i="2"/>
  <c r="BQ95" i="9"/>
  <c r="BL95" i="9"/>
  <c r="CW96" i="2"/>
  <c r="BG95" i="9"/>
  <c r="BH95" i="9"/>
  <c r="DA96" i="2"/>
  <c r="Q95" i="9"/>
  <c r="AB95" i="2"/>
  <c r="N95" i="9"/>
  <c r="BC95" i="2"/>
  <c r="CV95" i="2" s="1"/>
  <c r="CY95" i="2"/>
  <c r="DC96" i="2"/>
  <c r="BM95" i="9"/>
  <c r="AQ95" i="10"/>
  <c r="BI95" i="9"/>
  <c r="CZ95" i="2"/>
  <c r="DB95" i="2"/>
  <c r="CI94" i="9"/>
  <c r="D95" i="2"/>
  <c r="BE94" i="10"/>
  <c r="P95" i="2"/>
  <c r="O95" i="2"/>
  <c r="DD95" i="2" s="1"/>
  <c r="CW95" i="2"/>
  <c r="BB95" i="2"/>
  <c r="CU95" i="2" s="1"/>
  <c r="E95" i="2"/>
  <c r="BQ95" i="2"/>
  <c r="BA95" i="2"/>
  <c r="B84" i="12"/>
  <c r="DO94" i="10"/>
  <c r="DA95" i="2"/>
  <c r="AX93" i="9"/>
  <c r="BE95" i="2"/>
  <c r="CX95" i="2" s="1"/>
  <c r="AZ95" i="2"/>
  <c r="BE94" i="9"/>
  <c r="BV96" i="9" s="1"/>
  <c r="W93" i="9"/>
  <c r="AC94" i="9" s="1"/>
  <c r="AT93" i="9"/>
  <c r="AU93" i="9"/>
  <c r="AV93" i="9"/>
  <c r="A93" i="10"/>
  <c r="B83" i="12" s="1"/>
  <c r="B93" i="10"/>
  <c r="W93" i="10"/>
  <c r="BE93" i="9"/>
  <c r="BV95" i="9" s="1"/>
  <c r="C93" i="10"/>
  <c r="AE93" i="10"/>
  <c r="AW93" i="10"/>
  <c r="AE93" i="9"/>
  <c r="AW93" i="9"/>
  <c r="D93" i="10"/>
  <c r="AQ93" i="10" s="1"/>
  <c r="AF93" i="10"/>
  <c r="AX93" i="10"/>
  <c r="E93" i="10"/>
  <c r="AG93" i="10"/>
  <c r="AY93" i="10"/>
  <c r="AG93" i="9"/>
  <c r="AY93" i="9"/>
  <c r="F93" i="10"/>
  <c r="AH93" i="10"/>
  <c r="AZ93" i="10"/>
  <c r="AH93" i="9"/>
  <c r="AZ93" i="9"/>
  <c r="G93" i="10"/>
  <c r="AI93" i="10"/>
  <c r="BA93" i="10"/>
  <c r="D93" i="9"/>
  <c r="AQ93" i="9" s="1"/>
  <c r="AI93" i="9"/>
  <c r="BA93" i="9"/>
  <c r="H93" i="10"/>
  <c r="AJ93" i="10"/>
  <c r="BB93" i="10"/>
  <c r="E93" i="9"/>
  <c r="AJ93" i="9"/>
  <c r="BB93" i="9"/>
  <c r="I93" i="10"/>
  <c r="AK93" i="10"/>
  <c r="BC93" i="10"/>
  <c r="F93" i="9"/>
  <c r="AK93" i="9"/>
  <c r="BC93" i="9"/>
  <c r="AL93" i="10"/>
  <c r="BD93" i="10"/>
  <c r="G93" i="9"/>
  <c r="AL93" i="9"/>
  <c r="BD93" i="9"/>
  <c r="AM93" i="10"/>
  <c r="AM93" i="9"/>
  <c r="AN93" i="10"/>
  <c r="I93" i="9"/>
  <c r="Q94" i="9" s="1"/>
  <c r="AN93" i="9"/>
  <c r="AO93" i="10"/>
  <c r="AO93" i="9"/>
  <c r="S93" i="10"/>
  <c r="AP93" i="10"/>
  <c r="T93" i="10"/>
  <c r="AS93" i="10"/>
  <c r="CF93" i="3"/>
  <c r="B93" i="3"/>
  <c r="C93" i="3" s="1"/>
  <c r="A93" i="3" s="1"/>
  <c r="BL93" i="3" s="1"/>
  <c r="B93" i="2"/>
  <c r="C93" i="2" s="1"/>
  <c r="A93" i="2" s="1"/>
  <c r="BL93" i="2" s="1"/>
  <c r="CD91" i="1"/>
  <c r="I92" i="10" s="1"/>
  <c r="CC91" i="1"/>
  <c r="CD94" i="2" s="1"/>
  <c r="CB91" i="1"/>
  <c r="CC94" i="2" s="1"/>
  <c r="CA91" i="1"/>
  <c r="CB94" i="2" s="1"/>
  <c r="BZ91" i="1"/>
  <c r="CA94" i="2" s="1"/>
  <c r="BY91" i="1"/>
  <c r="BZ94" i="2" s="1"/>
  <c r="BX91" i="1"/>
  <c r="BY94" i="2" s="1"/>
  <c r="BW91" i="1"/>
  <c r="BX94" i="2" s="1"/>
  <c r="BV91" i="1"/>
  <c r="BW94" i="2" s="1"/>
  <c r="BU91" i="1"/>
  <c r="BV94" i="2" s="1"/>
  <c r="BT91" i="1"/>
  <c r="BU94" i="2" s="1"/>
  <c r="BS91" i="1"/>
  <c r="BT94" i="2" s="1"/>
  <c r="BR91" i="1"/>
  <c r="BS94" i="2" s="1"/>
  <c r="BQ91" i="1"/>
  <c r="BR94" i="2" s="1"/>
  <c r="BP91" i="1"/>
  <c r="H92" i="10" s="1"/>
  <c r="BO91" i="1"/>
  <c r="BP94" i="2" s="1"/>
  <c r="BN91" i="1"/>
  <c r="F92" i="10" s="1"/>
  <c r="BM91" i="1"/>
  <c r="E92" i="10" s="1"/>
  <c r="BL91" i="1"/>
  <c r="D92" i="10" s="1"/>
  <c r="BK91" i="1"/>
  <c r="BJ91" i="1"/>
  <c r="BJ94" i="2" s="1"/>
  <c r="BI91" i="1"/>
  <c r="BH91" i="1"/>
  <c r="BH94" i="2" s="1"/>
  <c r="BG91" i="1"/>
  <c r="AZ92" i="9" s="1"/>
  <c r="BF91" i="1"/>
  <c r="AY92" i="10" s="1"/>
  <c r="BE91" i="1"/>
  <c r="BE94" i="2" s="1"/>
  <c r="BD91" i="1"/>
  <c r="AW92" i="10" s="1"/>
  <c r="BC91" i="1"/>
  <c r="BC94" i="2" s="1"/>
  <c r="BB91" i="1"/>
  <c r="AU92" i="10" s="1"/>
  <c r="BA91" i="1"/>
  <c r="AT92" i="10" s="1"/>
  <c r="AZ91" i="1"/>
  <c r="W92" i="10" s="1"/>
  <c r="AY91" i="1"/>
  <c r="AY94" i="2" s="1"/>
  <c r="AX91" i="1"/>
  <c r="AX94" i="2" s="1"/>
  <c r="AW91" i="1"/>
  <c r="AW94" i="2" s="1"/>
  <c r="AV91" i="1"/>
  <c r="AV94" i="2" s="1"/>
  <c r="AU91" i="1"/>
  <c r="AU94" i="2" s="1"/>
  <c r="AT91" i="1"/>
  <c r="AT94" i="2" s="1"/>
  <c r="AS91" i="1"/>
  <c r="AS94" i="2" s="1"/>
  <c r="AR91" i="1"/>
  <c r="AR94" i="2" s="1"/>
  <c r="AQ91" i="1"/>
  <c r="AQ94" i="2" s="1"/>
  <c r="AP91" i="1"/>
  <c r="AO91" i="1"/>
  <c r="AO94" i="2" s="1"/>
  <c r="AN91" i="1"/>
  <c r="AM91" i="1"/>
  <c r="AM94" i="2" s="1"/>
  <c r="AL91" i="1"/>
  <c r="AL94" i="2" s="1"/>
  <c r="AK91" i="1"/>
  <c r="AK94" i="2" s="1"/>
  <c r="AJ91" i="1"/>
  <c r="AJ94" i="2" s="1"/>
  <c r="AI91" i="1"/>
  <c r="AI94" i="2" s="1"/>
  <c r="AH91" i="1"/>
  <c r="AH94" i="2" s="1"/>
  <c r="AG91" i="1"/>
  <c r="AG94" i="2" s="1"/>
  <c r="AF91" i="1"/>
  <c r="AF94" i="2" s="1"/>
  <c r="AE91" i="1"/>
  <c r="AE94" i="2" s="1"/>
  <c r="AD91" i="1"/>
  <c r="AD94" i="2" s="1"/>
  <c r="AC91" i="1"/>
  <c r="AC94" i="2" s="1"/>
  <c r="AB91" i="1"/>
  <c r="U92" i="9" s="1"/>
  <c r="AA91" i="1"/>
  <c r="AA94" i="2" s="1"/>
  <c r="Z91" i="1"/>
  <c r="Y91" i="1"/>
  <c r="Y94" i="2" s="1"/>
  <c r="X91" i="1"/>
  <c r="W91" i="1"/>
  <c r="W94" i="2" s="1"/>
  <c r="V91" i="1"/>
  <c r="V94" i="2" s="1"/>
  <c r="U91" i="1"/>
  <c r="U94" i="2" s="1"/>
  <c r="T91" i="1"/>
  <c r="T94" i="2" s="1"/>
  <c r="S91" i="1"/>
  <c r="S94" i="2" s="1"/>
  <c r="R91" i="1"/>
  <c r="R94" i="2" s="1"/>
  <c r="Q91" i="1"/>
  <c r="Q94" i="2" s="1"/>
  <c r="P91" i="1"/>
  <c r="T92" i="10" s="1"/>
  <c r="O91" i="1"/>
  <c r="AP92" i="9" s="1"/>
  <c r="N91" i="1"/>
  <c r="AO92" i="10" s="1"/>
  <c r="M91" i="1"/>
  <c r="M94" i="2" s="1"/>
  <c r="L91" i="1"/>
  <c r="AM92" i="10" s="1"/>
  <c r="K91" i="1"/>
  <c r="AL92" i="10" s="1"/>
  <c r="J91" i="1"/>
  <c r="AK92" i="10" s="1"/>
  <c r="I91" i="1"/>
  <c r="I94" i="2" s="1"/>
  <c r="CX94" i="2" s="1"/>
  <c r="H91" i="1"/>
  <c r="AI92" i="10" s="1"/>
  <c r="G91" i="1"/>
  <c r="AH92" i="10" s="1"/>
  <c r="F91" i="1"/>
  <c r="AG92" i="10" s="1"/>
  <c r="E91" i="1"/>
  <c r="AF92" i="9" s="1"/>
  <c r="D91" i="1"/>
  <c r="S92" i="9" s="1"/>
  <c r="C91" i="1"/>
  <c r="C92" i="9" s="1"/>
  <c r="B91" i="1"/>
  <c r="B92" i="9" s="1"/>
  <c r="A91" i="1"/>
  <c r="A92" i="10" s="1"/>
  <c r="CF92" i="3"/>
  <c r="B92" i="3"/>
  <c r="C92" i="3" s="1"/>
  <c r="A92" i="3" s="1"/>
  <c r="BL92" i="3" s="1"/>
  <c r="B92" i="2"/>
  <c r="C92" i="2" s="1"/>
  <c r="A92" i="2" s="1"/>
  <c r="BL92" i="2" s="1"/>
  <c r="CD90" i="1"/>
  <c r="CC90" i="1"/>
  <c r="CD104" i="3" s="1"/>
  <c r="CB90" i="1"/>
  <c r="CC104" i="3" s="1"/>
  <c r="CA90" i="1"/>
  <c r="CB104" i="3" s="1"/>
  <c r="BZ90" i="1"/>
  <c r="CA104" i="3" s="1"/>
  <c r="BY90" i="1"/>
  <c r="BZ104" i="3" s="1"/>
  <c r="BX90" i="1"/>
  <c r="BY104" i="3" s="1"/>
  <c r="BW90" i="1"/>
  <c r="BX104" i="3" s="1"/>
  <c r="BV90" i="1"/>
  <c r="BW104" i="3" s="1"/>
  <c r="BU90" i="1"/>
  <c r="BV104" i="3" s="1"/>
  <c r="BT90" i="1"/>
  <c r="BU104" i="3" s="1"/>
  <c r="BS90" i="1"/>
  <c r="BT104" i="3" s="1"/>
  <c r="BR90" i="1"/>
  <c r="BS104" i="3" s="1"/>
  <c r="BQ90" i="1"/>
  <c r="BR104" i="3" s="1"/>
  <c r="BP90" i="1"/>
  <c r="BO90" i="1"/>
  <c r="BN90" i="1"/>
  <c r="BM90" i="1"/>
  <c r="BL90" i="1"/>
  <c r="BK90" i="1"/>
  <c r="BJ90" i="1"/>
  <c r="BJ104" i="3" s="1"/>
  <c r="BI90" i="1"/>
  <c r="BI104" i="3" s="1"/>
  <c r="BH90" i="1"/>
  <c r="BH104" i="3" s="1"/>
  <c r="BG90" i="1"/>
  <c r="BG104" i="3" s="1"/>
  <c r="BF90" i="1"/>
  <c r="BF104" i="3" s="1"/>
  <c r="BE90" i="1"/>
  <c r="BE104" i="3" s="1"/>
  <c r="BD90" i="1"/>
  <c r="BD104" i="3" s="1"/>
  <c r="BC90" i="1"/>
  <c r="BC104" i="3" s="1"/>
  <c r="BB90" i="1"/>
  <c r="BB104" i="3" s="1"/>
  <c r="BA90" i="1"/>
  <c r="BA104" i="3" s="1"/>
  <c r="AZ90" i="1"/>
  <c r="AY90" i="1"/>
  <c r="AY104" i="3" s="1"/>
  <c r="AX90" i="1"/>
  <c r="AX104" i="3" s="1"/>
  <c r="AW90" i="1"/>
  <c r="AW104" i="3" s="1"/>
  <c r="AV90" i="1"/>
  <c r="AV104" i="3" s="1"/>
  <c r="AU90" i="1"/>
  <c r="AU104" i="3" s="1"/>
  <c r="AT90" i="1"/>
  <c r="AT104" i="3" s="1"/>
  <c r="AS90" i="1"/>
  <c r="AS104" i="3" s="1"/>
  <c r="AR90" i="1"/>
  <c r="AR104" i="3" s="1"/>
  <c r="AQ90" i="1"/>
  <c r="AQ104" i="3" s="1"/>
  <c r="AP90" i="1"/>
  <c r="AP104" i="3" s="1"/>
  <c r="AO90" i="1"/>
  <c r="AO104" i="3" s="1"/>
  <c r="AN90" i="1"/>
  <c r="AN104" i="3" s="1"/>
  <c r="AM90" i="1"/>
  <c r="AM104" i="3" s="1"/>
  <c r="AL90" i="1"/>
  <c r="AL104" i="3" s="1"/>
  <c r="AK90" i="1"/>
  <c r="AK104" i="3" s="1"/>
  <c r="AJ90" i="1"/>
  <c r="AJ104" i="3" s="1"/>
  <c r="AI90" i="1"/>
  <c r="AI104" i="3" s="1"/>
  <c r="AH90" i="1"/>
  <c r="AH104" i="3" s="1"/>
  <c r="AG90" i="1"/>
  <c r="AG104" i="3" s="1"/>
  <c r="AF90" i="1"/>
  <c r="AF104" i="3" s="1"/>
  <c r="AE90" i="1"/>
  <c r="AE104" i="3" s="1"/>
  <c r="AD90" i="1"/>
  <c r="AD104" i="3" s="1"/>
  <c r="AC90" i="1"/>
  <c r="AC104" i="3" s="1"/>
  <c r="AB90" i="1"/>
  <c r="AB104" i="3" s="1"/>
  <c r="AA90" i="1"/>
  <c r="AA104" i="3" s="1"/>
  <c r="Z90" i="1"/>
  <c r="Z104" i="3" s="1"/>
  <c r="Y90" i="1"/>
  <c r="Y104" i="3" s="1"/>
  <c r="X90" i="1"/>
  <c r="X104" i="3" s="1"/>
  <c r="W90" i="1"/>
  <c r="W104" i="3" s="1"/>
  <c r="V90" i="1"/>
  <c r="V104" i="3" s="1"/>
  <c r="U90" i="1"/>
  <c r="U104" i="3" s="1"/>
  <c r="T90" i="1"/>
  <c r="T104" i="3" s="1"/>
  <c r="S90" i="1"/>
  <c r="S104" i="3" s="1"/>
  <c r="R90" i="1"/>
  <c r="R104" i="3" s="1"/>
  <c r="Q90" i="1"/>
  <c r="Q104" i="3" s="1"/>
  <c r="P90" i="1"/>
  <c r="O90" i="1"/>
  <c r="O104" i="3" s="1"/>
  <c r="N90" i="1"/>
  <c r="M90" i="1"/>
  <c r="M104" i="3" s="1"/>
  <c r="L90" i="1"/>
  <c r="L104" i="3" s="1"/>
  <c r="K90" i="1"/>
  <c r="J90" i="1"/>
  <c r="I90" i="1"/>
  <c r="H90" i="1"/>
  <c r="G90" i="1"/>
  <c r="F90" i="1"/>
  <c r="E90" i="1"/>
  <c r="D90" i="1"/>
  <c r="C90" i="1"/>
  <c r="C91" i="10" s="1"/>
  <c r="B90" i="1"/>
  <c r="B91" i="10" s="1"/>
  <c r="A90" i="1"/>
  <c r="A91" i="10" s="1"/>
  <c r="DD2" i="2"/>
  <c r="DC2" i="2"/>
  <c r="DB2" i="2"/>
  <c r="DA2" i="2"/>
  <c r="CZ2" i="2"/>
  <c r="CY2" i="2"/>
  <c r="CX2" i="2"/>
  <c r="CW2" i="2"/>
  <c r="CV2" i="2"/>
  <c r="CU2" i="2"/>
  <c r="CT2" i="2"/>
  <c r="CS2" i="2"/>
  <c r="CF91" i="3"/>
  <c r="B91" i="3"/>
  <c r="C91" i="3" s="1"/>
  <c r="A91" i="3" s="1"/>
  <c r="BL91" i="3" s="1"/>
  <c r="B91" i="2"/>
  <c r="C91" i="2" s="1"/>
  <c r="A91" i="2" s="1"/>
  <c r="BL91" i="2" s="1"/>
  <c r="CD89" i="1"/>
  <c r="CC89" i="1"/>
  <c r="CD103" i="3" s="1"/>
  <c r="CB89" i="1"/>
  <c r="CC103" i="3" s="1"/>
  <c r="CA89" i="1"/>
  <c r="CB103" i="3" s="1"/>
  <c r="BZ89" i="1"/>
  <c r="CA103" i="3" s="1"/>
  <c r="BY89" i="1"/>
  <c r="BZ103" i="3" s="1"/>
  <c r="BX89" i="1"/>
  <c r="BY103" i="3" s="1"/>
  <c r="BW89" i="1"/>
  <c r="BX103" i="3" s="1"/>
  <c r="BV89" i="1"/>
  <c r="BW103" i="3" s="1"/>
  <c r="BU89" i="1"/>
  <c r="BV103" i="3" s="1"/>
  <c r="BT89" i="1"/>
  <c r="BU103" i="3" s="1"/>
  <c r="BS89" i="1"/>
  <c r="BT103" i="3" s="1"/>
  <c r="BR89" i="1"/>
  <c r="BS103" i="3" s="1"/>
  <c r="BQ89" i="1"/>
  <c r="BR103" i="3" s="1"/>
  <c r="BP89" i="1"/>
  <c r="BQ103" i="3" s="1"/>
  <c r="BO89" i="1"/>
  <c r="BN89" i="1"/>
  <c r="BM89" i="1"/>
  <c r="BL89" i="1"/>
  <c r="BK89" i="1"/>
  <c r="BK103" i="3" s="1"/>
  <c r="BJ89" i="1"/>
  <c r="BJ103" i="3" s="1"/>
  <c r="BI89" i="1"/>
  <c r="BI103" i="3" s="1"/>
  <c r="BH89" i="1"/>
  <c r="BH103" i="3" s="1"/>
  <c r="BG89" i="1"/>
  <c r="BF89" i="1"/>
  <c r="BF103" i="3" s="1"/>
  <c r="BE89" i="1"/>
  <c r="BD89" i="1"/>
  <c r="BD103" i="3" s="1"/>
  <c r="BC89" i="1"/>
  <c r="BC103" i="3" s="1"/>
  <c r="BB89" i="1"/>
  <c r="BB103" i="3" s="1"/>
  <c r="BA89" i="1"/>
  <c r="BA103" i="3" s="1"/>
  <c r="AZ89" i="1"/>
  <c r="AY89" i="1"/>
  <c r="AY103" i="3" s="1"/>
  <c r="AX89" i="1"/>
  <c r="AX103" i="3" s="1"/>
  <c r="AW89" i="1"/>
  <c r="AW103" i="3" s="1"/>
  <c r="AV89" i="1"/>
  <c r="AV103" i="3" s="1"/>
  <c r="AU89" i="1"/>
  <c r="AU103" i="3" s="1"/>
  <c r="AT89" i="1"/>
  <c r="AT103" i="3" s="1"/>
  <c r="AS89" i="1"/>
  <c r="AS103" i="3" s="1"/>
  <c r="AR89" i="1"/>
  <c r="AR103" i="3" s="1"/>
  <c r="AQ89" i="1"/>
  <c r="AQ103" i="3" s="1"/>
  <c r="AP89" i="1"/>
  <c r="AP103" i="3" s="1"/>
  <c r="AO89" i="1"/>
  <c r="AO103" i="3" s="1"/>
  <c r="AN89" i="1"/>
  <c r="AN103" i="3" s="1"/>
  <c r="AM89" i="1"/>
  <c r="AM103" i="3" s="1"/>
  <c r="AL89" i="1"/>
  <c r="AL103" i="3" s="1"/>
  <c r="AK89" i="1"/>
  <c r="AK103" i="3" s="1"/>
  <c r="AJ89" i="1"/>
  <c r="AJ103" i="3" s="1"/>
  <c r="AI89" i="1"/>
  <c r="AI103" i="3" s="1"/>
  <c r="AH89" i="1"/>
  <c r="AH103" i="3" s="1"/>
  <c r="AG89" i="1"/>
  <c r="AG103" i="3" s="1"/>
  <c r="AF89" i="1"/>
  <c r="AF103" i="3" s="1"/>
  <c r="AE89" i="1"/>
  <c r="AE103" i="3" s="1"/>
  <c r="AD89" i="1"/>
  <c r="AD103" i="3" s="1"/>
  <c r="AC89" i="1"/>
  <c r="AC103" i="3" s="1"/>
  <c r="AB89" i="1"/>
  <c r="AA89" i="1"/>
  <c r="AA103" i="3" s="1"/>
  <c r="Z89" i="1"/>
  <c r="Z103" i="3" s="1"/>
  <c r="Y89" i="1"/>
  <c r="Y103" i="3" s="1"/>
  <c r="X89" i="1"/>
  <c r="X103" i="3" s="1"/>
  <c r="W89" i="1"/>
  <c r="W103" i="3" s="1"/>
  <c r="V89" i="1"/>
  <c r="V103" i="3" s="1"/>
  <c r="U89" i="1"/>
  <c r="U103" i="3" s="1"/>
  <c r="T89" i="1"/>
  <c r="T103" i="3" s="1"/>
  <c r="S89" i="1"/>
  <c r="S103" i="3" s="1"/>
  <c r="R89" i="1"/>
  <c r="R103" i="3" s="1"/>
  <c r="Q89" i="1"/>
  <c r="Q103" i="3" s="1"/>
  <c r="P89" i="1"/>
  <c r="O89" i="1"/>
  <c r="N89" i="1"/>
  <c r="M89" i="1"/>
  <c r="L89" i="1"/>
  <c r="K89" i="1"/>
  <c r="J89" i="1"/>
  <c r="I89" i="1"/>
  <c r="H89" i="1"/>
  <c r="H103" i="3" s="1"/>
  <c r="G89" i="1"/>
  <c r="F89" i="1"/>
  <c r="E89" i="1"/>
  <c r="D89" i="1"/>
  <c r="C89" i="1"/>
  <c r="C90" i="10" s="1"/>
  <c r="B89" i="1"/>
  <c r="B90" i="10" s="1"/>
  <c r="A89" i="1"/>
  <c r="A90" i="10" s="1"/>
  <c r="CF90" i="3"/>
  <c r="B90" i="3"/>
  <c r="C90" i="3" s="1"/>
  <c r="A90" i="3" s="1"/>
  <c r="BL90" i="3" s="1"/>
  <c r="B90" i="2"/>
  <c r="C90" i="2" s="1"/>
  <c r="A90" i="2" s="1"/>
  <c r="BL90" i="2" s="1"/>
  <c r="CD88" i="1"/>
  <c r="CC88" i="1"/>
  <c r="CD102" i="3" s="1"/>
  <c r="CB88" i="1"/>
  <c r="CC102" i="3" s="1"/>
  <c r="CA88" i="1"/>
  <c r="CB102" i="3" s="1"/>
  <c r="BZ88" i="1"/>
  <c r="CA102" i="3" s="1"/>
  <c r="BY88" i="1"/>
  <c r="BZ102" i="3" s="1"/>
  <c r="BX88" i="1"/>
  <c r="BY102" i="3" s="1"/>
  <c r="BW88" i="1"/>
  <c r="BX102" i="3" s="1"/>
  <c r="BV88" i="1"/>
  <c r="BW102" i="3" s="1"/>
  <c r="BU88" i="1"/>
  <c r="BV102" i="3" s="1"/>
  <c r="BT88" i="1"/>
  <c r="BU102" i="3" s="1"/>
  <c r="BS88" i="1"/>
  <c r="BT102" i="3" s="1"/>
  <c r="BR88" i="1"/>
  <c r="BS102" i="3" s="1"/>
  <c r="BQ88" i="1"/>
  <c r="BR102" i="3" s="1"/>
  <c r="BP88" i="1"/>
  <c r="BQ102" i="3" s="1"/>
  <c r="BO88" i="1"/>
  <c r="BN88" i="1"/>
  <c r="BM88" i="1"/>
  <c r="BL88" i="1"/>
  <c r="BK88" i="1"/>
  <c r="BJ88" i="1"/>
  <c r="BJ102" i="3" s="1"/>
  <c r="BI88" i="1"/>
  <c r="BI102" i="3" s="1"/>
  <c r="BH88" i="1"/>
  <c r="BG88" i="1"/>
  <c r="BF88" i="1"/>
  <c r="BE88" i="1"/>
  <c r="BE102" i="3" s="1"/>
  <c r="BD88" i="1"/>
  <c r="BC88" i="1"/>
  <c r="BC102" i="3" s="1"/>
  <c r="BB88" i="1"/>
  <c r="BA88" i="1"/>
  <c r="AZ88" i="1"/>
  <c r="AY88" i="1"/>
  <c r="AY102" i="3" s="1"/>
  <c r="AX88" i="1"/>
  <c r="AX102" i="3" s="1"/>
  <c r="AW88" i="1"/>
  <c r="AW102" i="3" s="1"/>
  <c r="AV88" i="1"/>
  <c r="AV102" i="3" s="1"/>
  <c r="AU88" i="1"/>
  <c r="AU102" i="3" s="1"/>
  <c r="AT88" i="1"/>
  <c r="AT102" i="3" s="1"/>
  <c r="AS88" i="1"/>
  <c r="AS102" i="3" s="1"/>
  <c r="AR88" i="1"/>
  <c r="AR102" i="3" s="1"/>
  <c r="AQ88" i="1"/>
  <c r="AQ102" i="3" s="1"/>
  <c r="AP88" i="1"/>
  <c r="AP102" i="3" s="1"/>
  <c r="AO88" i="1"/>
  <c r="AO102" i="3" s="1"/>
  <c r="AN88" i="1"/>
  <c r="AM88" i="1"/>
  <c r="AM102" i="3" s="1"/>
  <c r="AL88" i="1"/>
  <c r="AL102" i="3" s="1"/>
  <c r="AK88" i="1"/>
  <c r="AK102" i="3" s="1"/>
  <c r="AJ88" i="1"/>
  <c r="AJ102" i="3" s="1"/>
  <c r="AI88" i="1"/>
  <c r="AI102" i="3" s="1"/>
  <c r="AH88" i="1"/>
  <c r="AH102" i="3" s="1"/>
  <c r="AG88" i="1"/>
  <c r="AG102" i="3" s="1"/>
  <c r="AF88" i="1"/>
  <c r="AF102" i="3" s="1"/>
  <c r="AE88" i="1"/>
  <c r="AE102" i="3" s="1"/>
  <c r="AD88" i="1"/>
  <c r="AD102" i="3" s="1"/>
  <c r="AC88" i="1"/>
  <c r="AC102" i="3" s="1"/>
  <c r="AB88" i="1"/>
  <c r="AA88" i="1"/>
  <c r="AA102" i="3" s="1"/>
  <c r="Z88" i="1"/>
  <c r="Z102" i="3" s="1"/>
  <c r="Y88" i="1"/>
  <c r="Y102" i="3" s="1"/>
  <c r="X88" i="1"/>
  <c r="X102" i="3" s="1"/>
  <c r="W88" i="1"/>
  <c r="W102" i="3" s="1"/>
  <c r="V88" i="1"/>
  <c r="V102" i="3" s="1"/>
  <c r="U88" i="1"/>
  <c r="U102" i="3" s="1"/>
  <c r="T88" i="1"/>
  <c r="T102" i="3" s="1"/>
  <c r="S88" i="1"/>
  <c r="S102" i="3" s="1"/>
  <c r="R88" i="1"/>
  <c r="R102" i="3" s="1"/>
  <c r="Q88" i="1"/>
  <c r="Q102" i="3" s="1"/>
  <c r="P88" i="1"/>
  <c r="P102" i="3" s="1"/>
  <c r="O88" i="1"/>
  <c r="N88" i="1"/>
  <c r="M88" i="1"/>
  <c r="L88" i="1"/>
  <c r="K88" i="1"/>
  <c r="J88" i="1"/>
  <c r="I88" i="1"/>
  <c r="I102" i="3" s="1"/>
  <c r="H88" i="1"/>
  <c r="G88" i="1"/>
  <c r="G102" i="3" s="1"/>
  <c r="F88" i="1"/>
  <c r="E88" i="1"/>
  <c r="E102" i="3" s="1"/>
  <c r="D88" i="1"/>
  <c r="D102" i="3" s="1"/>
  <c r="C88" i="1"/>
  <c r="C89" i="9" s="1"/>
  <c r="B88" i="1"/>
  <c r="B89" i="10" s="1"/>
  <c r="A88" i="1"/>
  <c r="A89" i="9" s="1"/>
  <c r="CF89" i="3"/>
  <c r="B89" i="3"/>
  <c r="C89" i="3" s="1"/>
  <c r="A89" i="3" s="1"/>
  <c r="BL89" i="3" s="1"/>
  <c r="B89" i="2"/>
  <c r="C89" i="2" s="1"/>
  <c r="A89" i="2" s="1"/>
  <c r="BL89" i="2" s="1"/>
  <c r="CD87" i="1"/>
  <c r="CC87" i="1"/>
  <c r="CD101" i="3" s="1"/>
  <c r="CB87" i="1"/>
  <c r="CC101" i="3" s="1"/>
  <c r="CA87" i="1"/>
  <c r="CB101" i="3" s="1"/>
  <c r="BZ87" i="1"/>
  <c r="CA101" i="3" s="1"/>
  <c r="BY87" i="1"/>
  <c r="BZ101" i="3" s="1"/>
  <c r="BX87" i="1"/>
  <c r="BY101" i="3" s="1"/>
  <c r="BW87" i="1"/>
  <c r="BX101" i="3" s="1"/>
  <c r="BV87" i="1"/>
  <c r="BW101" i="3" s="1"/>
  <c r="BU87" i="1"/>
  <c r="BV101" i="3" s="1"/>
  <c r="BT87" i="1"/>
  <c r="BU101" i="3" s="1"/>
  <c r="BS87" i="1"/>
  <c r="BT101" i="3" s="1"/>
  <c r="BR87" i="1"/>
  <c r="BS101" i="3" s="1"/>
  <c r="BQ87" i="1"/>
  <c r="BR101" i="3" s="1"/>
  <c r="BP87" i="1"/>
  <c r="BO87" i="1"/>
  <c r="BN87" i="1"/>
  <c r="BM87" i="1"/>
  <c r="BL87" i="1"/>
  <c r="BK87" i="1"/>
  <c r="BJ87" i="1"/>
  <c r="BJ101" i="3" s="1"/>
  <c r="BI87" i="1"/>
  <c r="BH87" i="1"/>
  <c r="BG87" i="1"/>
  <c r="BF87" i="1"/>
  <c r="BE87" i="1"/>
  <c r="BD87" i="1"/>
  <c r="BC87" i="1"/>
  <c r="BB87" i="1"/>
  <c r="BA87" i="1"/>
  <c r="AZ87" i="1"/>
  <c r="AY87" i="1"/>
  <c r="AY101" i="3" s="1"/>
  <c r="AX87" i="1"/>
  <c r="AX101" i="3" s="1"/>
  <c r="AW87" i="1"/>
  <c r="AW101" i="3" s="1"/>
  <c r="AV87" i="1"/>
  <c r="AV101" i="3" s="1"/>
  <c r="AU87" i="1"/>
  <c r="AU101" i="3" s="1"/>
  <c r="AT87" i="1"/>
  <c r="AT101" i="3" s="1"/>
  <c r="AS87" i="1"/>
  <c r="AS101" i="3" s="1"/>
  <c r="AR87" i="1"/>
  <c r="AR101" i="3" s="1"/>
  <c r="AQ87" i="1"/>
  <c r="AQ101" i="3" s="1"/>
  <c r="AP87" i="1"/>
  <c r="AP101" i="3" s="1"/>
  <c r="AO87" i="1"/>
  <c r="AO101" i="3" s="1"/>
  <c r="AN87" i="1"/>
  <c r="AN101" i="3" s="1"/>
  <c r="AM87" i="1"/>
  <c r="AM101" i="3" s="1"/>
  <c r="AL87" i="1"/>
  <c r="AL101" i="3" s="1"/>
  <c r="AK87" i="1"/>
  <c r="AK101" i="3" s="1"/>
  <c r="AJ87" i="1"/>
  <c r="AJ101" i="3" s="1"/>
  <c r="AI87" i="1"/>
  <c r="AI101" i="3" s="1"/>
  <c r="AH87" i="1"/>
  <c r="AH101" i="3" s="1"/>
  <c r="AG87" i="1"/>
  <c r="AG101" i="3" s="1"/>
  <c r="AF87" i="1"/>
  <c r="AF101" i="3" s="1"/>
  <c r="AE87" i="1"/>
  <c r="AE101" i="3" s="1"/>
  <c r="AD87" i="1"/>
  <c r="AD101" i="3" s="1"/>
  <c r="AC87" i="1"/>
  <c r="AC101" i="3" s="1"/>
  <c r="AB87" i="1"/>
  <c r="AA87" i="1"/>
  <c r="AA101" i="3" s="1"/>
  <c r="Z87" i="1"/>
  <c r="Z101" i="3" s="1"/>
  <c r="Y87" i="1"/>
  <c r="Y101" i="3" s="1"/>
  <c r="X87" i="1"/>
  <c r="X101" i="3" s="1"/>
  <c r="W87" i="1"/>
  <c r="W101" i="3" s="1"/>
  <c r="V87" i="1"/>
  <c r="V101" i="3" s="1"/>
  <c r="U87" i="1"/>
  <c r="U101" i="3" s="1"/>
  <c r="T87" i="1"/>
  <c r="T101" i="3" s="1"/>
  <c r="S87" i="1"/>
  <c r="S101" i="3" s="1"/>
  <c r="R87" i="1"/>
  <c r="R101" i="3" s="1"/>
  <c r="Q87" i="1"/>
  <c r="Q101" i="3" s="1"/>
  <c r="P87" i="1"/>
  <c r="O87" i="1"/>
  <c r="O101" i="3" s="1"/>
  <c r="N87" i="1"/>
  <c r="M87" i="1"/>
  <c r="L87" i="1"/>
  <c r="L101" i="3" s="1"/>
  <c r="K87" i="1"/>
  <c r="J87" i="1"/>
  <c r="I87" i="1"/>
  <c r="H87" i="1"/>
  <c r="G87" i="1"/>
  <c r="F87" i="1"/>
  <c r="E87" i="1"/>
  <c r="D87" i="1"/>
  <c r="C87" i="1"/>
  <c r="C88" i="10" s="1"/>
  <c r="B87" i="1"/>
  <c r="B88" i="10" s="1"/>
  <c r="A87" i="1"/>
  <c r="A88" i="10" s="1"/>
  <c r="DO88" i="10" s="1"/>
  <c r="G91" i="10" l="1"/>
  <c r="BP104" i="3"/>
  <c r="S91" i="9"/>
  <c r="D104" i="3"/>
  <c r="AS91" i="9"/>
  <c r="AZ104" i="3"/>
  <c r="H91" i="10"/>
  <c r="BQ104" i="3"/>
  <c r="AF91" i="10"/>
  <c r="E104" i="3"/>
  <c r="AG91" i="10"/>
  <c r="F104" i="3"/>
  <c r="AH91" i="10"/>
  <c r="G104" i="3"/>
  <c r="AI91" i="10"/>
  <c r="BK103" i="10" s="1"/>
  <c r="H104" i="3"/>
  <c r="AJ91" i="10"/>
  <c r="I104" i="3"/>
  <c r="AK91" i="10"/>
  <c r="J104" i="3"/>
  <c r="AL91" i="10"/>
  <c r="K104" i="3"/>
  <c r="AO91" i="10"/>
  <c r="N104" i="3"/>
  <c r="BD91" i="10"/>
  <c r="BK104" i="3"/>
  <c r="T91" i="9"/>
  <c r="P104" i="3"/>
  <c r="D91" i="10"/>
  <c r="BM104" i="3"/>
  <c r="CI104" i="3" s="1"/>
  <c r="E91" i="10"/>
  <c r="L103" i="10" s="1"/>
  <c r="BN104" i="3"/>
  <c r="F91" i="10"/>
  <c r="BO104" i="3"/>
  <c r="I91" i="10"/>
  <c r="Q103" i="10" s="1"/>
  <c r="CE104" i="3"/>
  <c r="AO90" i="10"/>
  <c r="N103" i="3"/>
  <c r="AP90" i="10"/>
  <c r="O103" i="3"/>
  <c r="T90" i="9"/>
  <c r="P103" i="3"/>
  <c r="D90" i="10"/>
  <c r="BM103" i="3"/>
  <c r="CI103" i="3" s="1"/>
  <c r="E90" i="10"/>
  <c r="BN103" i="3"/>
  <c r="G90" i="10"/>
  <c r="BP103" i="3"/>
  <c r="AE90" i="10"/>
  <c r="D103" i="3"/>
  <c r="W90" i="9"/>
  <c r="AZ103" i="3"/>
  <c r="AF90" i="10"/>
  <c r="E103" i="3"/>
  <c r="AG90" i="10"/>
  <c r="F103" i="3"/>
  <c r="F90" i="10"/>
  <c r="BO103" i="3"/>
  <c r="I90" i="9"/>
  <c r="CE103" i="3"/>
  <c r="AJ90" i="9"/>
  <c r="I103" i="3"/>
  <c r="AX90" i="9"/>
  <c r="BE103" i="3"/>
  <c r="AK90" i="9"/>
  <c r="J103" i="3"/>
  <c r="AH90" i="10"/>
  <c r="G103" i="3"/>
  <c r="AL90" i="10"/>
  <c r="K103" i="3"/>
  <c r="AZ90" i="10"/>
  <c r="BG103" i="3"/>
  <c r="AM90" i="10"/>
  <c r="L103" i="3"/>
  <c r="U90" i="9"/>
  <c r="AB103" i="3"/>
  <c r="AN90" i="10"/>
  <c r="M103" i="3"/>
  <c r="BS100" i="9"/>
  <c r="CW100" i="9" s="1"/>
  <c r="AP89" i="10"/>
  <c r="O102" i="3"/>
  <c r="BD89" i="10"/>
  <c r="BK102" i="3"/>
  <c r="AO89" i="10"/>
  <c r="N102" i="3"/>
  <c r="D89" i="9"/>
  <c r="BM102" i="3"/>
  <c r="CI102" i="3" s="1"/>
  <c r="E89" i="9"/>
  <c r="BN102" i="3"/>
  <c r="F89" i="9"/>
  <c r="BO102" i="3"/>
  <c r="I89" i="9"/>
  <c r="Q90" i="9" s="1"/>
  <c r="CE102" i="3"/>
  <c r="AN89" i="10"/>
  <c r="M102" i="3"/>
  <c r="G89" i="10"/>
  <c r="BP102" i="3"/>
  <c r="CO100" i="9"/>
  <c r="U89" i="10"/>
  <c r="AB102" i="3"/>
  <c r="BA89" i="9"/>
  <c r="BH102" i="3"/>
  <c r="AM89" i="10"/>
  <c r="L102" i="3"/>
  <c r="AT89" i="10"/>
  <c r="BA102" i="3"/>
  <c r="AG89" i="9"/>
  <c r="F102" i="3"/>
  <c r="AU89" i="9"/>
  <c r="BB102" i="3"/>
  <c r="AS89" i="10"/>
  <c r="AZ102" i="3"/>
  <c r="AL89" i="10"/>
  <c r="K102" i="3"/>
  <c r="AI89" i="10"/>
  <c r="H102" i="3"/>
  <c r="V89" i="10"/>
  <c r="AN102" i="3"/>
  <c r="AW89" i="9"/>
  <c r="BD102" i="3"/>
  <c r="AZ89" i="9"/>
  <c r="BG102" i="3"/>
  <c r="BS101" i="9"/>
  <c r="CW101" i="9" s="1"/>
  <c r="AK89" i="10"/>
  <c r="J102" i="3"/>
  <c r="AY89" i="9"/>
  <c r="BF102" i="3"/>
  <c r="AO88" i="9"/>
  <c r="N101" i="3"/>
  <c r="E88" i="10"/>
  <c r="BN101" i="3"/>
  <c r="F88" i="10"/>
  <c r="BO101" i="3"/>
  <c r="I88" i="10"/>
  <c r="Q100" i="10" s="1"/>
  <c r="CE101" i="3"/>
  <c r="G88" i="10"/>
  <c r="BP101" i="3"/>
  <c r="AE88" i="10"/>
  <c r="D101" i="3"/>
  <c r="W88" i="10"/>
  <c r="AZ101" i="3"/>
  <c r="H88" i="10"/>
  <c r="BQ101" i="3"/>
  <c r="BD88" i="9"/>
  <c r="BK101" i="3"/>
  <c r="T88" i="9"/>
  <c r="P101" i="3"/>
  <c r="AH88" i="10"/>
  <c r="G101" i="3"/>
  <c r="AV88" i="10"/>
  <c r="BC101" i="3"/>
  <c r="AI88" i="10"/>
  <c r="H101" i="3"/>
  <c r="AW88" i="10"/>
  <c r="BD101" i="3"/>
  <c r="AT88" i="10"/>
  <c r="BA101" i="3"/>
  <c r="AG88" i="10"/>
  <c r="F101" i="3"/>
  <c r="AU88" i="10"/>
  <c r="BB101" i="3"/>
  <c r="AJ88" i="10"/>
  <c r="I101" i="3"/>
  <c r="AX88" i="10"/>
  <c r="BE101" i="3"/>
  <c r="D88" i="10"/>
  <c r="BM101" i="3"/>
  <c r="AY88" i="10"/>
  <c r="BF101" i="3"/>
  <c r="AZ88" i="10"/>
  <c r="BG101" i="3"/>
  <c r="AK88" i="10"/>
  <c r="J101" i="3"/>
  <c r="AL88" i="10"/>
  <c r="K101" i="3"/>
  <c r="U88" i="9"/>
  <c r="AB101" i="3"/>
  <c r="BA88" i="10"/>
  <c r="BH101" i="3"/>
  <c r="AF88" i="10"/>
  <c r="E101" i="3"/>
  <c r="AN88" i="9"/>
  <c r="M101" i="3"/>
  <c r="BB88" i="10"/>
  <c r="BI101" i="3"/>
  <c r="CK99" i="9"/>
  <c r="CH99" i="9"/>
  <c r="CW99" i="9" s="1"/>
  <c r="DC83" i="9" s="1"/>
  <c r="CL99" i="9"/>
  <c r="BV97" i="9"/>
  <c r="CK96" i="9" s="1"/>
  <c r="BS98" i="9"/>
  <c r="CW98" i="9" s="1"/>
  <c r="CU97" i="9"/>
  <c r="BP97" i="9"/>
  <c r="CT97" i="9" s="1"/>
  <c r="BO97" i="9"/>
  <c r="CS97" i="9" s="1"/>
  <c r="BH97" i="9"/>
  <c r="CL97" i="9" s="1"/>
  <c r="BK97" i="9"/>
  <c r="CO97" i="9" s="1"/>
  <c r="BL97" i="9"/>
  <c r="CP97" i="9" s="1"/>
  <c r="BI97" i="9"/>
  <c r="CM97" i="9" s="1"/>
  <c r="BJ97" i="9"/>
  <c r="CN97" i="9" s="1"/>
  <c r="BN97" i="9"/>
  <c r="CR97" i="9" s="1"/>
  <c r="BM97" i="9"/>
  <c r="CQ97" i="9" s="1"/>
  <c r="BG97" i="9"/>
  <c r="P96" i="9"/>
  <c r="BR97" i="9"/>
  <c r="CV97" i="9" s="1"/>
  <c r="AA94" i="9"/>
  <c r="CE96" i="9"/>
  <c r="CT96" i="9" s="1"/>
  <c r="CB96" i="9"/>
  <c r="CQ96" i="9" s="1"/>
  <c r="BZ96" i="9"/>
  <c r="CO96" i="9" s="1"/>
  <c r="CC96" i="9"/>
  <c r="CR96" i="9" s="1"/>
  <c r="BX96" i="9"/>
  <c r="CM96" i="9" s="1"/>
  <c r="BW96" i="9"/>
  <c r="CL96" i="9" s="1"/>
  <c r="BO94" i="9"/>
  <c r="BY96" i="9"/>
  <c r="CN96" i="9" s="1"/>
  <c r="CX95" i="9"/>
  <c r="CA96" i="9"/>
  <c r="CP96" i="9" s="1"/>
  <c r="BN94" i="9"/>
  <c r="CC94" i="9"/>
  <c r="CU96" i="9"/>
  <c r="CX96" i="9"/>
  <c r="BS96" i="9"/>
  <c r="CD96" i="9"/>
  <c r="CS96" i="9" s="1"/>
  <c r="CG96" i="9"/>
  <c r="CV96" i="9" s="1"/>
  <c r="CG94" i="9"/>
  <c r="CD94" i="9"/>
  <c r="O94" i="9"/>
  <c r="BW95" i="9"/>
  <c r="CL95" i="9" s="1"/>
  <c r="BX95" i="9"/>
  <c r="CM95" i="9" s="1"/>
  <c r="BZ95" i="9"/>
  <c r="CO95" i="9" s="1"/>
  <c r="CC95" i="9"/>
  <c r="CR95" i="9" s="1"/>
  <c r="BY95" i="9"/>
  <c r="CN95" i="9" s="1"/>
  <c r="CF94" i="9"/>
  <c r="CA94" i="9"/>
  <c r="CF95" i="9"/>
  <c r="CU95" i="9" s="1"/>
  <c r="P95" i="9"/>
  <c r="BQ94" i="9"/>
  <c r="CE95" i="9"/>
  <c r="CT95" i="9" s="1"/>
  <c r="BP94" i="9"/>
  <c r="CE94" i="9"/>
  <c r="CB95" i="9"/>
  <c r="CQ95" i="9" s="1"/>
  <c r="BL94" i="9"/>
  <c r="CB94" i="9"/>
  <c r="BS95" i="9"/>
  <c r="CK95" i="9"/>
  <c r="CA95" i="9"/>
  <c r="CP95" i="9" s="1"/>
  <c r="BI94" i="9"/>
  <c r="CD95" i="9"/>
  <c r="CS95" i="9" s="1"/>
  <c r="CG95" i="9"/>
  <c r="CV95" i="9" s="1"/>
  <c r="BK94" i="9"/>
  <c r="BH94" i="9"/>
  <c r="BJ94" i="9"/>
  <c r="BR94" i="9"/>
  <c r="BM94" i="9"/>
  <c r="BZ94" i="9"/>
  <c r="BN94" i="2"/>
  <c r="L94" i="9"/>
  <c r="BY94" i="9"/>
  <c r="DO93" i="10"/>
  <c r="BX94" i="9"/>
  <c r="Y94" i="9"/>
  <c r="BW94" i="9"/>
  <c r="CT95" i="2"/>
  <c r="N94" i="9"/>
  <c r="BT94" i="9"/>
  <c r="CX94" i="9" s="1"/>
  <c r="K94" i="9"/>
  <c r="BG94" i="9"/>
  <c r="CD92" i="2"/>
  <c r="AB94" i="9"/>
  <c r="CS95" i="2"/>
  <c r="M94" i="9"/>
  <c r="Z94" i="9"/>
  <c r="L94" i="2"/>
  <c r="DA94" i="2" s="1"/>
  <c r="Z93" i="2"/>
  <c r="AP93" i="2"/>
  <c r="P94" i="2"/>
  <c r="BM94" i="2"/>
  <c r="AB94" i="2"/>
  <c r="BG94" i="2"/>
  <c r="Z94" i="2"/>
  <c r="K94" i="2"/>
  <c r="X93" i="2"/>
  <c r="AN93" i="2"/>
  <c r="BE93" i="10"/>
  <c r="BQ94" i="2"/>
  <c r="BF94" i="2"/>
  <c r="I93" i="2"/>
  <c r="AO93" i="2"/>
  <c r="BV93" i="2"/>
  <c r="AZ94" i="2"/>
  <c r="AP94" i="2"/>
  <c r="BD94" i="2"/>
  <c r="BB94" i="2"/>
  <c r="D94" i="2"/>
  <c r="G94" i="2"/>
  <c r="CV94" i="2" s="1"/>
  <c r="J94" i="2"/>
  <c r="X94" i="2"/>
  <c r="F94" i="2"/>
  <c r="BB92" i="9"/>
  <c r="BI94" i="2"/>
  <c r="DB94" i="2" s="1"/>
  <c r="BA94" i="2"/>
  <c r="AN94" i="2"/>
  <c r="E94" i="2"/>
  <c r="BD92" i="10"/>
  <c r="BK94" i="2"/>
  <c r="O94" i="2"/>
  <c r="N94" i="2"/>
  <c r="DC94" i="2" s="1"/>
  <c r="CE94" i="2"/>
  <c r="BO94" i="2"/>
  <c r="H94" i="2"/>
  <c r="AB92" i="2"/>
  <c r="BR92" i="2"/>
  <c r="AR92" i="2"/>
  <c r="BA92" i="2"/>
  <c r="BH92" i="2"/>
  <c r="AK92" i="2"/>
  <c r="L92" i="2"/>
  <c r="U92" i="2"/>
  <c r="BW93" i="2"/>
  <c r="AL92" i="2"/>
  <c r="BB92" i="2"/>
  <c r="S93" i="2"/>
  <c r="AI93" i="2"/>
  <c r="AY93" i="2"/>
  <c r="BP93" i="2"/>
  <c r="BD92" i="9"/>
  <c r="AA93" i="2"/>
  <c r="BY92" i="2"/>
  <c r="BS92" i="2"/>
  <c r="X92" i="2"/>
  <c r="AN92" i="2"/>
  <c r="BD92" i="2"/>
  <c r="BU92" i="2"/>
  <c r="Y92" i="2"/>
  <c r="BS90" i="2"/>
  <c r="Z92" i="2"/>
  <c r="B92" i="10"/>
  <c r="U93" i="2"/>
  <c r="AK93" i="2"/>
  <c r="BR93" i="2"/>
  <c r="D92" i="9"/>
  <c r="Y93" i="9" s="1"/>
  <c r="C92" i="10"/>
  <c r="V93" i="2"/>
  <c r="AL93" i="2"/>
  <c r="BS93" i="2"/>
  <c r="E92" i="9"/>
  <c r="V92" i="2"/>
  <c r="G92" i="9"/>
  <c r="G92" i="10"/>
  <c r="BU93" i="2"/>
  <c r="I92" i="9"/>
  <c r="V92" i="10"/>
  <c r="CC92" i="2"/>
  <c r="V92" i="9"/>
  <c r="AJ92" i="9"/>
  <c r="AF92" i="10"/>
  <c r="AV92" i="2"/>
  <c r="R92" i="2"/>
  <c r="AT92" i="9"/>
  <c r="AF92" i="2"/>
  <c r="I91" i="2"/>
  <c r="AW92" i="9"/>
  <c r="W91" i="9"/>
  <c r="AY92" i="9"/>
  <c r="AE93" i="2"/>
  <c r="AU93" i="2"/>
  <c r="CB93" i="2"/>
  <c r="AQ92" i="10"/>
  <c r="B82" i="12"/>
  <c r="DO92" i="10"/>
  <c r="Y93" i="2"/>
  <c r="BE93" i="2"/>
  <c r="AX92" i="10"/>
  <c r="P93" i="2"/>
  <c r="AF93" i="2"/>
  <c r="AV93" i="2"/>
  <c r="BM93" i="2"/>
  <c r="CC93" i="2"/>
  <c r="T92" i="9"/>
  <c r="AS92" i="9"/>
  <c r="Y91" i="2"/>
  <c r="AO91" i="2"/>
  <c r="BE91" i="2"/>
  <c r="BV91" i="2"/>
  <c r="Q93" i="2"/>
  <c r="AG93" i="2"/>
  <c r="AW93" i="2"/>
  <c r="BN93" i="2"/>
  <c r="CD93" i="2"/>
  <c r="AN92" i="10"/>
  <c r="R91" i="2"/>
  <c r="Q92" i="2"/>
  <c r="AG92" i="2"/>
  <c r="AW92" i="2"/>
  <c r="R93" i="2"/>
  <c r="AH93" i="2"/>
  <c r="AX93" i="2"/>
  <c r="BO93" i="2"/>
  <c r="CE93" i="2"/>
  <c r="AU92" i="9"/>
  <c r="AH92" i="2"/>
  <c r="AX92" i="2"/>
  <c r="A92" i="9"/>
  <c r="W92" i="9"/>
  <c r="AV92" i="9"/>
  <c r="S92" i="10"/>
  <c r="AP92" i="10"/>
  <c r="S92" i="2"/>
  <c r="AI92" i="2"/>
  <c r="AY92" i="2"/>
  <c r="D93" i="2"/>
  <c r="T93" i="2"/>
  <c r="AJ93" i="2"/>
  <c r="AZ93" i="2"/>
  <c r="BQ93" i="2"/>
  <c r="AE92" i="9"/>
  <c r="AS92" i="10"/>
  <c r="T92" i="2"/>
  <c r="AJ92" i="2"/>
  <c r="E93" i="2"/>
  <c r="BA93" i="2"/>
  <c r="AX92" i="9"/>
  <c r="U92" i="10"/>
  <c r="V91" i="9"/>
  <c r="F93" i="2"/>
  <c r="BB93" i="2"/>
  <c r="AG92" i="9"/>
  <c r="G93" i="2"/>
  <c r="W93" i="2"/>
  <c r="AM93" i="2"/>
  <c r="BC93" i="2"/>
  <c r="BT93" i="2"/>
  <c r="AH92" i="9"/>
  <c r="AV92" i="10"/>
  <c r="P90" i="2"/>
  <c r="AF90" i="2"/>
  <c r="AV90" i="2"/>
  <c r="CC90" i="2"/>
  <c r="W92" i="2"/>
  <c r="AM92" i="2"/>
  <c r="BC92" i="2"/>
  <c r="BT92" i="2"/>
  <c r="AE91" i="9"/>
  <c r="H93" i="2"/>
  <c r="BD93" i="2"/>
  <c r="F92" i="9"/>
  <c r="AA93" i="9" s="1"/>
  <c r="AI92" i="9"/>
  <c r="BA92" i="9"/>
  <c r="AE92" i="10"/>
  <c r="AO92" i="2"/>
  <c r="BE92" i="2"/>
  <c r="BV92" i="2"/>
  <c r="AV91" i="9"/>
  <c r="J93" i="2"/>
  <c r="BF93" i="2"/>
  <c r="H92" i="9"/>
  <c r="AK92" i="9"/>
  <c r="BC92" i="9"/>
  <c r="BF92" i="2"/>
  <c r="BX93" i="2"/>
  <c r="AL92" i="9"/>
  <c r="AZ92" i="10"/>
  <c r="AP92" i="2"/>
  <c r="K93" i="2"/>
  <c r="AQ93" i="2"/>
  <c r="BG93" i="2"/>
  <c r="AP90" i="2"/>
  <c r="U89" i="9"/>
  <c r="AR91" i="2"/>
  <c r="AA92" i="2"/>
  <c r="AQ92" i="2"/>
  <c r="BG92" i="2"/>
  <c r="BX92" i="2"/>
  <c r="L93" i="2"/>
  <c r="AB93" i="2"/>
  <c r="AR93" i="2"/>
  <c r="BH93" i="2"/>
  <c r="BY93" i="2"/>
  <c r="AM92" i="9"/>
  <c r="BA92" i="10"/>
  <c r="BX90" i="2"/>
  <c r="M93" i="2"/>
  <c r="AC93" i="2"/>
  <c r="AS93" i="2"/>
  <c r="BI93" i="2"/>
  <c r="BZ93" i="2"/>
  <c r="AN92" i="9"/>
  <c r="AJ92" i="10"/>
  <c r="BB92" i="10"/>
  <c r="AU91" i="9"/>
  <c r="BW92" i="2"/>
  <c r="BJ91" i="2"/>
  <c r="M92" i="2"/>
  <c r="AC92" i="2"/>
  <c r="AS92" i="2"/>
  <c r="BI92" i="2"/>
  <c r="BZ92" i="2"/>
  <c r="S91" i="10"/>
  <c r="Y103" i="10" s="1"/>
  <c r="N93" i="2"/>
  <c r="AD93" i="2"/>
  <c r="AT93" i="2"/>
  <c r="BJ93" i="2"/>
  <c r="CA93" i="2"/>
  <c r="AO92" i="9"/>
  <c r="BC92" i="10"/>
  <c r="AW91" i="9"/>
  <c r="AT91" i="2"/>
  <c r="N92" i="2"/>
  <c r="AD92" i="2"/>
  <c r="AT92" i="2"/>
  <c r="BJ92" i="2"/>
  <c r="CA92" i="2"/>
  <c r="AN91" i="10"/>
  <c r="O93" i="2"/>
  <c r="BK93" i="2"/>
  <c r="BE92" i="10"/>
  <c r="BE91" i="10"/>
  <c r="AQ91" i="10"/>
  <c r="B81" i="12"/>
  <c r="DO91" i="10"/>
  <c r="AD91" i="2"/>
  <c r="AE90" i="2"/>
  <c r="C89" i="10"/>
  <c r="O92" i="2"/>
  <c r="AE92" i="2"/>
  <c r="AU92" i="2"/>
  <c r="BK92" i="2"/>
  <c r="CB92" i="2"/>
  <c r="U91" i="9"/>
  <c r="AT91" i="9"/>
  <c r="AM91" i="10"/>
  <c r="BM92" i="2"/>
  <c r="BN92" i="2"/>
  <c r="S91" i="2"/>
  <c r="AI91" i="2"/>
  <c r="AY91" i="2"/>
  <c r="BO92" i="2"/>
  <c r="CE92" i="2"/>
  <c r="T91" i="10"/>
  <c r="AP91" i="10"/>
  <c r="BP92" i="2"/>
  <c r="A91" i="9"/>
  <c r="AF91" i="9"/>
  <c r="AX91" i="9"/>
  <c r="U91" i="10"/>
  <c r="AA103" i="10" s="1"/>
  <c r="AS91" i="10"/>
  <c r="BV103" i="10" s="1"/>
  <c r="T90" i="2"/>
  <c r="BQ90" i="2"/>
  <c r="B89" i="9"/>
  <c r="D92" i="2"/>
  <c r="AZ92" i="2"/>
  <c r="BQ92" i="2"/>
  <c r="B91" i="9"/>
  <c r="AG91" i="9"/>
  <c r="AY91" i="9"/>
  <c r="V91" i="10"/>
  <c r="AB103" i="10" s="1"/>
  <c r="AT91" i="10"/>
  <c r="AJ90" i="2"/>
  <c r="E92" i="2"/>
  <c r="C91" i="9"/>
  <c r="AH91" i="9"/>
  <c r="AZ91" i="9"/>
  <c r="W91" i="10"/>
  <c r="AC103" i="10" s="1"/>
  <c r="AU91" i="10"/>
  <c r="F92" i="2"/>
  <c r="D91" i="9"/>
  <c r="AQ91" i="9" s="1"/>
  <c r="AI91" i="9"/>
  <c r="BA91" i="9"/>
  <c r="AV91" i="10"/>
  <c r="BY103" i="10" s="1"/>
  <c r="D90" i="2"/>
  <c r="AL90" i="2"/>
  <c r="AL89" i="9"/>
  <c r="G92" i="2"/>
  <c r="E91" i="9"/>
  <c r="AJ91" i="9"/>
  <c r="BB91" i="9"/>
  <c r="AE91" i="10"/>
  <c r="AW91" i="10"/>
  <c r="BZ103" i="10" s="1"/>
  <c r="V90" i="2"/>
  <c r="AM89" i="9"/>
  <c r="H92" i="2"/>
  <c r="F91" i="9"/>
  <c r="AK91" i="9"/>
  <c r="BC91" i="9"/>
  <c r="AX91" i="10"/>
  <c r="CA103" i="10" s="1"/>
  <c r="P92" i="2"/>
  <c r="AT89" i="9"/>
  <c r="I92" i="2"/>
  <c r="G91" i="9"/>
  <c r="AL91" i="9"/>
  <c r="BD91" i="9"/>
  <c r="AY91" i="10"/>
  <c r="AA91" i="2"/>
  <c r="AQ91" i="2"/>
  <c r="J92" i="2"/>
  <c r="H91" i="9"/>
  <c r="AM91" i="9"/>
  <c r="AZ91" i="10"/>
  <c r="BH91" i="2"/>
  <c r="K92" i="2"/>
  <c r="I91" i="9"/>
  <c r="Q91" i="9" s="1"/>
  <c r="AN91" i="9"/>
  <c r="BA91" i="10"/>
  <c r="BD89" i="9"/>
  <c r="AO91" i="9"/>
  <c r="BB91" i="10"/>
  <c r="CA91" i="2"/>
  <c r="AP91" i="9"/>
  <c r="BC91" i="10"/>
  <c r="AU91" i="2"/>
  <c r="AP89" i="9"/>
  <c r="E90" i="2"/>
  <c r="U90" i="2"/>
  <c r="AK90" i="2"/>
  <c r="BR90" i="2"/>
  <c r="AS89" i="9"/>
  <c r="T91" i="2"/>
  <c r="AJ91" i="2"/>
  <c r="BQ91" i="2"/>
  <c r="BC90" i="9"/>
  <c r="J90" i="2"/>
  <c r="U91" i="2"/>
  <c r="AK91" i="2"/>
  <c r="BA91" i="2"/>
  <c r="BR91" i="2"/>
  <c r="N91" i="2"/>
  <c r="G91" i="2"/>
  <c r="W91" i="2"/>
  <c r="AM91" i="2"/>
  <c r="BC91" i="2"/>
  <c r="BT91" i="2"/>
  <c r="V91" i="2"/>
  <c r="AL91" i="2"/>
  <c r="BB91" i="2"/>
  <c r="BS91" i="2"/>
  <c r="H90" i="10"/>
  <c r="G89" i="9"/>
  <c r="H91" i="2"/>
  <c r="X91" i="2"/>
  <c r="AN91" i="2"/>
  <c r="BD91" i="2"/>
  <c r="BU91" i="2"/>
  <c r="I90" i="10"/>
  <c r="Q102" i="10" s="1"/>
  <c r="AF88" i="9"/>
  <c r="BW90" i="2"/>
  <c r="H89" i="9"/>
  <c r="BE89" i="9" s="1"/>
  <c r="AI90" i="10"/>
  <c r="AT88" i="9"/>
  <c r="E90" i="9"/>
  <c r="AJ90" i="10"/>
  <c r="AX88" i="9"/>
  <c r="S89" i="9"/>
  <c r="BX91" i="2"/>
  <c r="H90" i="9"/>
  <c r="BA90" i="10"/>
  <c r="BY91" i="2"/>
  <c r="W89" i="9"/>
  <c r="AC91" i="2"/>
  <c r="AS91" i="2"/>
  <c r="BI91" i="2"/>
  <c r="BZ91" i="2"/>
  <c r="AI90" i="9"/>
  <c r="AU90" i="2"/>
  <c r="CB90" i="2"/>
  <c r="AE89" i="9"/>
  <c r="H89" i="10"/>
  <c r="AH89" i="9"/>
  <c r="W89" i="10"/>
  <c r="AE91" i="2"/>
  <c r="BK91" i="2"/>
  <c r="CB91" i="2"/>
  <c r="AE89" i="10"/>
  <c r="AF91" i="2"/>
  <c r="AV91" i="2"/>
  <c r="CC91" i="2"/>
  <c r="AM90" i="9"/>
  <c r="AI89" i="9"/>
  <c r="AH91" i="2"/>
  <c r="AX91" i="2"/>
  <c r="CE91" i="2"/>
  <c r="BA90" i="9"/>
  <c r="BB90" i="9"/>
  <c r="B80" i="12"/>
  <c r="DO90" i="10"/>
  <c r="AQ90" i="10"/>
  <c r="F90" i="2"/>
  <c r="BB90" i="2"/>
  <c r="AU89" i="10"/>
  <c r="J91" i="2"/>
  <c r="Z91" i="2"/>
  <c r="AP91" i="2"/>
  <c r="BF91" i="2"/>
  <c r="BW91" i="2"/>
  <c r="G90" i="2"/>
  <c r="W90" i="2"/>
  <c r="AM90" i="2"/>
  <c r="BC90" i="2"/>
  <c r="BT90" i="2"/>
  <c r="D89" i="10"/>
  <c r="AV89" i="10"/>
  <c r="K91" i="2"/>
  <c r="BG91" i="2"/>
  <c r="BB90" i="10"/>
  <c r="AS88" i="9"/>
  <c r="H90" i="2"/>
  <c r="X90" i="2"/>
  <c r="AN90" i="2"/>
  <c r="BD90" i="2"/>
  <c r="BU90" i="2"/>
  <c r="AJ89" i="9"/>
  <c r="BB89" i="9"/>
  <c r="E89" i="10"/>
  <c r="AW89" i="10"/>
  <c r="L91" i="2"/>
  <c r="AB91" i="2"/>
  <c r="AK90" i="10"/>
  <c r="BC90" i="10"/>
  <c r="I90" i="2"/>
  <c r="Y90" i="2"/>
  <c r="AO90" i="2"/>
  <c r="BE90" i="2"/>
  <c r="BV90" i="2"/>
  <c r="AK89" i="9"/>
  <c r="BC89" i="9"/>
  <c r="F89" i="10"/>
  <c r="AF89" i="10"/>
  <c r="AX89" i="10"/>
  <c r="M91" i="2"/>
  <c r="AL90" i="9"/>
  <c r="BD90" i="9"/>
  <c r="BD90" i="10"/>
  <c r="Z90" i="2"/>
  <c r="AY89" i="10"/>
  <c r="AH89" i="10"/>
  <c r="AZ89" i="10"/>
  <c r="O91" i="2"/>
  <c r="AN90" i="9"/>
  <c r="K90" i="2"/>
  <c r="AA90" i="2"/>
  <c r="AQ90" i="2"/>
  <c r="BG90" i="2"/>
  <c r="L90" i="2"/>
  <c r="AB90" i="2"/>
  <c r="AR90" i="2"/>
  <c r="BH90" i="2"/>
  <c r="BY90" i="2"/>
  <c r="AN89" i="9"/>
  <c r="I89" i="10"/>
  <c r="Q101" i="10" s="1"/>
  <c r="BA89" i="10"/>
  <c r="P91" i="2"/>
  <c r="BM91" i="2"/>
  <c r="AO90" i="9"/>
  <c r="S90" i="10"/>
  <c r="Y102" i="10" s="1"/>
  <c r="BF90" i="2"/>
  <c r="M90" i="2"/>
  <c r="AC90" i="2"/>
  <c r="AS90" i="2"/>
  <c r="BI90" i="2"/>
  <c r="BZ90" i="2"/>
  <c r="AO89" i="9"/>
  <c r="AJ89" i="10"/>
  <c r="BB89" i="10"/>
  <c r="Q91" i="2"/>
  <c r="AG91" i="2"/>
  <c r="AW91" i="2"/>
  <c r="BN91" i="2"/>
  <c r="CD91" i="2"/>
  <c r="S90" i="9"/>
  <c r="AP90" i="9"/>
  <c r="T90" i="10"/>
  <c r="Z102" i="10" s="1"/>
  <c r="AG89" i="10"/>
  <c r="N90" i="2"/>
  <c r="AD90" i="2"/>
  <c r="AT90" i="2"/>
  <c r="BJ90" i="2"/>
  <c r="CA90" i="2"/>
  <c r="BC89" i="10"/>
  <c r="BO91" i="2"/>
  <c r="AS90" i="9"/>
  <c r="U90" i="10"/>
  <c r="AA102" i="10" s="1"/>
  <c r="AS90" i="10"/>
  <c r="O90" i="2"/>
  <c r="BK90" i="2"/>
  <c r="T89" i="9"/>
  <c r="BP91" i="2"/>
  <c r="A90" i="9"/>
  <c r="AT90" i="9"/>
  <c r="V90" i="10"/>
  <c r="AT90" i="10"/>
  <c r="D91" i="2"/>
  <c r="AZ91" i="2"/>
  <c r="B90" i="9"/>
  <c r="V90" i="9"/>
  <c r="AU90" i="9"/>
  <c r="W90" i="10"/>
  <c r="AC102" i="10" s="1"/>
  <c r="AU90" i="10"/>
  <c r="Q90" i="2"/>
  <c r="AG90" i="2"/>
  <c r="AW90" i="2"/>
  <c r="CD90" i="2"/>
  <c r="V89" i="9"/>
  <c r="E91" i="2"/>
  <c r="C90" i="9"/>
  <c r="AV90" i="9"/>
  <c r="AV90" i="10"/>
  <c r="BN90" i="2"/>
  <c r="R90" i="2"/>
  <c r="AH90" i="2"/>
  <c r="AX90" i="2"/>
  <c r="BO90" i="2"/>
  <c r="CE90" i="2"/>
  <c r="AV89" i="9"/>
  <c r="S89" i="10"/>
  <c r="Y101" i="10" s="1"/>
  <c r="F91" i="2"/>
  <c r="D90" i="9"/>
  <c r="AE90" i="9"/>
  <c r="AW90" i="9"/>
  <c r="AW90" i="10"/>
  <c r="D88" i="9"/>
  <c r="AQ88" i="9" s="1"/>
  <c r="S90" i="2"/>
  <c r="AI90" i="2"/>
  <c r="AY90" i="2"/>
  <c r="BP90" i="2"/>
  <c r="T89" i="10"/>
  <c r="Z101" i="10" s="1"/>
  <c r="AF90" i="9"/>
  <c r="AX90" i="10"/>
  <c r="BM90" i="2"/>
  <c r="S88" i="9"/>
  <c r="AZ90" i="2"/>
  <c r="AF89" i="9"/>
  <c r="AX89" i="9"/>
  <c r="F90" i="9"/>
  <c r="M90" i="9" s="1"/>
  <c r="AG90" i="9"/>
  <c r="AY90" i="9"/>
  <c r="AY90" i="10"/>
  <c r="BA90" i="2"/>
  <c r="G90" i="9"/>
  <c r="AH90" i="9"/>
  <c r="AZ90" i="9"/>
  <c r="A89" i="10"/>
  <c r="AQ89" i="9"/>
  <c r="AQ88" i="10"/>
  <c r="BD88" i="10"/>
  <c r="V88" i="9"/>
  <c r="AU88" i="9"/>
  <c r="AM88" i="10"/>
  <c r="B88" i="9"/>
  <c r="W88" i="9"/>
  <c r="AV88" i="9"/>
  <c r="S88" i="10"/>
  <c r="AN88" i="10"/>
  <c r="AP88" i="9"/>
  <c r="C88" i="9"/>
  <c r="AE88" i="9"/>
  <c r="AW88" i="9"/>
  <c r="T88" i="10"/>
  <c r="AO88" i="10"/>
  <c r="U88" i="10"/>
  <c r="AA100" i="10" s="1"/>
  <c r="AP88" i="10"/>
  <c r="BR100" i="10" s="1"/>
  <c r="E88" i="9"/>
  <c r="AG88" i="9"/>
  <c r="AY88" i="9"/>
  <c r="V88" i="10"/>
  <c r="AB100" i="10" s="1"/>
  <c r="AS88" i="10"/>
  <c r="F88" i="9"/>
  <c r="AH88" i="9"/>
  <c r="AZ88" i="9"/>
  <c r="G88" i="9"/>
  <c r="AI88" i="9"/>
  <c r="BA88" i="9"/>
  <c r="BC88" i="10"/>
  <c r="H88" i="9"/>
  <c r="AJ88" i="9"/>
  <c r="BB88" i="9"/>
  <c r="I88" i="9"/>
  <c r="AK88" i="9"/>
  <c r="BC88" i="9"/>
  <c r="AL88" i="9"/>
  <c r="AM88" i="9"/>
  <c r="B78" i="12"/>
  <c r="A88" i="9"/>
  <c r="CF103" i="10" l="1"/>
  <c r="CE103" i="10"/>
  <c r="N100" i="10"/>
  <c r="BL102" i="10"/>
  <c r="CC103" i="10"/>
  <c r="BO103" i="10"/>
  <c r="BG103" i="10"/>
  <c r="BP103" i="10"/>
  <c r="C93" i="12"/>
  <c r="ED103" i="10"/>
  <c r="EE103" i="10" s="1"/>
  <c r="CJ104" i="3"/>
  <c r="CK104" i="3"/>
  <c r="CB103" i="10"/>
  <c r="K103" i="10"/>
  <c r="BT103" i="10"/>
  <c r="BJ103" i="10"/>
  <c r="BI103" i="10"/>
  <c r="BW103" i="10"/>
  <c r="BR103" i="10"/>
  <c r="CG103" i="10"/>
  <c r="BH103" i="10"/>
  <c r="CD103" i="10"/>
  <c r="Z103" i="10"/>
  <c r="BQ103" i="10"/>
  <c r="DM103" i="10"/>
  <c r="O103" i="10"/>
  <c r="CI103" i="10"/>
  <c r="BN103" i="10"/>
  <c r="BK102" i="10"/>
  <c r="BJ102" i="10"/>
  <c r="BM103" i="10"/>
  <c r="AB102" i="10"/>
  <c r="BX103" i="10"/>
  <c r="M103" i="10"/>
  <c r="BL103" i="10"/>
  <c r="N103" i="10"/>
  <c r="BG102" i="10"/>
  <c r="N102" i="10"/>
  <c r="BP102" i="10"/>
  <c r="L102" i="10"/>
  <c r="CD102" i="10"/>
  <c r="C92" i="12"/>
  <c r="ED102" i="10"/>
  <c r="EE102" i="10" s="1"/>
  <c r="CK103" i="3"/>
  <c r="CJ103" i="3"/>
  <c r="K102" i="10"/>
  <c r="BT102" i="10"/>
  <c r="BM102" i="10"/>
  <c r="BE90" i="10"/>
  <c r="CF102" i="10" s="1"/>
  <c r="DM102" i="10"/>
  <c r="CI102" i="10"/>
  <c r="O102" i="10"/>
  <c r="BO102" i="10"/>
  <c r="M102" i="10"/>
  <c r="BY102" i="10"/>
  <c r="CG102" i="10"/>
  <c r="CA102" i="10"/>
  <c r="CC102" i="10"/>
  <c r="BI102" i="10"/>
  <c r="BR102" i="10"/>
  <c r="Z100" i="10"/>
  <c r="AB101" i="10"/>
  <c r="BN102" i="10"/>
  <c r="BH102" i="10"/>
  <c r="BQ102" i="10"/>
  <c r="Q89" i="9"/>
  <c r="AA90" i="9"/>
  <c r="M101" i="10"/>
  <c r="L90" i="9"/>
  <c r="AC101" i="10"/>
  <c r="BT101" i="10"/>
  <c r="K101" i="10"/>
  <c r="BE89" i="10"/>
  <c r="BX101" i="10" s="1"/>
  <c r="O101" i="10"/>
  <c r="DM101" i="10"/>
  <c r="CI101" i="10"/>
  <c r="C91" i="12"/>
  <c r="ED101" i="10"/>
  <c r="EE101" i="10" s="1"/>
  <c r="CK102" i="3"/>
  <c r="CJ102" i="3"/>
  <c r="L101" i="10"/>
  <c r="AA101" i="10"/>
  <c r="N101" i="10"/>
  <c r="BN100" i="10"/>
  <c r="BI100" i="10"/>
  <c r="Y100" i="10"/>
  <c r="DM100" i="10"/>
  <c r="O100" i="10"/>
  <c r="CI100" i="10"/>
  <c r="BM100" i="10"/>
  <c r="AC100" i="10"/>
  <c r="BO100" i="10"/>
  <c r="BG100" i="10"/>
  <c r="BK100" i="10"/>
  <c r="BQ100" i="10"/>
  <c r="CI101" i="3"/>
  <c r="BT100" i="10"/>
  <c r="K100" i="10"/>
  <c r="BH100" i="10"/>
  <c r="BJ100" i="10"/>
  <c r="M100" i="10"/>
  <c r="BL100" i="10"/>
  <c r="L100" i="10"/>
  <c r="BP100" i="10"/>
  <c r="CX93" i="2"/>
  <c r="BE88" i="10"/>
  <c r="CG100" i="10" s="1"/>
  <c r="CH97" i="9"/>
  <c r="CR94" i="9"/>
  <c r="CK97" i="9"/>
  <c r="BS97" i="9"/>
  <c r="CS94" i="9"/>
  <c r="CV94" i="9"/>
  <c r="AQ92" i="9"/>
  <c r="BR93" i="9" s="1"/>
  <c r="CH96" i="9"/>
  <c r="CW96" i="9" s="1"/>
  <c r="BT91" i="9"/>
  <c r="CV92" i="2"/>
  <c r="CT92" i="2"/>
  <c r="CQ94" i="9"/>
  <c r="CT94" i="9"/>
  <c r="CP94" i="9"/>
  <c r="CZ94" i="2"/>
  <c r="CH95" i="9"/>
  <c r="CW95" i="9" s="1"/>
  <c r="CM94" i="9"/>
  <c r="AA92" i="9"/>
  <c r="CU94" i="9"/>
  <c r="AB93" i="9"/>
  <c r="DD94" i="2"/>
  <c r="L93" i="9"/>
  <c r="CK94" i="9"/>
  <c r="BS94" i="9"/>
  <c r="CN94" i="9"/>
  <c r="P94" i="9"/>
  <c r="CL94" i="9"/>
  <c r="CO94" i="9"/>
  <c r="CZ92" i="2"/>
  <c r="M93" i="9"/>
  <c r="K93" i="9"/>
  <c r="N93" i="9"/>
  <c r="DA92" i="2"/>
  <c r="CU94" i="2"/>
  <c r="Z93" i="9"/>
  <c r="CW94" i="2"/>
  <c r="O93" i="9"/>
  <c r="CI93" i="9"/>
  <c r="BT93" i="9"/>
  <c r="Q93" i="9"/>
  <c r="AC93" i="9"/>
  <c r="CT94" i="2"/>
  <c r="CY94" i="2"/>
  <c r="CS94" i="2"/>
  <c r="CX92" i="2"/>
  <c r="BT92" i="9"/>
  <c r="DD93" i="2"/>
  <c r="CU92" i="2"/>
  <c r="DA93" i="2"/>
  <c r="CA90" i="9"/>
  <c r="CW92" i="2"/>
  <c r="M89" i="9"/>
  <c r="CY92" i="2"/>
  <c r="CU91" i="2"/>
  <c r="BH92" i="9"/>
  <c r="CZ93" i="2"/>
  <c r="L92" i="9"/>
  <c r="CX91" i="2"/>
  <c r="DB93" i="2"/>
  <c r="BR92" i="9"/>
  <c r="CT93" i="2"/>
  <c r="BL92" i="9"/>
  <c r="N92" i="9"/>
  <c r="DB92" i="2"/>
  <c r="CF90" i="9"/>
  <c r="DC92" i="2"/>
  <c r="CW93" i="2"/>
  <c r="CU93" i="2"/>
  <c r="AB92" i="9"/>
  <c r="CY93" i="2"/>
  <c r="M91" i="9"/>
  <c r="BM92" i="9"/>
  <c r="BE92" i="9"/>
  <c r="BW93" i="9" s="1"/>
  <c r="O92" i="9"/>
  <c r="CI92" i="9"/>
  <c r="CV93" i="2"/>
  <c r="Z92" i="9"/>
  <c r="CB90" i="9"/>
  <c r="BW90" i="9"/>
  <c r="Y91" i="9"/>
  <c r="DC91" i="2"/>
  <c r="AC92" i="9"/>
  <c r="Q92" i="9"/>
  <c r="L89" i="9"/>
  <c r="BO92" i="9"/>
  <c r="BI92" i="9"/>
  <c r="BG92" i="9"/>
  <c r="K92" i="9"/>
  <c r="O90" i="9"/>
  <c r="Y92" i="9"/>
  <c r="BX90" i="9"/>
  <c r="CG90" i="9"/>
  <c r="BJ89" i="9"/>
  <c r="BQ92" i="9"/>
  <c r="BN92" i="9"/>
  <c r="CS93" i="2"/>
  <c r="CC90" i="9"/>
  <c r="AC90" i="9"/>
  <c r="BK89" i="9"/>
  <c r="BP92" i="9"/>
  <c r="BK92" i="9"/>
  <c r="BJ92" i="9"/>
  <c r="DB91" i="2"/>
  <c r="CD90" i="9"/>
  <c r="BR89" i="9"/>
  <c r="M92" i="9"/>
  <c r="BK90" i="9"/>
  <c r="BV91" i="9"/>
  <c r="DC93" i="2"/>
  <c r="Z91" i="9"/>
  <c r="N91" i="9"/>
  <c r="CS92" i="2"/>
  <c r="BE90" i="9"/>
  <c r="CF91" i="9" s="1"/>
  <c r="AB90" i="9"/>
  <c r="BY90" i="9"/>
  <c r="N89" i="9"/>
  <c r="K89" i="9"/>
  <c r="O91" i="9"/>
  <c r="BE91" i="9"/>
  <c r="CF92" i="9" s="1"/>
  <c r="CI91" i="9"/>
  <c r="AA91" i="9"/>
  <c r="AB91" i="9"/>
  <c r="BZ90" i="9"/>
  <c r="AC91" i="9"/>
  <c r="DA91" i="2"/>
  <c r="Y90" i="9"/>
  <c r="K91" i="9"/>
  <c r="DD92" i="2"/>
  <c r="L91" i="9"/>
  <c r="N90" i="9"/>
  <c r="CS91" i="2"/>
  <c r="BO89" i="9"/>
  <c r="CT91" i="2"/>
  <c r="AB89" i="9"/>
  <c r="CI90" i="9"/>
  <c r="Z89" i="9"/>
  <c r="DD91" i="2"/>
  <c r="CW91" i="2"/>
  <c r="BI89" i="9"/>
  <c r="O89" i="9"/>
  <c r="CY91" i="2"/>
  <c r="CV91" i="2"/>
  <c r="CZ91" i="2"/>
  <c r="BN89" i="9"/>
  <c r="BT89" i="9"/>
  <c r="BG89" i="9"/>
  <c r="BR90" i="9"/>
  <c r="BN90" i="9"/>
  <c r="Z90" i="9"/>
  <c r="BH90" i="9"/>
  <c r="AC89" i="9"/>
  <c r="CI89" i="9"/>
  <c r="Y89" i="9"/>
  <c r="BI90" i="9"/>
  <c r="BO90" i="9"/>
  <c r="BL89" i="9"/>
  <c r="BQ90" i="9"/>
  <c r="BH89" i="9"/>
  <c r="CE90" i="9"/>
  <c r="BL90" i="9"/>
  <c r="BJ90" i="9"/>
  <c r="AA89" i="9"/>
  <c r="BM90" i="9"/>
  <c r="BM89" i="9"/>
  <c r="BQ89" i="9"/>
  <c r="BP89" i="9"/>
  <c r="AQ89" i="10"/>
  <c r="BG101" i="10" s="1"/>
  <c r="BG90" i="9"/>
  <c r="AQ90" i="9"/>
  <c r="BG91" i="9" s="1"/>
  <c r="BT90" i="9"/>
  <c r="K90" i="9"/>
  <c r="BP90" i="9"/>
  <c r="B79" i="12"/>
  <c r="DO89" i="10"/>
  <c r="BE88" i="9"/>
  <c r="CB89" i="9" s="1"/>
  <c r="P103" i="10" l="1"/>
  <c r="BS103" i="10"/>
  <c r="CO103" i="10" s="1"/>
  <c r="CK103" i="10"/>
  <c r="CE102" i="10"/>
  <c r="BW102" i="10"/>
  <c r="CH103" i="10"/>
  <c r="DH103" i="10" s="1"/>
  <c r="P102" i="10"/>
  <c r="CS102" i="10"/>
  <c r="CU102" i="10"/>
  <c r="CL102" i="10"/>
  <c r="CT102" i="10"/>
  <c r="CR102" i="10"/>
  <c r="BZ102" i="10"/>
  <c r="CQ102" i="10"/>
  <c r="BX102" i="10"/>
  <c r="CB102" i="10"/>
  <c r="BV102" i="10"/>
  <c r="BS102" i="10"/>
  <c r="BQ93" i="9"/>
  <c r="BX100" i="10"/>
  <c r="CM102" i="10"/>
  <c r="P101" i="10"/>
  <c r="BK101" i="10"/>
  <c r="BH101" i="10"/>
  <c r="BQ101" i="10"/>
  <c r="CA101" i="10"/>
  <c r="BW101" i="10"/>
  <c r="CE101" i="10"/>
  <c r="BY101" i="10"/>
  <c r="CB101" i="10"/>
  <c r="CD101" i="10"/>
  <c r="BM101" i="10"/>
  <c r="BR101" i="10"/>
  <c r="BO101" i="10"/>
  <c r="BJ101" i="10"/>
  <c r="BZ101" i="10"/>
  <c r="CC101" i="10"/>
  <c r="BN101" i="10"/>
  <c r="BL101" i="10"/>
  <c r="BV101" i="10"/>
  <c r="BI101" i="10"/>
  <c r="CF101" i="10"/>
  <c r="BP101" i="10"/>
  <c r="CG101" i="10"/>
  <c r="BI93" i="9"/>
  <c r="P100" i="10"/>
  <c r="CB100" i="10"/>
  <c r="CC100" i="10"/>
  <c r="CW97" i="9"/>
  <c r="CF100" i="10"/>
  <c r="CE100" i="10"/>
  <c r="BZ100" i="10"/>
  <c r="BW100" i="10"/>
  <c r="CA100" i="10"/>
  <c r="BY100" i="10"/>
  <c r="CD100" i="10"/>
  <c r="BV100" i="10"/>
  <c r="BS100" i="10"/>
  <c r="CL100" i="10" s="1"/>
  <c r="C90" i="12"/>
  <c r="ED100" i="10"/>
  <c r="EE100" i="10" s="1"/>
  <c r="CK101" i="3"/>
  <c r="CJ101" i="3"/>
  <c r="BP93" i="9"/>
  <c r="CX91" i="9"/>
  <c r="BH93" i="9"/>
  <c r="CL93" i="9" s="1"/>
  <c r="BG93" i="9"/>
  <c r="BN93" i="9"/>
  <c r="BK93" i="9"/>
  <c r="BL93" i="9"/>
  <c r="BM93" i="9"/>
  <c r="BO93" i="9"/>
  <c r="BJ93" i="9"/>
  <c r="BX93" i="9"/>
  <c r="CU90" i="9"/>
  <c r="CX93" i="9"/>
  <c r="CM90" i="9"/>
  <c r="CE91" i="9"/>
  <c r="P93" i="9"/>
  <c r="CX90" i="9"/>
  <c r="BY93" i="9"/>
  <c r="CO90" i="9"/>
  <c r="CR90" i="9"/>
  <c r="CX92" i="9"/>
  <c r="CB93" i="9"/>
  <c r="CC93" i="9"/>
  <c r="CG93" i="9"/>
  <c r="CV93" i="9" s="1"/>
  <c r="CE93" i="9"/>
  <c r="CF93" i="9"/>
  <c r="CU93" i="9" s="1"/>
  <c r="CA93" i="9"/>
  <c r="BZ93" i="9"/>
  <c r="CD93" i="9"/>
  <c r="BV94" i="9"/>
  <c r="CP90" i="9"/>
  <c r="CL90" i="9"/>
  <c r="CQ90" i="9"/>
  <c r="CV90" i="9"/>
  <c r="P92" i="9"/>
  <c r="CN90" i="9"/>
  <c r="BW91" i="9"/>
  <c r="BY91" i="9"/>
  <c r="CS90" i="9"/>
  <c r="CD91" i="9"/>
  <c r="BS92" i="9"/>
  <c r="CA92" i="9"/>
  <c r="CP92" i="9" s="1"/>
  <c r="CB92" i="9"/>
  <c r="CQ92" i="9" s="1"/>
  <c r="BZ92" i="9"/>
  <c r="CO92" i="9" s="1"/>
  <c r="BV93" i="9"/>
  <c r="CU92" i="9"/>
  <c r="CC92" i="9"/>
  <c r="CR92" i="9" s="1"/>
  <c r="CG92" i="9"/>
  <c r="CV92" i="9" s="1"/>
  <c r="P90" i="9"/>
  <c r="CE92" i="9"/>
  <c r="CT92" i="9" s="1"/>
  <c r="BZ91" i="9"/>
  <c r="CC91" i="9"/>
  <c r="CD92" i="9"/>
  <c r="CS92" i="9" s="1"/>
  <c r="BX92" i="9"/>
  <c r="CM92" i="9" s="1"/>
  <c r="BY92" i="9"/>
  <c r="CN92" i="9" s="1"/>
  <c r="BW92" i="9"/>
  <c r="CL92" i="9" s="1"/>
  <c r="CA91" i="9"/>
  <c r="BM91" i="9"/>
  <c r="BQ91" i="9"/>
  <c r="CU91" i="9" s="1"/>
  <c r="BH91" i="9"/>
  <c r="P89" i="9"/>
  <c r="BO91" i="9"/>
  <c r="BK91" i="9"/>
  <c r="BN91" i="9"/>
  <c r="BL91" i="9"/>
  <c r="BJ91" i="9"/>
  <c r="CT90" i="9"/>
  <c r="P91" i="9"/>
  <c r="CX89" i="9"/>
  <c r="BR91" i="9"/>
  <c r="CG91" i="9"/>
  <c r="CE89" i="9"/>
  <c r="CT89" i="9" s="1"/>
  <c r="BI91" i="9"/>
  <c r="BP91" i="9"/>
  <c r="CB91" i="9"/>
  <c r="BV92" i="9"/>
  <c r="BX91" i="9"/>
  <c r="BY89" i="9"/>
  <c r="CN89" i="9" s="1"/>
  <c r="BZ89" i="9"/>
  <c r="CO89" i="9" s="1"/>
  <c r="CC89" i="9"/>
  <c r="CR89" i="9" s="1"/>
  <c r="BW89" i="9"/>
  <c r="CL89" i="9" s="1"/>
  <c r="BV90" i="9"/>
  <c r="CH90" i="9" s="1"/>
  <c r="CD89" i="9"/>
  <c r="CS89" i="9" s="1"/>
  <c r="CG89" i="9"/>
  <c r="CV89" i="9" s="1"/>
  <c r="BX89" i="9"/>
  <c r="CM89" i="9" s="1"/>
  <c r="CQ89" i="9"/>
  <c r="CF89" i="9"/>
  <c r="CU89" i="9" s="1"/>
  <c r="CA89" i="9"/>
  <c r="CP89" i="9" s="1"/>
  <c r="BS89" i="9"/>
  <c r="CK90" i="9"/>
  <c r="BS90" i="9"/>
  <c r="CF88" i="3"/>
  <c r="B88" i="3"/>
  <c r="C88" i="3" s="1"/>
  <c r="A88" i="3" s="1"/>
  <c r="BL88" i="3" s="1"/>
  <c r="B88" i="2"/>
  <c r="C88" i="2" s="1"/>
  <c r="A88" i="2" s="1"/>
  <c r="BL88" i="2" s="1"/>
  <c r="CD86" i="1"/>
  <c r="CC86" i="1"/>
  <c r="CB86" i="1"/>
  <c r="CA86" i="1"/>
  <c r="BZ86" i="1"/>
  <c r="BY86" i="1"/>
  <c r="BX86" i="1"/>
  <c r="BW86" i="1"/>
  <c r="BV86" i="1"/>
  <c r="BU86" i="1"/>
  <c r="BT86" i="1"/>
  <c r="BU100" i="3" s="1"/>
  <c r="BS86" i="1"/>
  <c r="BR86" i="1"/>
  <c r="BQ86" i="1"/>
  <c r="BP86" i="1"/>
  <c r="BQ100" i="3" s="1"/>
  <c r="BO86" i="1"/>
  <c r="BN86" i="1"/>
  <c r="BM86" i="1"/>
  <c r="BN100" i="3" s="1"/>
  <c r="BL86" i="1"/>
  <c r="BK86" i="1"/>
  <c r="BK100" i="3" s="1"/>
  <c r="BJ86" i="1"/>
  <c r="BI86" i="1"/>
  <c r="BH86" i="1"/>
  <c r="BG86" i="1"/>
  <c r="BF86" i="1"/>
  <c r="BE86" i="1"/>
  <c r="BD86" i="1"/>
  <c r="BC86" i="1"/>
  <c r="BB86" i="1"/>
  <c r="BB100" i="3" s="1"/>
  <c r="BA86" i="1"/>
  <c r="BA100" i="3" s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Z100" i="3" s="1"/>
  <c r="Y86" i="1"/>
  <c r="X86" i="1"/>
  <c r="X100" i="3" s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I100" i="3" s="1"/>
  <c r="H86" i="1"/>
  <c r="G86" i="1"/>
  <c r="F86" i="1"/>
  <c r="F100" i="3" s="1"/>
  <c r="E86" i="1"/>
  <c r="E100" i="3" s="1"/>
  <c r="D86" i="1"/>
  <c r="D100" i="3" s="1"/>
  <c r="C86" i="1"/>
  <c r="B86" i="1"/>
  <c r="A86" i="1"/>
  <c r="A87" i="10" s="1"/>
  <c r="CF87" i="3"/>
  <c r="B87" i="3"/>
  <c r="C87" i="3" s="1"/>
  <c r="A87" i="3" s="1"/>
  <c r="BL87" i="3" s="1"/>
  <c r="B87" i="2"/>
  <c r="C87" i="2" s="1"/>
  <c r="A87" i="2" s="1"/>
  <c r="BL87" i="2" s="1"/>
  <c r="CD85" i="1"/>
  <c r="CC85" i="1"/>
  <c r="CD99" i="3" s="1"/>
  <c r="CB85" i="1"/>
  <c r="CC99" i="3" s="1"/>
  <c r="CA85" i="1"/>
  <c r="CB99" i="3" s="1"/>
  <c r="BZ85" i="1"/>
  <c r="CA99" i="3" s="1"/>
  <c r="BY85" i="1"/>
  <c r="BZ99" i="3" s="1"/>
  <c r="BX85" i="1"/>
  <c r="BY99" i="3" s="1"/>
  <c r="BW85" i="1"/>
  <c r="BX99" i="3" s="1"/>
  <c r="BV85" i="1"/>
  <c r="BW99" i="3" s="1"/>
  <c r="BU85" i="1"/>
  <c r="BV99" i="3" s="1"/>
  <c r="BT85" i="1"/>
  <c r="BU99" i="3" s="1"/>
  <c r="BS85" i="1"/>
  <c r="BT99" i="3" s="1"/>
  <c r="BR85" i="1"/>
  <c r="BS99" i="3" s="1"/>
  <c r="BQ85" i="1"/>
  <c r="BR99" i="3" s="1"/>
  <c r="BP85" i="1"/>
  <c r="BO85" i="1"/>
  <c r="BN85" i="1"/>
  <c r="BM85" i="1"/>
  <c r="BL85" i="1"/>
  <c r="BM99" i="3" s="1"/>
  <c r="BK85" i="1"/>
  <c r="BJ85" i="1"/>
  <c r="BJ99" i="3" s="1"/>
  <c r="BI85" i="1"/>
  <c r="BH85" i="1"/>
  <c r="BG85" i="1"/>
  <c r="BF85" i="1"/>
  <c r="BF99" i="3" s="1"/>
  <c r="BE85" i="1"/>
  <c r="BE99" i="3" s="1"/>
  <c r="BD85" i="1"/>
  <c r="BC85" i="1"/>
  <c r="BB85" i="1"/>
  <c r="BA85" i="1"/>
  <c r="AZ85" i="1"/>
  <c r="AY85" i="1"/>
  <c r="AY99" i="3" s="1"/>
  <c r="AX85" i="1"/>
  <c r="AX99" i="3" s="1"/>
  <c r="AW85" i="1"/>
  <c r="AW99" i="3" s="1"/>
  <c r="AV85" i="1"/>
  <c r="AV99" i="3" s="1"/>
  <c r="AU85" i="1"/>
  <c r="AU99" i="3" s="1"/>
  <c r="AT85" i="1"/>
  <c r="AT99" i="3" s="1"/>
  <c r="AS85" i="1"/>
  <c r="AS99" i="3" s="1"/>
  <c r="AR85" i="1"/>
  <c r="AR99" i="3" s="1"/>
  <c r="AQ85" i="1"/>
  <c r="AQ99" i="3" s="1"/>
  <c r="AP85" i="1"/>
  <c r="AP99" i="3" s="1"/>
  <c r="AO85" i="1"/>
  <c r="AO99" i="3" s="1"/>
  <c r="AN85" i="1"/>
  <c r="AM85" i="1"/>
  <c r="AM99" i="3" s="1"/>
  <c r="AL85" i="1"/>
  <c r="AL99" i="3" s="1"/>
  <c r="AK85" i="1"/>
  <c r="AK99" i="3" s="1"/>
  <c r="AJ85" i="1"/>
  <c r="AJ99" i="3" s="1"/>
  <c r="AI85" i="1"/>
  <c r="AI99" i="3" s="1"/>
  <c r="AH85" i="1"/>
  <c r="AH99" i="3" s="1"/>
  <c r="AG85" i="1"/>
  <c r="AG99" i="3" s="1"/>
  <c r="AF85" i="1"/>
  <c r="AF99" i="3" s="1"/>
  <c r="AE85" i="1"/>
  <c r="AE99" i="3" s="1"/>
  <c r="AD85" i="1"/>
  <c r="AD99" i="3" s="1"/>
  <c r="AC85" i="1"/>
  <c r="AC99" i="3" s="1"/>
  <c r="AB85" i="1"/>
  <c r="AA85" i="1"/>
  <c r="AA99" i="3" s="1"/>
  <c r="Z85" i="1"/>
  <c r="Z99" i="3" s="1"/>
  <c r="Y85" i="1"/>
  <c r="Y99" i="3" s="1"/>
  <c r="X85" i="1"/>
  <c r="X99" i="3" s="1"/>
  <c r="W85" i="1"/>
  <c r="W99" i="3" s="1"/>
  <c r="V85" i="1"/>
  <c r="V99" i="3" s="1"/>
  <c r="U85" i="1"/>
  <c r="U99" i="3" s="1"/>
  <c r="T85" i="1"/>
  <c r="T99" i="3" s="1"/>
  <c r="S85" i="1"/>
  <c r="S99" i="3" s="1"/>
  <c r="R85" i="1"/>
  <c r="R99" i="3" s="1"/>
  <c r="Q85" i="1"/>
  <c r="Q99" i="3" s="1"/>
  <c r="P85" i="1"/>
  <c r="O85" i="1"/>
  <c r="N85" i="1"/>
  <c r="N99" i="3" s="1"/>
  <c r="M85" i="1"/>
  <c r="L85" i="1"/>
  <c r="K85" i="1"/>
  <c r="J85" i="1"/>
  <c r="I85" i="1"/>
  <c r="H85" i="1"/>
  <c r="G85" i="1"/>
  <c r="F85" i="1"/>
  <c r="E85" i="1"/>
  <c r="D85" i="1"/>
  <c r="C85" i="1"/>
  <c r="C86" i="9" s="1"/>
  <c r="B85" i="1"/>
  <c r="B86" i="10" s="1"/>
  <c r="A85" i="1"/>
  <c r="A86" i="10" s="1"/>
  <c r="DB103" i="10" l="1"/>
  <c r="DK103" i="10"/>
  <c r="CT103" i="10"/>
  <c r="CV103" i="10"/>
  <c r="EA103" i="10" s="1"/>
  <c r="CL103" i="10"/>
  <c r="DQ103" i="10" s="1"/>
  <c r="CP103" i="10"/>
  <c r="CM103" i="10"/>
  <c r="DR103" i="10" s="1"/>
  <c r="DE103" i="10"/>
  <c r="DG103" i="10"/>
  <c r="CZ103" i="10"/>
  <c r="DJ103" i="10"/>
  <c r="DD103" i="10"/>
  <c r="DT103" i="10" s="1"/>
  <c r="DC103" i="10"/>
  <c r="DS103" i="10" s="1"/>
  <c r="DI103" i="10"/>
  <c r="CU103" i="10"/>
  <c r="CS103" i="10"/>
  <c r="DX103" i="10" s="1"/>
  <c r="DF103" i="10"/>
  <c r="DA103" i="10"/>
  <c r="CN103" i="10"/>
  <c r="CQ103" i="10"/>
  <c r="DV103" i="10" s="1"/>
  <c r="CR103" i="10"/>
  <c r="CV102" i="10"/>
  <c r="CO102" i="10"/>
  <c r="CP102" i="10"/>
  <c r="CN102" i="10"/>
  <c r="CK102" i="10"/>
  <c r="CH102" i="10"/>
  <c r="DF102" i="10"/>
  <c r="DV102" i="10" s="1"/>
  <c r="DB102" i="10"/>
  <c r="DR102" i="10" s="1"/>
  <c r="CK100" i="10"/>
  <c r="CM93" i="9"/>
  <c r="CH100" i="10"/>
  <c r="DK100" i="10" s="1"/>
  <c r="CH101" i="10"/>
  <c r="DB101" i="10" s="1"/>
  <c r="BS101" i="10"/>
  <c r="CT101" i="10" s="1"/>
  <c r="CQ100" i="10"/>
  <c r="CS93" i="9"/>
  <c r="CO93" i="9"/>
  <c r="CM100" i="10"/>
  <c r="CR100" i="10"/>
  <c r="CV100" i="10"/>
  <c r="CP100" i="10"/>
  <c r="CT93" i="9"/>
  <c r="BS93" i="9"/>
  <c r="CN100" i="10"/>
  <c r="CT100" i="10"/>
  <c r="CS100" i="10"/>
  <c r="CO100" i="10"/>
  <c r="CU100" i="10"/>
  <c r="CQ93" i="9"/>
  <c r="CP93" i="9"/>
  <c r="CN93" i="9"/>
  <c r="O89" i="2"/>
  <c r="O100" i="3"/>
  <c r="CB89" i="2"/>
  <c r="CB100" i="3"/>
  <c r="BM89" i="2"/>
  <c r="BM100" i="3"/>
  <c r="CI100" i="3" s="1"/>
  <c r="BO89" i="2"/>
  <c r="BO100" i="3"/>
  <c r="AY89" i="2"/>
  <c r="AY100" i="3"/>
  <c r="T89" i="2"/>
  <c r="T100" i="3"/>
  <c r="H89" i="2"/>
  <c r="H100" i="3"/>
  <c r="BD89" i="2"/>
  <c r="BD100" i="3"/>
  <c r="AP89" i="2"/>
  <c r="AP100" i="3"/>
  <c r="BX89" i="2"/>
  <c r="BX100" i="3"/>
  <c r="AE89" i="2"/>
  <c r="AE100" i="3"/>
  <c r="AV89" i="2"/>
  <c r="AV100" i="3"/>
  <c r="Q89" i="2"/>
  <c r="Q100" i="3"/>
  <c r="CD89" i="2"/>
  <c r="CD100" i="3"/>
  <c r="R89" i="2"/>
  <c r="R100" i="3"/>
  <c r="AI89" i="2"/>
  <c r="AI100" i="3"/>
  <c r="BP89" i="2"/>
  <c r="BP100" i="3"/>
  <c r="G89" i="2"/>
  <c r="G100" i="3"/>
  <c r="W89" i="2"/>
  <c r="W100" i="3"/>
  <c r="BT89" i="2"/>
  <c r="BT100" i="3"/>
  <c r="AN89" i="2"/>
  <c r="AN100" i="3"/>
  <c r="AO89" i="2"/>
  <c r="AO100" i="3"/>
  <c r="BF89" i="2"/>
  <c r="BF100" i="3"/>
  <c r="K89" i="2"/>
  <c r="K100" i="3"/>
  <c r="BG89" i="2"/>
  <c r="BG100" i="3"/>
  <c r="L89" i="2"/>
  <c r="L100" i="3"/>
  <c r="AB89" i="2"/>
  <c r="AB100" i="3"/>
  <c r="AR89" i="2"/>
  <c r="AR100" i="3"/>
  <c r="BH89" i="2"/>
  <c r="BH100" i="3"/>
  <c r="BY89" i="2"/>
  <c r="BY100" i="3"/>
  <c r="AF89" i="2"/>
  <c r="AF100" i="3"/>
  <c r="AW89" i="2"/>
  <c r="AW100" i="3"/>
  <c r="AH89" i="2"/>
  <c r="AH100" i="3"/>
  <c r="CE89" i="2"/>
  <c r="CE100" i="3"/>
  <c r="S89" i="2"/>
  <c r="S100" i="3"/>
  <c r="AZ89" i="2"/>
  <c r="AZ100" i="3"/>
  <c r="AK89" i="2"/>
  <c r="AK100" i="3"/>
  <c r="BR89" i="2"/>
  <c r="BR100" i="3"/>
  <c r="AL89" i="2"/>
  <c r="AL100" i="3"/>
  <c r="BC89" i="2"/>
  <c r="BC100" i="3"/>
  <c r="Y89" i="2"/>
  <c r="Y100" i="3"/>
  <c r="BV89" i="2"/>
  <c r="BV100" i="3"/>
  <c r="AA89" i="2"/>
  <c r="AA100" i="3"/>
  <c r="AQ89" i="2"/>
  <c r="AQ100" i="3"/>
  <c r="M89" i="2"/>
  <c r="M100" i="3"/>
  <c r="AC89" i="2"/>
  <c r="AC100" i="3"/>
  <c r="AS89" i="2"/>
  <c r="AS100" i="3"/>
  <c r="BI89" i="2"/>
  <c r="BI100" i="3"/>
  <c r="BZ89" i="2"/>
  <c r="BZ100" i="3"/>
  <c r="AU89" i="2"/>
  <c r="AU100" i="3"/>
  <c r="P89" i="2"/>
  <c r="P100" i="3"/>
  <c r="CC89" i="2"/>
  <c r="CC100" i="3"/>
  <c r="AG89" i="2"/>
  <c r="AG100" i="3"/>
  <c r="AX89" i="2"/>
  <c r="AX100" i="3"/>
  <c r="AJ89" i="2"/>
  <c r="AJ100" i="3"/>
  <c r="U89" i="2"/>
  <c r="U100" i="3"/>
  <c r="V89" i="2"/>
  <c r="V100" i="3"/>
  <c r="BS89" i="2"/>
  <c r="BS100" i="3"/>
  <c r="AM89" i="2"/>
  <c r="AM100" i="3"/>
  <c r="BE89" i="2"/>
  <c r="BE100" i="3"/>
  <c r="J89" i="2"/>
  <c r="J100" i="3"/>
  <c r="BW89" i="2"/>
  <c r="BW100" i="3"/>
  <c r="N89" i="2"/>
  <c r="N100" i="3"/>
  <c r="AD89" i="2"/>
  <c r="AD100" i="3"/>
  <c r="AT89" i="2"/>
  <c r="AT100" i="3"/>
  <c r="BJ89" i="2"/>
  <c r="BJ100" i="3"/>
  <c r="CA89" i="2"/>
  <c r="CA100" i="3"/>
  <c r="AT86" i="10"/>
  <c r="BA99" i="3"/>
  <c r="AE86" i="9"/>
  <c r="D99" i="3"/>
  <c r="AG86" i="10"/>
  <c r="F99" i="3"/>
  <c r="AU86" i="10"/>
  <c r="BB99" i="3"/>
  <c r="AF86" i="10"/>
  <c r="E99" i="3"/>
  <c r="AH86" i="10"/>
  <c r="G99" i="3"/>
  <c r="AV86" i="10"/>
  <c r="BC99" i="3"/>
  <c r="AW86" i="10"/>
  <c r="BD99" i="3"/>
  <c r="AL86" i="9"/>
  <c r="K99" i="3"/>
  <c r="AI86" i="10"/>
  <c r="H99" i="3"/>
  <c r="AM86" i="9"/>
  <c r="L99" i="3"/>
  <c r="U86" i="9"/>
  <c r="AB99" i="3"/>
  <c r="BA86" i="10"/>
  <c r="BH99" i="3"/>
  <c r="AJ86" i="10"/>
  <c r="I99" i="3"/>
  <c r="AZ86" i="10"/>
  <c r="BG99" i="3"/>
  <c r="BB86" i="10"/>
  <c r="BI99" i="3"/>
  <c r="AP86" i="9"/>
  <c r="O99" i="3"/>
  <c r="BD86" i="9"/>
  <c r="BK99" i="3"/>
  <c r="E86" i="10"/>
  <c r="BN99" i="3"/>
  <c r="F86" i="10"/>
  <c r="BO99" i="3"/>
  <c r="I86" i="10"/>
  <c r="Q98" i="10" s="1"/>
  <c r="CE99" i="3"/>
  <c r="W86" i="10"/>
  <c r="AZ99" i="3"/>
  <c r="H86" i="10"/>
  <c r="BE86" i="10" s="1"/>
  <c r="BQ99" i="3"/>
  <c r="CI99" i="3" s="1"/>
  <c r="V86" i="10"/>
  <c r="AN99" i="3"/>
  <c r="AK86" i="10"/>
  <c r="J99" i="3"/>
  <c r="AN86" i="9"/>
  <c r="M99" i="3"/>
  <c r="T86" i="9"/>
  <c r="P99" i="3"/>
  <c r="G86" i="9"/>
  <c r="BP99" i="3"/>
  <c r="CT91" i="9"/>
  <c r="CK93" i="9"/>
  <c r="CH94" i="9"/>
  <c r="CW94" i="9" s="1"/>
  <c r="CH93" i="9"/>
  <c r="CR93" i="9"/>
  <c r="CN91" i="9"/>
  <c r="CL91" i="9"/>
  <c r="CR91" i="9"/>
  <c r="CS91" i="9"/>
  <c r="CH92" i="9"/>
  <c r="CW92" i="9" s="1"/>
  <c r="CP91" i="9"/>
  <c r="CO91" i="9"/>
  <c r="CW90" i="9"/>
  <c r="CK92" i="9"/>
  <c r="CV91" i="9"/>
  <c r="CH91" i="9"/>
  <c r="CQ91" i="9"/>
  <c r="S88" i="2"/>
  <c r="CM91" i="9"/>
  <c r="BS91" i="9"/>
  <c r="CK91" i="9"/>
  <c r="CK89" i="9"/>
  <c r="AF87" i="10"/>
  <c r="E89" i="2"/>
  <c r="Z88" i="2"/>
  <c r="Z89" i="2"/>
  <c r="BD87" i="9"/>
  <c r="BK89" i="2"/>
  <c r="AT87" i="10"/>
  <c r="BA89" i="2"/>
  <c r="X88" i="2"/>
  <c r="X89" i="2"/>
  <c r="BU88" i="2"/>
  <c r="BU89" i="2"/>
  <c r="AG87" i="10"/>
  <c r="F89" i="2"/>
  <c r="E87" i="9"/>
  <c r="BN89" i="2"/>
  <c r="AU87" i="10"/>
  <c r="BB89" i="2"/>
  <c r="AJ87" i="9"/>
  <c r="I89" i="2"/>
  <c r="BA86" i="9"/>
  <c r="AE87" i="9"/>
  <c r="D89" i="2"/>
  <c r="H87" i="10"/>
  <c r="BQ89" i="2"/>
  <c r="W86" i="9"/>
  <c r="S86" i="9"/>
  <c r="AM86" i="10"/>
  <c r="AF88" i="2"/>
  <c r="AY88" i="2"/>
  <c r="BD88" i="2"/>
  <c r="AW87" i="10"/>
  <c r="Y88" i="2"/>
  <c r="BV88" i="2"/>
  <c r="AP88" i="2"/>
  <c r="BF88" i="2"/>
  <c r="AY87" i="10"/>
  <c r="BW88" i="2"/>
  <c r="P88" i="2"/>
  <c r="T87" i="10"/>
  <c r="AO88" i="2"/>
  <c r="BE88" i="2"/>
  <c r="AX87" i="10"/>
  <c r="J88" i="2"/>
  <c r="AK87" i="10"/>
  <c r="K88" i="2"/>
  <c r="AL87" i="10"/>
  <c r="AA88" i="2"/>
  <c r="AQ88" i="2"/>
  <c r="BG88" i="2"/>
  <c r="AZ87" i="10"/>
  <c r="BX88" i="2"/>
  <c r="AF87" i="9"/>
  <c r="H88" i="2"/>
  <c r="AI87" i="10"/>
  <c r="AE86" i="10"/>
  <c r="L88" i="2"/>
  <c r="AM87" i="10"/>
  <c r="U87" i="9"/>
  <c r="U87" i="10"/>
  <c r="AR88" i="2"/>
  <c r="BH88" i="2"/>
  <c r="BA87" i="10"/>
  <c r="BY88" i="2"/>
  <c r="AG87" i="9"/>
  <c r="BI88" i="2"/>
  <c r="BB87" i="10"/>
  <c r="BZ88" i="2"/>
  <c r="M88" i="2"/>
  <c r="AN87" i="10"/>
  <c r="AC88" i="2"/>
  <c r="AS88" i="2"/>
  <c r="N88" i="2"/>
  <c r="AO87" i="10"/>
  <c r="AD88" i="2"/>
  <c r="AT88" i="2"/>
  <c r="BJ88" i="2"/>
  <c r="BC87" i="10"/>
  <c r="CA88" i="2"/>
  <c r="AK87" i="9"/>
  <c r="V87" i="9"/>
  <c r="V87" i="10"/>
  <c r="A87" i="9"/>
  <c r="I88" i="2"/>
  <c r="AJ87" i="10"/>
  <c r="AL86" i="10"/>
  <c r="O88" i="2"/>
  <c r="AP87" i="10"/>
  <c r="AE88" i="2"/>
  <c r="AU88" i="2"/>
  <c r="BK88" i="2"/>
  <c r="BD87" i="10"/>
  <c r="CB88" i="2"/>
  <c r="AL87" i="9"/>
  <c r="AV88" i="2"/>
  <c r="BM88" i="2"/>
  <c r="D87" i="10"/>
  <c r="CC88" i="2"/>
  <c r="AM87" i="9"/>
  <c r="BN88" i="2"/>
  <c r="E87" i="10"/>
  <c r="CD88" i="2"/>
  <c r="AN87" i="9"/>
  <c r="B77" i="12"/>
  <c r="DO87" i="10"/>
  <c r="Q88" i="2"/>
  <c r="AG88" i="2"/>
  <c r="AW88" i="2"/>
  <c r="B87" i="9"/>
  <c r="B87" i="10"/>
  <c r="R88" i="2"/>
  <c r="AH88" i="2"/>
  <c r="AX88" i="2"/>
  <c r="F87" i="9"/>
  <c r="F87" i="10"/>
  <c r="CE88" i="2"/>
  <c r="I87" i="10"/>
  <c r="Q99" i="10" s="1"/>
  <c r="AO87" i="9"/>
  <c r="C87" i="9"/>
  <c r="C87" i="10"/>
  <c r="BP88" i="2"/>
  <c r="G87" i="10"/>
  <c r="AW87" i="9"/>
  <c r="H86" i="9"/>
  <c r="BE86" i="9" s="1"/>
  <c r="AE87" i="10"/>
  <c r="S87" i="10"/>
  <c r="W87" i="9"/>
  <c r="W87" i="10"/>
  <c r="AS87" i="10"/>
  <c r="AX87" i="9"/>
  <c r="AY87" i="9"/>
  <c r="AB88" i="2"/>
  <c r="BB87" i="9"/>
  <c r="G88" i="2"/>
  <c r="AH87" i="10"/>
  <c r="W88" i="2"/>
  <c r="AM88" i="2"/>
  <c r="AV87" i="9"/>
  <c r="AV87" i="10"/>
  <c r="BT88" i="2"/>
  <c r="BC87" i="9"/>
  <c r="AI88" i="2"/>
  <c r="D88" i="2"/>
  <c r="T88" i="2"/>
  <c r="AJ88" i="2"/>
  <c r="AZ88" i="2"/>
  <c r="BQ88" i="2"/>
  <c r="G86" i="10"/>
  <c r="E88" i="2"/>
  <c r="U88" i="2"/>
  <c r="AK88" i="2"/>
  <c r="BA88" i="2"/>
  <c r="BR88" i="2"/>
  <c r="AH87" i="9"/>
  <c r="AZ87" i="9"/>
  <c r="S86" i="10"/>
  <c r="F88" i="2"/>
  <c r="V88" i="2"/>
  <c r="AL88" i="2"/>
  <c r="BB88" i="2"/>
  <c r="BS88" i="2"/>
  <c r="D87" i="9"/>
  <c r="AI87" i="9"/>
  <c r="BA87" i="9"/>
  <c r="I87" i="9"/>
  <c r="Q88" i="9" s="1"/>
  <c r="AN86" i="10"/>
  <c r="S87" i="9"/>
  <c r="AP87" i="9"/>
  <c r="AH86" i="9"/>
  <c r="AS86" i="10"/>
  <c r="T87" i="9"/>
  <c r="AS87" i="9"/>
  <c r="AN88" i="2"/>
  <c r="G87" i="9"/>
  <c r="H87" i="9"/>
  <c r="AI86" i="9"/>
  <c r="AS86" i="9"/>
  <c r="AT87" i="9"/>
  <c r="BO88" i="2"/>
  <c r="AV86" i="9"/>
  <c r="AU87" i="9"/>
  <c r="BC88" i="2"/>
  <c r="AZ86" i="9"/>
  <c r="B76" i="12"/>
  <c r="DO86" i="10"/>
  <c r="AO86" i="9"/>
  <c r="A86" i="9"/>
  <c r="AT86" i="9"/>
  <c r="T86" i="10"/>
  <c r="AO86" i="10"/>
  <c r="B86" i="9"/>
  <c r="V86" i="9"/>
  <c r="AU86" i="9"/>
  <c r="U86" i="10"/>
  <c r="AP86" i="10"/>
  <c r="BD86" i="10"/>
  <c r="C86" i="10"/>
  <c r="D86" i="9"/>
  <c r="AW86" i="9"/>
  <c r="D86" i="10"/>
  <c r="E86" i="9"/>
  <c r="AF86" i="9"/>
  <c r="AX86" i="9"/>
  <c r="F86" i="9"/>
  <c r="AG86" i="9"/>
  <c r="AY86" i="9"/>
  <c r="BC86" i="10"/>
  <c r="AX86" i="10"/>
  <c r="I86" i="9"/>
  <c r="AJ86" i="9"/>
  <c r="BB86" i="9"/>
  <c r="AY86" i="10"/>
  <c r="AK86" i="9"/>
  <c r="BC86" i="9"/>
  <c r="CF86" i="3"/>
  <c r="B86" i="3"/>
  <c r="C86" i="3" s="1"/>
  <c r="A86" i="3" s="1"/>
  <c r="BL86" i="3" s="1"/>
  <c r="B86" i="2"/>
  <c r="C86" i="2" s="1"/>
  <c r="A86" i="2" s="1"/>
  <c r="BL86" i="2" s="1"/>
  <c r="CD84" i="1"/>
  <c r="CC84" i="1"/>
  <c r="CB84" i="1"/>
  <c r="CA84" i="1"/>
  <c r="BZ84" i="1"/>
  <c r="BY84" i="1"/>
  <c r="BX84" i="1"/>
  <c r="BW84" i="1"/>
  <c r="BV84" i="1"/>
  <c r="BW98" i="3" s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I98" i="3" s="1"/>
  <c r="BH84" i="1"/>
  <c r="BG84" i="1"/>
  <c r="BG98" i="3" s="1"/>
  <c r="BF84" i="1"/>
  <c r="BE84" i="1"/>
  <c r="BD84" i="1"/>
  <c r="BC84" i="1"/>
  <c r="BB84" i="1"/>
  <c r="BA84" i="1"/>
  <c r="AZ84" i="1"/>
  <c r="AY84" i="1"/>
  <c r="AX84" i="1"/>
  <c r="AW84" i="1"/>
  <c r="AW98" i="3" s="1"/>
  <c r="AV84" i="1"/>
  <c r="AU84" i="1"/>
  <c r="AT84" i="1"/>
  <c r="AS84" i="1"/>
  <c r="AS98" i="3" s="1"/>
  <c r="AR84" i="1"/>
  <c r="AQ84" i="1"/>
  <c r="AP84" i="1"/>
  <c r="AP98" i="3" s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C98" i="3" s="1"/>
  <c r="AB84" i="1"/>
  <c r="AA84" i="1"/>
  <c r="Z84" i="1"/>
  <c r="Z98" i="3" s="1"/>
  <c r="Y84" i="1"/>
  <c r="X84" i="1"/>
  <c r="W84" i="1"/>
  <c r="V84" i="1"/>
  <c r="U84" i="1"/>
  <c r="T84" i="1"/>
  <c r="S84" i="1"/>
  <c r="R84" i="1"/>
  <c r="Q84" i="1"/>
  <c r="Q98" i="3" s="1"/>
  <c r="P84" i="1"/>
  <c r="P98" i="3" s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85" i="10" s="1"/>
  <c r="B84" i="1"/>
  <c r="B85" i="10" s="1"/>
  <c r="A84" i="1"/>
  <c r="A85" i="10" s="1"/>
  <c r="CJ85" i="2"/>
  <c r="CF85" i="3"/>
  <c r="B85" i="3"/>
  <c r="C85" i="3" s="1"/>
  <c r="A85" i="3" s="1"/>
  <c r="BL85" i="3" s="1"/>
  <c r="B85" i="2"/>
  <c r="C85" i="2" s="1"/>
  <c r="A85" i="2" s="1"/>
  <c r="BL85" i="2" s="1"/>
  <c r="CD83" i="1"/>
  <c r="CE97" i="3" s="1"/>
  <c r="CC83" i="1"/>
  <c r="CD97" i="3" s="1"/>
  <c r="CB83" i="1"/>
  <c r="CC97" i="3" s="1"/>
  <c r="CA83" i="1"/>
  <c r="CB97" i="3" s="1"/>
  <c r="BZ83" i="1"/>
  <c r="CA97" i="3" s="1"/>
  <c r="BY83" i="1"/>
  <c r="BZ97" i="3" s="1"/>
  <c r="BX83" i="1"/>
  <c r="BY97" i="3" s="1"/>
  <c r="BW83" i="1"/>
  <c r="BX97" i="3" s="1"/>
  <c r="BV83" i="1"/>
  <c r="BW97" i="3" s="1"/>
  <c r="BU83" i="1"/>
  <c r="BV97" i="3" s="1"/>
  <c r="BT83" i="1"/>
  <c r="BU97" i="3" s="1"/>
  <c r="BS83" i="1"/>
  <c r="BT97" i="3" s="1"/>
  <c r="BR83" i="1"/>
  <c r="BS97" i="3" s="1"/>
  <c r="BQ83" i="1"/>
  <c r="BR97" i="3" s="1"/>
  <c r="BP83" i="1"/>
  <c r="BQ97" i="3" s="1"/>
  <c r="BO83" i="1"/>
  <c r="BN83" i="1"/>
  <c r="BO97" i="3" s="1"/>
  <c r="BM83" i="1"/>
  <c r="BN97" i="3" s="1"/>
  <c r="BL83" i="1"/>
  <c r="BK83" i="1"/>
  <c r="BJ83" i="1"/>
  <c r="BI83" i="1"/>
  <c r="BI97" i="3" s="1"/>
  <c r="BH83" i="1"/>
  <c r="BH97" i="3" s="1"/>
  <c r="BG83" i="1"/>
  <c r="BG97" i="3" s="1"/>
  <c r="BF83" i="1"/>
  <c r="BF97" i="3" s="1"/>
  <c r="BE83" i="1"/>
  <c r="BE97" i="3" s="1"/>
  <c r="BD83" i="1"/>
  <c r="BD97" i="3" s="1"/>
  <c r="BC83" i="1"/>
  <c r="BC97" i="3" s="1"/>
  <c r="BB83" i="1"/>
  <c r="BB97" i="3" s="1"/>
  <c r="BA83" i="1"/>
  <c r="AZ83" i="1"/>
  <c r="AY83" i="1"/>
  <c r="AY97" i="3" s="1"/>
  <c r="AX83" i="1"/>
  <c r="AX97" i="3" s="1"/>
  <c r="AW83" i="1"/>
  <c r="AW97" i="3" s="1"/>
  <c r="AV83" i="1"/>
  <c r="AV97" i="3" s="1"/>
  <c r="AU83" i="1"/>
  <c r="AU97" i="3" s="1"/>
  <c r="AT83" i="1"/>
  <c r="AT97" i="3" s="1"/>
  <c r="AS83" i="1"/>
  <c r="AS97" i="3" s="1"/>
  <c r="AR83" i="1"/>
  <c r="AR97" i="3" s="1"/>
  <c r="AQ83" i="1"/>
  <c r="AQ97" i="3" s="1"/>
  <c r="AP83" i="1"/>
  <c r="AP97" i="3" s="1"/>
  <c r="AO83" i="1"/>
  <c r="AO97" i="3" s="1"/>
  <c r="AN83" i="1"/>
  <c r="AM83" i="1"/>
  <c r="AM97" i="3" s="1"/>
  <c r="AL83" i="1"/>
  <c r="AL97" i="3" s="1"/>
  <c r="AK83" i="1"/>
  <c r="AK97" i="3" s="1"/>
  <c r="AJ83" i="1"/>
  <c r="AJ97" i="3" s="1"/>
  <c r="AI83" i="1"/>
  <c r="AI97" i="3" s="1"/>
  <c r="AH83" i="1"/>
  <c r="AH97" i="3" s="1"/>
  <c r="AG83" i="1"/>
  <c r="AG97" i="3" s="1"/>
  <c r="AF83" i="1"/>
  <c r="AF97" i="3" s="1"/>
  <c r="AE83" i="1"/>
  <c r="AE97" i="3" s="1"/>
  <c r="AD83" i="1"/>
  <c r="AD97" i="3" s="1"/>
  <c r="AC83" i="1"/>
  <c r="AC97" i="3" s="1"/>
  <c r="AB83" i="1"/>
  <c r="AA83" i="1"/>
  <c r="AA97" i="3" s="1"/>
  <c r="Z83" i="1"/>
  <c r="Z97" i="3" s="1"/>
  <c r="Y83" i="1"/>
  <c r="Y97" i="3" s="1"/>
  <c r="X83" i="1"/>
  <c r="X97" i="3" s="1"/>
  <c r="W83" i="1"/>
  <c r="W97" i="3" s="1"/>
  <c r="V83" i="1"/>
  <c r="V97" i="3" s="1"/>
  <c r="U83" i="1"/>
  <c r="U97" i="3" s="1"/>
  <c r="T83" i="1"/>
  <c r="T97" i="3" s="1"/>
  <c r="S83" i="1"/>
  <c r="S97" i="3" s="1"/>
  <c r="R83" i="1"/>
  <c r="R97" i="3" s="1"/>
  <c r="Q83" i="1"/>
  <c r="Q97" i="3" s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C84" i="10" s="1"/>
  <c r="B83" i="1"/>
  <c r="B84" i="10" s="1"/>
  <c r="A83" i="1"/>
  <c r="A84" i="10" s="1"/>
  <c r="CF84" i="3"/>
  <c r="B84" i="3"/>
  <c r="C84" i="3" s="1"/>
  <c r="A84" i="3" s="1"/>
  <c r="BL84" i="3" s="1"/>
  <c r="CJ84" i="2"/>
  <c r="B84" i="2"/>
  <c r="C84" i="2" s="1"/>
  <c r="A84" i="2" s="1"/>
  <c r="BL84" i="2" s="1"/>
  <c r="CD82" i="1"/>
  <c r="CC82" i="1"/>
  <c r="CD96" i="3" s="1"/>
  <c r="CB82" i="1"/>
  <c r="CC96" i="3" s="1"/>
  <c r="CA82" i="1"/>
  <c r="CB96" i="3" s="1"/>
  <c r="BZ82" i="1"/>
  <c r="CA96" i="3" s="1"/>
  <c r="BY82" i="1"/>
  <c r="BZ96" i="3" s="1"/>
  <c r="BX82" i="1"/>
  <c r="BY96" i="3" s="1"/>
  <c r="BW82" i="1"/>
  <c r="BX96" i="3" s="1"/>
  <c r="BV82" i="1"/>
  <c r="BW96" i="3" s="1"/>
  <c r="BU82" i="1"/>
  <c r="BV96" i="3" s="1"/>
  <c r="BT82" i="1"/>
  <c r="BU96" i="3" s="1"/>
  <c r="BS82" i="1"/>
  <c r="BT96" i="3" s="1"/>
  <c r="BR82" i="1"/>
  <c r="BS96" i="3" s="1"/>
  <c r="BQ82" i="1"/>
  <c r="BR96" i="3" s="1"/>
  <c r="BP82" i="1"/>
  <c r="BO82" i="1"/>
  <c r="BN82" i="1"/>
  <c r="BM82" i="1"/>
  <c r="BN96" i="3" s="1"/>
  <c r="BL82" i="1"/>
  <c r="BM96" i="3" s="1"/>
  <c r="BK82" i="1"/>
  <c r="BK96" i="3" s="1"/>
  <c r="BJ82" i="1"/>
  <c r="BJ96" i="3" s="1"/>
  <c r="BI82" i="1"/>
  <c r="BI96" i="3" s="1"/>
  <c r="BH82" i="1"/>
  <c r="BH96" i="3" s="1"/>
  <c r="BG82" i="1"/>
  <c r="BG96" i="3" s="1"/>
  <c r="BF82" i="1"/>
  <c r="BF96" i="3" s="1"/>
  <c r="BE82" i="1"/>
  <c r="BE96" i="3" s="1"/>
  <c r="BD82" i="1"/>
  <c r="BD96" i="3" s="1"/>
  <c r="BC82" i="1"/>
  <c r="BC96" i="3" s="1"/>
  <c r="BB82" i="1"/>
  <c r="BB96" i="3" s="1"/>
  <c r="BA82" i="1"/>
  <c r="BA96" i="3" s="1"/>
  <c r="AZ82" i="1"/>
  <c r="AZ96" i="3" s="1"/>
  <c r="AY82" i="1"/>
  <c r="AY96" i="3" s="1"/>
  <c r="AX82" i="1"/>
  <c r="AX96" i="3" s="1"/>
  <c r="AW82" i="1"/>
  <c r="AW96" i="3" s="1"/>
  <c r="AV82" i="1"/>
  <c r="AV96" i="3" s="1"/>
  <c r="AU82" i="1"/>
  <c r="AU96" i="3" s="1"/>
  <c r="AT82" i="1"/>
  <c r="AT96" i="3" s="1"/>
  <c r="AS82" i="1"/>
  <c r="AS96" i="3" s="1"/>
  <c r="AR82" i="1"/>
  <c r="AR96" i="3" s="1"/>
  <c r="AQ82" i="1"/>
  <c r="AQ96" i="3" s="1"/>
  <c r="AP82" i="1"/>
  <c r="AP96" i="3" s="1"/>
  <c r="AO82" i="1"/>
  <c r="AO96" i="3" s="1"/>
  <c r="AN82" i="1"/>
  <c r="AN96" i="3" s="1"/>
  <c r="AM82" i="1"/>
  <c r="AM96" i="3" s="1"/>
  <c r="AL82" i="1"/>
  <c r="AL96" i="3" s="1"/>
  <c r="AK82" i="1"/>
  <c r="AK96" i="3" s="1"/>
  <c r="AJ82" i="1"/>
  <c r="AJ96" i="3" s="1"/>
  <c r="AI82" i="1"/>
  <c r="AI96" i="3" s="1"/>
  <c r="AH82" i="1"/>
  <c r="AH96" i="3" s="1"/>
  <c r="AG82" i="1"/>
  <c r="AG96" i="3" s="1"/>
  <c r="AF82" i="1"/>
  <c r="AF96" i="3" s="1"/>
  <c r="AE82" i="1"/>
  <c r="AE96" i="3" s="1"/>
  <c r="AD82" i="1"/>
  <c r="AD96" i="3" s="1"/>
  <c r="AC82" i="1"/>
  <c r="AC96" i="3" s="1"/>
  <c r="AB82" i="1"/>
  <c r="AB96" i="3" s="1"/>
  <c r="AA82" i="1"/>
  <c r="AA96" i="3" s="1"/>
  <c r="Z82" i="1"/>
  <c r="Z96" i="3" s="1"/>
  <c r="Y82" i="1"/>
  <c r="Y96" i="3" s="1"/>
  <c r="X82" i="1"/>
  <c r="X96" i="3" s="1"/>
  <c r="W82" i="1"/>
  <c r="W96" i="3" s="1"/>
  <c r="V82" i="1"/>
  <c r="V96" i="3" s="1"/>
  <c r="U82" i="1"/>
  <c r="U96" i="3" s="1"/>
  <c r="T82" i="1"/>
  <c r="T96" i="3" s="1"/>
  <c r="S82" i="1"/>
  <c r="S96" i="3" s="1"/>
  <c r="R82" i="1"/>
  <c r="R96" i="3" s="1"/>
  <c r="Q82" i="1"/>
  <c r="Q96" i="3" s="1"/>
  <c r="P82" i="1"/>
  <c r="O82" i="1"/>
  <c r="N82" i="1"/>
  <c r="M82" i="1"/>
  <c r="M96" i="3" s="1"/>
  <c r="L82" i="1"/>
  <c r="L96" i="3" s="1"/>
  <c r="K82" i="1"/>
  <c r="K96" i="3" s="1"/>
  <c r="J82" i="1"/>
  <c r="J96" i="3" s="1"/>
  <c r="I82" i="1"/>
  <c r="I96" i="3" s="1"/>
  <c r="H82" i="1"/>
  <c r="H96" i="3" s="1"/>
  <c r="G82" i="1"/>
  <c r="G96" i="3" s="1"/>
  <c r="F82" i="1"/>
  <c r="F96" i="3" s="1"/>
  <c r="E82" i="1"/>
  <c r="E96" i="3" s="1"/>
  <c r="D82" i="1"/>
  <c r="C82" i="1"/>
  <c r="C83" i="9" s="1"/>
  <c r="B82" i="1"/>
  <c r="B83" i="9" s="1"/>
  <c r="A82" i="1"/>
  <c r="A83" i="9" s="1"/>
  <c r="CJ83" i="2"/>
  <c r="CJ82" i="2"/>
  <c r="CJ81" i="2"/>
  <c r="CJ80" i="2"/>
  <c r="CF83" i="3"/>
  <c r="B83" i="3"/>
  <c r="B83" i="2"/>
  <c r="C83" i="2" s="1"/>
  <c r="A83" i="2" s="1"/>
  <c r="BL83" i="2" s="1"/>
  <c r="CD81" i="1"/>
  <c r="CC81" i="1"/>
  <c r="CD95" i="3" s="1"/>
  <c r="CB81" i="1"/>
  <c r="CC95" i="3" s="1"/>
  <c r="CA81" i="1"/>
  <c r="CB95" i="3" s="1"/>
  <c r="BZ81" i="1"/>
  <c r="CA95" i="3" s="1"/>
  <c r="BY81" i="1"/>
  <c r="BZ95" i="3" s="1"/>
  <c r="BX81" i="1"/>
  <c r="BY95" i="3" s="1"/>
  <c r="BW81" i="1"/>
  <c r="BX95" i="3" s="1"/>
  <c r="BV81" i="1"/>
  <c r="BW95" i="3" s="1"/>
  <c r="BU81" i="1"/>
  <c r="BV95" i="3" s="1"/>
  <c r="BT81" i="1"/>
  <c r="BU95" i="3" s="1"/>
  <c r="BS81" i="1"/>
  <c r="BT95" i="3" s="1"/>
  <c r="BR81" i="1"/>
  <c r="BS95" i="3" s="1"/>
  <c r="BQ81" i="1"/>
  <c r="BR95" i="3" s="1"/>
  <c r="BP81" i="1"/>
  <c r="BO81" i="1"/>
  <c r="BN81" i="1"/>
  <c r="BM81" i="1"/>
  <c r="BL81" i="1"/>
  <c r="BK81" i="1"/>
  <c r="BJ81" i="1"/>
  <c r="BI81" i="1"/>
  <c r="BH81" i="1"/>
  <c r="BG81" i="1"/>
  <c r="BG95" i="3" s="1"/>
  <c r="BF81" i="1"/>
  <c r="BF95" i="3" s="1"/>
  <c r="BE81" i="1"/>
  <c r="BD81" i="1"/>
  <c r="BC81" i="1"/>
  <c r="BB81" i="1"/>
  <c r="BA81" i="1"/>
  <c r="AZ81" i="1"/>
  <c r="AY81" i="1"/>
  <c r="AY95" i="3" s="1"/>
  <c r="AX81" i="1"/>
  <c r="AX95" i="3" s="1"/>
  <c r="AW81" i="1"/>
  <c r="AW95" i="3" s="1"/>
  <c r="AV81" i="1"/>
  <c r="AV95" i="3" s="1"/>
  <c r="AU81" i="1"/>
  <c r="AU95" i="3" s="1"/>
  <c r="AT81" i="1"/>
  <c r="AT95" i="3" s="1"/>
  <c r="AS81" i="1"/>
  <c r="AS95" i="3" s="1"/>
  <c r="AR81" i="1"/>
  <c r="AR95" i="3" s="1"/>
  <c r="AQ81" i="1"/>
  <c r="AQ95" i="3" s="1"/>
  <c r="AP81" i="1"/>
  <c r="AP95" i="3" s="1"/>
  <c r="AO81" i="1"/>
  <c r="AO95" i="3" s="1"/>
  <c r="AN81" i="1"/>
  <c r="AM81" i="1"/>
  <c r="AM95" i="3" s="1"/>
  <c r="AL81" i="1"/>
  <c r="AL95" i="3" s="1"/>
  <c r="AK81" i="1"/>
  <c r="AK95" i="3" s="1"/>
  <c r="AJ81" i="1"/>
  <c r="AJ95" i="3" s="1"/>
  <c r="AI81" i="1"/>
  <c r="AI95" i="3" s="1"/>
  <c r="AH81" i="1"/>
  <c r="AH95" i="3" s="1"/>
  <c r="AG81" i="1"/>
  <c r="AG95" i="3" s="1"/>
  <c r="AF81" i="1"/>
  <c r="AF95" i="3" s="1"/>
  <c r="AE81" i="1"/>
  <c r="AE95" i="3" s="1"/>
  <c r="AD81" i="1"/>
  <c r="AD95" i="3" s="1"/>
  <c r="AC81" i="1"/>
  <c r="AC95" i="3" s="1"/>
  <c r="AB81" i="1"/>
  <c r="AA81" i="1"/>
  <c r="AA95" i="3" s="1"/>
  <c r="Z81" i="1"/>
  <c r="Z95" i="3" s="1"/>
  <c r="Y81" i="1"/>
  <c r="Y95" i="3" s="1"/>
  <c r="X81" i="1"/>
  <c r="X95" i="3" s="1"/>
  <c r="W81" i="1"/>
  <c r="W95" i="3" s="1"/>
  <c r="V81" i="1"/>
  <c r="V95" i="3" s="1"/>
  <c r="U81" i="1"/>
  <c r="U95" i="3" s="1"/>
  <c r="T81" i="1"/>
  <c r="T95" i="3" s="1"/>
  <c r="S81" i="1"/>
  <c r="S95" i="3" s="1"/>
  <c r="R81" i="1"/>
  <c r="R95" i="3" s="1"/>
  <c r="Q81" i="1"/>
  <c r="Q95" i="3" s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C82" i="10" s="1"/>
  <c r="B81" i="1"/>
  <c r="B82" i="10" s="1"/>
  <c r="A81" i="1"/>
  <c r="A82" i="10" s="1"/>
  <c r="DO82" i="10" s="1"/>
  <c r="DA100" i="10" l="1"/>
  <c r="DQ100" i="10" s="1"/>
  <c r="DB100" i="10"/>
  <c r="CZ100" i="10"/>
  <c r="DG100" i="10"/>
  <c r="DL103" i="10"/>
  <c r="DU103" i="10"/>
  <c r="DW103" i="10"/>
  <c r="DY103" i="10"/>
  <c r="CW103" i="10"/>
  <c r="EB103" i="10" s="1"/>
  <c r="DZ103" i="10"/>
  <c r="DP103" i="10"/>
  <c r="CZ102" i="10"/>
  <c r="DP102" i="10" s="1"/>
  <c r="DJ102" i="10"/>
  <c r="DZ102" i="10" s="1"/>
  <c r="DE102" i="10"/>
  <c r="DU102" i="10" s="1"/>
  <c r="DI102" i="10"/>
  <c r="DY102" i="10" s="1"/>
  <c r="DA102" i="10"/>
  <c r="DK102" i="10"/>
  <c r="EA102" i="10" s="1"/>
  <c r="DC102" i="10"/>
  <c r="DS102" i="10" s="1"/>
  <c r="DH102" i="10"/>
  <c r="DX102" i="10" s="1"/>
  <c r="DG102" i="10"/>
  <c r="DW102" i="10" s="1"/>
  <c r="CW102" i="10"/>
  <c r="CW93" i="9"/>
  <c r="DD102" i="10"/>
  <c r="DT102" i="10" s="1"/>
  <c r="CM101" i="10"/>
  <c r="DR101" i="10" s="1"/>
  <c r="DW100" i="10"/>
  <c r="CZ101" i="10"/>
  <c r="DA101" i="10"/>
  <c r="DC100" i="10"/>
  <c r="DS100" i="10" s="1"/>
  <c r="DH100" i="10"/>
  <c r="DX100" i="10" s="1"/>
  <c r="DI101" i="10"/>
  <c r="DY101" i="10" s="1"/>
  <c r="DJ100" i="10"/>
  <c r="DZ100" i="10" s="1"/>
  <c r="DD100" i="10"/>
  <c r="DT100" i="10" s="1"/>
  <c r="DJ101" i="10"/>
  <c r="DF100" i="10"/>
  <c r="DV100" i="10" s="1"/>
  <c r="DC101" i="10"/>
  <c r="DG101" i="10"/>
  <c r="DK101" i="10"/>
  <c r="DI100" i="10"/>
  <c r="DY100" i="10" s="1"/>
  <c r="CV101" i="10"/>
  <c r="CL101" i="10"/>
  <c r="CK101" i="10"/>
  <c r="CO101" i="10"/>
  <c r="CU101" i="10"/>
  <c r="DF101" i="10"/>
  <c r="DE100" i="10"/>
  <c r="DU100" i="10" s="1"/>
  <c r="CR101" i="10"/>
  <c r="DH101" i="10"/>
  <c r="DD101" i="10"/>
  <c r="CQ101" i="10"/>
  <c r="CP101" i="10"/>
  <c r="CS101" i="10"/>
  <c r="EA100" i="10"/>
  <c r="DE101" i="10"/>
  <c r="CN101" i="10"/>
  <c r="CW100" i="10"/>
  <c r="DP100" i="10"/>
  <c r="DR100" i="10"/>
  <c r="N99" i="10"/>
  <c r="Z99" i="10"/>
  <c r="L99" i="10"/>
  <c r="Y99" i="10"/>
  <c r="Y98" i="10"/>
  <c r="AA99" i="10"/>
  <c r="BE87" i="10"/>
  <c r="BY99" i="10" s="1"/>
  <c r="DM99" i="10"/>
  <c r="O99" i="10"/>
  <c r="CI99" i="10"/>
  <c r="AA98" i="10"/>
  <c r="AB99" i="10"/>
  <c r="ED99" i="10"/>
  <c r="EE99" i="10" s="1"/>
  <c r="C89" i="12"/>
  <c r="CK100" i="3"/>
  <c r="CJ100" i="3"/>
  <c r="BT99" i="10"/>
  <c r="K99" i="10"/>
  <c r="AB98" i="10"/>
  <c r="M99" i="10"/>
  <c r="AC99" i="10"/>
  <c r="Z98" i="10"/>
  <c r="CA98" i="10"/>
  <c r="BV98" i="10"/>
  <c r="L98" i="10"/>
  <c r="M98" i="10"/>
  <c r="CF98" i="10"/>
  <c r="N98" i="10"/>
  <c r="C88" i="12"/>
  <c r="ED98" i="10"/>
  <c r="EE98" i="10" s="1"/>
  <c r="CJ99" i="3"/>
  <c r="CK99" i="3"/>
  <c r="CE98" i="10"/>
  <c r="BZ98" i="10"/>
  <c r="DM98" i="10"/>
  <c r="O98" i="10"/>
  <c r="CI98" i="10"/>
  <c r="CC98" i="10"/>
  <c r="BY98" i="10"/>
  <c r="AC98" i="10"/>
  <c r="CD98" i="10"/>
  <c r="K98" i="10"/>
  <c r="BT98" i="10"/>
  <c r="BX98" i="10"/>
  <c r="CB98" i="10"/>
  <c r="CG98" i="10"/>
  <c r="BW98" i="10"/>
  <c r="AG85" i="10"/>
  <c r="F98" i="3"/>
  <c r="V87" i="2"/>
  <c r="V98" i="3"/>
  <c r="AL87" i="2"/>
  <c r="AL98" i="3"/>
  <c r="AU85" i="9"/>
  <c r="BB98" i="3"/>
  <c r="BS87" i="2"/>
  <c r="BS98" i="3"/>
  <c r="AF85" i="10"/>
  <c r="E98" i="3"/>
  <c r="AK87" i="2"/>
  <c r="AK98" i="3"/>
  <c r="BA87" i="2"/>
  <c r="BA98" i="3"/>
  <c r="BR87" i="2"/>
  <c r="BR98" i="3"/>
  <c r="AH85" i="10"/>
  <c r="G98" i="3"/>
  <c r="W87" i="2"/>
  <c r="W98" i="3"/>
  <c r="AM87" i="2"/>
  <c r="AM98" i="3"/>
  <c r="AV85" i="9"/>
  <c r="BC98" i="3"/>
  <c r="BT87" i="2"/>
  <c r="BT98" i="3"/>
  <c r="G85" i="10"/>
  <c r="BP98" i="3"/>
  <c r="AE85" i="10"/>
  <c r="D98" i="3"/>
  <c r="U87" i="2"/>
  <c r="U98" i="3"/>
  <c r="AI85" i="10"/>
  <c r="H98" i="3"/>
  <c r="X87" i="2"/>
  <c r="X98" i="3"/>
  <c r="V85" i="9"/>
  <c r="AN98" i="3"/>
  <c r="AW85" i="9"/>
  <c r="BD98" i="3"/>
  <c r="BU87" i="2"/>
  <c r="BU98" i="3"/>
  <c r="AJ85" i="10"/>
  <c r="I98" i="3"/>
  <c r="Y87" i="2"/>
  <c r="Y98" i="3"/>
  <c r="AO87" i="2"/>
  <c r="AO98" i="3"/>
  <c r="BE87" i="2"/>
  <c r="BE98" i="3"/>
  <c r="BV87" i="2"/>
  <c r="BV98" i="3"/>
  <c r="S87" i="2"/>
  <c r="S98" i="3"/>
  <c r="W85" i="10"/>
  <c r="AZ98" i="3"/>
  <c r="AK85" i="9"/>
  <c r="J98" i="3"/>
  <c r="AY85" i="10"/>
  <c r="BF98" i="3"/>
  <c r="AI87" i="2"/>
  <c r="AI98" i="3"/>
  <c r="BQ87" i="2"/>
  <c r="BQ98" i="3"/>
  <c r="AL85" i="9"/>
  <c r="K98" i="3"/>
  <c r="AA87" i="2"/>
  <c r="AA98" i="3"/>
  <c r="AQ87" i="2"/>
  <c r="AQ98" i="3"/>
  <c r="BX87" i="2"/>
  <c r="BX98" i="3"/>
  <c r="T87" i="2"/>
  <c r="T98" i="3"/>
  <c r="AM85" i="9"/>
  <c r="L98" i="3"/>
  <c r="U85" i="9"/>
  <c r="AB98" i="3"/>
  <c r="AR87" i="2"/>
  <c r="AR98" i="3"/>
  <c r="BH87" i="2"/>
  <c r="BH98" i="3"/>
  <c r="BY87" i="2"/>
  <c r="BY98" i="3"/>
  <c r="AN85" i="9"/>
  <c r="M98" i="3"/>
  <c r="BZ87" i="2"/>
  <c r="BZ98" i="3"/>
  <c r="AY87" i="2"/>
  <c r="AY98" i="3"/>
  <c r="AJ87" i="2"/>
  <c r="AJ98" i="3"/>
  <c r="AO85" i="9"/>
  <c r="N98" i="3"/>
  <c r="AD87" i="2"/>
  <c r="AD98" i="3"/>
  <c r="AT87" i="2"/>
  <c r="AT98" i="3"/>
  <c r="BJ87" i="2"/>
  <c r="BJ98" i="3"/>
  <c r="CA87" i="2"/>
  <c r="CA98" i="3"/>
  <c r="AP85" i="9"/>
  <c r="O98" i="3"/>
  <c r="AE87" i="2"/>
  <c r="AE98" i="3"/>
  <c r="AU87" i="2"/>
  <c r="AU98" i="3"/>
  <c r="BK87" i="2"/>
  <c r="BK98" i="3"/>
  <c r="CB87" i="2"/>
  <c r="CB98" i="3"/>
  <c r="AF87" i="2"/>
  <c r="AF98" i="3"/>
  <c r="AV87" i="2"/>
  <c r="AV98" i="3"/>
  <c r="D85" i="10"/>
  <c r="AQ85" i="10" s="1"/>
  <c r="BM98" i="3"/>
  <c r="CC87" i="2"/>
  <c r="CC98" i="3"/>
  <c r="AG87" i="2"/>
  <c r="AG98" i="3"/>
  <c r="E85" i="10"/>
  <c r="BN98" i="3"/>
  <c r="CD87" i="2"/>
  <c r="CD98" i="3"/>
  <c r="R87" i="2"/>
  <c r="R98" i="3"/>
  <c r="AH87" i="2"/>
  <c r="AH98" i="3"/>
  <c r="AX87" i="2"/>
  <c r="AX98" i="3"/>
  <c r="F85" i="10"/>
  <c r="BO98" i="3"/>
  <c r="I85" i="9"/>
  <c r="CE98" i="3"/>
  <c r="AJ84" i="10"/>
  <c r="I97" i="3"/>
  <c r="AK84" i="10"/>
  <c r="J97" i="3"/>
  <c r="AM84" i="10"/>
  <c r="L97" i="3"/>
  <c r="U84" i="9"/>
  <c r="AB97" i="3"/>
  <c r="AL84" i="10"/>
  <c r="K97" i="3"/>
  <c r="AO84" i="10"/>
  <c r="N97" i="3"/>
  <c r="BC84" i="9"/>
  <c r="BJ97" i="3"/>
  <c r="AP84" i="9"/>
  <c r="O97" i="3"/>
  <c r="BD84" i="10"/>
  <c r="BK97" i="3"/>
  <c r="G84" i="10"/>
  <c r="BP97" i="3"/>
  <c r="T84" i="9"/>
  <c r="P97" i="3"/>
  <c r="S84" i="9"/>
  <c r="D97" i="3"/>
  <c r="W84" i="9"/>
  <c r="AZ97" i="3"/>
  <c r="AF84" i="10"/>
  <c r="E97" i="3"/>
  <c r="AT84" i="9"/>
  <c r="BA97" i="3"/>
  <c r="AN84" i="10"/>
  <c r="M97" i="3"/>
  <c r="AH84" i="10"/>
  <c r="G97" i="3"/>
  <c r="D84" i="9"/>
  <c r="AQ84" i="9" s="1"/>
  <c r="BM97" i="3"/>
  <c r="CI97" i="3" s="1"/>
  <c r="AG84" i="10"/>
  <c r="F97" i="3"/>
  <c r="AI84" i="10"/>
  <c r="H97" i="3"/>
  <c r="V84" i="9"/>
  <c r="AN97" i="3"/>
  <c r="AO83" i="9"/>
  <c r="N96" i="3"/>
  <c r="AP83" i="10"/>
  <c r="O96" i="3"/>
  <c r="T83" i="10"/>
  <c r="P96" i="3"/>
  <c r="F83" i="9"/>
  <c r="BO96" i="3"/>
  <c r="I83" i="9"/>
  <c r="CE96" i="3"/>
  <c r="G83" i="9"/>
  <c r="BP96" i="3"/>
  <c r="S83" i="10"/>
  <c r="D96" i="3"/>
  <c r="H83" i="9"/>
  <c r="BE83" i="9" s="1"/>
  <c r="BQ96" i="3"/>
  <c r="CI96" i="3" s="1"/>
  <c r="AI82" i="10"/>
  <c r="H95" i="3"/>
  <c r="AJ82" i="10"/>
  <c r="I95" i="3"/>
  <c r="AK82" i="10"/>
  <c r="J95" i="3"/>
  <c r="AH82" i="10"/>
  <c r="G95" i="3"/>
  <c r="AX82" i="9"/>
  <c r="BE95" i="3"/>
  <c r="AL82" i="10"/>
  <c r="K95" i="3"/>
  <c r="V82" i="9"/>
  <c r="AN95" i="3"/>
  <c r="BC82" i="10"/>
  <c r="BJ95" i="3"/>
  <c r="BD82" i="10"/>
  <c r="BK95" i="3"/>
  <c r="T82" i="9"/>
  <c r="P95" i="3"/>
  <c r="D82" i="9"/>
  <c r="AQ82" i="9" s="1"/>
  <c r="BM95" i="3"/>
  <c r="AW82" i="9"/>
  <c r="BD95" i="3"/>
  <c r="AO82" i="9"/>
  <c r="N95" i="3"/>
  <c r="E82" i="9"/>
  <c r="BN95" i="3"/>
  <c r="AM82" i="9"/>
  <c r="L95" i="3"/>
  <c r="U82" i="9"/>
  <c r="AB95" i="3"/>
  <c r="BA82" i="10"/>
  <c r="BH95" i="3"/>
  <c r="AN82" i="9"/>
  <c r="M95" i="3"/>
  <c r="BB82" i="10"/>
  <c r="BI95" i="3"/>
  <c r="F82" i="9"/>
  <c r="BO95" i="3"/>
  <c r="G82" i="10"/>
  <c r="BP95" i="3"/>
  <c r="AP82" i="9"/>
  <c r="O95" i="3"/>
  <c r="I82" i="10"/>
  <c r="Q94" i="10" s="1"/>
  <c r="CE95" i="3"/>
  <c r="AE82" i="9"/>
  <c r="D95" i="3"/>
  <c r="AS82" i="9"/>
  <c r="AZ95" i="3"/>
  <c r="H82" i="10"/>
  <c r="BE82" i="10" s="1"/>
  <c r="BQ95" i="3"/>
  <c r="AT82" i="9"/>
  <c r="BA95" i="3"/>
  <c r="AV82" i="9"/>
  <c r="BC95" i="3"/>
  <c r="AF82" i="9"/>
  <c r="E95" i="3"/>
  <c r="AG82" i="10"/>
  <c r="F95" i="3"/>
  <c r="AU82" i="9"/>
  <c r="BB95" i="3"/>
  <c r="AB87" i="9"/>
  <c r="CW91" i="9"/>
  <c r="CG87" i="9"/>
  <c r="Z88" i="9"/>
  <c r="N88" i="9"/>
  <c r="AA88" i="9"/>
  <c r="Y88" i="9"/>
  <c r="BZ87" i="9"/>
  <c r="AC88" i="9"/>
  <c r="L88" i="9"/>
  <c r="AA87" i="9"/>
  <c r="CE87" i="9"/>
  <c r="CD87" i="9"/>
  <c r="AQ87" i="9"/>
  <c r="BM88" i="9" s="1"/>
  <c r="K88" i="9"/>
  <c r="BT88" i="9"/>
  <c r="M88" i="9"/>
  <c r="O88" i="9"/>
  <c r="CI88" i="9"/>
  <c r="AB88" i="9"/>
  <c r="L87" i="9"/>
  <c r="L87" i="2"/>
  <c r="BW87" i="9"/>
  <c r="I87" i="2"/>
  <c r="CF87" i="9"/>
  <c r="AN87" i="2"/>
  <c r="N87" i="9"/>
  <c r="Z87" i="9"/>
  <c r="CC87" i="9"/>
  <c r="CA87" i="9"/>
  <c r="AQ87" i="10"/>
  <c r="BL99" i="10" s="1"/>
  <c r="CB87" i="9"/>
  <c r="AC87" i="9"/>
  <c r="M87" i="9"/>
  <c r="BY87" i="9"/>
  <c r="K87" i="2"/>
  <c r="AB87" i="2"/>
  <c r="O87" i="9"/>
  <c r="CI87" i="9"/>
  <c r="BE87" i="9"/>
  <c r="BV89" i="9" s="1"/>
  <c r="CH89" i="9" s="1"/>
  <c r="CW89" i="9" s="1"/>
  <c r="Q87" i="9"/>
  <c r="AS85" i="2"/>
  <c r="AW86" i="2"/>
  <c r="K87" i="9"/>
  <c r="BT87" i="9"/>
  <c r="O87" i="2"/>
  <c r="Q86" i="2"/>
  <c r="Y87" i="9"/>
  <c r="BD87" i="2"/>
  <c r="M87" i="2"/>
  <c r="BX87" i="9"/>
  <c r="BV88" i="9"/>
  <c r="H85" i="9"/>
  <c r="BE85" i="9" s="1"/>
  <c r="BB87" i="2"/>
  <c r="Q87" i="2"/>
  <c r="BC87" i="2"/>
  <c r="F87" i="2"/>
  <c r="R85" i="2"/>
  <c r="AH85" i="2"/>
  <c r="AX85" i="2"/>
  <c r="BO85" i="2"/>
  <c r="CE85" i="2"/>
  <c r="Z86" i="2"/>
  <c r="AP86" i="2"/>
  <c r="BW86" i="2"/>
  <c r="G87" i="2"/>
  <c r="BW87" i="2"/>
  <c r="AW87" i="2"/>
  <c r="I84" i="2"/>
  <c r="AO84" i="2"/>
  <c r="BE84" i="2"/>
  <c r="BV84" i="2"/>
  <c r="S85" i="2"/>
  <c r="AI85" i="2"/>
  <c r="AY85" i="2"/>
  <c r="AA86" i="2"/>
  <c r="AQ86" i="2"/>
  <c r="BG86" i="2"/>
  <c r="AZ85" i="10"/>
  <c r="BF87" i="2"/>
  <c r="BM87" i="2"/>
  <c r="T85" i="9"/>
  <c r="P87" i="2"/>
  <c r="AQ86" i="10"/>
  <c r="BJ98" i="10" s="1"/>
  <c r="AT85" i="9"/>
  <c r="Z84" i="2"/>
  <c r="BQ85" i="2"/>
  <c r="AQ86" i="9"/>
  <c r="BM87" i="9" s="1"/>
  <c r="N87" i="2"/>
  <c r="AP87" i="2"/>
  <c r="K84" i="2"/>
  <c r="AC86" i="2"/>
  <c r="AS86" i="2"/>
  <c r="BI86" i="2"/>
  <c r="E87" i="2"/>
  <c r="CE87" i="2"/>
  <c r="AZ87" i="2"/>
  <c r="BI87" i="2"/>
  <c r="Z87" i="2"/>
  <c r="W85" i="9"/>
  <c r="AU85" i="2"/>
  <c r="BS85" i="2"/>
  <c r="Q86" i="9"/>
  <c r="H87" i="2"/>
  <c r="BN87" i="2"/>
  <c r="D87" i="2"/>
  <c r="AS87" i="2"/>
  <c r="J87" i="2"/>
  <c r="BP87" i="2"/>
  <c r="BO87" i="2"/>
  <c r="AE85" i="2"/>
  <c r="Y84" i="2"/>
  <c r="J84" i="2"/>
  <c r="AP84" i="2"/>
  <c r="BF84" i="2"/>
  <c r="T85" i="2"/>
  <c r="AJ85" i="2"/>
  <c r="BG87" i="2"/>
  <c r="AC87" i="2"/>
  <c r="BX86" i="2"/>
  <c r="AR86" i="2"/>
  <c r="BH86" i="2"/>
  <c r="BY86" i="2"/>
  <c r="BZ86" i="2"/>
  <c r="AA84" i="2"/>
  <c r="AD86" i="2"/>
  <c r="AT86" i="2"/>
  <c r="BJ86" i="2"/>
  <c r="CA86" i="2"/>
  <c r="BA85" i="9"/>
  <c r="AQ84" i="2"/>
  <c r="AE86" i="2"/>
  <c r="AU86" i="2"/>
  <c r="BK86" i="2"/>
  <c r="CB86" i="2"/>
  <c r="I85" i="10"/>
  <c r="Q97" i="10" s="1"/>
  <c r="R86" i="2"/>
  <c r="AX86" i="2"/>
  <c r="AI86" i="2"/>
  <c r="AK85" i="10"/>
  <c r="BW84" i="2"/>
  <c r="BA85" i="10"/>
  <c r="AF85" i="2"/>
  <c r="AV85" i="2"/>
  <c r="BB85" i="10"/>
  <c r="AS85" i="9"/>
  <c r="BC85" i="10"/>
  <c r="P86" i="2"/>
  <c r="AF86" i="2"/>
  <c r="AV86" i="2"/>
  <c r="BM86" i="2"/>
  <c r="CC86" i="2"/>
  <c r="H85" i="10"/>
  <c r="BN86" i="2"/>
  <c r="B84" i="9"/>
  <c r="D86" i="2"/>
  <c r="T86" i="2"/>
  <c r="AJ86" i="2"/>
  <c r="AZ86" i="2"/>
  <c r="BQ86" i="2"/>
  <c r="C85" i="9"/>
  <c r="AE85" i="9"/>
  <c r="AL85" i="10"/>
  <c r="BD85" i="10"/>
  <c r="CE86" i="2"/>
  <c r="BP86" i="2"/>
  <c r="E86" i="2"/>
  <c r="U86" i="2"/>
  <c r="AK86" i="2"/>
  <c r="BA86" i="2"/>
  <c r="BR86" i="2"/>
  <c r="D85" i="9"/>
  <c r="AF85" i="9"/>
  <c r="AM85" i="10"/>
  <c r="F86" i="2"/>
  <c r="V86" i="2"/>
  <c r="AL86" i="2"/>
  <c r="BB86" i="2"/>
  <c r="BS86" i="2"/>
  <c r="E85" i="9"/>
  <c r="AG85" i="9"/>
  <c r="AX85" i="9"/>
  <c r="AN85" i="10"/>
  <c r="AG86" i="2"/>
  <c r="CD86" i="2"/>
  <c r="AH86" i="2"/>
  <c r="BO86" i="2"/>
  <c r="S86" i="2"/>
  <c r="AL84" i="9"/>
  <c r="G86" i="2"/>
  <c r="W86" i="2"/>
  <c r="AM86" i="2"/>
  <c r="BC86" i="2"/>
  <c r="BT86" i="2"/>
  <c r="F85" i="9"/>
  <c r="AH85" i="9"/>
  <c r="AY85" i="9"/>
  <c r="S85" i="10"/>
  <c r="AO85" i="10"/>
  <c r="R84" i="2"/>
  <c r="AS84" i="9"/>
  <c r="H86" i="2"/>
  <c r="X86" i="2"/>
  <c r="AN86" i="2"/>
  <c r="BD86" i="2"/>
  <c r="BU86" i="2"/>
  <c r="G85" i="9"/>
  <c r="AI85" i="9"/>
  <c r="AZ85" i="9"/>
  <c r="T85" i="10"/>
  <c r="AP85" i="10"/>
  <c r="AY86" i="2"/>
  <c r="B85" i="9"/>
  <c r="S84" i="2"/>
  <c r="AI84" i="2"/>
  <c r="AY84" i="2"/>
  <c r="I86" i="2"/>
  <c r="Y86" i="2"/>
  <c r="AO86" i="2"/>
  <c r="BE86" i="2"/>
  <c r="BV86" i="2"/>
  <c r="AJ85" i="9"/>
  <c r="U85" i="10"/>
  <c r="AS85" i="10"/>
  <c r="J86" i="2"/>
  <c r="BF86" i="2"/>
  <c r="BB85" i="9"/>
  <c r="V85" i="10"/>
  <c r="AT85" i="10"/>
  <c r="AD84" i="2"/>
  <c r="E84" i="2"/>
  <c r="U84" i="2"/>
  <c r="S83" i="9"/>
  <c r="K86" i="2"/>
  <c r="BC85" i="9"/>
  <c r="AU85" i="10"/>
  <c r="V84" i="2"/>
  <c r="BS84" i="2"/>
  <c r="CB85" i="2"/>
  <c r="L86" i="2"/>
  <c r="AB86" i="2"/>
  <c r="BD85" i="9"/>
  <c r="AV85" i="10"/>
  <c r="D85" i="2"/>
  <c r="F84" i="2"/>
  <c r="AL84" i="2"/>
  <c r="BM85" i="2"/>
  <c r="CC85" i="2"/>
  <c r="M86" i="2"/>
  <c r="S85" i="9"/>
  <c r="AW85" i="10"/>
  <c r="BB84" i="2"/>
  <c r="Q85" i="2"/>
  <c r="AG85" i="2"/>
  <c r="AW85" i="2"/>
  <c r="BN85" i="2"/>
  <c r="CD85" i="2"/>
  <c r="N86" i="2"/>
  <c r="AX85" i="10"/>
  <c r="O86" i="2"/>
  <c r="B75" i="12"/>
  <c r="DO85" i="10"/>
  <c r="A85" i="9"/>
  <c r="A84" i="9"/>
  <c r="B74" i="12"/>
  <c r="DO84" i="10"/>
  <c r="AH84" i="2"/>
  <c r="AX84" i="2"/>
  <c r="E85" i="2"/>
  <c r="U85" i="2"/>
  <c r="AK85" i="2"/>
  <c r="BA85" i="2"/>
  <c r="BR85" i="2"/>
  <c r="C84" i="9"/>
  <c r="AU84" i="9"/>
  <c r="S84" i="10"/>
  <c r="AE84" i="9"/>
  <c r="AV84" i="9"/>
  <c r="T84" i="10"/>
  <c r="AP84" i="10"/>
  <c r="F85" i="2"/>
  <c r="V85" i="2"/>
  <c r="AL85" i="2"/>
  <c r="BB85" i="2"/>
  <c r="T84" i="2"/>
  <c r="AJ84" i="2"/>
  <c r="AZ84" i="2"/>
  <c r="G85" i="2"/>
  <c r="W85" i="2"/>
  <c r="AM85" i="2"/>
  <c r="BC85" i="2"/>
  <c r="BT85" i="2"/>
  <c r="E84" i="9"/>
  <c r="AF84" i="9"/>
  <c r="AW84" i="9"/>
  <c r="U84" i="10"/>
  <c r="AS84" i="10"/>
  <c r="AZ85" i="2"/>
  <c r="AK84" i="2"/>
  <c r="BA84" i="2"/>
  <c r="BR84" i="2"/>
  <c r="H85" i="2"/>
  <c r="X85" i="2"/>
  <c r="AN85" i="2"/>
  <c r="BD85" i="2"/>
  <c r="BU85" i="2"/>
  <c r="F84" i="9"/>
  <c r="AG84" i="9"/>
  <c r="AX84" i="9"/>
  <c r="V84" i="10"/>
  <c r="AT84" i="10"/>
  <c r="I85" i="2"/>
  <c r="Y85" i="2"/>
  <c r="AO85" i="2"/>
  <c r="BE85" i="2"/>
  <c r="BV85" i="2"/>
  <c r="G84" i="9"/>
  <c r="AH84" i="9"/>
  <c r="AY84" i="9"/>
  <c r="W84" i="10"/>
  <c r="AU84" i="10"/>
  <c r="G84" i="2"/>
  <c r="W84" i="2"/>
  <c r="AM84" i="2"/>
  <c r="BC84" i="2"/>
  <c r="BT84" i="2"/>
  <c r="T83" i="9"/>
  <c r="J85" i="2"/>
  <c r="Z85" i="2"/>
  <c r="AP85" i="2"/>
  <c r="BF85" i="2"/>
  <c r="BW85" i="2"/>
  <c r="H84" i="9"/>
  <c r="AI84" i="9"/>
  <c r="AZ84" i="9"/>
  <c r="AV84" i="10"/>
  <c r="H84" i="2"/>
  <c r="X84" i="2"/>
  <c r="AN84" i="2"/>
  <c r="BD84" i="2"/>
  <c r="BU84" i="2"/>
  <c r="AP83" i="9"/>
  <c r="K85" i="2"/>
  <c r="AA85" i="2"/>
  <c r="AQ85" i="2"/>
  <c r="BG85" i="2"/>
  <c r="BX85" i="2"/>
  <c r="I84" i="9"/>
  <c r="AJ84" i="9"/>
  <c r="BA84" i="9"/>
  <c r="D84" i="10"/>
  <c r="AE84" i="10"/>
  <c r="AW84" i="10"/>
  <c r="AS83" i="9"/>
  <c r="L85" i="2"/>
  <c r="AB85" i="2"/>
  <c r="AR85" i="2"/>
  <c r="BH85" i="2"/>
  <c r="BY85" i="2"/>
  <c r="AK84" i="9"/>
  <c r="BB84" i="9"/>
  <c r="E84" i="10"/>
  <c r="AX84" i="10"/>
  <c r="M85" i="2"/>
  <c r="AC85" i="2"/>
  <c r="BZ85" i="2"/>
  <c r="F84" i="10"/>
  <c r="AY84" i="10"/>
  <c r="BP85" i="2"/>
  <c r="AM82" i="10"/>
  <c r="BG84" i="2"/>
  <c r="BX84" i="2"/>
  <c r="N85" i="2"/>
  <c r="AD85" i="2"/>
  <c r="AT85" i="2"/>
  <c r="BJ85" i="2"/>
  <c r="CA85" i="2"/>
  <c r="AM84" i="9"/>
  <c r="BD84" i="9"/>
  <c r="AZ84" i="10"/>
  <c r="BI85" i="2"/>
  <c r="AR84" i="2"/>
  <c r="BH84" i="2"/>
  <c r="BY84" i="2"/>
  <c r="O85" i="2"/>
  <c r="BK85" i="2"/>
  <c r="AN84" i="9"/>
  <c r="H84" i="10"/>
  <c r="BA84" i="10"/>
  <c r="AB84" i="2"/>
  <c r="M84" i="2"/>
  <c r="AC84" i="2"/>
  <c r="AS84" i="2"/>
  <c r="BI84" i="2"/>
  <c r="BZ84" i="2"/>
  <c r="AS83" i="10"/>
  <c r="P85" i="2"/>
  <c r="AO84" i="9"/>
  <c r="I84" i="10"/>
  <c r="Q96" i="10" s="1"/>
  <c r="BB84" i="10"/>
  <c r="BC84" i="10"/>
  <c r="L84" i="2"/>
  <c r="CA84" i="2"/>
  <c r="O84" i="2"/>
  <c r="AE84" i="2"/>
  <c r="AU84" i="2"/>
  <c r="BK84" i="2"/>
  <c r="CB84" i="2"/>
  <c r="U83" i="10"/>
  <c r="AT83" i="10"/>
  <c r="P84" i="2"/>
  <c r="AF84" i="2"/>
  <c r="AV84" i="2"/>
  <c r="BM84" i="2"/>
  <c r="CC84" i="2"/>
  <c r="U83" i="9"/>
  <c r="AT83" i="9"/>
  <c r="A83" i="10"/>
  <c r="V83" i="10"/>
  <c r="AU83" i="10"/>
  <c r="Q84" i="2"/>
  <c r="AG84" i="2"/>
  <c r="AW84" i="2"/>
  <c r="BN84" i="2"/>
  <c r="CD84" i="2"/>
  <c r="V83" i="9"/>
  <c r="AU83" i="9"/>
  <c r="B83" i="10"/>
  <c r="W83" i="10"/>
  <c r="AV83" i="10"/>
  <c r="I82" i="9"/>
  <c r="BO84" i="2"/>
  <c r="CE84" i="2"/>
  <c r="W83" i="9"/>
  <c r="AV83" i="9"/>
  <c r="C83" i="10"/>
  <c r="AE83" i="10"/>
  <c r="AW83" i="10"/>
  <c r="AT84" i="2"/>
  <c r="W82" i="9"/>
  <c r="BP84" i="2"/>
  <c r="AE83" i="9"/>
  <c r="AW83" i="9"/>
  <c r="D83" i="10"/>
  <c r="AF83" i="10"/>
  <c r="AX83" i="10"/>
  <c r="D84" i="2"/>
  <c r="BQ84" i="2"/>
  <c r="AF83" i="9"/>
  <c r="AX83" i="9"/>
  <c r="E83" i="10"/>
  <c r="AG83" i="10"/>
  <c r="AY83" i="10"/>
  <c r="N84" i="2"/>
  <c r="AG83" i="9"/>
  <c r="AY83" i="9"/>
  <c r="F83" i="10"/>
  <c r="AH83" i="10"/>
  <c r="AZ83" i="10"/>
  <c r="AH83" i="9"/>
  <c r="AZ83" i="9"/>
  <c r="G83" i="10"/>
  <c r="AI83" i="10"/>
  <c r="BA83" i="10"/>
  <c r="D83" i="9"/>
  <c r="AQ83" i="9" s="1"/>
  <c r="AI83" i="9"/>
  <c r="BA83" i="9"/>
  <c r="H83" i="10"/>
  <c r="AJ83" i="10"/>
  <c r="BB83" i="10"/>
  <c r="E83" i="9"/>
  <c r="AJ83" i="9"/>
  <c r="BB83" i="9"/>
  <c r="I83" i="10"/>
  <c r="Q95" i="10" s="1"/>
  <c r="AK83" i="10"/>
  <c r="BC83" i="10"/>
  <c r="AK83" i="9"/>
  <c r="BC83" i="9"/>
  <c r="AL83" i="10"/>
  <c r="BD83" i="10"/>
  <c r="BJ84" i="2"/>
  <c r="AL83" i="9"/>
  <c r="BD83" i="9"/>
  <c r="AM83" i="10"/>
  <c r="AM83" i="9"/>
  <c r="AN83" i="10"/>
  <c r="B72" i="12"/>
  <c r="AN83" i="9"/>
  <c r="AO83" i="10"/>
  <c r="BA82" i="9"/>
  <c r="B82" i="9"/>
  <c r="A82" i="9"/>
  <c r="C82" i="9"/>
  <c r="AN82" i="10"/>
  <c r="AY82" i="9"/>
  <c r="S82" i="10"/>
  <c r="AO82" i="10"/>
  <c r="AG82" i="9"/>
  <c r="G82" i="9"/>
  <c r="AH82" i="9"/>
  <c r="AZ82" i="9"/>
  <c r="T82" i="10"/>
  <c r="AP82" i="10"/>
  <c r="U82" i="10"/>
  <c r="AS82" i="10"/>
  <c r="AJ82" i="9"/>
  <c r="BB82" i="9"/>
  <c r="V82" i="10"/>
  <c r="AT82" i="10"/>
  <c r="AK82" i="9"/>
  <c r="BC82" i="9"/>
  <c r="W82" i="10"/>
  <c r="AU82" i="10"/>
  <c r="AL82" i="9"/>
  <c r="BD82" i="9"/>
  <c r="AV82" i="10"/>
  <c r="D82" i="10"/>
  <c r="AE82" i="10"/>
  <c r="AW82" i="10"/>
  <c r="S82" i="9"/>
  <c r="E82" i="10"/>
  <c r="AF82" i="10"/>
  <c r="AX82" i="10"/>
  <c r="H82" i="9"/>
  <c r="BE82" i="9" s="1"/>
  <c r="F82" i="10"/>
  <c r="AY82" i="10"/>
  <c r="AZ82" i="10"/>
  <c r="AI82" i="9"/>
  <c r="DX101" i="10" l="1"/>
  <c r="DV101" i="10"/>
  <c r="BG99" i="10"/>
  <c r="DL102" i="10"/>
  <c r="EB102" i="10" s="1"/>
  <c r="DQ102" i="10"/>
  <c r="DU101" i="10"/>
  <c r="DW101" i="10"/>
  <c r="DZ101" i="10"/>
  <c r="DL100" i="10"/>
  <c r="EB100" i="10" s="1"/>
  <c r="DT101" i="10"/>
  <c r="CW101" i="10"/>
  <c r="DP101" i="10"/>
  <c r="DQ101" i="10"/>
  <c r="DS101" i="10"/>
  <c r="DL101" i="10"/>
  <c r="EA101" i="10"/>
  <c r="CD99" i="10"/>
  <c r="CB99" i="10"/>
  <c r="M94" i="10"/>
  <c r="BW99" i="10"/>
  <c r="Y97" i="10"/>
  <c r="BP99" i="10"/>
  <c r="BJ99" i="10"/>
  <c r="BK99" i="10"/>
  <c r="BN99" i="10"/>
  <c r="BO99" i="10"/>
  <c r="CG99" i="10"/>
  <c r="BI99" i="10"/>
  <c r="BM99" i="10"/>
  <c r="BR99" i="10"/>
  <c r="BQ99" i="10"/>
  <c r="CE99" i="10"/>
  <c r="BZ99" i="10"/>
  <c r="BV99" i="10"/>
  <c r="CF99" i="10"/>
  <c r="CC99" i="10"/>
  <c r="BR97" i="10"/>
  <c r="AA97" i="10"/>
  <c r="BH99" i="10"/>
  <c r="N86" i="9"/>
  <c r="BX99" i="10"/>
  <c r="CA99" i="10"/>
  <c r="BN97" i="10"/>
  <c r="AB94" i="10"/>
  <c r="Q84" i="9"/>
  <c r="K86" i="9"/>
  <c r="BR98" i="10"/>
  <c r="P99" i="10"/>
  <c r="CI98" i="3"/>
  <c r="C87" i="12" s="1"/>
  <c r="BL98" i="10"/>
  <c r="L86" i="9"/>
  <c r="BK98" i="10"/>
  <c r="BO98" i="10"/>
  <c r="BI98" i="10"/>
  <c r="BN98" i="10"/>
  <c r="BP98" i="10"/>
  <c r="BG98" i="10"/>
  <c r="P98" i="10"/>
  <c r="BH98" i="10"/>
  <c r="CH98" i="10"/>
  <c r="DA98" i="10" s="1"/>
  <c r="BQ98" i="10"/>
  <c r="BG97" i="10"/>
  <c r="BM98" i="10"/>
  <c r="N84" i="9"/>
  <c r="BM97" i="10"/>
  <c r="L97" i="10"/>
  <c r="BL97" i="10"/>
  <c r="N97" i="10"/>
  <c r="BQ97" i="10"/>
  <c r="BP97" i="10"/>
  <c r="BE85" i="10"/>
  <c r="BZ97" i="10" s="1"/>
  <c r="DM97" i="10"/>
  <c r="CI97" i="10"/>
  <c r="O97" i="10"/>
  <c r="BH97" i="10"/>
  <c r="Z96" i="10"/>
  <c r="AB96" i="10"/>
  <c r="AC97" i="10"/>
  <c r="AB97" i="10"/>
  <c r="M97" i="10"/>
  <c r="K97" i="10"/>
  <c r="BT97" i="10"/>
  <c r="AA86" i="9"/>
  <c r="Z97" i="10"/>
  <c r="BK97" i="10"/>
  <c r="BJ97" i="10"/>
  <c r="BO97" i="10"/>
  <c r="BI97" i="10"/>
  <c r="AC94" i="10"/>
  <c r="L94" i="10"/>
  <c r="AB84" i="9"/>
  <c r="DM96" i="10"/>
  <c r="O96" i="10"/>
  <c r="CI96" i="10"/>
  <c r="Y96" i="10"/>
  <c r="BR85" i="9"/>
  <c r="AC96" i="10"/>
  <c r="M96" i="10"/>
  <c r="AQ84" i="10"/>
  <c r="BJ96" i="10" s="1"/>
  <c r="K96" i="10"/>
  <c r="BT96" i="10"/>
  <c r="CB94" i="10"/>
  <c r="N95" i="10"/>
  <c r="BW94" i="10"/>
  <c r="L96" i="10"/>
  <c r="BQ83" i="9"/>
  <c r="C86" i="12"/>
  <c r="ED96" i="10"/>
  <c r="EE96" i="10" s="1"/>
  <c r="CJ97" i="3"/>
  <c r="CK97" i="3"/>
  <c r="BP83" i="9"/>
  <c r="N96" i="10"/>
  <c r="AA96" i="10"/>
  <c r="BR83" i="9"/>
  <c r="Z94" i="10"/>
  <c r="AB95" i="10"/>
  <c r="BO83" i="9"/>
  <c r="BH83" i="9"/>
  <c r="M84" i="9"/>
  <c r="Y94" i="10"/>
  <c r="M95" i="10"/>
  <c r="L95" i="10"/>
  <c r="M83" i="9"/>
  <c r="AC95" i="10"/>
  <c r="AQ83" i="10"/>
  <c r="BH95" i="10" s="1"/>
  <c r="BT95" i="10"/>
  <c r="K95" i="10"/>
  <c r="Y95" i="10"/>
  <c r="BG83" i="9"/>
  <c r="DM95" i="10"/>
  <c r="CI95" i="10"/>
  <c r="O95" i="10"/>
  <c r="AA95" i="10"/>
  <c r="C85" i="12"/>
  <c r="ED95" i="10"/>
  <c r="EE95" i="10" s="1"/>
  <c r="CK96" i="3"/>
  <c r="CJ96" i="3"/>
  <c r="Z95" i="10"/>
  <c r="AA83" i="9"/>
  <c r="CC94" i="10"/>
  <c r="CF94" i="10"/>
  <c r="BV94" i="10"/>
  <c r="AA94" i="10"/>
  <c r="N94" i="10"/>
  <c r="AQ82" i="10"/>
  <c r="BK94" i="10" s="1"/>
  <c r="BT94" i="10"/>
  <c r="K94" i="10"/>
  <c r="CA94" i="10"/>
  <c r="CI95" i="3"/>
  <c r="CE94" i="10"/>
  <c r="BZ94" i="10"/>
  <c r="BY94" i="10"/>
  <c r="BX94" i="10"/>
  <c r="DM94" i="10"/>
  <c r="O94" i="10"/>
  <c r="CI94" i="10"/>
  <c r="CD94" i="10"/>
  <c r="CG94" i="10"/>
  <c r="CA88" i="9"/>
  <c r="BO88" i="9"/>
  <c r="AC86" i="9"/>
  <c r="BG88" i="9"/>
  <c r="CK88" i="9" s="1"/>
  <c r="BQ88" i="9"/>
  <c r="CE88" i="9"/>
  <c r="CD88" i="9"/>
  <c r="BP88" i="9"/>
  <c r="BX88" i="9"/>
  <c r="BY88" i="9"/>
  <c r="BL88" i="9"/>
  <c r="CB88" i="9"/>
  <c r="CQ88" i="9" s="1"/>
  <c r="BZ88" i="9"/>
  <c r="CX88" i="9"/>
  <c r="BR88" i="9"/>
  <c r="P88" i="9"/>
  <c r="BJ88" i="9"/>
  <c r="CQ87" i="9"/>
  <c r="CC88" i="9"/>
  <c r="BW88" i="9"/>
  <c r="BN88" i="9"/>
  <c r="CG88" i="9"/>
  <c r="CF88" i="9"/>
  <c r="BH88" i="9"/>
  <c r="BI88" i="9"/>
  <c r="BK88" i="9"/>
  <c r="BT86" i="9"/>
  <c r="BK87" i="9"/>
  <c r="CO87" i="9" s="1"/>
  <c r="P87" i="9"/>
  <c r="AB86" i="9"/>
  <c r="BR87" i="9"/>
  <c r="CV87" i="9" s="1"/>
  <c r="BJ87" i="9"/>
  <c r="CN87" i="9" s="1"/>
  <c r="BY86" i="9"/>
  <c r="BX86" i="9"/>
  <c r="CG86" i="9"/>
  <c r="Z86" i="9"/>
  <c r="CF86" i="9"/>
  <c r="CA86" i="9"/>
  <c r="BQ87" i="9"/>
  <c r="CU87" i="9" s="1"/>
  <c r="CB86" i="9"/>
  <c r="CE86" i="9"/>
  <c r="BV87" i="9"/>
  <c r="CH87" i="9" s="1"/>
  <c r="AC85" i="9"/>
  <c r="BL87" i="9"/>
  <c r="CP87" i="9" s="1"/>
  <c r="CC86" i="9"/>
  <c r="CD86" i="9"/>
  <c r="CI85" i="2"/>
  <c r="CK85" i="2" s="1"/>
  <c r="BO87" i="9"/>
  <c r="CS87" i="9" s="1"/>
  <c r="BP87" i="9"/>
  <c r="CT87" i="9" s="1"/>
  <c r="BH87" i="9"/>
  <c r="CL87" i="9" s="1"/>
  <c r="BG87" i="9"/>
  <c r="BN87" i="9"/>
  <c r="CR87" i="9" s="1"/>
  <c r="CX87" i="9"/>
  <c r="BI87" i="9"/>
  <c r="CM87" i="9" s="1"/>
  <c r="BV85" i="9"/>
  <c r="Y83" i="9"/>
  <c r="BZ86" i="9"/>
  <c r="BN85" i="9"/>
  <c r="BW86" i="9"/>
  <c r="O86" i="9"/>
  <c r="CI86" i="9"/>
  <c r="CF84" i="9"/>
  <c r="BO85" i="9"/>
  <c r="BM85" i="9"/>
  <c r="Y85" i="9"/>
  <c r="Y86" i="9"/>
  <c r="M86" i="9"/>
  <c r="BP85" i="9"/>
  <c r="M85" i="9"/>
  <c r="BQ85" i="9"/>
  <c r="BV84" i="9"/>
  <c r="O85" i="9"/>
  <c r="BN83" i="9"/>
  <c r="AC83" i="9"/>
  <c r="BW84" i="9"/>
  <c r="O83" i="9"/>
  <c r="Z84" i="9"/>
  <c r="BH85" i="9"/>
  <c r="L84" i="9"/>
  <c r="K85" i="9"/>
  <c r="BT85" i="9"/>
  <c r="AQ85" i="9"/>
  <c r="BG86" i="9" s="1"/>
  <c r="BL85" i="9"/>
  <c r="Z85" i="9"/>
  <c r="BJ85" i="9"/>
  <c r="AB85" i="9"/>
  <c r="CI85" i="9"/>
  <c r="BK85" i="9"/>
  <c r="N85" i="9"/>
  <c r="BI85" i="9"/>
  <c r="L85" i="9"/>
  <c r="AA85" i="9"/>
  <c r="Z83" i="9"/>
  <c r="Q85" i="9"/>
  <c r="BG85" i="9"/>
  <c r="BM84" i="9"/>
  <c r="BT84" i="9"/>
  <c r="AC84" i="9"/>
  <c r="CI84" i="2"/>
  <c r="CK84" i="2" s="1"/>
  <c r="Y84" i="9"/>
  <c r="BY84" i="9"/>
  <c r="BJ83" i="9"/>
  <c r="BQ84" i="9"/>
  <c r="BG84" i="9"/>
  <c r="K84" i="9"/>
  <c r="BN84" i="9"/>
  <c r="BX84" i="9"/>
  <c r="AA84" i="9"/>
  <c r="CE84" i="9"/>
  <c r="BP84" i="9"/>
  <c r="CG84" i="9"/>
  <c r="CC84" i="9"/>
  <c r="CA84" i="9"/>
  <c r="BO84" i="9"/>
  <c r="CD84" i="9"/>
  <c r="N83" i="9"/>
  <c r="BL84" i="9"/>
  <c r="BK84" i="9"/>
  <c r="CB84" i="9"/>
  <c r="BI84" i="9"/>
  <c r="BR84" i="9"/>
  <c r="BE84" i="9"/>
  <c r="BZ85" i="9" s="1"/>
  <c r="O84" i="9"/>
  <c r="CI84" i="9"/>
  <c r="BJ84" i="9"/>
  <c r="BZ84" i="9"/>
  <c r="BE84" i="10"/>
  <c r="CF96" i="10" s="1"/>
  <c r="BH84" i="9"/>
  <c r="BE83" i="10"/>
  <c r="CD95" i="10" s="1"/>
  <c r="CF83" i="9"/>
  <c r="CC83" i="9"/>
  <c r="BY83" i="9"/>
  <c r="BM83" i="9"/>
  <c r="BZ83" i="9"/>
  <c r="Q83" i="9"/>
  <c r="AB83" i="9"/>
  <c r="CD83" i="9"/>
  <c r="CG83" i="9"/>
  <c r="BK83" i="9"/>
  <c r="CA83" i="9"/>
  <c r="B73" i="12"/>
  <c r="DO83" i="10"/>
  <c r="K83" i="9"/>
  <c r="BT83" i="9"/>
  <c r="BL83" i="9"/>
  <c r="CB83" i="9"/>
  <c r="CE83" i="9"/>
  <c r="L83" i="9"/>
  <c r="BI83" i="9"/>
  <c r="BW83" i="9"/>
  <c r="BX83" i="9"/>
  <c r="CI83" i="9"/>
  <c r="DC82" i="3"/>
  <c r="DB82" i="3"/>
  <c r="DA82" i="3"/>
  <c r="CZ82" i="3"/>
  <c r="CY82" i="3"/>
  <c r="CF82" i="3"/>
  <c r="B82" i="3"/>
  <c r="C82" i="3" s="1"/>
  <c r="B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K94" i="3" s="1"/>
  <c r="BJ80" i="1"/>
  <c r="BJ94" i="3" s="1"/>
  <c r="BI80" i="1"/>
  <c r="BI94" i="3" s="1"/>
  <c r="BH80" i="1"/>
  <c r="BH94" i="3" s="1"/>
  <c r="BG80" i="1"/>
  <c r="BF80" i="1"/>
  <c r="BF94" i="3" s="1"/>
  <c r="BE80" i="1"/>
  <c r="BE94" i="3" s="1"/>
  <c r="BD80" i="1"/>
  <c r="BC80" i="1"/>
  <c r="BC94" i="3" s="1"/>
  <c r="BB80" i="1"/>
  <c r="BB94" i="3" s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P94" i="3" s="1"/>
  <c r="O80" i="1"/>
  <c r="O94" i="3" s="1"/>
  <c r="N80" i="1"/>
  <c r="N94" i="3" s="1"/>
  <c r="M80" i="1"/>
  <c r="M94" i="3" s="1"/>
  <c r="L80" i="1"/>
  <c r="L94" i="3" s="1"/>
  <c r="K80" i="1"/>
  <c r="J80" i="1"/>
  <c r="I80" i="1"/>
  <c r="H80" i="1"/>
  <c r="G80" i="1"/>
  <c r="F80" i="1"/>
  <c r="F94" i="3" s="1"/>
  <c r="E80" i="1"/>
  <c r="E94" i="3" s="1"/>
  <c r="D80" i="1"/>
  <c r="C80" i="1"/>
  <c r="C81" i="9" s="1"/>
  <c r="B80" i="1"/>
  <c r="B81" i="9" s="1"/>
  <c r="A80" i="1"/>
  <c r="A81" i="9" s="1"/>
  <c r="CM88" i="9" l="1"/>
  <c r="EB101" i="10"/>
  <c r="CT83" i="9"/>
  <c r="DB98" i="10"/>
  <c r="DG98" i="10"/>
  <c r="BS99" i="10"/>
  <c r="CU99" i="10"/>
  <c r="CO99" i="10"/>
  <c r="CQ99" i="10"/>
  <c r="CK99" i="10"/>
  <c r="CM99" i="10"/>
  <c r="CS99" i="10"/>
  <c r="CN99" i="10"/>
  <c r="CT99" i="10"/>
  <c r="CR99" i="10"/>
  <c r="CV99" i="10"/>
  <c r="DC98" i="10"/>
  <c r="CK98" i="3"/>
  <c r="DF98" i="10"/>
  <c r="CJ98" i="3"/>
  <c r="DK98" i="10"/>
  <c r="ED97" i="10"/>
  <c r="EE97" i="10" s="1"/>
  <c r="BX97" i="10"/>
  <c r="CH99" i="10"/>
  <c r="DE99" i="10" s="1"/>
  <c r="BR96" i="10"/>
  <c r="DD98" i="10"/>
  <c r="CL99" i="10"/>
  <c r="CP99" i="10"/>
  <c r="BM96" i="10"/>
  <c r="CL83" i="9"/>
  <c r="DI98" i="10"/>
  <c r="BS98" i="10"/>
  <c r="CO98" i="10" s="1"/>
  <c r="BV97" i="10"/>
  <c r="CF97" i="10"/>
  <c r="CD97" i="10"/>
  <c r="CZ98" i="10"/>
  <c r="DE98" i="10"/>
  <c r="DJ98" i="10"/>
  <c r="BY97" i="10"/>
  <c r="DH98" i="10"/>
  <c r="CA97" i="10"/>
  <c r="BK96" i="10"/>
  <c r="BN96" i="10"/>
  <c r="CG97" i="10"/>
  <c r="CC97" i="10"/>
  <c r="CE97" i="10"/>
  <c r="P97" i="10"/>
  <c r="BS97" i="10"/>
  <c r="CS97" i="10" s="1"/>
  <c r="CB97" i="10"/>
  <c r="BW97" i="10"/>
  <c r="P95" i="10"/>
  <c r="CT88" i="9"/>
  <c r="BG96" i="10"/>
  <c r="BQ96" i="10"/>
  <c r="BH96" i="10"/>
  <c r="BO96" i="10"/>
  <c r="BI96" i="10"/>
  <c r="BP96" i="10"/>
  <c r="BL96" i="10"/>
  <c r="BM95" i="10"/>
  <c r="CA96" i="10"/>
  <c r="BY96" i="10"/>
  <c r="CU83" i="9"/>
  <c r="CG96" i="10"/>
  <c r="CB96" i="10"/>
  <c r="BW96" i="10"/>
  <c r="CE96" i="10"/>
  <c r="CC96" i="10"/>
  <c r="BX96" i="10"/>
  <c r="CV83" i="9"/>
  <c r="CD96" i="10"/>
  <c r="BZ96" i="10"/>
  <c r="BV96" i="10"/>
  <c r="CK83" i="9"/>
  <c r="P96" i="10"/>
  <c r="BG95" i="10"/>
  <c r="BP95" i="10"/>
  <c r="CX86" i="9"/>
  <c r="BO94" i="10"/>
  <c r="BL94" i="10"/>
  <c r="BK95" i="10"/>
  <c r="CS83" i="9"/>
  <c r="BN95" i="10"/>
  <c r="BI95" i="10"/>
  <c r="BL95" i="10"/>
  <c r="BR95" i="10"/>
  <c r="BJ95" i="10"/>
  <c r="CS88" i="9"/>
  <c r="BW95" i="10"/>
  <c r="CP88" i="9"/>
  <c r="BY95" i="10"/>
  <c r="CB95" i="10"/>
  <c r="CC95" i="10"/>
  <c r="CA95" i="10"/>
  <c r="BZ95" i="10"/>
  <c r="CU88" i="9"/>
  <c r="CE95" i="10"/>
  <c r="CG95" i="10"/>
  <c r="BV95" i="10"/>
  <c r="CF95" i="10"/>
  <c r="BX95" i="10"/>
  <c r="BJ94" i="10"/>
  <c r="BQ95" i="10"/>
  <c r="P94" i="10"/>
  <c r="BO95" i="10"/>
  <c r="BR94" i="10"/>
  <c r="BQ94" i="10"/>
  <c r="CH94" i="10"/>
  <c r="DC94" i="10" s="1"/>
  <c r="BH94" i="10"/>
  <c r="BG94" i="10"/>
  <c r="BN94" i="10"/>
  <c r="BI94" i="10"/>
  <c r="BM94" i="10"/>
  <c r="BP94" i="10"/>
  <c r="CV88" i="9"/>
  <c r="C84" i="12"/>
  <c r="ED94" i="10"/>
  <c r="EE94" i="10" s="1"/>
  <c r="CK95" i="3"/>
  <c r="CJ95" i="3"/>
  <c r="BQ83" i="2"/>
  <c r="BQ94" i="3"/>
  <c r="AJ83" i="2"/>
  <c r="AJ94" i="3"/>
  <c r="W83" i="2"/>
  <c r="W94" i="3"/>
  <c r="D83" i="2"/>
  <c r="D94" i="3"/>
  <c r="I83" i="2"/>
  <c r="I94" i="3"/>
  <c r="AZ83" i="2"/>
  <c r="AZ94" i="3"/>
  <c r="U83" i="2"/>
  <c r="U94" i="3"/>
  <c r="AK83" i="2"/>
  <c r="AK94" i="3"/>
  <c r="BA83" i="2"/>
  <c r="BA94" i="3"/>
  <c r="Z83" i="2"/>
  <c r="Z94" i="3"/>
  <c r="BR83" i="2"/>
  <c r="BR94" i="3"/>
  <c r="X83" i="2"/>
  <c r="X94" i="3"/>
  <c r="BD83" i="2"/>
  <c r="BD94" i="3"/>
  <c r="BU83" i="2"/>
  <c r="BU94" i="3"/>
  <c r="AP83" i="2"/>
  <c r="AP94" i="3"/>
  <c r="BW83" i="2"/>
  <c r="BW94" i="3"/>
  <c r="K83" i="2"/>
  <c r="K94" i="3"/>
  <c r="AA83" i="2"/>
  <c r="AA94" i="3"/>
  <c r="AQ83" i="2"/>
  <c r="AQ94" i="3"/>
  <c r="BG83" i="2"/>
  <c r="BG94" i="3"/>
  <c r="BX83" i="2"/>
  <c r="BX94" i="3"/>
  <c r="BY83" i="2"/>
  <c r="BY94" i="3"/>
  <c r="AR83" i="2"/>
  <c r="AR94" i="3"/>
  <c r="BZ83" i="2"/>
  <c r="BZ94" i="3"/>
  <c r="AT83" i="2"/>
  <c r="AT94" i="3"/>
  <c r="CA83" i="2"/>
  <c r="CA94" i="3"/>
  <c r="V83" i="2"/>
  <c r="V94" i="3"/>
  <c r="AL83" i="2"/>
  <c r="AL94" i="3"/>
  <c r="BS83" i="2"/>
  <c r="BS94" i="3"/>
  <c r="G83" i="2"/>
  <c r="G94" i="3"/>
  <c r="AM83" i="2"/>
  <c r="AM94" i="3"/>
  <c r="BT83" i="2"/>
  <c r="BT94" i="3"/>
  <c r="H83" i="2"/>
  <c r="H94" i="3"/>
  <c r="AN83" i="2"/>
  <c r="AN94" i="3"/>
  <c r="Y83" i="2"/>
  <c r="Y94" i="3"/>
  <c r="BV83" i="2"/>
  <c r="BV94" i="3"/>
  <c r="J83" i="2"/>
  <c r="J94" i="3"/>
  <c r="U81" i="10"/>
  <c r="AB94" i="3"/>
  <c r="AC83" i="2"/>
  <c r="AC94" i="3"/>
  <c r="AS83" i="2"/>
  <c r="AS94" i="3"/>
  <c r="AU83" i="2"/>
  <c r="AU94" i="3"/>
  <c r="CB83" i="2"/>
  <c r="CB94" i="3"/>
  <c r="AF83" i="2"/>
  <c r="AF94" i="3"/>
  <c r="AV83" i="2"/>
  <c r="AV94" i="3"/>
  <c r="BM83" i="2"/>
  <c r="BM94" i="3"/>
  <c r="CC83" i="2"/>
  <c r="CC94" i="3"/>
  <c r="T83" i="2"/>
  <c r="T94" i="3"/>
  <c r="Q83" i="2"/>
  <c r="Q94" i="3"/>
  <c r="AG83" i="2"/>
  <c r="AG94" i="3"/>
  <c r="AW83" i="2"/>
  <c r="AW94" i="3"/>
  <c r="BN83" i="2"/>
  <c r="BN94" i="3"/>
  <c r="CD83" i="2"/>
  <c r="CD94" i="3"/>
  <c r="AO83" i="2"/>
  <c r="AO94" i="3"/>
  <c r="AD83" i="2"/>
  <c r="AD94" i="3"/>
  <c r="R83" i="2"/>
  <c r="R94" i="3"/>
  <c r="AH83" i="2"/>
  <c r="AH94" i="3"/>
  <c r="AX83" i="2"/>
  <c r="AX94" i="3"/>
  <c r="BO83" i="2"/>
  <c r="BO94" i="3"/>
  <c r="CE83" i="2"/>
  <c r="CE94" i="3"/>
  <c r="AE83" i="2"/>
  <c r="AE94" i="3"/>
  <c r="S83" i="2"/>
  <c r="S94" i="3"/>
  <c r="AI83" i="2"/>
  <c r="AI94" i="3"/>
  <c r="AY83" i="2"/>
  <c r="AY94" i="3"/>
  <c r="BP83" i="2"/>
  <c r="BP94" i="3"/>
  <c r="CN83" i="9"/>
  <c r="CO88" i="9"/>
  <c r="P86" i="9"/>
  <c r="CH88" i="9"/>
  <c r="CN88" i="9"/>
  <c r="CL88" i="9"/>
  <c r="BS88" i="9"/>
  <c r="CO84" i="9"/>
  <c r="CQ83" i="9"/>
  <c r="CP84" i="9"/>
  <c r="CR88" i="9"/>
  <c r="CL84" i="9"/>
  <c r="CK87" i="9"/>
  <c r="BS87" i="9"/>
  <c r="CW87" i="9" s="1"/>
  <c r="CB85" i="9"/>
  <c r="CQ85" i="9" s="1"/>
  <c r="BP86" i="9"/>
  <c r="CT86" i="9" s="1"/>
  <c r="BO86" i="9"/>
  <c r="CS86" i="9" s="1"/>
  <c r="BN86" i="9"/>
  <c r="CR86" i="9" s="1"/>
  <c r="BR86" i="9"/>
  <c r="CV86" i="9" s="1"/>
  <c r="BM86" i="9"/>
  <c r="CQ86" i="9" s="1"/>
  <c r="BL86" i="9"/>
  <c r="CP86" i="9" s="1"/>
  <c r="BQ86" i="9"/>
  <c r="CU86" i="9" s="1"/>
  <c r="CX85" i="9"/>
  <c r="CF85" i="9"/>
  <c r="CU85" i="9" s="1"/>
  <c r="BJ86" i="9"/>
  <c r="CN86" i="9" s="1"/>
  <c r="CG85" i="9"/>
  <c r="CV85" i="9" s="1"/>
  <c r="CK86" i="9"/>
  <c r="BK86" i="9"/>
  <c r="CO86" i="9" s="1"/>
  <c r="BH86" i="9"/>
  <c r="CL86" i="9" s="1"/>
  <c r="CU84" i="9"/>
  <c r="BI86" i="9"/>
  <c r="CM86" i="9" s="1"/>
  <c r="CD85" i="9"/>
  <c r="CS85" i="9" s="1"/>
  <c r="CA85" i="9"/>
  <c r="CP85" i="9" s="1"/>
  <c r="CE85" i="9"/>
  <c r="CT85" i="9" s="1"/>
  <c r="CP83" i="9"/>
  <c r="P85" i="9"/>
  <c r="BS85" i="9"/>
  <c r="CN84" i="9"/>
  <c r="CO85" i="9"/>
  <c r="BY85" i="9"/>
  <c r="CN85" i="9" s="1"/>
  <c r="CC85" i="9"/>
  <c r="CR85" i="9" s="1"/>
  <c r="BV86" i="9"/>
  <c r="CH86" i="9" s="1"/>
  <c r="CH84" i="9"/>
  <c r="BX85" i="9"/>
  <c r="CM85" i="9" s="1"/>
  <c r="BW85" i="9"/>
  <c r="CL85" i="9" s="1"/>
  <c r="CV84" i="9"/>
  <c r="P84" i="9"/>
  <c r="CT84" i="9"/>
  <c r="CK84" i="9"/>
  <c r="BS84" i="9"/>
  <c r="CM84" i="9"/>
  <c r="CS84" i="9"/>
  <c r="CX84" i="9"/>
  <c r="CQ84" i="9"/>
  <c r="CR84" i="9"/>
  <c r="CX83" i="9"/>
  <c r="P83" i="9"/>
  <c r="CR83" i="9"/>
  <c r="CM83" i="9"/>
  <c r="CO83" i="9"/>
  <c r="BS83" i="9"/>
  <c r="D81" i="9"/>
  <c r="BT82" i="9" s="1"/>
  <c r="F81" i="9"/>
  <c r="E81" i="9"/>
  <c r="D81" i="10"/>
  <c r="AV81" i="9"/>
  <c r="BC83" i="2"/>
  <c r="AX81" i="9"/>
  <c r="BE83" i="2"/>
  <c r="AH81" i="9"/>
  <c r="AI81" i="9"/>
  <c r="B81" i="10"/>
  <c r="AJ81" i="9"/>
  <c r="C81" i="10"/>
  <c r="BA81" i="10"/>
  <c r="BH83" i="2"/>
  <c r="AK81" i="9"/>
  <c r="BB81" i="10"/>
  <c r="BI83" i="2"/>
  <c r="AL81" i="9"/>
  <c r="AF81" i="9"/>
  <c r="E83" i="2"/>
  <c r="AU81" i="9"/>
  <c r="BB83" i="2"/>
  <c r="G81" i="9"/>
  <c r="BC81" i="10"/>
  <c r="BJ83" i="2"/>
  <c r="AZ81" i="9"/>
  <c r="V81" i="10"/>
  <c r="AY81" i="9"/>
  <c r="BF83" i="2"/>
  <c r="U81" i="9"/>
  <c r="AB83" i="2"/>
  <c r="AP81" i="10"/>
  <c r="O83" i="2"/>
  <c r="BD81" i="10"/>
  <c r="BK83" i="2"/>
  <c r="BA81" i="9"/>
  <c r="W81" i="10"/>
  <c r="AG81" i="9"/>
  <c r="F83" i="2"/>
  <c r="BB81" i="9"/>
  <c r="AE81" i="10"/>
  <c r="H81" i="9"/>
  <c r="BE81" i="9" s="1"/>
  <c r="AO81" i="10"/>
  <c r="N83" i="2"/>
  <c r="BC81" i="9"/>
  <c r="AS81" i="10"/>
  <c r="AM81" i="10"/>
  <c r="L83" i="2"/>
  <c r="AN81" i="10"/>
  <c r="M83" i="2"/>
  <c r="T81" i="10"/>
  <c r="P83" i="2"/>
  <c r="BD81" i="9"/>
  <c r="A82" i="3"/>
  <c r="BL82" i="3" s="1"/>
  <c r="C83" i="3"/>
  <c r="A83" i="3" s="1"/>
  <c r="BL83" i="3" s="1"/>
  <c r="AU81" i="10"/>
  <c r="AW81" i="10"/>
  <c r="I81" i="9"/>
  <c r="Q82" i="9" s="1"/>
  <c r="AM81" i="9"/>
  <c r="E81" i="10"/>
  <c r="AF81" i="10"/>
  <c r="AX81" i="10"/>
  <c r="AN81" i="9"/>
  <c r="F81" i="10"/>
  <c r="AG81" i="10"/>
  <c r="AY81" i="10"/>
  <c r="S81" i="9"/>
  <c r="AO81" i="9"/>
  <c r="G81" i="10"/>
  <c r="AH81" i="10"/>
  <c r="AZ81" i="10"/>
  <c r="AV81" i="10"/>
  <c r="T81" i="9"/>
  <c r="AP81" i="9"/>
  <c r="H81" i="10"/>
  <c r="AI81" i="10"/>
  <c r="AS81" i="9"/>
  <c r="I81" i="10"/>
  <c r="Q93" i="10" s="1"/>
  <c r="AJ81" i="10"/>
  <c r="V81" i="9"/>
  <c r="AT81" i="9"/>
  <c r="AK81" i="10"/>
  <c r="W81" i="9"/>
  <c r="AL81" i="10"/>
  <c r="AT81" i="10"/>
  <c r="AE81" i="9"/>
  <c r="AW81" i="9"/>
  <c r="S81" i="10"/>
  <c r="A81" i="10"/>
  <c r="CK98" i="10" l="1"/>
  <c r="CM98" i="10"/>
  <c r="DR98" i="10" s="1"/>
  <c r="CR98" i="10"/>
  <c r="DW98" i="10" s="1"/>
  <c r="CQ98" i="10"/>
  <c r="DV98" i="10" s="1"/>
  <c r="CL98" i="10"/>
  <c r="DQ98" i="10" s="1"/>
  <c r="CT98" i="10"/>
  <c r="DY98" i="10" s="1"/>
  <c r="CO97" i="10"/>
  <c r="CW99" i="10"/>
  <c r="CN97" i="10"/>
  <c r="CU98" i="10"/>
  <c r="DZ98" i="10" s="1"/>
  <c r="DT98" i="10"/>
  <c r="DU99" i="10"/>
  <c r="DD99" i="10"/>
  <c r="DT99" i="10" s="1"/>
  <c r="DC99" i="10"/>
  <c r="DS99" i="10" s="1"/>
  <c r="DJ99" i="10"/>
  <c r="DZ99" i="10" s="1"/>
  <c r="DA99" i="10"/>
  <c r="DQ99" i="10" s="1"/>
  <c r="DH99" i="10"/>
  <c r="DX99" i="10" s="1"/>
  <c r="DG99" i="10"/>
  <c r="DW99" i="10" s="1"/>
  <c r="DI99" i="10"/>
  <c r="DY99" i="10" s="1"/>
  <c r="DF99" i="10"/>
  <c r="DV99" i="10" s="1"/>
  <c r="CZ99" i="10"/>
  <c r="DK99" i="10"/>
  <c r="EA99" i="10" s="1"/>
  <c r="DB99" i="10"/>
  <c r="DR99" i="10" s="1"/>
  <c r="DL98" i="10"/>
  <c r="DP98" i="10"/>
  <c r="CV98" i="10"/>
  <c r="EA98" i="10" s="1"/>
  <c r="CN98" i="10"/>
  <c r="DS98" i="10" s="1"/>
  <c r="CP98" i="10"/>
  <c r="DU98" i="10" s="1"/>
  <c r="CH97" i="10"/>
  <c r="DJ97" i="10" s="1"/>
  <c r="CS98" i="10"/>
  <c r="DX98" i="10" s="1"/>
  <c r="BS96" i="10"/>
  <c r="CO96" i="10" s="1"/>
  <c r="CR97" i="10"/>
  <c r="CQ97" i="10"/>
  <c r="CP97" i="10"/>
  <c r="CV97" i="10"/>
  <c r="CK97" i="10"/>
  <c r="CT97" i="10"/>
  <c r="CU97" i="10"/>
  <c r="CM97" i="10"/>
  <c r="CL97" i="10"/>
  <c r="CI83" i="2"/>
  <c r="CK83" i="2" s="1"/>
  <c r="DB94" i="10"/>
  <c r="DJ94" i="10"/>
  <c r="CH96" i="10"/>
  <c r="DG96" i="10" s="1"/>
  <c r="DE94" i="10"/>
  <c r="DD94" i="10"/>
  <c r="CH95" i="10"/>
  <c r="DA95" i="10" s="1"/>
  <c r="BS95" i="10"/>
  <c r="CU95" i="10" s="1"/>
  <c r="Y82" i="9"/>
  <c r="DK94" i="10"/>
  <c r="BS94" i="10"/>
  <c r="CL94" i="10" s="1"/>
  <c r="CZ94" i="10"/>
  <c r="DF94" i="10"/>
  <c r="DA94" i="10"/>
  <c r="DG94" i="10"/>
  <c r="Z82" i="9"/>
  <c r="Y93" i="10"/>
  <c r="DI94" i="10"/>
  <c r="DH94" i="10"/>
  <c r="AB93" i="10"/>
  <c r="L93" i="10"/>
  <c r="BE81" i="10"/>
  <c r="BV93" i="10" s="1"/>
  <c r="CI93" i="10"/>
  <c r="O93" i="10"/>
  <c r="DM93" i="10"/>
  <c r="AA93" i="10"/>
  <c r="N93" i="10"/>
  <c r="AC93" i="10"/>
  <c r="Z93" i="10"/>
  <c r="AQ81" i="10"/>
  <c r="BI93" i="10" s="1"/>
  <c r="K93" i="10"/>
  <c r="BT93" i="10"/>
  <c r="CI94" i="3"/>
  <c r="M93" i="10"/>
  <c r="CW88" i="9"/>
  <c r="AA82" i="9"/>
  <c r="AQ81" i="9"/>
  <c r="BI82" i="9" s="1"/>
  <c r="BS86" i="9"/>
  <c r="CW86" i="9" s="1"/>
  <c r="CH85" i="9"/>
  <c r="CW85" i="9" s="1"/>
  <c r="CW84" i="9"/>
  <c r="CK85" i="9"/>
  <c r="K82" i="9"/>
  <c r="M82" i="9"/>
  <c r="BV83" i="9"/>
  <c r="CH83" i="9" s="1"/>
  <c r="CW83" i="9" s="1"/>
  <c r="CF82" i="9"/>
  <c r="BZ82" i="9"/>
  <c r="N82" i="9"/>
  <c r="CB82" i="9"/>
  <c r="CE82" i="9"/>
  <c r="CG82" i="9"/>
  <c r="BX82" i="9"/>
  <c r="CD82" i="9"/>
  <c r="CI82" i="9"/>
  <c r="CX82" i="9" s="1"/>
  <c r="O82" i="9"/>
  <c r="CA82" i="9"/>
  <c r="AC82" i="9"/>
  <c r="BW82" i="9"/>
  <c r="BY82" i="9"/>
  <c r="CC82" i="9"/>
  <c r="AB82" i="9"/>
  <c r="L82" i="9"/>
  <c r="B71" i="12"/>
  <c r="DO81" i="10"/>
  <c r="DA97" i="10" l="1"/>
  <c r="DQ97" i="10" s="1"/>
  <c r="DH97" i="10"/>
  <c r="DX97" i="10" s="1"/>
  <c r="CZ97" i="10"/>
  <c r="DB97" i="10"/>
  <c r="DK97" i="10"/>
  <c r="DC97" i="10"/>
  <c r="DS97" i="10" s="1"/>
  <c r="DI97" i="10"/>
  <c r="DY97" i="10" s="1"/>
  <c r="DF97" i="10"/>
  <c r="DE97" i="10"/>
  <c r="DU97" i="10" s="1"/>
  <c r="DL99" i="10"/>
  <c r="EB99" i="10" s="1"/>
  <c r="DP99" i="10"/>
  <c r="CP96" i="10"/>
  <c r="CL96" i="10"/>
  <c r="CK96" i="10"/>
  <c r="CQ96" i="10"/>
  <c r="CS96" i="10"/>
  <c r="CU96" i="10"/>
  <c r="CV96" i="10"/>
  <c r="DG97" i="10"/>
  <c r="DW97" i="10" s="1"/>
  <c r="DZ97" i="10"/>
  <c r="CR96" i="10"/>
  <c r="DW96" i="10" s="1"/>
  <c r="CM96" i="10"/>
  <c r="CT96" i="10"/>
  <c r="EA97" i="10"/>
  <c r="CW98" i="10"/>
  <c r="EB98" i="10" s="1"/>
  <c r="DD97" i="10"/>
  <c r="DT97" i="10" s="1"/>
  <c r="CN96" i="10"/>
  <c r="DR97" i="10"/>
  <c r="CW97" i="10"/>
  <c r="DP97" i="10"/>
  <c r="DV97" i="10"/>
  <c r="DK96" i="10"/>
  <c r="EA96" i="10" s="1"/>
  <c r="DH96" i="10"/>
  <c r="BO82" i="9"/>
  <c r="CS82" i="9" s="1"/>
  <c r="DD96" i="10"/>
  <c r="DT96" i="10" s="1"/>
  <c r="CZ96" i="10"/>
  <c r="DI96" i="10"/>
  <c r="DJ96" i="10"/>
  <c r="CT94" i="10"/>
  <c r="DY94" i="10" s="1"/>
  <c r="BZ93" i="10"/>
  <c r="CV94" i="10"/>
  <c r="EA94" i="10" s="1"/>
  <c r="DE96" i="10"/>
  <c r="CF93" i="10"/>
  <c r="CU94" i="10"/>
  <c r="DZ94" i="10" s="1"/>
  <c r="DF96" i="10"/>
  <c r="BX93" i="10"/>
  <c r="DC96" i="10"/>
  <c r="DA96" i="10"/>
  <c r="CB93" i="10"/>
  <c r="BY93" i="10"/>
  <c r="DB96" i="10"/>
  <c r="CG93" i="10"/>
  <c r="CQ94" i="10"/>
  <c r="DV94" i="10" s="1"/>
  <c r="BQ82" i="9"/>
  <c r="CU82" i="9" s="1"/>
  <c r="CM94" i="10"/>
  <c r="DR94" i="10" s="1"/>
  <c r="CZ95" i="10"/>
  <c r="DH95" i="10"/>
  <c r="DJ95" i="10"/>
  <c r="DZ95" i="10" s="1"/>
  <c r="DB95" i="10"/>
  <c r="DC95" i="10"/>
  <c r="DF95" i="10"/>
  <c r="DK95" i="10"/>
  <c r="DL94" i="10"/>
  <c r="DG95" i="10"/>
  <c r="CV95" i="10"/>
  <c r="CL95" i="10"/>
  <c r="DQ95" i="10" s="1"/>
  <c r="CR95" i="10"/>
  <c r="CM95" i="10"/>
  <c r="CT95" i="10"/>
  <c r="CK95" i="10"/>
  <c r="CN95" i="10"/>
  <c r="CQ95" i="10"/>
  <c r="CP95" i="10"/>
  <c r="CO95" i="10"/>
  <c r="DE95" i="10"/>
  <c r="DI95" i="10"/>
  <c r="CS95" i="10"/>
  <c r="DD95" i="10"/>
  <c r="DQ94" i="10"/>
  <c r="CK94" i="10"/>
  <c r="CO94" i="10"/>
  <c r="DT94" i="10" s="1"/>
  <c r="CS94" i="10"/>
  <c r="DX94" i="10" s="1"/>
  <c r="CN94" i="10"/>
  <c r="DS94" i="10" s="1"/>
  <c r="CP94" i="10"/>
  <c r="DU94" i="10" s="1"/>
  <c r="CR94" i="10"/>
  <c r="DW94" i="10" s="1"/>
  <c r="BG93" i="10"/>
  <c r="BM93" i="10"/>
  <c r="BJ82" i="9"/>
  <c r="CN82" i="9" s="1"/>
  <c r="BP82" i="9"/>
  <c r="CT82" i="9" s="1"/>
  <c r="P93" i="10"/>
  <c r="BQ93" i="10"/>
  <c r="CA93" i="10"/>
  <c r="BL93" i="10"/>
  <c r="BL82" i="9"/>
  <c r="CP82" i="9" s="1"/>
  <c r="BR93" i="10"/>
  <c r="CE93" i="10"/>
  <c r="BW93" i="10"/>
  <c r="BK93" i="10"/>
  <c r="BR82" i="9"/>
  <c r="CV82" i="9" s="1"/>
  <c r="BH82" i="9"/>
  <c r="CL82" i="9" s="1"/>
  <c r="C83" i="12"/>
  <c r="ED93" i="10"/>
  <c r="EE93" i="10" s="1"/>
  <c r="CK94" i="3"/>
  <c r="CJ94" i="3"/>
  <c r="BO93" i="10"/>
  <c r="CD93" i="10"/>
  <c r="BN82" i="9"/>
  <c r="CR82" i="9" s="1"/>
  <c r="BM82" i="9"/>
  <c r="CQ82" i="9" s="1"/>
  <c r="BP93" i="10"/>
  <c r="BJ93" i="10"/>
  <c r="BH93" i="10"/>
  <c r="BN93" i="10"/>
  <c r="CC93" i="10"/>
  <c r="BK82" i="9"/>
  <c r="CO82" i="9" s="1"/>
  <c r="BG82" i="9"/>
  <c r="CK82" i="9" s="1"/>
  <c r="P82" i="9"/>
  <c r="CM82" i="9"/>
  <c r="DC81" i="3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CE93" i="3" s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N93" i="3" s="1"/>
  <c r="BL79" i="1"/>
  <c r="BM93" i="3" s="1"/>
  <c r="BK79" i="1"/>
  <c r="BJ79" i="1"/>
  <c r="BI79" i="1"/>
  <c r="BI93" i="3" s="1"/>
  <c r="BH79" i="1"/>
  <c r="BH93" i="3" s="1"/>
  <c r="BG79" i="1"/>
  <c r="BG93" i="3" s="1"/>
  <c r="BF79" i="1"/>
  <c r="BF93" i="3" s="1"/>
  <c r="BE79" i="1"/>
  <c r="BE93" i="3" s="1"/>
  <c r="BD79" i="1"/>
  <c r="BC79" i="1"/>
  <c r="BB79" i="1"/>
  <c r="BB93" i="3" s="1"/>
  <c r="BA79" i="1"/>
  <c r="BA93" i="3" s="1"/>
  <c r="AZ79" i="1"/>
  <c r="AZ93" i="3" s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N93" i="3" s="1"/>
  <c r="AM79" i="1"/>
  <c r="AL79" i="1"/>
  <c r="AK79" i="1"/>
  <c r="AK93" i="3" s="1"/>
  <c r="AJ79" i="1"/>
  <c r="AI79" i="1"/>
  <c r="AH79" i="1"/>
  <c r="AG79" i="1"/>
  <c r="AF79" i="1"/>
  <c r="AE79" i="1"/>
  <c r="AD79" i="1"/>
  <c r="AC79" i="1"/>
  <c r="AB79" i="1"/>
  <c r="AB93" i="3" s="1"/>
  <c r="AA79" i="1"/>
  <c r="Z79" i="1"/>
  <c r="Y79" i="1"/>
  <c r="X79" i="1"/>
  <c r="W79" i="1"/>
  <c r="V79" i="1"/>
  <c r="U79" i="1"/>
  <c r="U93" i="3" s="1"/>
  <c r="T79" i="1"/>
  <c r="S79" i="1"/>
  <c r="R79" i="1"/>
  <c r="Q79" i="1"/>
  <c r="P79" i="1"/>
  <c r="P93" i="3" s="1"/>
  <c r="O79" i="1"/>
  <c r="N79" i="1"/>
  <c r="M79" i="1"/>
  <c r="L79" i="1"/>
  <c r="K79" i="1"/>
  <c r="J79" i="1"/>
  <c r="I79" i="1"/>
  <c r="I93" i="3" s="1"/>
  <c r="H79" i="1"/>
  <c r="H93" i="3" s="1"/>
  <c r="G79" i="1"/>
  <c r="F79" i="1"/>
  <c r="E79" i="1"/>
  <c r="E93" i="3" s="1"/>
  <c r="D79" i="1"/>
  <c r="D93" i="3" s="1"/>
  <c r="C79" i="1"/>
  <c r="C80" i="9" s="1"/>
  <c r="B79" i="1"/>
  <c r="B80" i="9" s="1"/>
  <c r="A79" i="1"/>
  <c r="A80" i="10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D78" i="1"/>
  <c r="CC78" i="1"/>
  <c r="CD92" i="3" s="1"/>
  <c r="CB78" i="1"/>
  <c r="CC92" i="3" s="1"/>
  <c r="CA78" i="1"/>
  <c r="CB92" i="3" s="1"/>
  <c r="BZ78" i="1"/>
  <c r="CA92" i="3" s="1"/>
  <c r="BY78" i="1"/>
  <c r="BZ92" i="3" s="1"/>
  <c r="BX78" i="1"/>
  <c r="BY92" i="3" s="1"/>
  <c r="BW78" i="1"/>
  <c r="BX92" i="3" s="1"/>
  <c r="BV78" i="1"/>
  <c r="BW92" i="3" s="1"/>
  <c r="BU78" i="1"/>
  <c r="BV92" i="3" s="1"/>
  <c r="BT78" i="1"/>
  <c r="BU92" i="3" s="1"/>
  <c r="BS78" i="1"/>
  <c r="BT92" i="3" s="1"/>
  <c r="BR78" i="1"/>
  <c r="BS92" i="3" s="1"/>
  <c r="BQ78" i="1"/>
  <c r="BR92" i="3" s="1"/>
  <c r="BP78" i="1"/>
  <c r="BQ92" i="3" s="1"/>
  <c r="BO78" i="1"/>
  <c r="BN78" i="1"/>
  <c r="BO92" i="3" s="1"/>
  <c r="BM78" i="1"/>
  <c r="BN92" i="3" s="1"/>
  <c r="BL78" i="1"/>
  <c r="BM92" i="3" s="1"/>
  <c r="BK78" i="1"/>
  <c r="BJ78" i="1"/>
  <c r="BI78" i="1"/>
  <c r="BH78" i="1"/>
  <c r="BG78" i="1"/>
  <c r="BG92" i="3" s="1"/>
  <c r="BF78" i="1"/>
  <c r="BE78" i="1"/>
  <c r="BD78" i="1"/>
  <c r="BD92" i="3" s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K92" i="3" s="1"/>
  <c r="J78" i="1"/>
  <c r="I78" i="1"/>
  <c r="H78" i="1"/>
  <c r="H92" i="3" s="1"/>
  <c r="G78" i="1"/>
  <c r="F78" i="1"/>
  <c r="E78" i="1"/>
  <c r="D78" i="1"/>
  <c r="C78" i="1"/>
  <c r="C79" i="10" s="1"/>
  <c r="B78" i="1"/>
  <c r="B79" i="10" s="1"/>
  <c r="A78" i="1"/>
  <c r="A79" i="10" s="1"/>
  <c r="B69" i="12" s="1"/>
  <c r="CN79" i="3"/>
  <c r="DU96" i="10" l="1"/>
  <c r="DY96" i="10"/>
  <c r="DR96" i="10"/>
  <c r="DV96" i="10"/>
  <c r="DP96" i="10"/>
  <c r="DX96" i="10"/>
  <c r="DL97" i="10"/>
  <c r="EB97" i="10" s="1"/>
  <c r="CW96" i="10"/>
  <c r="DZ96" i="10"/>
  <c r="DS96" i="10"/>
  <c r="DX95" i="10"/>
  <c r="DL96" i="10"/>
  <c r="EB96" i="10" s="1"/>
  <c r="DQ96" i="10"/>
  <c r="DW95" i="10"/>
  <c r="EA95" i="10"/>
  <c r="DY95" i="10"/>
  <c r="DR95" i="10"/>
  <c r="DT95" i="10"/>
  <c r="DU95" i="10"/>
  <c r="DV95" i="10"/>
  <c r="DS95" i="10"/>
  <c r="DL95" i="10"/>
  <c r="CW95" i="10"/>
  <c r="DP95" i="10"/>
  <c r="DP94" i="10"/>
  <c r="CW94" i="10"/>
  <c r="EB94" i="10" s="1"/>
  <c r="BS93" i="10"/>
  <c r="CL93" i="10" s="1"/>
  <c r="BS82" i="9"/>
  <c r="CH93" i="10"/>
  <c r="DH93" i="10" s="1"/>
  <c r="M82" i="2"/>
  <c r="M93" i="3"/>
  <c r="AC82" i="2"/>
  <c r="AC93" i="3"/>
  <c r="AS82" i="2"/>
  <c r="AS93" i="3"/>
  <c r="BZ82" i="2"/>
  <c r="BZ93" i="3"/>
  <c r="N82" i="2"/>
  <c r="N93" i="3"/>
  <c r="AD82" i="2"/>
  <c r="AD93" i="3"/>
  <c r="AT82" i="2"/>
  <c r="AT93" i="3"/>
  <c r="BJ82" i="2"/>
  <c r="BJ93" i="3"/>
  <c r="CA82" i="2"/>
  <c r="CA93" i="3"/>
  <c r="O82" i="2"/>
  <c r="O93" i="3"/>
  <c r="AE82" i="2"/>
  <c r="AE93" i="3"/>
  <c r="AU82" i="2"/>
  <c r="AU93" i="3"/>
  <c r="BK82" i="2"/>
  <c r="BK93" i="3"/>
  <c r="CB82" i="2"/>
  <c r="CB93" i="3"/>
  <c r="K82" i="2"/>
  <c r="K93" i="3"/>
  <c r="AA82" i="2"/>
  <c r="AA93" i="3"/>
  <c r="AR82" i="2"/>
  <c r="AR93" i="3"/>
  <c r="AF82" i="2"/>
  <c r="AF93" i="3"/>
  <c r="AV82" i="2"/>
  <c r="AV93" i="3"/>
  <c r="CC82" i="2"/>
  <c r="CC93" i="3"/>
  <c r="Q82" i="2"/>
  <c r="Q93" i="3"/>
  <c r="AG82" i="2"/>
  <c r="AG93" i="3"/>
  <c r="AW82" i="2"/>
  <c r="AW93" i="3"/>
  <c r="CD82" i="2"/>
  <c r="CD93" i="3"/>
  <c r="L82" i="2"/>
  <c r="L93" i="3"/>
  <c r="BY82" i="2"/>
  <c r="BY93" i="3"/>
  <c r="R82" i="2"/>
  <c r="R93" i="3"/>
  <c r="AH82" i="2"/>
  <c r="AH93" i="3"/>
  <c r="AX82" i="2"/>
  <c r="AX93" i="3"/>
  <c r="BO82" i="2"/>
  <c r="BO93" i="3"/>
  <c r="S82" i="2"/>
  <c r="S93" i="3"/>
  <c r="AI82" i="2"/>
  <c r="AI93" i="3"/>
  <c r="AY82" i="2"/>
  <c r="AY93" i="3"/>
  <c r="BP82" i="2"/>
  <c r="BP93" i="3"/>
  <c r="T82" i="2"/>
  <c r="T93" i="3"/>
  <c r="AJ82" i="2"/>
  <c r="AJ93" i="3"/>
  <c r="BQ82" i="2"/>
  <c r="BQ93" i="3"/>
  <c r="CI93" i="3" s="1"/>
  <c r="BR82" i="2"/>
  <c r="BR93" i="3"/>
  <c r="F82" i="2"/>
  <c r="F93" i="3"/>
  <c r="V82" i="2"/>
  <c r="V93" i="3"/>
  <c r="AL82" i="2"/>
  <c r="AL93" i="3"/>
  <c r="BS82" i="2"/>
  <c r="BS93" i="3"/>
  <c r="G82" i="2"/>
  <c r="G93" i="3"/>
  <c r="W82" i="2"/>
  <c r="W93" i="3"/>
  <c r="AM82" i="2"/>
  <c r="AM93" i="3"/>
  <c r="BC82" i="2"/>
  <c r="BC93" i="3"/>
  <c r="BT82" i="2"/>
  <c r="BT93" i="3"/>
  <c r="X82" i="2"/>
  <c r="X93" i="3"/>
  <c r="BD82" i="2"/>
  <c r="BD93" i="3"/>
  <c r="BU82" i="2"/>
  <c r="BU93" i="3"/>
  <c r="Y82" i="2"/>
  <c r="Y93" i="3"/>
  <c r="AO82" i="2"/>
  <c r="AO93" i="3"/>
  <c r="BV82" i="2"/>
  <c r="BV93" i="3"/>
  <c r="J82" i="2"/>
  <c r="J93" i="3"/>
  <c r="Z82" i="2"/>
  <c r="Z93" i="3"/>
  <c r="AP82" i="2"/>
  <c r="AP93" i="3"/>
  <c r="BW82" i="2"/>
  <c r="BW93" i="3"/>
  <c r="AQ82" i="2"/>
  <c r="AQ93" i="3"/>
  <c r="BX82" i="2"/>
  <c r="BX93" i="3"/>
  <c r="AN79" i="10"/>
  <c r="M92" i="3"/>
  <c r="AF79" i="10"/>
  <c r="E92" i="3"/>
  <c r="AH79" i="10"/>
  <c r="G92" i="3"/>
  <c r="AV79" i="10"/>
  <c r="BC92" i="3"/>
  <c r="AE79" i="10"/>
  <c r="D92" i="3"/>
  <c r="AJ79" i="9"/>
  <c r="I92" i="3"/>
  <c r="AK79" i="9"/>
  <c r="J92" i="3"/>
  <c r="AY79" i="9"/>
  <c r="BF92" i="3"/>
  <c r="AS79" i="10"/>
  <c r="AZ92" i="3"/>
  <c r="AT79" i="10"/>
  <c r="BA92" i="3"/>
  <c r="AG79" i="10"/>
  <c r="F92" i="3"/>
  <c r="AU79" i="10"/>
  <c r="BB92" i="3"/>
  <c r="AX79" i="9"/>
  <c r="BE92" i="3"/>
  <c r="AM79" i="10"/>
  <c r="L92" i="3"/>
  <c r="U79" i="9"/>
  <c r="AB92" i="3"/>
  <c r="BA79" i="10"/>
  <c r="BH92" i="3"/>
  <c r="BB79" i="10"/>
  <c r="BI92" i="3"/>
  <c r="AO79" i="10"/>
  <c r="N92" i="3"/>
  <c r="CI92" i="3"/>
  <c r="BC79" i="10"/>
  <c r="BJ92" i="3"/>
  <c r="AP79" i="10"/>
  <c r="O92" i="3"/>
  <c r="BD79" i="10"/>
  <c r="BK92" i="3"/>
  <c r="I79" i="10"/>
  <c r="Q91" i="10" s="1"/>
  <c r="CE92" i="3"/>
  <c r="G79" i="10"/>
  <c r="BP92" i="3"/>
  <c r="U80" i="10"/>
  <c r="AB82" i="2"/>
  <c r="T80" i="10"/>
  <c r="P82" i="2"/>
  <c r="D80" i="9"/>
  <c r="AQ80" i="9" s="1"/>
  <c r="BM82" i="2"/>
  <c r="BB80" i="9"/>
  <c r="BI82" i="2"/>
  <c r="E80" i="9"/>
  <c r="BN82" i="2"/>
  <c r="I80" i="9"/>
  <c r="Q81" i="9" s="1"/>
  <c r="CE82" i="2"/>
  <c r="S80" i="10"/>
  <c r="D82" i="2"/>
  <c r="AS80" i="10"/>
  <c r="AZ82" i="2"/>
  <c r="E81" i="2"/>
  <c r="E82" i="2"/>
  <c r="U81" i="2"/>
  <c r="U82" i="2"/>
  <c r="AK81" i="2"/>
  <c r="AK82" i="2"/>
  <c r="AT80" i="10"/>
  <c r="BA82" i="2"/>
  <c r="BA80" i="9"/>
  <c r="BH82" i="2"/>
  <c r="AU80" i="10"/>
  <c r="BB82" i="2"/>
  <c r="V80" i="10"/>
  <c r="AN82" i="2"/>
  <c r="AI80" i="9"/>
  <c r="H82" i="2"/>
  <c r="AJ80" i="9"/>
  <c r="I82" i="2"/>
  <c r="AX80" i="9"/>
  <c r="BE82" i="2"/>
  <c r="AY80" i="9"/>
  <c r="BF82" i="2"/>
  <c r="AZ80" i="9"/>
  <c r="BG82" i="2"/>
  <c r="A81" i="2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AP80" i="9"/>
  <c r="H80" i="10"/>
  <c r="AJ80" i="10"/>
  <c r="BB80" i="10"/>
  <c r="O81" i="2"/>
  <c r="AE81" i="2"/>
  <c r="AU81" i="2"/>
  <c r="BK81" i="2"/>
  <c r="CB81" i="2"/>
  <c r="T80" i="9"/>
  <c r="AS80" i="9"/>
  <c r="I80" i="10"/>
  <c r="Q92" i="10" s="1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A79" i="9"/>
  <c r="I79" i="9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AE79" i="9"/>
  <c r="AS79" i="9"/>
  <c r="D79" i="10"/>
  <c r="U79" i="10"/>
  <c r="E79" i="9"/>
  <c r="AF79" i="9"/>
  <c r="AT79" i="9"/>
  <c r="E79" i="10"/>
  <c r="V79" i="10"/>
  <c r="F79" i="9"/>
  <c r="AG79" i="9"/>
  <c r="AU79" i="9"/>
  <c r="F79" i="10"/>
  <c r="W79" i="10"/>
  <c r="G79" i="9"/>
  <c r="AH79" i="9"/>
  <c r="AV79" i="9"/>
  <c r="H79" i="9"/>
  <c r="AI79" i="9"/>
  <c r="AW79" i="9"/>
  <c r="H79" i="10"/>
  <c r="B7" i="3"/>
  <c r="A6" i="3"/>
  <c r="A5" i="3"/>
  <c r="H3" i="15"/>
  <c r="EB95" i="10" l="1"/>
  <c r="CR93" i="10"/>
  <c r="CO93" i="10"/>
  <c r="M91" i="10"/>
  <c r="L91" i="10"/>
  <c r="Y81" i="9"/>
  <c r="CI82" i="2"/>
  <c r="CK82" i="2" s="1"/>
  <c r="DA93" i="10"/>
  <c r="M92" i="10"/>
  <c r="DG93" i="10"/>
  <c r="DW93" i="10" s="1"/>
  <c r="CQ93" i="10"/>
  <c r="CM93" i="10"/>
  <c r="CK93" i="10"/>
  <c r="CU93" i="10"/>
  <c r="DZ93" i="10" s="1"/>
  <c r="DQ93" i="10"/>
  <c r="DE93" i="10"/>
  <c r="CS93" i="10"/>
  <c r="DX93" i="10" s="1"/>
  <c r="CP93" i="10"/>
  <c r="CN93" i="10"/>
  <c r="CV93" i="10"/>
  <c r="DI93" i="10"/>
  <c r="CZ93" i="10"/>
  <c r="DC93" i="10"/>
  <c r="DF93" i="10"/>
  <c r="DK93" i="10"/>
  <c r="DD93" i="10"/>
  <c r="DT93" i="10" s="1"/>
  <c r="DB93" i="10"/>
  <c r="DJ93" i="10"/>
  <c r="CT93" i="10"/>
  <c r="AC92" i="10"/>
  <c r="C82" i="12"/>
  <c r="ED92" i="10"/>
  <c r="EE92" i="10" s="1"/>
  <c r="CJ93" i="3"/>
  <c r="CK93" i="3"/>
  <c r="DM92" i="10"/>
  <c r="CI92" i="10"/>
  <c r="O92" i="10"/>
  <c r="AQ80" i="10"/>
  <c r="BG92" i="10" s="1"/>
  <c r="K92" i="10"/>
  <c r="BT92" i="10"/>
  <c r="Z92" i="10"/>
  <c r="BP92" i="10"/>
  <c r="AA92" i="10"/>
  <c r="N92" i="10"/>
  <c r="N91" i="10"/>
  <c r="Z91" i="10"/>
  <c r="AC91" i="10"/>
  <c r="L92" i="10"/>
  <c r="AB92" i="10"/>
  <c r="Y92" i="10"/>
  <c r="BL80" i="9"/>
  <c r="Y91" i="10"/>
  <c r="C81" i="12"/>
  <c r="ED91" i="10"/>
  <c r="EE91" i="10" s="1"/>
  <c r="CK92" i="3"/>
  <c r="CJ92" i="3"/>
  <c r="DM91" i="10"/>
  <c r="CI91" i="10"/>
  <c r="O91" i="10"/>
  <c r="AB91" i="10"/>
  <c r="AA91" i="10"/>
  <c r="AQ79" i="10"/>
  <c r="BK91" i="10" s="1"/>
  <c r="BT91" i="10"/>
  <c r="K91" i="10"/>
  <c r="M81" i="9"/>
  <c r="AC81" i="9"/>
  <c r="AB81" i="9"/>
  <c r="Q80" i="9"/>
  <c r="CI81" i="2"/>
  <c r="CK81" i="2" s="1"/>
  <c r="L81" i="9"/>
  <c r="AA81" i="9"/>
  <c r="N81" i="9"/>
  <c r="BT81" i="9"/>
  <c r="K81" i="9"/>
  <c r="BK80" i="9"/>
  <c r="Z81" i="9"/>
  <c r="O81" i="9"/>
  <c r="CI81" i="9"/>
  <c r="BR81" i="9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CD92" i="10" s="1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Z91" i="10" s="1"/>
  <c r="B8" i="3"/>
  <c r="A7" i="3"/>
  <c r="I3" i="15"/>
  <c r="DV93" i="10" l="1"/>
  <c r="DU93" i="10"/>
  <c r="DS93" i="10"/>
  <c r="BN91" i="10"/>
  <c r="EA93" i="10"/>
  <c r="DR93" i="10"/>
  <c r="DY93" i="10"/>
  <c r="CW93" i="10"/>
  <c r="DP93" i="10"/>
  <c r="DL93" i="10"/>
  <c r="BR92" i="10"/>
  <c r="BH92" i="10"/>
  <c r="BN92" i="10"/>
  <c r="BJ92" i="10"/>
  <c r="BK92" i="10"/>
  <c r="BO92" i="10"/>
  <c r="BQ92" i="10"/>
  <c r="BM92" i="10"/>
  <c r="BH91" i="10"/>
  <c r="CF92" i="10"/>
  <c r="BQ91" i="10"/>
  <c r="BG91" i="10"/>
  <c r="BV92" i="10"/>
  <c r="BY92" i="10"/>
  <c r="BR91" i="10"/>
  <c r="CB92" i="10"/>
  <c r="CA92" i="10"/>
  <c r="BX92" i="10"/>
  <c r="BW92" i="10"/>
  <c r="BZ92" i="10"/>
  <c r="CE92" i="10"/>
  <c r="CC92" i="10"/>
  <c r="BL91" i="10"/>
  <c r="CG92" i="10"/>
  <c r="BJ91" i="10"/>
  <c r="BI91" i="10"/>
  <c r="BL92" i="10"/>
  <c r="P92" i="10"/>
  <c r="BP91" i="10"/>
  <c r="P91" i="10"/>
  <c r="BM91" i="10"/>
  <c r="BI92" i="10"/>
  <c r="CF91" i="10"/>
  <c r="BY91" i="10"/>
  <c r="BX91" i="10"/>
  <c r="CB91" i="10"/>
  <c r="BV91" i="10"/>
  <c r="CD91" i="10"/>
  <c r="CC91" i="10"/>
  <c r="CE91" i="10"/>
  <c r="BW91" i="10"/>
  <c r="CG91" i="10"/>
  <c r="BO91" i="10"/>
  <c r="CA91" i="10"/>
  <c r="P81" i="9"/>
  <c r="CX81" i="9"/>
  <c r="BS81" i="9"/>
  <c r="CM80" i="9"/>
  <c r="CA81" i="9"/>
  <c r="CP81" i="9" s="1"/>
  <c r="BZ81" i="9"/>
  <c r="CO81" i="9" s="1"/>
  <c r="BY81" i="9"/>
  <c r="CN81" i="9" s="1"/>
  <c r="BW81" i="9"/>
  <c r="CL81" i="9" s="1"/>
  <c r="BV82" i="9"/>
  <c r="BX81" i="9"/>
  <c r="CM81" i="9" s="1"/>
  <c r="CB81" i="9"/>
  <c r="CQ81" i="9" s="1"/>
  <c r="CC81" i="9"/>
  <c r="CR81" i="9" s="1"/>
  <c r="CD81" i="9"/>
  <c r="CS81" i="9" s="1"/>
  <c r="CE81" i="9"/>
  <c r="CT81" i="9" s="1"/>
  <c r="CF81" i="9"/>
  <c r="CU81" i="9" s="1"/>
  <c r="CG81" i="9"/>
  <c r="CV81" i="9" s="1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CN80" i="9" s="1"/>
  <c r="BS80" i="9"/>
  <c r="CF80" i="9"/>
  <c r="CU80" i="9" s="1"/>
  <c r="CE80" i="9"/>
  <c r="CT80" i="9" s="1"/>
  <c r="CC80" i="9"/>
  <c r="CR80" i="9" s="1"/>
  <c r="CG80" i="9"/>
  <c r="CV80" i="9" s="1"/>
  <c r="BV81" i="9"/>
  <c r="CK80" i="9" s="1"/>
  <c r="B8" i="2"/>
  <c r="A7" i="2"/>
  <c r="B9" i="3"/>
  <c r="A8" i="3"/>
  <c r="CK81" i="9" l="1"/>
  <c r="CH82" i="9"/>
  <c r="CW82" i="9" s="1"/>
  <c r="EB93" i="10"/>
  <c r="BS91" i="10"/>
  <c r="CS91" i="10" s="1"/>
  <c r="CH92" i="10"/>
  <c r="DI92" i="10" s="1"/>
  <c r="BS92" i="10"/>
  <c r="CP92" i="10" s="1"/>
  <c r="CH91" i="10"/>
  <c r="DD91" i="10" s="1"/>
  <c r="CM91" i="10"/>
  <c r="CU91" i="10"/>
  <c r="CH81" i="9"/>
  <c r="CW81" i="9" s="1"/>
  <c r="CP80" i="9"/>
  <c r="B9" i="2"/>
  <c r="A8" i="2"/>
  <c r="B10" i="3"/>
  <c r="A9" i="3"/>
  <c r="CL91" i="10" l="1"/>
  <c r="CQ91" i="10"/>
  <c r="CN91" i="10"/>
  <c r="CK91" i="10"/>
  <c r="CV91" i="10"/>
  <c r="CP91" i="10"/>
  <c r="CT91" i="10"/>
  <c r="CO91" i="10"/>
  <c r="DT91" i="10" s="1"/>
  <c r="CR91" i="10"/>
  <c r="DB91" i="10"/>
  <c r="DR91" i="10" s="1"/>
  <c r="DC91" i="10"/>
  <c r="DF92" i="10"/>
  <c r="DA91" i="10"/>
  <c r="DQ91" i="10" s="1"/>
  <c r="DK91" i="10"/>
  <c r="EA91" i="10" s="1"/>
  <c r="DC92" i="10"/>
  <c r="DF91" i="10"/>
  <c r="DV91" i="10" s="1"/>
  <c r="CV92" i="10"/>
  <c r="CO92" i="10"/>
  <c r="CK92" i="10"/>
  <c r="CU92" i="10"/>
  <c r="CN92" i="10"/>
  <c r="CQ92" i="10"/>
  <c r="CT92" i="10"/>
  <c r="DY92" i="10" s="1"/>
  <c r="CR92" i="10"/>
  <c r="CL92" i="10"/>
  <c r="CS92" i="10"/>
  <c r="DD92" i="10"/>
  <c r="DG92" i="10"/>
  <c r="DK92" i="10"/>
  <c r="CZ91" i="10"/>
  <c r="DP91" i="10" s="1"/>
  <c r="DE92" i="10"/>
  <c r="DU92" i="10" s="1"/>
  <c r="CM92" i="10"/>
  <c r="DA92" i="10"/>
  <c r="CZ92" i="10"/>
  <c r="DH92" i="10"/>
  <c r="DB92" i="10"/>
  <c r="DJ92" i="10"/>
  <c r="DG91" i="10"/>
  <c r="DH91" i="10"/>
  <c r="DX91" i="10" s="1"/>
  <c r="DE91" i="10"/>
  <c r="DU91" i="10" s="1"/>
  <c r="DI91" i="10"/>
  <c r="DJ91" i="10"/>
  <c r="DZ91" i="10" s="1"/>
  <c r="B10" i="2"/>
  <c r="A9" i="2"/>
  <c r="A10" i="3"/>
  <c r="B11" i="3"/>
  <c r="DY91" i="10" l="1"/>
  <c r="DT92" i="10"/>
  <c r="CW91" i="10"/>
  <c r="DS91" i="10"/>
  <c r="DV92" i="10"/>
  <c r="DW91" i="10"/>
  <c r="DS92" i="10"/>
  <c r="DZ92" i="10"/>
  <c r="DW92" i="10"/>
  <c r="EA92" i="10"/>
  <c r="DR92" i="10"/>
  <c r="DP92" i="10"/>
  <c r="CW92" i="10"/>
  <c r="DX92" i="10"/>
  <c r="DL92" i="10"/>
  <c r="DQ92" i="10"/>
  <c r="DL91" i="10"/>
  <c r="B11" i="2"/>
  <c r="A10" i="2"/>
  <c r="A11" i="3"/>
  <c r="B12" i="3"/>
  <c r="EB91" i="10" l="1"/>
  <c r="EB92" i="10"/>
  <c r="B12" i="2"/>
  <c r="A11" i="2"/>
  <c r="B13" i="3"/>
  <c r="A12" i="3"/>
  <c r="B13" i="2" l="1"/>
  <c r="A12" i="2"/>
  <c r="B14" i="3"/>
  <c r="A13" i="3"/>
  <c r="CF79" i="3"/>
  <c r="CJ79" i="2"/>
  <c r="CN78" i="3"/>
  <c r="CD77" i="1"/>
  <c r="CE91" i="3" s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P91" i="3" s="1"/>
  <c r="BN77" i="1"/>
  <c r="BO91" i="3" s="1"/>
  <c r="BM77" i="1"/>
  <c r="BL77" i="1"/>
  <c r="BK77" i="1"/>
  <c r="BK91" i="3" s="1"/>
  <c r="BJ77" i="1"/>
  <c r="BJ91" i="3" s="1"/>
  <c r="BI77" i="1"/>
  <c r="BH77" i="1"/>
  <c r="BG77" i="1"/>
  <c r="BF77" i="1"/>
  <c r="BE77" i="1"/>
  <c r="BD77" i="1"/>
  <c r="BC77" i="1"/>
  <c r="BB77" i="1"/>
  <c r="BA77" i="1"/>
  <c r="BA91" i="3" s="1"/>
  <c r="AZ77" i="1"/>
  <c r="AZ91" i="3" s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B91" i="3" s="1"/>
  <c r="AA77" i="1"/>
  <c r="Z77" i="1"/>
  <c r="Y77" i="1"/>
  <c r="X77" i="1"/>
  <c r="W77" i="1"/>
  <c r="V77" i="1"/>
  <c r="U77" i="1"/>
  <c r="T77" i="1"/>
  <c r="S77" i="1"/>
  <c r="R77" i="1"/>
  <c r="Q77" i="1"/>
  <c r="P77" i="1"/>
  <c r="P91" i="3" s="1"/>
  <c r="O77" i="1"/>
  <c r="O91" i="3" s="1"/>
  <c r="N77" i="1"/>
  <c r="N91" i="3" s="1"/>
  <c r="M77" i="1"/>
  <c r="M91" i="3" s="1"/>
  <c r="L77" i="1"/>
  <c r="L91" i="3" s="1"/>
  <c r="K77" i="1"/>
  <c r="K91" i="3" s="1"/>
  <c r="J77" i="1"/>
  <c r="I77" i="1"/>
  <c r="I91" i="3" s="1"/>
  <c r="H77" i="1"/>
  <c r="H91" i="3" s="1"/>
  <c r="G77" i="1"/>
  <c r="G91" i="3" s="1"/>
  <c r="F77" i="1"/>
  <c r="F91" i="3" s="1"/>
  <c r="E77" i="1"/>
  <c r="D77" i="1"/>
  <c r="D91" i="3" s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E90" i="3" s="1"/>
  <c r="CC76" i="1"/>
  <c r="CD90" i="3" s="1"/>
  <c r="CB76" i="1"/>
  <c r="CC90" i="3" s="1"/>
  <c r="CA76" i="1"/>
  <c r="CB90" i="3" s="1"/>
  <c r="BZ76" i="1"/>
  <c r="CA90" i="3" s="1"/>
  <c r="BY76" i="1"/>
  <c r="BZ90" i="3" s="1"/>
  <c r="BX76" i="1"/>
  <c r="BY90" i="3" s="1"/>
  <c r="BW76" i="1"/>
  <c r="BX90" i="3" s="1"/>
  <c r="BV76" i="1"/>
  <c r="BW90" i="3" s="1"/>
  <c r="BU76" i="1"/>
  <c r="BV90" i="3" s="1"/>
  <c r="BT76" i="1"/>
  <c r="BU90" i="3" s="1"/>
  <c r="BS76" i="1"/>
  <c r="BT90" i="3" s="1"/>
  <c r="BR76" i="1"/>
  <c r="BS90" i="3" s="1"/>
  <c r="BQ76" i="1"/>
  <c r="BR90" i="3" s="1"/>
  <c r="BP76" i="1"/>
  <c r="BQ90" i="3" s="1"/>
  <c r="BO76" i="1"/>
  <c r="BN76" i="1"/>
  <c r="BO90" i="3" s="1"/>
  <c r="BM76" i="1"/>
  <c r="BN90" i="3" s="1"/>
  <c r="BL76" i="1"/>
  <c r="BM90" i="3" s="1"/>
  <c r="BK76" i="1"/>
  <c r="BK90" i="3" s="1"/>
  <c r="BJ76" i="1"/>
  <c r="BJ90" i="3" s="1"/>
  <c r="BI76" i="1"/>
  <c r="BI90" i="3" s="1"/>
  <c r="BH76" i="1"/>
  <c r="BH90" i="3" s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O76" i="1"/>
  <c r="N76" i="1"/>
  <c r="M76" i="1"/>
  <c r="L76" i="1"/>
  <c r="K76" i="1"/>
  <c r="J76" i="1"/>
  <c r="I76" i="1"/>
  <c r="H76" i="1"/>
  <c r="H90" i="3" s="1"/>
  <c r="G76" i="1"/>
  <c r="F76" i="1"/>
  <c r="E76" i="1"/>
  <c r="D76" i="1"/>
  <c r="C76" i="1"/>
  <c r="C77" i="9" s="1"/>
  <c r="B76" i="1"/>
  <c r="B77" i="10" s="1"/>
  <c r="A76" i="1"/>
  <c r="A77" i="10" s="1"/>
  <c r="CJ78" i="2"/>
  <c r="CI90" i="3" l="1"/>
  <c r="ED89" i="10" s="1"/>
  <c r="EE89" i="10" s="1"/>
  <c r="AX77" i="10"/>
  <c r="BE90" i="3"/>
  <c r="AC80" i="2"/>
  <c r="AC91" i="3"/>
  <c r="AS80" i="2"/>
  <c r="AS91" i="3"/>
  <c r="BI80" i="2"/>
  <c r="BI91" i="3"/>
  <c r="BZ80" i="2"/>
  <c r="BZ91" i="3"/>
  <c r="AQ80" i="2"/>
  <c r="AQ91" i="3"/>
  <c r="BG80" i="2"/>
  <c r="BG91" i="3"/>
  <c r="BX80" i="2"/>
  <c r="BX91" i="3"/>
  <c r="V77" i="10"/>
  <c r="AN90" i="3"/>
  <c r="AK77" i="10"/>
  <c r="J90" i="3"/>
  <c r="AY77" i="10"/>
  <c r="BF90" i="3"/>
  <c r="AD80" i="2"/>
  <c r="AD91" i="3"/>
  <c r="AT80" i="2"/>
  <c r="AT91" i="3"/>
  <c r="CA80" i="2"/>
  <c r="CA91" i="3"/>
  <c r="AV77" i="10"/>
  <c r="BC90" i="3"/>
  <c r="AA80" i="2"/>
  <c r="AA91" i="3"/>
  <c r="AE80" i="2"/>
  <c r="AE91" i="3"/>
  <c r="AU80" i="2"/>
  <c r="AU91" i="3"/>
  <c r="CB80" i="2"/>
  <c r="CB91" i="3"/>
  <c r="AG77" i="10"/>
  <c r="F90" i="3"/>
  <c r="AU77" i="9"/>
  <c r="BB90" i="3"/>
  <c r="J80" i="2"/>
  <c r="J91" i="3"/>
  <c r="Z80" i="2"/>
  <c r="Z91" i="3"/>
  <c r="AP80" i="2"/>
  <c r="AP91" i="3"/>
  <c r="BF80" i="2"/>
  <c r="BF91" i="3"/>
  <c r="BW80" i="2"/>
  <c r="BW91" i="3"/>
  <c r="AH77" i="10"/>
  <c r="G90" i="3"/>
  <c r="AL77" i="10"/>
  <c r="K90" i="3"/>
  <c r="AZ77" i="9"/>
  <c r="BG90" i="3"/>
  <c r="AM77" i="10"/>
  <c r="L90" i="3"/>
  <c r="U77" i="10"/>
  <c r="AB90" i="3"/>
  <c r="AF80" i="2"/>
  <c r="AF91" i="3"/>
  <c r="AV80" i="2"/>
  <c r="AV91" i="3"/>
  <c r="BM80" i="2"/>
  <c r="BM91" i="3"/>
  <c r="CC80" i="2"/>
  <c r="CC91" i="3"/>
  <c r="AW77" i="9"/>
  <c r="BD90" i="3"/>
  <c r="AR80" i="2"/>
  <c r="AR91" i="3"/>
  <c r="BH80" i="2"/>
  <c r="BH91" i="3"/>
  <c r="BY80" i="2"/>
  <c r="BY91" i="3"/>
  <c r="AJ77" i="10"/>
  <c r="I90" i="3"/>
  <c r="AN77" i="10"/>
  <c r="M90" i="3"/>
  <c r="Q80" i="2"/>
  <c r="Q91" i="3"/>
  <c r="AG80" i="2"/>
  <c r="AG91" i="3"/>
  <c r="AW80" i="2"/>
  <c r="AW91" i="3"/>
  <c r="BN80" i="2"/>
  <c r="BN91" i="3"/>
  <c r="CD80" i="2"/>
  <c r="CD91" i="3"/>
  <c r="AP77" i="10"/>
  <c r="O90" i="3"/>
  <c r="S80" i="2"/>
  <c r="S91" i="3"/>
  <c r="AI80" i="2"/>
  <c r="AI91" i="3"/>
  <c r="AY80" i="2"/>
  <c r="AY91" i="3"/>
  <c r="AO77" i="10"/>
  <c r="N90" i="3"/>
  <c r="AX80" i="2"/>
  <c r="AX91" i="3"/>
  <c r="AJ80" i="2"/>
  <c r="AJ91" i="3"/>
  <c r="BQ80" i="2"/>
  <c r="CI80" i="2" s="1"/>
  <c r="CK80" i="2" s="1"/>
  <c r="BQ91" i="3"/>
  <c r="AH80" i="2"/>
  <c r="AH91" i="3"/>
  <c r="T77" i="9"/>
  <c r="P90" i="3"/>
  <c r="T80" i="2"/>
  <c r="T91" i="3"/>
  <c r="E80" i="2"/>
  <c r="E91" i="3"/>
  <c r="U80" i="2"/>
  <c r="U91" i="3"/>
  <c r="AK80" i="2"/>
  <c r="AK91" i="3"/>
  <c r="BR80" i="2"/>
  <c r="BR91" i="3"/>
  <c r="R80" i="2"/>
  <c r="R91" i="3"/>
  <c r="CK90" i="3"/>
  <c r="CJ90" i="3"/>
  <c r="V80" i="2"/>
  <c r="V91" i="3"/>
  <c r="AL80" i="2"/>
  <c r="AL91" i="3"/>
  <c r="BB80" i="2"/>
  <c r="BB91" i="3"/>
  <c r="BS80" i="2"/>
  <c r="BS91" i="3"/>
  <c r="G77" i="9"/>
  <c r="BP90" i="3"/>
  <c r="W80" i="2"/>
  <c r="W91" i="3"/>
  <c r="AM80" i="2"/>
  <c r="AM91" i="3"/>
  <c r="BC80" i="2"/>
  <c r="BC91" i="3"/>
  <c r="BT80" i="2"/>
  <c r="BT91" i="3"/>
  <c r="S77" i="10"/>
  <c r="D90" i="3"/>
  <c r="AS77" i="9"/>
  <c r="AZ90" i="3"/>
  <c r="X80" i="2"/>
  <c r="X91" i="3"/>
  <c r="AN80" i="2"/>
  <c r="AN91" i="3"/>
  <c r="BD80" i="2"/>
  <c r="BD91" i="3"/>
  <c r="BU80" i="2"/>
  <c r="BU91" i="3"/>
  <c r="AF77" i="10"/>
  <c r="E90" i="3"/>
  <c r="AT77" i="10"/>
  <c r="BA90" i="3"/>
  <c r="Y80" i="2"/>
  <c r="Y91" i="3"/>
  <c r="AO80" i="2"/>
  <c r="AO91" i="3"/>
  <c r="BE80" i="2"/>
  <c r="BE91" i="3"/>
  <c r="BV80" i="2"/>
  <c r="BV91" i="3"/>
  <c r="B14" i="2"/>
  <c r="A13" i="2"/>
  <c r="AI78" i="10"/>
  <c r="H80" i="2"/>
  <c r="AJ78" i="9"/>
  <c r="I80" i="2"/>
  <c r="I78" i="9"/>
  <c r="Q79" i="9" s="1"/>
  <c r="CE80" i="2"/>
  <c r="G78" i="9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B80" i="2"/>
  <c r="W78" i="9"/>
  <c r="AZ80" i="2"/>
  <c r="AT78" i="10"/>
  <c r="BA80" i="2"/>
  <c r="AG78" i="9"/>
  <c r="F80" i="2"/>
  <c r="F78" i="10"/>
  <c r="BO80" i="2"/>
  <c r="B15" i="3"/>
  <c r="A14" i="3"/>
  <c r="U78" i="9"/>
  <c r="W79" i="2"/>
  <c r="AH79" i="2"/>
  <c r="R79" i="2"/>
  <c r="AL79" i="2"/>
  <c r="BS79" i="2"/>
  <c r="AM79" i="2"/>
  <c r="AN79" i="2"/>
  <c r="BE79" i="2"/>
  <c r="W78" i="10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I78" i="10"/>
  <c r="Q90" i="10" s="1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Q89" i="10" s="1"/>
  <c r="BC77" i="10"/>
  <c r="H77" i="9"/>
  <c r="AL77" i="9"/>
  <c r="BD77" i="9"/>
  <c r="BD77" i="10"/>
  <c r="I77" i="9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AA90" i="10" l="1"/>
  <c r="AC90" i="10"/>
  <c r="C79" i="12"/>
  <c r="N78" i="9"/>
  <c r="M89" i="10"/>
  <c r="AA89" i="10"/>
  <c r="Z89" i="10"/>
  <c r="CI89" i="10"/>
  <c r="O89" i="10"/>
  <c r="DM89" i="10"/>
  <c r="AQ77" i="10"/>
  <c r="BL89" i="10" s="1"/>
  <c r="K89" i="10"/>
  <c r="BT89" i="10"/>
  <c r="AC89" i="10"/>
  <c r="K90" i="10"/>
  <c r="BT90" i="10"/>
  <c r="N90" i="10"/>
  <c r="N89" i="10"/>
  <c r="Z90" i="10"/>
  <c r="Y90" i="10"/>
  <c r="L90" i="10"/>
  <c r="CI90" i="10"/>
  <c r="DM90" i="10"/>
  <c r="O90" i="10"/>
  <c r="CI91" i="3"/>
  <c r="Y89" i="10"/>
  <c r="L89" i="10"/>
  <c r="AB90" i="10"/>
  <c r="M90" i="10"/>
  <c r="AB89" i="10"/>
  <c r="N79" i="9"/>
  <c r="M79" i="9"/>
  <c r="L79" i="9"/>
  <c r="AB79" i="9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G90" i="10" s="1"/>
  <c r="BE78" i="10"/>
  <c r="CB90" i="10" s="1"/>
  <c r="BJ78" i="9"/>
  <c r="BI78" i="9"/>
  <c r="BH78" i="9"/>
  <c r="BG78" i="9"/>
  <c r="BR78" i="9"/>
  <c r="BQ78" i="9"/>
  <c r="BN78" i="9"/>
  <c r="BM78" i="9"/>
  <c r="BL78" i="9"/>
  <c r="BP78" i="9"/>
  <c r="BK78" i="9"/>
  <c r="BE77" i="10"/>
  <c r="CD89" i="10" s="1"/>
  <c r="BE77" i="9"/>
  <c r="L8" i="12"/>
  <c r="O7" i="12"/>
  <c r="O6" i="12"/>
  <c r="BV90" i="10" l="1"/>
  <c r="CF90" i="10"/>
  <c r="BO90" i="10"/>
  <c r="BX90" i="10"/>
  <c r="CE89" i="10"/>
  <c r="CC89" i="10"/>
  <c r="CG89" i="10"/>
  <c r="P89" i="10"/>
  <c r="BK90" i="10"/>
  <c r="BZ89" i="10"/>
  <c r="CA90" i="10"/>
  <c r="BI89" i="10"/>
  <c r="CC90" i="10"/>
  <c r="BO89" i="10"/>
  <c r="CG90" i="10"/>
  <c r="BZ90" i="10"/>
  <c r="CE90" i="10"/>
  <c r="CB89" i="10"/>
  <c r="BY89" i="10"/>
  <c r="BM90" i="10"/>
  <c r="BJ89" i="10"/>
  <c r="BI90" i="10"/>
  <c r="BR89" i="10"/>
  <c r="BX89" i="10"/>
  <c r="BQ89" i="10"/>
  <c r="BG89" i="10"/>
  <c r="CA89" i="10"/>
  <c r="CF89" i="10"/>
  <c r="BR90" i="10"/>
  <c r="BQ90" i="10"/>
  <c r="BH89" i="10"/>
  <c r="BY90" i="10"/>
  <c r="BJ90" i="10"/>
  <c r="BP89" i="10"/>
  <c r="BM89" i="10"/>
  <c r="CD90" i="10"/>
  <c r="BW89" i="10"/>
  <c r="BW90" i="10"/>
  <c r="P90" i="10"/>
  <c r="BH90" i="10"/>
  <c r="BN89" i="10"/>
  <c r="BP90" i="10"/>
  <c r="BK89" i="10"/>
  <c r="BN90" i="10"/>
  <c r="C80" i="12"/>
  <c r="ED90" i="10"/>
  <c r="EE90" i="10" s="1"/>
  <c r="CK91" i="3"/>
  <c r="CJ91" i="3"/>
  <c r="BL90" i="10"/>
  <c r="BV89" i="10"/>
  <c r="CE79" i="9"/>
  <c r="CC79" i="9"/>
  <c r="CF79" i="9"/>
  <c r="BY79" i="9"/>
  <c r="BZ79" i="9"/>
  <c r="CD79" i="9"/>
  <c r="BV80" i="9"/>
  <c r="CH80" i="9" s="1"/>
  <c r="CW80" i="9" s="1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A16" i="3"/>
  <c r="BL16" i="3" s="1"/>
  <c r="B17" i="3"/>
  <c r="BJ79" i="9"/>
  <c r="BH79" i="9"/>
  <c r="BQ79" i="9"/>
  <c r="CU79" i="9" s="1"/>
  <c r="BI79" i="9"/>
  <c r="BR79" i="9"/>
  <c r="BG79" i="9"/>
  <c r="BK79" i="9"/>
  <c r="BP79" i="9"/>
  <c r="BL79" i="9"/>
  <c r="BN79" i="9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9" i="9"/>
  <c r="CE78" i="9"/>
  <c r="CT78" i="9" s="1"/>
  <c r="CF78" i="9"/>
  <c r="CU78" i="9" s="1"/>
  <c r="BS78" i="9"/>
  <c r="L9" i="12"/>
  <c r="O8" i="12"/>
  <c r="CN79" i="9" l="1"/>
  <c r="BS89" i="10"/>
  <c r="CK89" i="10" s="1"/>
  <c r="CH89" i="10"/>
  <c r="CZ89" i="10" s="1"/>
  <c r="CR79" i="9"/>
  <c r="CP79" i="9"/>
  <c r="CQ89" i="10"/>
  <c r="BS90" i="10"/>
  <c r="CL90" i="10" s="1"/>
  <c r="CT79" i="9"/>
  <c r="CO79" i="9"/>
  <c r="CH90" i="10"/>
  <c r="DA90" i="10" s="1"/>
  <c r="CV79" i="9"/>
  <c r="CH79" i="9"/>
  <c r="CL79" i="9"/>
  <c r="CS79" i="9"/>
  <c r="B17" i="2"/>
  <c r="A16" i="2"/>
  <c r="BL16" i="2" s="1"/>
  <c r="CM79" i="9"/>
  <c r="B18" i="3"/>
  <c r="A17" i="3"/>
  <c r="BL17" i="3" s="1"/>
  <c r="CK79" i="9"/>
  <c r="BS79" i="9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Q89" i="3" s="1"/>
  <c r="BO75" i="1"/>
  <c r="BP89" i="3" s="1"/>
  <c r="BN75" i="1"/>
  <c r="BO89" i="3" s="1"/>
  <c r="BM75" i="1"/>
  <c r="BL75" i="1"/>
  <c r="BK75" i="1"/>
  <c r="BK89" i="3" s="1"/>
  <c r="BJ75" i="1"/>
  <c r="BJ89" i="3" s="1"/>
  <c r="BI75" i="1"/>
  <c r="BH75" i="1"/>
  <c r="BH89" i="3" s="1"/>
  <c r="BG75" i="1"/>
  <c r="BF75" i="1"/>
  <c r="BE75" i="1"/>
  <c r="BD75" i="1"/>
  <c r="BC75" i="1"/>
  <c r="BB75" i="1"/>
  <c r="BA75" i="1"/>
  <c r="AZ75" i="1"/>
  <c r="AZ89" i="3" s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N89" i="3" s="1"/>
  <c r="AM75" i="1"/>
  <c r="AL75" i="1"/>
  <c r="AK75" i="1"/>
  <c r="AJ75" i="1"/>
  <c r="AI75" i="1"/>
  <c r="AH75" i="1"/>
  <c r="AG75" i="1"/>
  <c r="AG89" i="3" s="1"/>
  <c r="AF75" i="1"/>
  <c r="AE75" i="1"/>
  <c r="AE89" i="3" s="1"/>
  <c r="AD75" i="1"/>
  <c r="AC75" i="1"/>
  <c r="AB75" i="1"/>
  <c r="AB89" i="3" s="1"/>
  <c r="AA75" i="1"/>
  <c r="Z75" i="1"/>
  <c r="Y75" i="1"/>
  <c r="X75" i="1"/>
  <c r="W75" i="1"/>
  <c r="V75" i="1"/>
  <c r="U75" i="1"/>
  <c r="T75" i="1"/>
  <c r="S75" i="1"/>
  <c r="R75" i="1"/>
  <c r="Q75" i="1"/>
  <c r="Q89" i="3" s="1"/>
  <c r="P75" i="1"/>
  <c r="O75" i="1"/>
  <c r="N75" i="1"/>
  <c r="N89" i="3" s="1"/>
  <c r="M75" i="1"/>
  <c r="L75" i="1"/>
  <c r="K75" i="1"/>
  <c r="K89" i="3" s="1"/>
  <c r="J75" i="1"/>
  <c r="J89" i="3" s="1"/>
  <c r="I75" i="1"/>
  <c r="I89" i="3" s="1"/>
  <c r="H75" i="1"/>
  <c r="H89" i="3" s="1"/>
  <c r="G75" i="1"/>
  <c r="G89" i="3" s="1"/>
  <c r="F75" i="1"/>
  <c r="E75" i="1"/>
  <c r="D75" i="1"/>
  <c r="C75" i="1"/>
  <c r="B75" i="1"/>
  <c r="B76" i="10" s="1"/>
  <c r="A75" i="1"/>
  <c r="CD74" i="1"/>
  <c r="CC74" i="1"/>
  <c r="CD88" i="3" s="1"/>
  <c r="CB74" i="1"/>
  <c r="CC88" i="3" s="1"/>
  <c r="CA74" i="1"/>
  <c r="CB88" i="3" s="1"/>
  <c r="BZ74" i="1"/>
  <c r="CA88" i="3" s="1"/>
  <c r="BY74" i="1"/>
  <c r="BZ88" i="3" s="1"/>
  <c r="BX74" i="1"/>
  <c r="BY88" i="3" s="1"/>
  <c r="BW74" i="1"/>
  <c r="BX88" i="3" s="1"/>
  <c r="BV74" i="1"/>
  <c r="BW88" i="3" s="1"/>
  <c r="BU74" i="1"/>
  <c r="BV88" i="3" s="1"/>
  <c r="BT74" i="1"/>
  <c r="BU88" i="3" s="1"/>
  <c r="BS74" i="1"/>
  <c r="BT88" i="3" s="1"/>
  <c r="BR74" i="1"/>
  <c r="BS88" i="3" s="1"/>
  <c r="BQ74" i="1"/>
  <c r="BR88" i="3" s="1"/>
  <c r="BP74" i="1"/>
  <c r="BQ88" i="3" s="1"/>
  <c r="BO74" i="1"/>
  <c r="BP88" i="3" s="1"/>
  <c r="BN74" i="1"/>
  <c r="BO88" i="3" s="1"/>
  <c r="BM74" i="1"/>
  <c r="BL74" i="1"/>
  <c r="BK74" i="1"/>
  <c r="BJ74" i="1"/>
  <c r="BJ88" i="3" s="1"/>
  <c r="BI74" i="1"/>
  <c r="BI88" i="3" s="1"/>
  <c r="BH74" i="1"/>
  <c r="BG74" i="1"/>
  <c r="BG88" i="3" s="1"/>
  <c r="BF74" i="1"/>
  <c r="BE74" i="1"/>
  <c r="BE88" i="3" s="1"/>
  <c r="BD74" i="1"/>
  <c r="BC74" i="1"/>
  <c r="BC88" i="3" s="1"/>
  <c r="BB74" i="1"/>
  <c r="BB88" i="3" s="1"/>
  <c r="BA74" i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O74" i="1"/>
  <c r="AO88" i="3" s="1"/>
  <c r="AN74" i="1"/>
  <c r="AM74" i="1"/>
  <c r="AM88" i="3" s="1"/>
  <c r="AL74" i="1"/>
  <c r="AL88" i="3" s="1"/>
  <c r="AK74" i="1"/>
  <c r="AK88" i="3" s="1"/>
  <c r="AJ74" i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O74" i="1"/>
  <c r="O88" i="3" s="1"/>
  <c r="N74" i="1"/>
  <c r="N88" i="3" s="1"/>
  <c r="M74" i="1"/>
  <c r="M88" i="3" s="1"/>
  <c r="L74" i="1"/>
  <c r="L88" i="3" s="1"/>
  <c r="K74" i="1"/>
  <c r="K88" i="3" s="1"/>
  <c r="J74" i="1"/>
  <c r="I74" i="1"/>
  <c r="I88" i="3" s="1"/>
  <c r="H74" i="1"/>
  <c r="H88" i="3" s="1"/>
  <c r="G74" i="1"/>
  <c r="F74" i="1"/>
  <c r="F88" i="3" s="1"/>
  <c r="E74" i="1"/>
  <c r="E88" i="3" s="1"/>
  <c r="D74" i="1"/>
  <c r="D88" i="3" s="1"/>
  <c r="C74" i="1"/>
  <c r="B74" i="1"/>
  <c r="A74" i="1"/>
  <c r="A75" i="10" s="1"/>
  <c r="CD73" i="1"/>
  <c r="CC73" i="1"/>
  <c r="CD87" i="3" s="1"/>
  <c r="CB73" i="1"/>
  <c r="CC87" i="3" s="1"/>
  <c r="CA73" i="1"/>
  <c r="CB87" i="3" s="1"/>
  <c r="BZ73" i="1"/>
  <c r="CA87" i="3" s="1"/>
  <c r="BY73" i="1"/>
  <c r="BZ87" i="3" s="1"/>
  <c r="BX73" i="1"/>
  <c r="BY87" i="3" s="1"/>
  <c r="BW73" i="1"/>
  <c r="BX87" i="3" s="1"/>
  <c r="BV73" i="1"/>
  <c r="BW87" i="3" s="1"/>
  <c r="BU73" i="1"/>
  <c r="BV87" i="3" s="1"/>
  <c r="BT73" i="1"/>
  <c r="BU87" i="3" s="1"/>
  <c r="BS73" i="1"/>
  <c r="BT87" i="3" s="1"/>
  <c r="BR73" i="1"/>
  <c r="BS87" i="3" s="1"/>
  <c r="BQ73" i="1"/>
  <c r="BR87" i="3" s="1"/>
  <c r="BP73" i="1"/>
  <c r="BQ87" i="3" s="1"/>
  <c r="BO73" i="1"/>
  <c r="BN73" i="1"/>
  <c r="BM73" i="1"/>
  <c r="BL73" i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O73" i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E73" i="1"/>
  <c r="E87" i="3" s="1"/>
  <c r="D73" i="1"/>
  <c r="C73" i="1"/>
  <c r="C74" i="10" s="1"/>
  <c r="B73" i="1"/>
  <c r="B74" i="10" s="1"/>
  <c r="A73" i="1"/>
  <c r="A74" i="10" s="1"/>
  <c r="CD72" i="1"/>
  <c r="CC72" i="1"/>
  <c r="CD86" i="3" s="1"/>
  <c r="CB72" i="1"/>
  <c r="CC86" i="3" s="1"/>
  <c r="CA72" i="1"/>
  <c r="CB86" i="3" s="1"/>
  <c r="BZ72" i="1"/>
  <c r="CA86" i="3" s="1"/>
  <c r="BY72" i="1"/>
  <c r="BZ86" i="3" s="1"/>
  <c r="BX72" i="1"/>
  <c r="BY86" i="3" s="1"/>
  <c r="BW72" i="1"/>
  <c r="BX86" i="3" s="1"/>
  <c r="BV72" i="1"/>
  <c r="BW86" i="3" s="1"/>
  <c r="BU72" i="1"/>
  <c r="BV86" i="3" s="1"/>
  <c r="BT72" i="1"/>
  <c r="BU86" i="3" s="1"/>
  <c r="BS72" i="1"/>
  <c r="BT86" i="3" s="1"/>
  <c r="BR72" i="1"/>
  <c r="BS86" i="3" s="1"/>
  <c r="BQ72" i="1"/>
  <c r="BR86" i="3" s="1"/>
  <c r="BP72" i="1"/>
  <c r="BO72" i="1"/>
  <c r="BN72" i="1"/>
  <c r="BM72" i="1"/>
  <c r="BL72" i="1"/>
  <c r="BK72" i="1"/>
  <c r="BK86" i="3" s="1"/>
  <c r="BJ72" i="1"/>
  <c r="BJ86" i="3" s="1"/>
  <c r="BI72" i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O72" i="1"/>
  <c r="N72" i="1"/>
  <c r="N86" i="3" s="1"/>
  <c r="M72" i="1"/>
  <c r="L72" i="1"/>
  <c r="K72" i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C72" i="1"/>
  <c r="C73" i="10" s="1"/>
  <c r="B72" i="1"/>
  <c r="B73" i="10" s="1"/>
  <c r="A72" i="1"/>
  <c r="A73" i="10" s="1"/>
  <c r="CD71" i="1"/>
  <c r="CC71" i="1"/>
  <c r="CD85" i="3" s="1"/>
  <c r="CB71" i="1"/>
  <c r="CC85" i="3" s="1"/>
  <c r="CA71" i="1"/>
  <c r="CB85" i="3" s="1"/>
  <c r="BZ71" i="1"/>
  <c r="CA85" i="3" s="1"/>
  <c r="BY71" i="1"/>
  <c r="BZ85" i="3" s="1"/>
  <c r="BX71" i="1"/>
  <c r="BY85" i="3" s="1"/>
  <c r="BW71" i="1"/>
  <c r="BX85" i="3" s="1"/>
  <c r="BV71" i="1"/>
  <c r="BW85" i="3" s="1"/>
  <c r="BU71" i="1"/>
  <c r="BV85" i="3" s="1"/>
  <c r="BT71" i="1"/>
  <c r="BU85" i="3" s="1"/>
  <c r="BS71" i="1"/>
  <c r="BT85" i="3" s="1"/>
  <c r="BR71" i="1"/>
  <c r="BS85" i="3" s="1"/>
  <c r="BQ71" i="1"/>
  <c r="BR85" i="3" s="1"/>
  <c r="BP71" i="1"/>
  <c r="BO71" i="1"/>
  <c r="BN71" i="1"/>
  <c r="BM71" i="1"/>
  <c r="BN85" i="3" s="1"/>
  <c r="BL71" i="1"/>
  <c r="BK71" i="1"/>
  <c r="BJ71" i="1"/>
  <c r="BI71" i="1"/>
  <c r="BI85" i="3" s="1"/>
  <c r="BH71" i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O71" i="1"/>
  <c r="O85" i="3" s="1"/>
  <c r="N71" i="1"/>
  <c r="M71" i="1"/>
  <c r="M85" i="3" s="1"/>
  <c r="L71" i="1"/>
  <c r="L85" i="3" s="1"/>
  <c r="K71" i="1"/>
  <c r="K85" i="3" s="1"/>
  <c r="J71" i="1"/>
  <c r="J85" i="3" s="1"/>
  <c r="I71" i="1"/>
  <c r="I85" i="3" s="1"/>
  <c r="H71" i="1"/>
  <c r="G71" i="1"/>
  <c r="F71" i="1"/>
  <c r="F85" i="3" s="1"/>
  <c r="E71" i="1"/>
  <c r="E85" i="3" s="1"/>
  <c r="D71" i="1"/>
  <c r="C71" i="1"/>
  <c r="C72" i="10" s="1"/>
  <c r="B71" i="1"/>
  <c r="B72" i="10" s="1"/>
  <c r="A71" i="1"/>
  <c r="A72" i="10" s="1"/>
  <c r="CD70" i="1"/>
  <c r="CC70" i="1"/>
  <c r="CD84" i="3" s="1"/>
  <c r="CB70" i="1"/>
  <c r="CC84" i="3" s="1"/>
  <c r="CA70" i="1"/>
  <c r="CB84" i="3" s="1"/>
  <c r="BZ70" i="1"/>
  <c r="CA84" i="3" s="1"/>
  <c r="BY70" i="1"/>
  <c r="BZ84" i="3" s="1"/>
  <c r="BX70" i="1"/>
  <c r="BY84" i="3" s="1"/>
  <c r="BW70" i="1"/>
  <c r="BX84" i="3" s="1"/>
  <c r="BV70" i="1"/>
  <c r="BW84" i="3" s="1"/>
  <c r="BU70" i="1"/>
  <c r="BV84" i="3" s="1"/>
  <c r="BT70" i="1"/>
  <c r="BU84" i="3" s="1"/>
  <c r="BS70" i="1"/>
  <c r="BT84" i="3" s="1"/>
  <c r="BR70" i="1"/>
  <c r="BS84" i="3" s="1"/>
  <c r="BQ70" i="1"/>
  <c r="BR84" i="3" s="1"/>
  <c r="BP70" i="1"/>
  <c r="BO70" i="1"/>
  <c r="BP84" i="3" s="1"/>
  <c r="BN70" i="1"/>
  <c r="BM70" i="1"/>
  <c r="BL70" i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C70" i="1"/>
  <c r="BC84" i="3" s="1"/>
  <c r="BB70" i="1"/>
  <c r="BB84" i="3" s="1"/>
  <c r="BA70" i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F70" i="1"/>
  <c r="F84" i="3" s="1"/>
  <c r="E70" i="1"/>
  <c r="D70" i="1"/>
  <c r="C70" i="1"/>
  <c r="C71" i="10" s="1"/>
  <c r="B70" i="1"/>
  <c r="B71" i="10" s="1"/>
  <c r="A70" i="1"/>
  <c r="A71" i="10" s="1"/>
  <c r="CD69" i="1"/>
  <c r="CC69" i="1"/>
  <c r="CD83" i="3" s="1"/>
  <c r="CB69" i="1"/>
  <c r="CC83" i="3" s="1"/>
  <c r="CA69" i="1"/>
  <c r="CB83" i="3" s="1"/>
  <c r="BZ69" i="1"/>
  <c r="CA83" i="3" s="1"/>
  <c r="BY69" i="1"/>
  <c r="BZ83" i="3" s="1"/>
  <c r="BX69" i="1"/>
  <c r="BY83" i="3" s="1"/>
  <c r="BW69" i="1"/>
  <c r="BX83" i="3" s="1"/>
  <c r="BV69" i="1"/>
  <c r="BW83" i="3" s="1"/>
  <c r="BU69" i="1"/>
  <c r="BV83" i="3" s="1"/>
  <c r="BT69" i="1"/>
  <c r="BU83" i="3" s="1"/>
  <c r="BS69" i="1"/>
  <c r="BT83" i="3" s="1"/>
  <c r="BR69" i="1"/>
  <c r="BS83" i="3" s="1"/>
  <c r="BQ69" i="1"/>
  <c r="BR83" i="3" s="1"/>
  <c r="BP69" i="1"/>
  <c r="BO69" i="1"/>
  <c r="BN69" i="1"/>
  <c r="BM69" i="1"/>
  <c r="BL69" i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C69" i="1"/>
  <c r="BB69" i="1"/>
  <c r="BA69" i="1"/>
  <c r="BA83" i="3" s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O69" i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E69" i="1"/>
  <c r="E83" i="3" s="1"/>
  <c r="D69" i="1"/>
  <c r="C69" i="1"/>
  <c r="C70" i="10" s="1"/>
  <c r="B69" i="1"/>
  <c r="B70" i="10" s="1"/>
  <c r="A69" i="1"/>
  <c r="A70" i="10" s="1"/>
  <c r="CD68" i="1"/>
  <c r="CC68" i="1"/>
  <c r="CD82" i="3" s="1"/>
  <c r="CB68" i="1"/>
  <c r="CC82" i="3" s="1"/>
  <c r="CA68" i="1"/>
  <c r="CB82" i="3" s="1"/>
  <c r="BZ68" i="1"/>
  <c r="CA82" i="3" s="1"/>
  <c r="BY68" i="1"/>
  <c r="BZ82" i="3" s="1"/>
  <c r="BX68" i="1"/>
  <c r="BY82" i="3" s="1"/>
  <c r="BW68" i="1"/>
  <c r="BX82" i="3" s="1"/>
  <c r="BV68" i="1"/>
  <c r="BW82" i="3" s="1"/>
  <c r="BU68" i="1"/>
  <c r="BV82" i="3" s="1"/>
  <c r="BT68" i="1"/>
  <c r="BU82" i="3" s="1"/>
  <c r="BS68" i="1"/>
  <c r="BT82" i="3" s="1"/>
  <c r="BR68" i="1"/>
  <c r="BS82" i="3" s="1"/>
  <c r="BQ68" i="1"/>
  <c r="BR82" i="3" s="1"/>
  <c r="BP68" i="1"/>
  <c r="BO68" i="1"/>
  <c r="BN68" i="1"/>
  <c r="BM68" i="1"/>
  <c r="BN82" i="3" s="1"/>
  <c r="CU82" i="3" s="1"/>
  <c r="DF82" i="3" s="1"/>
  <c r="BL68" i="1"/>
  <c r="BM82" i="3" s="1"/>
  <c r="BK68" i="1"/>
  <c r="BK82" i="3" s="1"/>
  <c r="BJ68" i="1"/>
  <c r="BJ82" i="3" s="1"/>
  <c r="BI68" i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O68" i="1"/>
  <c r="N68" i="1"/>
  <c r="N82" i="3" s="1"/>
  <c r="M68" i="1"/>
  <c r="L68" i="1"/>
  <c r="K68" i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DQ90" i="10" l="1"/>
  <c r="DC90" i="10"/>
  <c r="DG90" i="10"/>
  <c r="CU90" i="10"/>
  <c r="DK89" i="10"/>
  <c r="DH89" i="10"/>
  <c r="DG89" i="10"/>
  <c r="DD89" i="10"/>
  <c r="DI89" i="10"/>
  <c r="DP89" i="10"/>
  <c r="DF89" i="10"/>
  <c r="DV89" i="10" s="1"/>
  <c r="CV89" i="10"/>
  <c r="CP89" i="10"/>
  <c r="DA89" i="10"/>
  <c r="CS89" i="10"/>
  <c r="DX89" i="10" s="1"/>
  <c r="CR89" i="10"/>
  <c r="DW89" i="10" s="1"/>
  <c r="DE89" i="10"/>
  <c r="CM90" i="10"/>
  <c r="CK90" i="10"/>
  <c r="CO90" i="10"/>
  <c r="CS90" i="10"/>
  <c r="CN89" i="10"/>
  <c r="CN90" i="10"/>
  <c r="DS90" i="10" s="1"/>
  <c r="CT90" i="10"/>
  <c r="DI90" i="10"/>
  <c r="DJ90" i="10"/>
  <c r="DZ90" i="10" s="1"/>
  <c r="DF90" i="10"/>
  <c r="CZ90" i="10"/>
  <c r="DB90" i="10"/>
  <c r="DR90" i="10" s="1"/>
  <c r="DE90" i="10"/>
  <c r="CM89" i="10"/>
  <c r="DR89" i="10" s="1"/>
  <c r="DK90" i="10"/>
  <c r="CR90" i="10"/>
  <c r="DB89" i="10"/>
  <c r="DJ89" i="10"/>
  <c r="DH90" i="10"/>
  <c r="DD90" i="10"/>
  <c r="CL89" i="10"/>
  <c r="CP90" i="10"/>
  <c r="CQ90" i="10"/>
  <c r="CW79" i="9"/>
  <c r="CT89" i="10"/>
  <c r="DC89" i="10"/>
  <c r="CO89" i="10"/>
  <c r="CU89" i="10"/>
  <c r="DZ89" i="10" s="1"/>
  <c r="CV90" i="10"/>
  <c r="W78" i="2"/>
  <c r="W89" i="3"/>
  <c r="AM78" i="2"/>
  <c r="AM89" i="3"/>
  <c r="BC78" i="2"/>
  <c r="BC89" i="3"/>
  <c r="BT78" i="2"/>
  <c r="BT89" i="3"/>
  <c r="X78" i="2"/>
  <c r="X89" i="3"/>
  <c r="BD78" i="2"/>
  <c r="BD89" i="3"/>
  <c r="BU78" i="2"/>
  <c r="BU89" i="3"/>
  <c r="Y78" i="2"/>
  <c r="Y89" i="3"/>
  <c r="AO78" i="2"/>
  <c r="AO89" i="3"/>
  <c r="BE78" i="2"/>
  <c r="BE89" i="3"/>
  <c r="BV78" i="2"/>
  <c r="BV89" i="3"/>
  <c r="Z78" i="2"/>
  <c r="Z89" i="3"/>
  <c r="AP78" i="2"/>
  <c r="AP89" i="3"/>
  <c r="BF78" i="2"/>
  <c r="BF89" i="3"/>
  <c r="BW78" i="2"/>
  <c r="BW89" i="3"/>
  <c r="AA78" i="2"/>
  <c r="AA89" i="3"/>
  <c r="AQ78" i="2"/>
  <c r="AQ89" i="3"/>
  <c r="BG78" i="2"/>
  <c r="BG89" i="3"/>
  <c r="BX78" i="2"/>
  <c r="BX89" i="3"/>
  <c r="L78" i="2"/>
  <c r="L89" i="3"/>
  <c r="AR78" i="2"/>
  <c r="AR89" i="3"/>
  <c r="BY78" i="2"/>
  <c r="BY89" i="3"/>
  <c r="M78" i="2"/>
  <c r="M89" i="3"/>
  <c r="AC78" i="2"/>
  <c r="AC89" i="3"/>
  <c r="AS78" i="2"/>
  <c r="AS89" i="3"/>
  <c r="BI78" i="2"/>
  <c r="BI89" i="3"/>
  <c r="BZ78" i="2"/>
  <c r="BZ89" i="3"/>
  <c r="AD78" i="2"/>
  <c r="AD89" i="3"/>
  <c r="AT78" i="2"/>
  <c r="AT89" i="3"/>
  <c r="CA78" i="2"/>
  <c r="CA89" i="3"/>
  <c r="O78" i="2"/>
  <c r="O89" i="3"/>
  <c r="AU78" i="2"/>
  <c r="AU89" i="3"/>
  <c r="CB78" i="2"/>
  <c r="CB89" i="3"/>
  <c r="P78" i="2"/>
  <c r="P89" i="3"/>
  <c r="AF78" i="2"/>
  <c r="AF89" i="3"/>
  <c r="AV78" i="2"/>
  <c r="AV89" i="3"/>
  <c r="BM78" i="2"/>
  <c r="BM89" i="3"/>
  <c r="CI89" i="3" s="1"/>
  <c r="CC78" i="2"/>
  <c r="CC89" i="3"/>
  <c r="AW78" i="2"/>
  <c r="AW89" i="3"/>
  <c r="BN78" i="2"/>
  <c r="BN89" i="3"/>
  <c r="CD78" i="2"/>
  <c r="CD89" i="3"/>
  <c r="R78" i="2"/>
  <c r="R89" i="3"/>
  <c r="AH78" i="2"/>
  <c r="AH89" i="3"/>
  <c r="AX78" i="2"/>
  <c r="AX89" i="3"/>
  <c r="CE78" i="2"/>
  <c r="CE89" i="3"/>
  <c r="S78" i="2"/>
  <c r="S89" i="3"/>
  <c r="AI78" i="2"/>
  <c r="AI89" i="3"/>
  <c r="AY78" i="2"/>
  <c r="AY89" i="3"/>
  <c r="D78" i="2"/>
  <c r="D89" i="3"/>
  <c r="T78" i="2"/>
  <c r="T89" i="3"/>
  <c r="AJ78" i="2"/>
  <c r="AJ89" i="3"/>
  <c r="E78" i="2"/>
  <c r="E89" i="3"/>
  <c r="U78" i="2"/>
  <c r="U89" i="3"/>
  <c r="AK78" i="2"/>
  <c r="AK89" i="3"/>
  <c r="BA78" i="2"/>
  <c r="BA89" i="3"/>
  <c r="BR78" i="2"/>
  <c r="BR89" i="3"/>
  <c r="F78" i="2"/>
  <c r="F89" i="3"/>
  <c r="V78" i="2"/>
  <c r="V89" i="3"/>
  <c r="AL78" i="2"/>
  <c r="AL89" i="3"/>
  <c r="BB78" i="2"/>
  <c r="BB89" i="3"/>
  <c r="BS78" i="2"/>
  <c r="BS89" i="3"/>
  <c r="AK75" i="10"/>
  <c r="J88" i="3"/>
  <c r="AP77" i="2"/>
  <c r="AP88" i="3"/>
  <c r="AY75" i="10"/>
  <c r="BF88" i="3"/>
  <c r="U75" i="10"/>
  <c r="AB88" i="3"/>
  <c r="BA75" i="10"/>
  <c r="BH88" i="3"/>
  <c r="I75" i="10"/>
  <c r="CE88" i="3"/>
  <c r="AJ77" i="2"/>
  <c r="AJ88" i="3"/>
  <c r="BK77" i="2"/>
  <c r="BK88" i="3"/>
  <c r="T75" i="10"/>
  <c r="Z75" i="10" s="1"/>
  <c r="P88" i="3"/>
  <c r="AT75" i="10"/>
  <c r="BA88" i="3"/>
  <c r="D75" i="10"/>
  <c r="BT75" i="10" s="1"/>
  <c r="BM88" i="3"/>
  <c r="CI88" i="3" s="1"/>
  <c r="E75" i="10"/>
  <c r="L75" i="10" s="1"/>
  <c r="BN88" i="3"/>
  <c r="AH75" i="10"/>
  <c r="G88" i="3"/>
  <c r="V75" i="10"/>
  <c r="AN88" i="3"/>
  <c r="AW75" i="10"/>
  <c r="BD88" i="3"/>
  <c r="U74" i="10"/>
  <c r="AB87" i="3"/>
  <c r="AP74" i="10"/>
  <c r="O87" i="3"/>
  <c r="T74" i="10"/>
  <c r="Z74" i="10" s="1"/>
  <c r="P87" i="3"/>
  <c r="D74" i="10"/>
  <c r="BT74" i="10" s="1"/>
  <c r="BM87" i="3"/>
  <c r="CI87" i="3" s="1"/>
  <c r="E74" i="10"/>
  <c r="BN87" i="3"/>
  <c r="F74" i="10"/>
  <c r="M74" i="10" s="1"/>
  <c r="BO87" i="3"/>
  <c r="I74" i="10"/>
  <c r="Q86" i="10" s="1"/>
  <c r="CE87" i="3"/>
  <c r="G74" i="10"/>
  <c r="BP87" i="3"/>
  <c r="S74" i="9"/>
  <c r="D87" i="3"/>
  <c r="AG74" i="10"/>
  <c r="F87" i="3"/>
  <c r="V74" i="10"/>
  <c r="AB74" i="10" s="1"/>
  <c r="AN87" i="3"/>
  <c r="AW74" i="10"/>
  <c r="BD87" i="3"/>
  <c r="T77" i="2"/>
  <c r="AN73" i="10"/>
  <c r="M86" i="3"/>
  <c r="BB73" i="10"/>
  <c r="BI86" i="3"/>
  <c r="AP73" i="10"/>
  <c r="O86" i="3"/>
  <c r="T73" i="10"/>
  <c r="P86" i="3"/>
  <c r="D73" i="10"/>
  <c r="AQ73" i="10" s="1"/>
  <c r="BM86" i="3"/>
  <c r="E73" i="10"/>
  <c r="BN86" i="3"/>
  <c r="I73" i="10"/>
  <c r="Q85" i="10" s="1"/>
  <c r="CE86" i="3"/>
  <c r="G73" i="10"/>
  <c r="N73" i="10" s="1"/>
  <c r="BP86" i="3"/>
  <c r="F73" i="10"/>
  <c r="M73" i="10" s="1"/>
  <c r="BO86" i="3"/>
  <c r="S73" i="9"/>
  <c r="D86" i="3"/>
  <c r="AS73" i="9"/>
  <c r="AZ86" i="3"/>
  <c r="H73" i="10"/>
  <c r="O73" i="10" s="1"/>
  <c r="BQ86" i="3"/>
  <c r="V73" i="10"/>
  <c r="AB73" i="10" s="1"/>
  <c r="AN86" i="3"/>
  <c r="AL73" i="10"/>
  <c r="K86" i="3"/>
  <c r="AM73" i="10"/>
  <c r="L86" i="3"/>
  <c r="U73" i="10"/>
  <c r="AA73" i="10" s="1"/>
  <c r="AB86" i="3"/>
  <c r="AO72" i="10"/>
  <c r="N85" i="3"/>
  <c r="BC72" i="10"/>
  <c r="BJ85" i="3"/>
  <c r="BD72" i="10"/>
  <c r="BK85" i="3"/>
  <c r="T72" i="10"/>
  <c r="P85" i="3"/>
  <c r="D72" i="10"/>
  <c r="AQ72" i="10" s="1"/>
  <c r="BM85" i="3"/>
  <c r="F72" i="10"/>
  <c r="BO85" i="3"/>
  <c r="I72" i="10"/>
  <c r="Q84" i="10" s="1"/>
  <c r="CE85" i="3"/>
  <c r="G72" i="10"/>
  <c r="BP85" i="3"/>
  <c r="S72" i="9"/>
  <c r="D85" i="3"/>
  <c r="W72" i="9"/>
  <c r="AZ85" i="3"/>
  <c r="H72" i="10"/>
  <c r="CI72" i="10" s="1"/>
  <c r="BQ85" i="3"/>
  <c r="AH72" i="10"/>
  <c r="G85" i="3"/>
  <c r="AI72" i="10"/>
  <c r="H85" i="3"/>
  <c r="U72" i="10"/>
  <c r="AA84" i="10" s="1"/>
  <c r="AB85" i="3"/>
  <c r="BA72" i="10"/>
  <c r="BH85" i="3"/>
  <c r="F71" i="10"/>
  <c r="BO84" i="3"/>
  <c r="I71" i="10"/>
  <c r="Q83" i="10" s="1"/>
  <c r="CE84" i="3"/>
  <c r="E71" i="10"/>
  <c r="L71" i="10" s="1"/>
  <c r="BN84" i="3"/>
  <c r="AE71" i="9"/>
  <c r="D84" i="3"/>
  <c r="H71" i="10"/>
  <c r="BE71" i="10" s="1"/>
  <c r="BQ84" i="3"/>
  <c r="AF71" i="10"/>
  <c r="E84" i="3"/>
  <c r="AT71" i="10"/>
  <c r="BA84" i="3"/>
  <c r="AH71" i="10"/>
  <c r="G84" i="3"/>
  <c r="V71" i="10"/>
  <c r="AN84" i="3"/>
  <c r="AW71" i="10"/>
  <c r="BD84" i="3"/>
  <c r="T71" i="10"/>
  <c r="Z83" i="10" s="1"/>
  <c r="P84" i="3"/>
  <c r="D71" i="10"/>
  <c r="BT71" i="10" s="1"/>
  <c r="BM84" i="3"/>
  <c r="AQ77" i="2"/>
  <c r="AP77" i="3"/>
  <c r="BW77" i="3"/>
  <c r="AS70" i="9"/>
  <c r="AZ83" i="3"/>
  <c r="F70" i="10"/>
  <c r="M70" i="10" s="1"/>
  <c r="BO83" i="3"/>
  <c r="I70" i="10"/>
  <c r="Q82" i="10" s="1"/>
  <c r="CE83" i="3"/>
  <c r="S70" i="9"/>
  <c r="D83" i="3"/>
  <c r="AG70" i="10"/>
  <c r="F83" i="3"/>
  <c r="AU70" i="10"/>
  <c r="BB83" i="3"/>
  <c r="AV70" i="10"/>
  <c r="BC83" i="3"/>
  <c r="V70" i="10"/>
  <c r="AN83" i="3"/>
  <c r="AW70" i="10"/>
  <c r="BD83" i="3"/>
  <c r="G70" i="10"/>
  <c r="N70" i="10" s="1"/>
  <c r="BP83" i="3"/>
  <c r="H70" i="10"/>
  <c r="BE70" i="10" s="1"/>
  <c r="BQ83" i="3"/>
  <c r="U70" i="10"/>
  <c r="AA70" i="10" s="1"/>
  <c r="AB83" i="3"/>
  <c r="AP70" i="10"/>
  <c r="O83" i="3"/>
  <c r="T70" i="10"/>
  <c r="Z70" i="10" s="1"/>
  <c r="P83" i="3"/>
  <c r="D70" i="10"/>
  <c r="BT70" i="10" s="1"/>
  <c r="BM83" i="3"/>
  <c r="E70" i="10"/>
  <c r="BN83" i="3"/>
  <c r="V69" i="10"/>
  <c r="AN82" i="3"/>
  <c r="AL69" i="10"/>
  <c r="K82" i="3"/>
  <c r="AM69" i="10"/>
  <c r="L82" i="3"/>
  <c r="U69" i="10"/>
  <c r="AA69" i="10" s="1"/>
  <c r="AB82" i="3"/>
  <c r="AN69" i="10"/>
  <c r="M82" i="3"/>
  <c r="BB69" i="10"/>
  <c r="BI82" i="3"/>
  <c r="AP69" i="10"/>
  <c r="O82" i="3"/>
  <c r="T69" i="10"/>
  <c r="Z69" i="10" s="1"/>
  <c r="P82" i="3"/>
  <c r="CT82" i="3"/>
  <c r="DE82" i="3" s="1"/>
  <c r="H69" i="10"/>
  <c r="CI69" i="10" s="1"/>
  <c r="BQ82" i="3"/>
  <c r="CX82" i="3" s="1"/>
  <c r="DI82" i="3" s="1"/>
  <c r="F69" i="10"/>
  <c r="M69" i="10" s="1"/>
  <c r="BO82" i="3"/>
  <c r="CV82" i="3" s="1"/>
  <c r="DG82" i="3" s="1"/>
  <c r="I69" i="10"/>
  <c r="Q81" i="10" s="1"/>
  <c r="CE82" i="3"/>
  <c r="DJ82" i="3" s="1"/>
  <c r="G69" i="10"/>
  <c r="N69" i="10" s="1"/>
  <c r="BP82" i="3"/>
  <c r="CW82" i="3" s="1"/>
  <c r="DH82" i="3" s="1"/>
  <c r="H77" i="2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A68" i="10" s="1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O68" i="10" s="1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Z67" i="10" s="1"/>
  <c r="P80" i="3"/>
  <c r="U67" i="10"/>
  <c r="AB80" i="3"/>
  <c r="V67" i="10"/>
  <c r="AN80" i="3"/>
  <c r="D67" i="10"/>
  <c r="AQ67" i="10" s="1"/>
  <c r="BM80" i="3"/>
  <c r="AT67" i="10"/>
  <c r="BA80" i="3"/>
  <c r="E67" i="10"/>
  <c r="L67" i="10" s="1"/>
  <c r="BN80" i="3"/>
  <c r="CU80" i="3" s="1"/>
  <c r="DF80" i="3" s="1"/>
  <c r="F67" i="10"/>
  <c r="M67" i="10" s="1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BQ78" i="2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64" i="10"/>
  <c r="DM64" i="10"/>
  <c r="DM62" i="10"/>
  <c r="CI62" i="10"/>
  <c r="CI56" i="10"/>
  <c r="DM56" i="10"/>
  <c r="DM15" i="10"/>
  <c r="CI15" i="10"/>
  <c r="BH25" i="10"/>
  <c r="BT63" i="10"/>
  <c r="BT57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H59" i="9"/>
  <c r="I60" i="10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C86" i="10" s="1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U62" i="9"/>
  <c r="AI64" i="10"/>
  <c r="AI64" i="9"/>
  <c r="AE66" i="10"/>
  <c r="S66" i="10"/>
  <c r="AE66" i="9"/>
  <c r="D68" i="10"/>
  <c r="D68" i="9"/>
  <c r="V72" i="10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N87" i="10" s="1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G75" i="10"/>
  <c r="AG75" i="9"/>
  <c r="AU75" i="10"/>
  <c r="AU75" i="9"/>
  <c r="S76" i="10"/>
  <c r="AE76" i="10"/>
  <c r="AE76" i="9"/>
  <c r="AS76" i="10"/>
  <c r="W76" i="10"/>
  <c r="AC88" i="10" s="1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Q62" i="10"/>
  <c r="Z63" i="10"/>
  <c r="AQ63" i="10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AE69" i="10"/>
  <c r="AE69" i="9"/>
  <c r="AS69" i="10"/>
  <c r="W69" i="10"/>
  <c r="Z71" i="10"/>
  <c r="K71" i="10"/>
  <c r="AQ71" i="10"/>
  <c r="BA73" i="10"/>
  <c r="BA73" i="9"/>
  <c r="AK74" i="10"/>
  <c r="AK74" i="9"/>
  <c r="AY74" i="10"/>
  <c r="AY74" i="9"/>
  <c r="AI75" i="10"/>
  <c r="AI75" i="9"/>
  <c r="AG76" i="10"/>
  <c r="AG76" i="9"/>
  <c r="AU76" i="10"/>
  <c r="AU76" i="9"/>
  <c r="B62" i="9"/>
  <c r="A73" i="9"/>
  <c r="G72" i="9"/>
  <c r="F69" i="9"/>
  <c r="E66" i="9"/>
  <c r="D63" i="9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AE71" i="10"/>
  <c r="W71" i="10"/>
  <c r="AS71" i="10"/>
  <c r="AS71" i="9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K69" i="10"/>
  <c r="AK69" i="9"/>
  <c r="AY69" i="10"/>
  <c r="AY69" i="9"/>
  <c r="AI70" i="10"/>
  <c r="AI70" i="9"/>
  <c r="AG71" i="10"/>
  <c r="AG71" i="9"/>
  <c r="AU71" i="10"/>
  <c r="AU71" i="9"/>
  <c r="AE72" i="10"/>
  <c r="S72" i="10"/>
  <c r="AE72" i="9"/>
  <c r="W72" i="10"/>
  <c r="AC84" i="10" s="1"/>
  <c r="AS72" i="10"/>
  <c r="AS72" i="9"/>
  <c r="BE72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BE15" i="10"/>
  <c r="BE47" i="10"/>
  <c r="BE63" i="10"/>
  <c r="AQ62" i="10"/>
  <c r="BE34" i="10"/>
  <c r="AQ54" i="10"/>
  <c r="BE55" i="10"/>
  <c r="AQ58" i="10"/>
  <c r="BE57" i="10"/>
  <c r="AQ45" i="10"/>
  <c r="BI57" i="10" s="1"/>
  <c r="AQ57" i="10"/>
  <c r="AQ61" i="10"/>
  <c r="BR73" i="10" s="1"/>
  <c r="BE44" i="10"/>
  <c r="CG56" i="10" s="1"/>
  <c r="BE52" i="10"/>
  <c r="BE60" i="10"/>
  <c r="BE64" i="10"/>
  <c r="AQ48" i="10"/>
  <c r="AQ56" i="10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DT89" i="10" l="1"/>
  <c r="EA89" i="10"/>
  <c r="Y83" i="10"/>
  <c r="BI74" i="10"/>
  <c r="BJ68" i="10"/>
  <c r="L84" i="10"/>
  <c r="BE69" i="10"/>
  <c r="BV81" i="10" s="1"/>
  <c r="Q73" i="10"/>
  <c r="CI78" i="2"/>
  <c r="CK78" i="2" s="1"/>
  <c r="BG4" i="9"/>
  <c r="Q72" i="10"/>
  <c r="O69" i="10"/>
  <c r="DY89" i="10"/>
  <c r="DW90" i="10"/>
  <c r="Y86" i="10"/>
  <c r="EA90" i="10"/>
  <c r="BZ74" i="10"/>
  <c r="DL89" i="10"/>
  <c r="K75" i="10"/>
  <c r="AQ75" i="10"/>
  <c r="BG87" i="10" s="1"/>
  <c r="AQ74" i="10"/>
  <c r="BP86" i="10" s="1"/>
  <c r="K74" i="10"/>
  <c r="DT90" i="10"/>
  <c r="DL90" i="10"/>
  <c r="CW89" i="10"/>
  <c r="DV90" i="10"/>
  <c r="DY90" i="10"/>
  <c r="DU90" i="10"/>
  <c r="DQ89" i="10"/>
  <c r="DS89" i="10"/>
  <c r="DX90" i="10"/>
  <c r="Y81" i="10"/>
  <c r="CW90" i="10"/>
  <c r="DP90" i="10"/>
  <c r="DU89" i="10"/>
  <c r="AQ76" i="10"/>
  <c r="BH88" i="10" s="1"/>
  <c r="K88" i="10"/>
  <c r="BT88" i="10"/>
  <c r="M76" i="10"/>
  <c r="M88" i="10"/>
  <c r="AA76" i="10"/>
  <c r="AA88" i="10"/>
  <c r="Y87" i="10"/>
  <c r="C78" i="12"/>
  <c r="ED88" i="10"/>
  <c r="EE88" i="10" s="1"/>
  <c r="CJ89" i="3"/>
  <c r="CK89" i="3"/>
  <c r="L76" i="10"/>
  <c r="L88" i="10"/>
  <c r="AB88" i="10"/>
  <c r="DM76" i="10"/>
  <c r="DM88" i="10"/>
  <c r="CI88" i="10"/>
  <c r="O88" i="10"/>
  <c r="N88" i="10"/>
  <c r="Q76" i="10"/>
  <c r="Q88" i="10"/>
  <c r="Z76" i="10"/>
  <c r="Z88" i="10"/>
  <c r="DM69" i="10"/>
  <c r="Y88" i="10"/>
  <c r="AC87" i="10"/>
  <c r="AB75" i="10"/>
  <c r="AB87" i="10"/>
  <c r="Q75" i="10"/>
  <c r="Q87" i="10"/>
  <c r="DM87" i="10"/>
  <c r="O87" i="10"/>
  <c r="CI87" i="10"/>
  <c r="L87" i="10"/>
  <c r="AA87" i="10"/>
  <c r="M75" i="10"/>
  <c r="M87" i="10"/>
  <c r="ED87" i="10"/>
  <c r="EE87" i="10" s="1"/>
  <c r="C77" i="12"/>
  <c r="BT87" i="10"/>
  <c r="K87" i="10"/>
  <c r="Z87" i="10"/>
  <c r="N86" i="10"/>
  <c r="Q74" i="10"/>
  <c r="BO84" i="10"/>
  <c r="K73" i="10"/>
  <c r="BH71" i="10"/>
  <c r="CF72" i="10"/>
  <c r="BT73" i="10"/>
  <c r="L86" i="10"/>
  <c r="Y85" i="10"/>
  <c r="BJ75" i="10"/>
  <c r="CJ88" i="3"/>
  <c r="CK88" i="3"/>
  <c r="AA74" i="10"/>
  <c r="Y84" i="10"/>
  <c r="CE73" i="10"/>
  <c r="CI86" i="3"/>
  <c r="C75" i="12" s="1"/>
  <c r="L74" i="10"/>
  <c r="BE73" i="10"/>
  <c r="BV85" i="10" s="1"/>
  <c r="Z73" i="10"/>
  <c r="N83" i="10"/>
  <c r="CI71" i="10"/>
  <c r="Q71" i="10"/>
  <c r="DM73" i="10"/>
  <c r="L83" i="10"/>
  <c r="AC83" i="10"/>
  <c r="BQ83" i="10"/>
  <c r="CI73" i="10"/>
  <c r="M86" i="10"/>
  <c r="AA85" i="10"/>
  <c r="C76" i="12"/>
  <c r="ED86" i="10"/>
  <c r="EE86" i="10" s="1"/>
  <c r="CK87" i="3"/>
  <c r="CJ87" i="3"/>
  <c r="K86" i="10"/>
  <c r="BT86" i="10"/>
  <c r="DM86" i="10"/>
  <c r="CI86" i="10"/>
  <c r="O86" i="10"/>
  <c r="N74" i="10"/>
  <c r="AC85" i="10"/>
  <c r="BI83" i="10"/>
  <c r="AB86" i="10"/>
  <c r="Z86" i="10"/>
  <c r="DM72" i="10"/>
  <c r="CI85" i="3"/>
  <c r="C74" i="12" s="1"/>
  <c r="AA86" i="10"/>
  <c r="BP84" i="10"/>
  <c r="BM85" i="10"/>
  <c r="BI84" i="10"/>
  <c r="BQ85" i="10"/>
  <c r="BG84" i="10"/>
  <c r="CA84" i="10"/>
  <c r="N84" i="10"/>
  <c r="N85" i="10"/>
  <c r="BJ85" i="10"/>
  <c r="BO85" i="10"/>
  <c r="BR84" i="10"/>
  <c r="BL85" i="10"/>
  <c r="BK85" i="10"/>
  <c r="BN85" i="10"/>
  <c r="L85" i="10"/>
  <c r="BH85" i="10"/>
  <c r="BG85" i="10"/>
  <c r="BR83" i="10"/>
  <c r="AB85" i="10"/>
  <c r="BT85" i="10"/>
  <c r="K85" i="10"/>
  <c r="BY84" i="10"/>
  <c r="BX84" i="10"/>
  <c r="DM85" i="10"/>
  <c r="CI85" i="10"/>
  <c r="O85" i="10"/>
  <c r="Z85" i="10"/>
  <c r="BR85" i="10"/>
  <c r="BI85" i="10"/>
  <c r="BL83" i="10"/>
  <c r="BK83" i="10"/>
  <c r="BH84" i="10"/>
  <c r="M85" i="10"/>
  <c r="BP85" i="10"/>
  <c r="Y79" i="10"/>
  <c r="AB72" i="10"/>
  <c r="AB84" i="10"/>
  <c r="BJ83" i="10"/>
  <c r="CD84" i="10"/>
  <c r="BZ84" i="10"/>
  <c r="BL84" i="10"/>
  <c r="CC84" i="10"/>
  <c r="CB84" i="10"/>
  <c r="M84" i="10"/>
  <c r="BT67" i="10"/>
  <c r="BN84" i="10"/>
  <c r="BM84" i="10"/>
  <c r="BK84" i="10"/>
  <c r="BT84" i="10"/>
  <c r="K84" i="10"/>
  <c r="BV84" i="10"/>
  <c r="BG83" i="10"/>
  <c r="Q69" i="10"/>
  <c r="BW84" i="10"/>
  <c r="BJ84" i="10"/>
  <c r="Z84" i="10"/>
  <c r="CI84" i="3"/>
  <c r="CJ84" i="3" s="1"/>
  <c r="AA83" i="10"/>
  <c r="DM84" i="10"/>
  <c r="O84" i="10"/>
  <c r="CI84" i="10"/>
  <c r="CG84" i="10"/>
  <c r="M71" i="10"/>
  <c r="CF84" i="10"/>
  <c r="K67" i="10"/>
  <c r="CE84" i="10"/>
  <c r="BQ84" i="10"/>
  <c r="BW83" i="10"/>
  <c r="BE68" i="10"/>
  <c r="CB80" i="10" s="1"/>
  <c r="AC82" i="10"/>
  <c r="CC83" i="10"/>
  <c r="BM83" i="10"/>
  <c r="CE83" i="10"/>
  <c r="CD83" i="10"/>
  <c r="CI77" i="2"/>
  <c r="CK77" i="2" s="1"/>
  <c r="BH83" i="10"/>
  <c r="BY83" i="10"/>
  <c r="BN83" i="10"/>
  <c r="BX83" i="10"/>
  <c r="BP83" i="10"/>
  <c r="DM83" i="10"/>
  <c r="O83" i="10"/>
  <c r="CI83" i="10"/>
  <c r="BO83" i="10"/>
  <c r="DM68" i="10"/>
  <c r="K83" i="10"/>
  <c r="BT83" i="10"/>
  <c r="C3" i="15"/>
  <c r="C7" i="15" s="1"/>
  <c r="CI68" i="10"/>
  <c r="CB83" i="10"/>
  <c r="CG83" i="10"/>
  <c r="DM70" i="10"/>
  <c r="CA83" i="10"/>
  <c r="BZ83" i="10"/>
  <c r="BV83" i="10"/>
  <c r="Q70" i="10"/>
  <c r="CF83" i="10"/>
  <c r="AB83" i="10"/>
  <c r="M83" i="10"/>
  <c r="K70" i="10"/>
  <c r="N81" i="10"/>
  <c r="BV82" i="10"/>
  <c r="AC81" i="10"/>
  <c r="AA81" i="10"/>
  <c r="AA82" i="10"/>
  <c r="Y82" i="10"/>
  <c r="CB82" i="10"/>
  <c r="AQ70" i="10"/>
  <c r="BH82" i="10" s="1"/>
  <c r="BP69" i="10"/>
  <c r="BT64" i="9"/>
  <c r="CE69" i="10"/>
  <c r="AC80" i="10"/>
  <c r="CC82" i="10"/>
  <c r="BR70" i="10"/>
  <c r="BT65" i="9"/>
  <c r="BW82" i="10"/>
  <c r="Q38" i="9"/>
  <c r="L82" i="10"/>
  <c r="AB82" i="10"/>
  <c r="CA82" i="10"/>
  <c r="CI83" i="3"/>
  <c r="CG82" i="10"/>
  <c r="BT82" i="10"/>
  <c r="K82" i="10"/>
  <c r="BY82" i="10"/>
  <c r="L70" i="10"/>
  <c r="CF82" i="10"/>
  <c r="Z82" i="10"/>
  <c r="BX82" i="10"/>
  <c r="CD82" i="10"/>
  <c r="C2" i="15"/>
  <c r="DM82" i="10"/>
  <c r="O82" i="10"/>
  <c r="CI82" i="10"/>
  <c r="AB70" i="10"/>
  <c r="N82" i="10"/>
  <c r="M82" i="10"/>
  <c r="CE82" i="10"/>
  <c r="BZ82" i="10"/>
  <c r="L69" i="10"/>
  <c r="L81" i="10"/>
  <c r="AQ69" i="10"/>
  <c r="BG81" i="10" s="1"/>
  <c r="K81" i="10"/>
  <c r="BT81" i="10"/>
  <c r="CI65" i="10"/>
  <c r="M81" i="10"/>
  <c r="CF68" i="10"/>
  <c r="DM81" i="10"/>
  <c r="CI81" i="10"/>
  <c r="O81" i="10"/>
  <c r="Z81" i="10"/>
  <c r="CI82" i="3"/>
  <c r="AB81" i="10"/>
  <c r="Y80" i="10"/>
  <c r="L80" i="10"/>
  <c r="N80" i="10"/>
  <c r="Q46" i="9"/>
  <c r="BT68" i="10"/>
  <c r="BT80" i="10"/>
  <c r="K80" i="10"/>
  <c r="Q68" i="10"/>
  <c r="Q80" i="10"/>
  <c r="M68" i="10"/>
  <c r="M80" i="10"/>
  <c r="AA80" i="10"/>
  <c r="O80" i="10"/>
  <c r="DM80" i="10"/>
  <c r="CI80" i="10"/>
  <c r="AB80" i="10"/>
  <c r="AA79" i="10"/>
  <c r="CI81" i="3"/>
  <c r="Z79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CD88" i="10" s="1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6" i="9"/>
  <c r="BI46" i="9"/>
  <c r="BE66" i="10"/>
  <c r="CB78" i="10" s="1"/>
  <c r="BM65" i="9"/>
  <c r="BK46" i="9"/>
  <c r="BJ65" i="9"/>
  <c r="Q73" i="9"/>
  <c r="BV17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Q29" i="9"/>
  <c r="K78" i="10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8" i="9"/>
  <c r="CH78" i="9" s="1"/>
  <c r="CW78" i="9" s="1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M71" i="9"/>
  <c r="AA72" i="9"/>
  <c r="BV70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4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5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30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7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4" i="9" s="1"/>
  <c r="O75" i="10"/>
  <c r="BE75" i="10"/>
  <c r="CG87" i="10" s="1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9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20" i="9" s="1"/>
  <c r="CF26" i="10"/>
  <c r="BV23" i="10"/>
  <c r="Q16" i="10"/>
  <c r="BJ57" i="10"/>
  <c r="CG73" i="10"/>
  <c r="BL68" i="9"/>
  <c r="BR41" i="10"/>
  <c r="BL36" i="10"/>
  <c r="CC27" i="10"/>
  <c r="BW22" i="10"/>
  <c r="BP18" i="10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8" i="9"/>
  <c r="CB64" i="10"/>
  <c r="Q60" i="10"/>
  <c r="O43" i="9"/>
  <c r="BE43" i="9"/>
  <c r="CC44" i="9" s="1"/>
  <c r="BE74" i="10"/>
  <c r="BY86" i="10" s="1"/>
  <c r="O74" i="10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6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BX81" i="10" l="1"/>
  <c r="CA81" i="10"/>
  <c r="BW81" i="10"/>
  <c r="CE81" i="10"/>
  <c r="CB81" i="10"/>
  <c r="CG81" i="10"/>
  <c r="BY81" i="10"/>
  <c r="CF81" i="10"/>
  <c r="BZ81" i="10"/>
  <c r="CD81" i="10"/>
  <c r="CC81" i="10"/>
  <c r="BH87" i="10"/>
  <c r="BI87" i="10"/>
  <c r="BQ87" i="10"/>
  <c r="BN87" i="10"/>
  <c r="BR87" i="10"/>
  <c r="BR86" i="10"/>
  <c r="BI86" i="10"/>
  <c r="BK87" i="10"/>
  <c r="BG86" i="10"/>
  <c r="BJ88" i="10"/>
  <c r="EB89" i="10"/>
  <c r="BO86" i="10"/>
  <c r="BJ86" i="10"/>
  <c r="BN86" i="10"/>
  <c r="BH86" i="10"/>
  <c r="BJ87" i="10"/>
  <c r="BL86" i="10"/>
  <c r="BK86" i="10"/>
  <c r="P73" i="10"/>
  <c r="CF85" i="10"/>
  <c r="BW85" i="10"/>
  <c r="BZ85" i="10"/>
  <c r="CG85" i="10"/>
  <c r="BX85" i="10"/>
  <c r="CC85" i="10"/>
  <c r="CE85" i="10"/>
  <c r="CB85" i="10"/>
  <c r="BM86" i="10"/>
  <c r="BY85" i="10"/>
  <c r="BQ86" i="10"/>
  <c r="BL87" i="10"/>
  <c r="BM87" i="10"/>
  <c r="BO87" i="10"/>
  <c r="BO88" i="10"/>
  <c r="BP87" i="10"/>
  <c r="BM88" i="10"/>
  <c r="BQ88" i="10"/>
  <c r="EB90" i="10"/>
  <c r="CX38" i="9"/>
  <c r="BY88" i="10"/>
  <c r="BP88" i="10"/>
  <c r="CA85" i="10"/>
  <c r="CC88" i="10"/>
  <c r="BR88" i="10"/>
  <c r="BK88" i="10"/>
  <c r="BI88" i="10"/>
  <c r="BL88" i="10"/>
  <c r="BN88" i="10"/>
  <c r="BG88" i="10"/>
  <c r="P88" i="10"/>
  <c r="CE88" i="10"/>
  <c r="BX88" i="10"/>
  <c r="BV88" i="10"/>
  <c r="BW88" i="10"/>
  <c r="CJ85" i="3"/>
  <c r="CG88" i="10"/>
  <c r="CK85" i="3"/>
  <c r="ED84" i="10"/>
  <c r="EE84" i="10" s="1"/>
  <c r="BZ88" i="10"/>
  <c r="CF88" i="10"/>
  <c r="CD85" i="10"/>
  <c r="CB88" i="10"/>
  <c r="CA88" i="10"/>
  <c r="CE87" i="10"/>
  <c r="BX87" i="10"/>
  <c r="CD86" i="10"/>
  <c r="CJ86" i="3"/>
  <c r="CK86" i="3"/>
  <c r="ED85" i="10"/>
  <c r="EE85" i="10" s="1"/>
  <c r="P74" i="10"/>
  <c r="BY87" i="10"/>
  <c r="CF87" i="10"/>
  <c r="BW87" i="10"/>
  <c r="BZ87" i="10"/>
  <c r="BV87" i="10"/>
  <c r="BP81" i="10"/>
  <c r="BZ86" i="10"/>
  <c r="CB87" i="10"/>
  <c r="CC87" i="10"/>
  <c r="P87" i="10"/>
  <c r="CD87" i="10"/>
  <c r="CA87" i="10"/>
  <c r="BW86" i="10"/>
  <c r="CF86" i="10"/>
  <c r="CC86" i="10"/>
  <c r="CB86" i="10"/>
  <c r="P86" i="10"/>
  <c r="CE86" i="10"/>
  <c r="CG86" i="10"/>
  <c r="BV86" i="10"/>
  <c r="BX86" i="10"/>
  <c r="CA86" i="10"/>
  <c r="CC80" i="10"/>
  <c r="BS85" i="10"/>
  <c r="CK85" i="10" s="1"/>
  <c r="ED83" i="10"/>
  <c r="EE83" i="10" s="1"/>
  <c r="P85" i="10"/>
  <c r="BV80" i="10"/>
  <c r="BW80" i="10"/>
  <c r="BI82" i="10"/>
  <c r="C73" i="12"/>
  <c r="BY80" i="10"/>
  <c r="CH84" i="10"/>
  <c r="CZ84" i="10" s="1"/>
  <c r="BZ80" i="10"/>
  <c r="BS84" i="10"/>
  <c r="CO84" i="10" s="1"/>
  <c r="P84" i="10"/>
  <c r="BX80" i="10"/>
  <c r="CD80" i="10"/>
  <c r="CF80" i="10"/>
  <c r="CG80" i="10"/>
  <c r="CK84" i="3"/>
  <c r="CE80" i="10"/>
  <c r="CA80" i="10"/>
  <c r="C8" i="15"/>
  <c r="BK81" i="10"/>
  <c r="P83" i="10"/>
  <c r="CH83" i="10"/>
  <c r="DJ83" i="10" s="1"/>
  <c r="BR82" i="10"/>
  <c r="CX64" i="9"/>
  <c r="BS83" i="10"/>
  <c r="CT83" i="10" s="1"/>
  <c r="BI81" i="10"/>
  <c r="BQ82" i="10"/>
  <c r="P69" i="10"/>
  <c r="BK82" i="10"/>
  <c r="CX61" i="9"/>
  <c r="BM82" i="10"/>
  <c r="CX65" i="9"/>
  <c r="CK83" i="3"/>
  <c r="C72" i="12"/>
  <c r="CJ83" i="3"/>
  <c r="ED82" i="10"/>
  <c r="EE82" i="10" s="1"/>
  <c r="BJ82" i="10"/>
  <c r="BG82" i="10"/>
  <c r="BN14" i="9"/>
  <c r="BL82" i="10"/>
  <c r="BP82" i="10"/>
  <c r="BO14" i="9"/>
  <c r="CN67" i="9"/>
  <c r="BN82" i="10"/>
  <c r="BO82" i="10"/>
  <c r="P70" i="10"/>
  <c r="P81" i="10"/>
  <c r="BQ81" i="10"/>
  <c r="B8" i="15"/>
  <c r="B7" i="15"/>
  <c r="D7" i="15" s="1"/>
  <c r="P82" i="10"/>
  <c r="BH81" i="10"/>
  <c r="BO81" i="10"/>
  <c r="CH82" i="10"/>
  <c r="DI82" i="10" s="1"/>
  <c r="CE61" i="9"/>
  <c r="CT61" i="9" s="1"/>
  <c r="CT46" i="9"/>
  <c r="CX41" i="9"/>
  <c r="BJ81" i="10"/>
  <c r="C71" i="12"/>
  <c r="ED81" i="10"/>
  <c r="EE81" i="10" s="1"/>
  <c r="CK82" i="3"/>
  <c r="CJ82" i="3"/>
  <c r="BM81" i="10"/>
  <c r="BL81" i="10"/>
  <c r="BR81" i="10"/>
  <c r="BN81" i="10"/>
  <c r="BW61" i="9"/>
  <c r="CX55" i="9"/>
  <c r="BR14" i="9"/>
  <c r="BQ14" i="9"/>
  <c r="CU14" i="9" s="1"/>
  <c r="BI14" i="9"/>
  <c r="P80" i="10"/>
  <c r="BK80" i="10"/>
  <c r="BI80" i="10"/>
  <c r="BL80" i="10"/>
  <c r="BR80" i="10"/>
  <c r="CX7" i="9"/>
  <c r="BJ80" i="10"/>
  <c r="BH80" i="10"/>
  <c r="BQ80" i="10"/>
  <c r="C70" i="12"/>
  <c r="ED80" i="10"/>
  <c r="EE80" i="10" s="1"/>
  <c r="CK81" i="3"/>
  <c r="CJ81" i="3"/>
  <c r="CP81" i="3"/>
  <c r="BP80" i="10"/>
  <c r="BM80" i="10"/>
  <c r="BG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8" i="9"/>
  <c r="CX34" i="9"/>
  <c r="BV9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8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50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P39" i="9" s="1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2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3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3" i="9"/>
  <c r="CD47" i="9"/>
  <c r="CC49" i="9"/>
  <c r="CR49" i="9" s="1"/>
  <c r="CF59" i="9"/>
  <c r="BH37" i="9"/>
  <c r="CE72" i="9"/>
  <c r="CB24" i="9"/>
  <c r="CG47" i="9"/>
  <c r="CV47" i="9" s="1"/>
  <c r="BV5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60" i="9"/>
  <c r="BW24" i="9"/>
  <c r="CD49" i="9"/>
  <c r="BY59" i="9"/>
  <c r="CG24" i="9"/>
  <c r="CB42" i="9"/>
  <c r="CL69" i="9"/>
  <c r="CF4" i="9"/>
  <c r="CU4" i="9" s="1"/>
  <c r="P23" i="9"/>
  <c r="BV59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BW52" i="9"/>
  <c r="CR51" i="9"/>
  <c r="BX52" i="9"/>
  <c r="CM52" i="9" s="1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BW25" i="9"/>
  <c r="BR59" i="9"/>
  <c r="CX76" i="9"/>
  <c r="BN42" i="9"/>
  <c r="BK42" i="9"/>
  <c r="CX26" i="9"/>
  <c r="CA52" i="9"/>
  <c r="BV26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5" i="9"/>
  <c r="BO9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8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7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4" i="9"/>
  <c r="BW18" i="9"/>
  <c r="BV27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E19" i="9"/>
  <c r="BV54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1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8" i="9"/>
  <c r="CB41" i="9"/>
  <c r="P24" i="9"/>
  <c r="P33" i="9"/>
  <c r="BN30" i="9"/>
  <c r="BG43" i="9"/>
  <c r="CA58" i="9"/>
  <c r="BV13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2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BX4" i="9"/>
  <c r="CM4" i="9" s="1"/>
  <c r="BR8" i="9"/>
  <c r="CD41" i="9"/>
  <c r="BM37" i="9"/>
  <c r="BV42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4" i="9"/>
  <c r="CH64" i="9" s="1"/>
  <c r="BP48" i="9"/>
  <c r="BN48" i="9"/>
  <c r="CD71" i="9"/>
  <c r="CS71" i="9" s="1"/>
  <c r="BV56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P61" i="9"/>
  <c r="CC35" i="9"/>
  <c r="CC38" i="9"/>
  <c r="CB22" i="9"/>
  <c r="BH45" i="9"/>
  <c r="CL45" i="9" s="1"/>
  <c r="P15" i="9"/>
  <c r="BW11" i="9"/>
  <c r="BV41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3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2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2" i="9"/>
  <c r="BH8" i="9"/>
  <c r="CL8" i="9" s="1"/>
  <c r="BP31" i="9"/>
  <c r="BR52" i="9"/>
  <c r="CA37" i="9"/>
  <c r="BP50" i="9"/>
  <c r="BV58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BL56" i="9"/>
  <c r="CD14" i="9"/>
  <c r="CG8" i="9"/>
  <c r="BV67" i="9"/>
  <c r="CH67" i="9" s="1"/>
  <c r="CA57" i="9"/>
  <c r="CP57" i="9" s="1"/>
  <c r="P37" i="9"/>
  <c r="BV53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5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9" i="9"/>
  <c r="BW70" i="9"/>
  <c r="CE35" i="9"/>
  <c r="BJ20" i="9"/>
  <c r="BV52" i="9"/>
  <c r="CE18" i="9"/>
  <c r="P17" i="9"/>
  <c r="BL62" i="9"/>
  <c r="BN16" i="9"/>
  <c r="CR16" i="9" s="1"/>
  <c r="BY75" i="9"/>
  <c r="CF19" i="9"/>
  <c r="P14" i="9"/>
  <c r="P25" i="9"/>
  <c r="CC56" i="9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4" i="9"/>
  <c r="CC55" i="10"/>
  <c r="CG61" i="10"/>
  <c r="BH44" i="9"/>
  <c r="BX23" i="9"/>
  <c r="BY15" i="9"/>
  <c r="BI34" i="9"/>
  <c r="BV10" i="9"/>
  <c r="BQ39" i="10"/>
  <c r="BW30" i="9"/>
  <c r="CE70" i="10"/>
  <c r="BY20" i="9"/>
  <c r="P9" i="9"/>
  <c r="BJ49" i="10"/>
  <c r="BP23" i="9"/>
  <c r="CF20" i="9"/>
  <c r="BV47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9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BM34" i="9"/>
  <c r="BR48" i="10"/>
  <c r="CA44" i="9"/>
  <c r="BI33" i="10"/>
  <c r="BJ33" i="10"/>
  <c r="BI28" i="9"/>
  <c r="CM28" i="9" s="1"/>
  <c r="CE32" i="9"/>
  <c r="P29" i="9"/>
  <c r="CD15" i="9"/>
  <c r="BP18" i="9"/>
  <c r="BV24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1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40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6" i="9"/>
  <c r="CH16" i="9" s="1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9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7" i="9"/>
  <c r="BL56" i="10"/>
  <c r="CE22" i="9"/>
  <c r="BI59" i="10"/>
  <c r="BL60" i="9"/>
  <c r="BH56" i="10"/>
  <c r="BQ34" i="9"/>
  <c r="CE28" i="10"/>
  <c r="BN33" i="9"/>
  <c r="CF18" i="9"/>
  <c r="BN60" i="9"/>
  <c r="CA70" i="9"/>
  <c r="BV76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7" i="9"/>
  <c r="BX41" i="10"/>
  <c r="BV34" i="10"/>
  <c r="BK44" i="9"/>
  <c r="BR41" i="9"/>
  <c r="CE39" i="9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8" i="9"/>
  <c r="BV33" i="9"/>
  <c r="BK18" i="9"/>
  <c r="CE60" i="9"/>
  <c r="BR30" i="10"/>
  <c r="CC60" i="9"/>
  <c r="CG56" i="9"/>
  <c r="BM22" i="9"/>
  <c r="BQ27" i="9"/>
  <c r="CU27" i="9" s="1"/>
  <c r="CD56" i="9"/>
  <c r="BH61" i="9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5" i="9"/>
  <c r="CD52" i="9"/>
  <c r="BL54" i="9"/>
  <c r="BG44" i="9"/>
  <c r="BM30" i="9"/>
  <c r="BX66" i="9"/>
  <c r="BZ66" i="9"/>
  <c r="BN62" i="9"/>
  <c r="BY73" i="9"/>
  <c r="CB35" i="10"/>
  <c r="BV51" i="9"/>
  <c r="BW34" i="10"/>
  <c r="BW15" i="9"/>
  <c r="BV25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6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6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2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5" i="9"/>
  <c r="CH45" i="9" s="1"/>
  <c r="CC39" i="9"/>
  <c r="P39" i="10"/>
  <c r="BI38" i="10"/>
  <c r="BX34" i="10"/>
  <c r="P23" i="10"/>
  <c r="BP37" i="10"/>
  <c r="CF6" i="9"/>
  <c r="CF39" i="10"/>
  <c r="BN55" i="9"/>
  <c r="BP39" i="10"/>
  <c r="BV31" i="9"/>
  <c r="BV21" i="9"/>
  <c r="BO41" i="9"/>
  <c r="CG73" i="9"/>
  <c r="CD23" i="9"/>
  <c r="BX42" i="9"/>
  <c r="BW13" i="9"/>
  <c r="BV55" i="9"/>
  <c r="BP40" i="9"/>
  <c r="BK19" i="9"/>
  <c r="CA27" i="9"/>
  <c r="BZ28" i="9"/>
  <c r="BV69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3" i="9"/>
  <c r="BK72" i="9"/>
  <c r="BM75" i="9"/>
  <c r="CC4" i="9"/>
  <c r="CR4" i="9" s="1"/>
  <c r="BV66" i="10"/>
  <c r="CE52" i="10"/>
  <c r="BN13" i="9"/>
  <c r="BR40" i="10"/>
  <c r="CF60" i="10"/>
  <c r="CG60" i="10"/>
  <c r="BV71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CR56" i="9" l="1"/>
  <c r="CV14" i="9"/>
  <c r="CH81" i="10"/>
  <c r="DG81" i="10" s="1"/>
  <c r="CR14" i="9"/>
  <c r="CH5" i="9"/>
  <c r="CH69" i="9"/>
  <c r="BS86" i="10"/>
  <c r="CP86" i="10" s="1"/>
  <c r="BS87" i="10"/>
  <c r="CL87" i="10" s="1"/>
  <c r="BS88" i="10"/>
  <c r="CV88" i="10" s="1"/>
  <c r="CH85" i="10"/>
  <c r="DC85" i="10" s="1"/>
  <c r="CH88" i="10"/>
  <c r="DE88" i="10" s="1"/>
  <c r="DK82" i="10"/>
  <c r="DB83" i="10"/>
  <c r="CH87" i="10"/>
  <c r="DD87" i="10" s="1"/>
  <c r="CP84" i="10"/>
  <c r="DA83" i="10"/>
  <c r="CR84" i="10"/>
  <c r="CU84" i="10"/>
  <c r="CQ84" i="10"/>
  <c r="CT39" i="9"/>
  <c r="DI83" i="10"/>
  <c r="DY83" i="10" s="1"/>
  <c r="CL85" i="10"/>
  <c r="CH86" i="10"/>
  <c r="DK86" i="10" s="1"/>
  <c r="DH83" i="10"/>
  <c r="CH80" i="10"/>
  <c r="DK80" i="10" s="1"/>
  <c r="CM85" i="10"/>
  <c r="CS85" i="10"/>
  <c r="CU85" i="10"/>
  <c r="CQ85" i="10"/>
  <c r="CR85" i="10"/>
  <c r="CN85" i="10"/>
  <c r="CP85" i="10"/>
  <c r="CT85" i="10"/>
  <c r="CV85" i="10"/>
  <c r="CO85" i="10"/>
  <c r="DE84" i="10"/>
  <c r="DC84" i="10"/>
  <c r="DB84" i="10"/>
  <c r="CR37" i="9"/>
  <c r="DD84" i="10"/>
  <c r="DT84" i="10" s="1"/>
  <c r="DK84" i="10"/>
  <c r="DI84" i="10"/>
  <c r="CS83" i="10"/>
  <c r="DH84" i="10"/>
  <c r="DG84" i="10"/>
  <c r="DJ84" i="10"/>
  <c r="DA84" i="10"/>
  <c r="CL83" i="10"/>
  <c r="DF84" i="10"/>
  <c r="CV84" i="10"/>
  <c r="CL84" i="10"/>
  <c r="CS84" i="10"/>
  <c r="CT84" i="10"/>
  <c r="CM84" i="10"/>
  <c r="CK84" i="10"/>
  <c r="CN84" i="10"/>
  <c r="CU8" i="9"/>
  <c r="CM72" i="9"/>
  <c r="CZ83" i="10"/>
  <c r="DK83" i="10"/>
  <c r="DE83" i="10"/>
  <c r="DD83" i="10"/>
  <c r="BS82" i="10"/>
  <c r="CM82" i="10" s="1"/>
  <c r="DG83" i="10"/>
  <c r="DF83" i="10"/>
  <c r="CU83" i="10"/>
  <c r="DZ83" i="10" s="1"/>
  <c r="CV83" i="10"/>
  <c r="CK83" i="10"/>
  <c r="CM83" i="10"/>
  <c r="CP83" i="10"/>
  <c r="CO83" i="10"/>
  <c r="CN83" i="10"/>
  <c r="DC83" i="10"/>
  <c r="CL61" i="9"/>
  <c r="CQ83" i="10"/>
  <c r="CR83" i="10"/>
  <c r="CM15" i="9"/>
  <c r="CM14" i="9"/>
  <c r="CS14" i="9"/>
  <c r="CQ25" i="9"/>
  <c r="CP8" i="9"/>
  <c r="DD82" i="10"/>
  <c r="CL75" i="9"/>
  <c r="B9" i="15"/>
  <c r="D8" i="15"/>
  <c r="CQ8" i="9"/>
  <c r="DJ82" i="10"/>
  <c r="DC82" i="10"/>
  <c r="DA82" i="10"/>
  <c r="DG82" i="10"/>
  <c r="DF82" i="10"/>
  <c r="CZ82" i="10"/>
  <c r="DE82" i="10"/>
  <c r="DB82" i="10"/>
  <c r="DH82" i="10"/>
  <c r="BS81" i="10"/>
  <c r="CV75" i="9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K69" i="9"/>
  <c r="CV54" i="9"/>
  <c r="CP38" i="9"/>
  <c r="CM50" i="9"/>
  <c r="CK54" i="9"/>
  <c r="BS54" i="9"/>
  <c r="CT50" i="9"/>
  <c r="BS5" i="9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U26" i="10" s="1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CV87" i="10" l="1"/>
  <c r="CN86" i="10"/>
  <c r="DC81" i="10"/>
  <c r="DI81" i="10"/>
  <c r="DH81" i="10"/>
  <c r="DJ81" i="10"/>
  <c r="DD85" i="10"/>
  <c r="DT85" i="10" s="1"/>
  <c r="CZ81" i="10"/>
  <c r="CW5" i="9"/>
  <c r="CM88" i="10"/>
  <c r="DF81" i="10"/>
  <c r="CM86" i="10"/>
  <c r="DH85" i="10"/>
  <c r="DX85" i="10" s="1"/>
  <c r="CZ85" i="10"/>
  <c r="DP85" i="10" s="1"/>
  <c r="DB85" i="10"/>
  <c r="DR85" i="10" s="1"/>
  <c r="CQ87" i="10"/>
  <c r="DG85" i="10"/>
  <c r="DW85" i="10" s="1"/>
  <c r="DK85" i="10"/>
  <c r="EA85" i="10" s="1"/>
  <c r="CO88" i="10"/>
  <c r="DD81" i="10"/>
  <c r="DA85" i="10"/>
  <c r="DQ85" i="10" s="1"/>
  <c r="CT87" i="10"/>
  <c r="DA81" i="10"/>
  <c r="DS85" i="10"/>
  <c r="DI85" i="10"/>
  <c r="DY85" i="10" s="1"/>
  <c r="CL88" i="10"/>
  <c r="CW69" i="9"/>
  <c r="DE81" i="10"/>
  <c r="DK81" i="10"/>
  <c r="CO86" i="10"/>
  <c r="CU88" i="10"/>
  <c r="CR86" i="10"/>
  <c r="CP87" i="10"/>
  <c r="CU86" i="10"/>
  <c r="CN88" i="10"/>
  <c r="DE85" i="10"/>
  <c r="DU85" i="10" s="1"/>
  <c r="CL86" i="10"/>
  <c r="DB81" i="10"/>
  <c r="CS87" i="10"/>
  <c r="CS86" i="10"/>
  <c r="DJ85" i="10"/>
  <c r="DZ85" i="10" s="1"/>
  <c r="CK86" i="10"/>
  <c r="CT86" i="10"/>
  <c r="CK87" i="10"/>
  <c r="CQ86" i="10"/>
  <c r="DF85" i="10"/>
  <c r="DV85" i="10" s="1"/>
  <c r="CV86" i="10"/>
  <c r="EA86" i="10" s="1"/>
  <c r="CQ88" i="10"/>
  <c r="CK88" i="10"/>
  <c r="CR88" i="10"/>
  <c r="CS88" i="10"/>
  <c r="DI80" i="10"/>
  <c r="DD80" i="10"/>
  <c r="DC80" i="10"/>
  <c r="CR87" i="10"/>
  <c r="CU87" i="10"/>
  <c r="CN87" i="10"/>
  <c r="CM87" i="10"/>
  <c r="CO87" i="10"/>
  <c r="DT87" i="10" s="1"/>
  <c r="CP88" i="10"/>
  <c r="DU88" i="10" s="1"/>
  <c r="CT88" i="10"/>
  <c r="DB88" i="10"/>
  <c r="DA88" i="10"/>
  <c r="DK88" i="10"/>
  <c r="EA88" i="10" s="1"/>
  <c r="DZ84" i="10"/>
  <c r="DD88" i="10"/>
  <c r="CZ80" i="10"/>
  <c r="DP80" i="10" s="1"/>
  <c r="DJ88" i="10"/>
  <c r="DB86" i="10"/>
  <c r="CZ86" i="10"/>
  <c r="DF88" i="10"/>
  <c r="DV84" i="10"/>
  <c r="DQ83" i="10"/>
  <c r="DW84" i="10"/>
  <c r="CZ88" i="10"/>
  <c r="DH88" i="10"/>
  <c r="DG88" i="10"/>
  <c r="DC88" i="10"/>
  <c r="DI88" i="10"/>
  <c r="CZ87" i="10"/>
  <c r="DF87" i="10"/>
  <c r="DC87" i="10"/>
  <c r="DG87" i="10"/>
  <c r="DJ87" i="10"/>
  <c r="DA87" i="10"/>
  <c r="DQ87" i="10" s="1"/>
  <c r="DX83" i="10"/>
  <c r="DH87" i="10"/>
  <c r="DX87" i="10" s="1"/>
  <c r="DE87" i="10"/>
  <c r="DU84" i="10"/>
  <c r="DI86" i="10"/>
  <c r="DK87" i="10"/>
  <c r="EA87" i="10" s="1"/>
  <c r="DB87" i="10"/>
  <c r="DI87" i="10"/>
  <c r="DR83" i="10"/>
  <c r="DR84" i="10"/>
  <c r="DH80" i="10"/>
  <c r="DG80" i="10"/>
  <c r="DF80" i="10"/>
  <c r="DE80" i="10"/>
  <c r="DB80" i="10"/>
  <c r="DJ80" i="10"/>
  <c r="CK82" i="10"/>
  <c r="DP82" i="10" s="1"/>
  <c r="CU82" i="10"/>
  <c r="DZ82" i="10" s="1"/>
  <c r="DA80" i="10"/>
  <c r="DG86" i="10"/>
  <c r="DC86" i="10"/>
  <c r="DS86" i="10" s="1"/>
  <c r="DH86" i="10"/>
  <c r="DA86" i="10"/>
  <c r="DF86" i="10"/>
  <c r="DD86" i="10"/>
  <c r="DJ86" i="10"/>
  <c r="EA84" i="10"/>
  <c r="DE86" i="10"/>
  <c r="DU86" i="10" s="1"/>
  <c r="DQ84" i="10"/>
  <c r="DS83" i="10"/>
  <c r="DL84" i="10"/>
  <c r="CW85" i="10"/>
  <c r="DS84" i="10"/>
  <c r="DP84" i="10"/>
  <c r="CW84" i="10"/>
  <c r="DY84" i="10"/>
  <c r="DX84" i="10"/>
  <c r="DW83" i="10"/>
  <c r="CL82" i="10"/>
  <c r="DQ82" i="10" s="1"/>
  <c r="DV83" i="10"/>
  <c r="CO82" i="10"/>
  <c r="DT82" i="10" s="1"/>
  <c r="DR82" i="10"/>
  <c r="CP82" i="10"/>
  <c r="DU82" i="10" s="1"/>
  <c r="CN82" i="10"/>
  <c r="DS82" i="10" s="1"/>
  <c r="CT82" i="10"/>
  <c r="DY82" i="10" s="1"/>
  <c r="DT83" i="10"/>
  <c r="CS82" i="10"/>
  <c r="DX82" i="10" s="1"/>
  <c r="DU83" i="10"/>
  <c r="CR82" i="10"/>
  <c r="DW82" i="10" s="1"/>
  <c r="DL83" i="10"/>
  <c r="CV82" i="10"/>
  <c r="EA82" i="10" s="1"/>
  <c r="CW83" i="10"/>
  <c r="DP83" i="10"/>
  <c r="CQ82" i="10"/>
  <c r="DV82" i="10" s="1"/>
  <c r="EA83" i="10"/>
  <c r="DL82" i="10"/>
  <c r="C9" i="15"/>
  <c r="D9" i="15" s="1"/>
  <c r="B10" i="15"/>
  <c r="CU81" i="10"/>
  <c r="DZ81" i="10" s="1"/>
  <c r="CO81" i="10"/>
  <c r="CM81" i="10"/>
  <c r="CK81" i="10"/>
  <c r="CL81" i="10"/>
  <c r="CS81" i="10"/>
  <c r="CT81" i="10"/>
  <c r="CR81" i="10"/>
  <c r="DW81" i="10" s="1"/>
  <c r="CN81" i="10"/>
  <c r="DS81" i="10" s="1"/>
  <c r="CQ81" i="10"/>
  <c r="CP81" i="10"/>
  <c r="CV81" i="10"/>
  <c r="EA81" i="10" s="1"/>
  <c r="T6" i="12"/>
  <c r="CR80" i="10"/>
  <c r="CS80" i="10"/>
  <c r="CO80" i="10"/>
  <c r="CM80" i="10"/>
  <c r="CP80" i="10"/>
  <c r="CU80" i="10"/>
  <c r="CV80" i="10"/>
  <c r="EA80" i="10" s="1"/>
  <c r="CT80" i="10"/>
  <c r="CN80" i="10"/>
  <c r="CQ80" i="10"/>
  <c r="CL80" i="10"/>
  <c r="DE79" i="10"/>
  <c r="DU79" i="10" s="1"/>
  <c r="CW12" i="9"/>
  <c r="DK79" i="10"/>
  <c r="EA79" i="10" s="1"/>
  <c r="DH79" i="10"/>
  <c r="DX79" i="10" s="1"/>
  <c r="DG79" i="10"/>
  <c r="DW79" i="10" s="1"/>
  <c r="CZ79" i="10"/>
  <c r="DP79" i="10" s="1"/>
  <c r="B22" i="2"/>
  <c r="A21" i="2"/>
  <c r="BL21" i="2" s="1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DQ63" i="10" s="1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T88" i="10" l="1"/>
  <c r="DT86" i="10"/>
  <c r="DY86" i="10"/>
  <c r="DV81" i="10"/>
  <c r="DZ88" i="10"/>
  <c r="DV86" i="10"/>
  <c r="DR88" i="10"/>
  <c r="DY81" i="10"/>
  <c r="DX81" i="10"/>
  <c r="DR86" i="10"/>
  <c r="DV87" i="10"/>
  <c r="DZ86" i="10"/>
  <c r="DW86" i="10"/>
  <c r="DL81" i="10"/>
  <c r="DU87" i="10"/>
  <c r="CW86" i="10"/>
  <c r="DP86" i="10"/>
  <c r="DP87" i="10"/>
  <c r="DQ81" i="10"/>
  <c r="DY87" i="10"/>
  <c r="DQ86" i="10"/>
  <c r="DL85" i="10"/>
  <c r="EB85" i="10" s="1"/>
  <c r="DS88" i="10"/>
  <c r="DQ88" i="10"/>
  <c r="DU81" i="10"/>
  <c r="DT81" i="10"/>
  <c r="DR81" i="10"/>
  <c r="DX86" i="10"/>
  <c r="DV88" i="10"/>
  <c r="CW87" i="10"/>
  <c r="DY80" i="10"/>
  <c r="DS80" i="10"/>
  <c r="DZ87" i="10"/>
  <c r="DW87" i="10"/>
  <c r="DT80" i="10"/>
  <c r="DP88" i="10"/>
  <c r="DW88" i="10"/>
  <c r="DX88" i="10"/>
  <c r="CW88" i="10"/>
  <c r="DR87" i="10"/>
  <c r="DY88" i="10"/>
  <c r="DS87" i="10"/>
  <c r="DV80" i="10"/>
  <c r="DU80" i="10"/>
  <c r="DW80" i="10"/>
  <c r="DX80" i="10"/>
  <c r="DL88" i="10"/>
  <c r="DR80" i="10"/>
  <c r="DL80" i="10"/>
  <c r="DL87" i="10"/>
  <c r="DQ80" i="10"/>
  <c r="DZ80" i="10"/>
  <c r="DL86" i="10"/>
  <c r="EB84" i="10"/>
  <c r="EB83" i="10"/>
  <c r="CW82" i="10"/>
  <c r="EB82" i="10" s="1"/>
  <c r="B11" i="15"/>
  <c r="C10" i="15"/>
  <c r="D10" i="15" s="1"/>
  <c r="T19" i="12"/>
  <c r="DP81" i="10"/>
  <c r="CW81" i="10"/>
  <c r="DV33" i="10"/>
  <c r="CW80" i="10"/>
  <c r="DV39" i="10"/>
  <c r="DQ65" i="10"/>
  <c r="N10" i="12"/>
  <c r="P10" i="12" s="1"/>
  <c r="N14" i="12"/>
  <c r="P14" i="12" s="1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EB86" i="10" l="1"/>
  <c r="EB81" i="10"/>
  <c r="EB87" i="10"/>
  <c r="EB88" i="10"/>
  <c r="EB80" i="10"/>
  <c r="T32" i="12"/>
  <c r="C11" i="15"/>
  <c r="D11" i="15" s="1"/>
  <c r="B12" i="15"/>
  <c r="T21" i="12"/>
  <c r="BL22" i="2"/>
  <c r="B24" i="2"/>
  <c r="A23" i="2"/>
  <c r="BL23" i="2" s="1"/>
  <c r="Y9" i="12"/>
  <c r="T9" i="12" s="1"/>
  <c r="Z10" i="12"/>
  <c r="T45" i="12"/>
  <c r="T20" i="12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Y10" i="12" l="1"/>
  <c r="T10" i="12" s="1"/>
  <c r="T23" i="12" s="1"/>
  <c r="C12" i="15"/>
  <c r="D12" i="15" s="1"/>
  <c r="B13" i="15"/>
  <c r="T22" i="12"/>
  <c r="T33" i="12"/>
  <c r="T58" i="12"/>
  <c r="Z11" i="12"/>
  <c r="B25" i="2"/>
  <c r="A24" i="2"/>
  <c r="T34" i="12"/>
  <c r="B26" i="3"/>
  <c r="A25" i="3"/>
  <c r="BL25" i="3" s="1"/>
  <c r="O17" i="12"/>
  <c r="N17" i="12"/>
  <c r="Y11" i="12" l="1"/>
  <c r="T11" i="12" s="1"/>
  <c r="T24" i="12" s="1"/>
  <c r="B14" i="15"/>
  <c r="C13" i="15"/>
  <c r="D13" i="15" s="1"/>
  <c r="T36" i="12"/>
  <c r="BL24" i="2"/>
  <c r="B26" i="2"/>
  <c r="A25" i="2"/>
  <c r="Z12" i="12"/>
  <c r="T47" i="12"/>
  <c r="T46" i="12"/>
  <c r="T35" i="12"/>
  <c r="A26" i="3"/>
  <c r="BL26" i="3" s="1"/>
  <c r="B27" i="3"/>
  <c r="CN77" i="3"/>
  <c r="CP77" i="3" s="1"/>
  <c r="Y12" i="12" l="1"/>
  <c r="T12" i="12" s="1"/>
  <c r="T25" i="12" s="1"/>
  <c r="B15" i="15"/>
  <c r="C14" i="15"/>
  <c r="D14" i="15" s="1"/>
  <c r="BL25" i="2"/>
  <c r="B27" i="2"/>
  <c r="A26" i="2"/>
  <c r="T48" i="12"/>
  <c r="T59" i="12"/>
  <c r="Y13" i="12"/>
  <c r="Z13" i="12"/>
  <c r="T37" i="12"/>
  <c r="T60" i="12"/>
  <c r="T49" i="12"/>
  <c r="B28" i="3"/>
  <c r="A27" i="3"/>
  <c r="BL27" i="3" s="1"/>
  <c r="C15" i="15" l="1"/>
  <c r="D15" i="15" s="1"/>
  <c r="B16" i="15"/>
  <c r="T50" i="12"/>
  <c r="Y14" i="12"/>
  <c r="Z14" i="12"/>
  <c r="T13" i="12"/>
  <c r="T38" i="12"/>
  <c r="T62" i="12"/>
  <c r="T61" i="12"/>
  <c r="BL26" i="2"/>
  <c r="B28" i="2"/>
  <c r="A27" i="2"/>
  <c r="A28" i="3"/>
  <c r="BL28" i="3" s="1"/>
  <c r="B29" i="3"/>
  <c r="B17" i="15" l="1"/>
  <c r="C16" i="15"/>
  <c r="D16" i="15" s="1"/>
  <c r="T51" i="12"/>
  <c r="T26" i="12"/>
  <c r="Z15" i="12"/>
  <c r="Y15" i="12"/>
  <c r="BL27" i="2"/>
  <c r="T14" i="12"/>
  <c r="B29" i="2"/>
  <c r="A28" i="2"/>
  <c r="T63" i="12"/>
  <c r="B30" i="3"/>
  <c r="A29" i="3"/>
  <c r="BL29" i="3" s="1"/>
  <c r="T15" i="12" l="1"/>
  <c r="B18" i="15"/>
  <c r="C17" i="15"/>
  <c r="D17" i="15" s="1"/>
  <c r="T64" i="12"/>
  <c r="Z16" i="12"/>
  <c r="Y16" i="12"/>
  <c r="T39" i="12"/>
  <c r="BL28" i="2"/>
  <c r="T28" i="12"/>
  <c r="B30" i="2"/>
  <c r="A29" i="2"/>
  <c r="T27" i="12"/>
  <c r="B31" i="3"/>
  <c r="A30" i="3"/>
  <c r="BL30" i="3" s="1"/>
  <c r="B19" i="15" l="1"/>
  <c r="C18" i="15"/>
  <c r="D18" i="15" s="1"/>
  <c r="T16" i="12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C19" i="15" l="1"/>
  <c r="D19" i="15" s="1"/>
  <c r="T17" i="12"/>
  <c r="T30" i="12" s="1"/>
  <c r="T54" i="12"/>
  <c r="B32" i="2"/>
  <c r="A31" i="2"/>
  <c r="T65" i="12"/>
  <c r="BL30" i="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78" i="3"/>
  <c r="A77" i="3"/>
  <c r="BL77" i="3" s="1"/>
  <c r="V50" i="12" l="1"/>
  <c r="BL76" i="2"/>
  <c r="B78" i="2"/>
  <c r="A77" i="2"/>
  <c r="BL77" i="2" s="1"/>
  <c r="B79" i="3"/>
  <c r="A78" i="3"/>
  <c r="BL78" i="3" s="1"/>
  <c r="V62" i="12" l="1"/>
  <c r="V49" i="12"/>
  <c r="V36" i="12"/>
  <c r="V61" i="12"/>
  <c r="V60" i="12"/>
  <c r="V21" i="12"/>
  <c r="V59" i="12"/>
  <c r="V58" i="12"/>
  <c r="V46" i="12"/>
  <c r="V32" i="12"/>
  <c r="V45" i="12"/>
  <c r="V19" i="12"/>
  <c r="V6" i="12"/>
  <c r="V33" i="12"/>
  <c r="V20" i="12"/>
  <c r="V25" i="12"/>
  <c r="V28" i="12"/>
  <c r="V63" i="12"/>
  <c r="V47" i="12"/>
  <c r="V34" i="12"/>
  <c r="V51" i="12"/>
  <c r="V48" i="12"/>
  <c r="V35" i="12"/>
  <c r="V22" i="12"/>
  <c r="V41" i="12"/>
  <c r="V64" i="12"/>
  <c r="V23" i="12"/>
  <c r="V40" i="12"/>
  <c r="V37" i="12"/>
  <c r="V38" i="12"/>
  <c r="V24" i="12"/>
  <c r="V70" i="12"/>
  <c r="V54" i="12"/>
  <c r="V65" i="12"/>
  <c r="V30" i="12"/>
  <c r="V52" i="12"/>
  <c r="V29" i="12"/>
  <c r="V39" i="12"/>
  <c r="V69" i="12"/>
  <c r="V27" i="12"/>
  <c r="V44" i="12"/>
  <c r="V66" i="12"/>
  <c r="V56" i="12"/>
  <c r="V26" i="12"/>
  <c r="V31" i="12"/>
  <c r="V43" i="12"/>
  <c r="V57" i="12"/>
  <c r="V55" i="12"/>
  <c r="V42" i="12"/>
  <c r="V68" i="12"/>
  <c r="V67" i="12"/>
  <c r="V53" i="12"/>
  <c r="B79" i="2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11" i="12" l="1"/>
  <c r="I12" i="13" s="1"/>
  <c r="I7" i="13"/>
  <c r="J7" i="13"/>
  <c r="J11" i="12"/>
  <c r="J12" i="13" s="1"/>
  <c r="CN82" i="3" l="1"/>
  <c r="CP82" i="3" s="1"/>
  <c r="CF102" i="1" l="1"/>
  <c r="CF99" i="1" l="1"/>
  <c r="CF101" i="1" l="1"/>
  <c r="CF100" i="1"/>
  <c r="CF98" i="1" l="1"/>
  <c r="CF97" i="1"/>
  <c r="CF96" i="1"/>
  <c r="CF94" i="1" l="1"/>
  <c r="CF95" i="1" l="1"/>
  <c r="CF89" i="1" l="1"/>
  <c r="CF90" i="1"/>
  <c r="CF92" i="1"/>
  <c r="CF93" i="1"/>
  <c r="CF85" i="1"/>
  <c r="CF81" i="1"/>
  <c r="CF83" i="1"/>
  <c r="CF87" i="1"/>
  <c r="CF86" i="1"/>
  <c r="CF88" i="1"/>
  <c r="CF91" i="1"/>
  <c r="CF75" i="1" l="1"/>
  <c r="CF77" i="1"/>
  <c r="CF82" i="1"/>
  <c r="CF76" i="1"/>
  <c r="CG79" i="2" l="1"/>
  <c r="CG78" i="2"/>
  <c r="CG84" i="2"/>
  <c r="CG85" i="2"/>
  <c r="CF84" i="1"/>
  <c r="CF79" i="1"/>
  <c r="CF78" i="1"/>
  <c r="CF80" i="1"/>
  <c r="CG80" i="2" l="1"/>
  <c r="CG82" i="2"/>
  <c r="CG83" i="2"/>
  <c r="CG81" i="2"/>
  <c r="CF3" i="1" l="1"/>
  <c r="CF16" i="1"/>
  <c r="CF8" i="1"/>
  <c r="CF2" i="1"/>
  <c r="CF6" i="1"/>
  <c r="CF11" i="1"/>
  <c r="CF4" i="1"/>
  <c r="CF13" i="1"/>
  <c r="CF17" i="1"/>
  <c r="CF12" i="1"/>
  <c r="CF7" i="1"/>
  <c r="CF9" i="1"/>
  <c r="CG9" i="1" l="1"/>
  <c r="CG4" i="1"/>
  <c r="CG2" i="1"/>
  <c r="CG102" i="1"/>
  <c r="CG99" i="1"/>
  <c r="CG100" i="1"/>
  <c r="CG101" i="1"/>
  <c r="CG98" i="1"/>
  <c r="CG96" i="1"/>
  <c r="CG97" i="1"/>
  <c r="CG94" i="1"/>
  <c r="CG95" i="1"/>
  <c r="CG90" i="1"/>
  <c r="CG91" i="1"/>
  <c r="CG86" i="1"/>
  <c r="CG88" i="1"/>
  <c r="CG83" i="1"/>
  <c r="CG93" i="1"/>
  <c r="CG85" i="1"/>
  <c r="CG87" i="1"/>
  <c r="CG81" i="1"/>
  <c r="CG89" i="1"/>
  <c r="CG92" i="1"/>
  <c r="CG77" i="1"/>
  <c r="CG76" i="1"/>
  <c r="CG82" i="1"/>
  <c r="CG75" i="1"/>
  <c r="CG78" i="1"/>
  <c r="CG84" i="1"/>
  <c r="CG80" i="1"/>
  <c r="CG79" i="1"/>
  <c r="CG11" i="2"/>
  <c r="CG8" i="1"/>
  <c r="CG10" i="2"/>
  <c r="CG6" i="2"/>
  <c r="CG5" i="2"/>
  <c r="CG3" i="1"/>
  <c r="CG14" i="2"/>
  <c r="CG12" i="1"/>
  <c r="CG16" i="1"/>
  <c r="CG11" i="1"/>
  <c r="CG17" i="1"/>
  <c r="CG19" i="2"/>
  <c r="CG9" i="2"/>
  <c r="CG6" i="1"/>
  <c r="CG7" i="1"/>
  <c r="CG15" i="2"/>
  <c r="CG13" i="1"/>
  <c r="CF10" i="1" l="1"/>
  <c r="CG10" i="1" l="1"/>
  <c r="CG12" i="2"/>
  <c r="CG13" i="2"/>
  <c r="CF40" i="1"/>
  <c r="CF18" i="1"/>
  <c r="CF31" i="1"/>
  <c r="CF26" i="1"/>
  <c r="CF28" i="1"/>
  <c r="CF5" i="1"/>
  <c r="CF33" i="1"/>
  <c r="CF21" i="1"/>
  <c r="CF29" i="1"/>
  <c r="CF24" i="1"/>
  <c r="CF14" i="1"/>
  <c r="CF25" i="1"/>
  <c r="CF20" i="1"/>
  <c r="CF36" i="1"/>
  <c r="CF30" i="1"/>
  <c r="CF22" i="1"/>
  <c r="CF42" i="1"/>
  <c r="CF45" i="1"/>
  <c r="CF32" i="1"/>
  <c r="CF37" i="1"/>
  <c r="CF41" i="1"/>
  <c r="CF46" i="1"/>
  <c r="CF38" i="1"/>
  <c r="CF15" i="1"/>
  <c r="CF27" i="1"/>
  <c r="CF34" i="1"/>
  <c r="CG34" i="1" s="1"/>
  <c r="CF44" i="1"/>
  <c r="CF23" i="1"/>
  <c r="CF19" i="1"/>
  <c r="CF35" i="1"/>
  <c r="CF43" i="1"/>
  <c r="CF39" i="1"/>
  <c r="CF47" i="1"/>
  <c r="CG23" i="1" l="1"/>
  <c r="CG25" i="2"/>
  <c r="CG38" i="2"/>
  <c r="CG36" i="1"/>
  <c r="CG19" i="1"/>
  <c r="CG21" i="2"/>
  <c r="CG17" i="2"/>
  <c r="CG15" i="1"/>
  <c r="CG18" i="2"/>
  <c r="CG22" i="2"/>
  <c r="CG20" i="1"/>
  <c r="CG47" i="1"/>
  <c r="CG49" i="2"/>
  <c r="CG16" i="2"/>
  <c r="CG14" i="1"/>
  <c r="CG21" i="1"/>
  <c r="CG23" i="2"/>
  <c r="CG44" i="1"/>
  <c r="CG46" i="2"/>
  <c r="CG41" i="2"/>
  <c r="CG39" i="1"/>
  <c r="CG38" i="1"/>
  <c r="CG40" i="2"/>
  <c r="CG47" i="2"/>
  <c r="CG45" i="1"/>
  <c r="CG31" i="1"/>
  <c r="CG33" i="2"/>
  <c r="CG40" i="1"/>
  <c r="CG42" i="2"/>
  <c r="CG30" i="1"/>
  <c r="CG32" i="2"/>
  <c r="CG37" i="1"/>
  <c r="CG39" i="2"/>
  <c r="CG48" i="2"/>
  <c r="CG46" i="1"/>
  <c r="CG36" i="2"/>
  <c r="CG35" i="2"/>
  <c r="CG33" i="1"/>
  <c r="CG20" i="2"/>
  <c r="CG18" i="1"/>
  <c r="CG28" i="1"/>
  <c r="CG30" i="2"/>
  <c r="CG43" i="2"/>
  <c r="CG41" i="1"/>
  <c r="CG24" i="1"/>
  <c r="CG26" i="2"/>
  <c r="CG43" i="1"/>
  <c r="CG45" i="2"/>
  <c r="CG27" i="1"/>
  <c r="CG29" i="2"/>
  <c r="CG32" i="1"/>
  <c r="CG34" i="2"/>
  <c r="CG42" i="1"/>
  <c r="CG44" i="2"/>
  <c r="CG37" i="2"/>
  <c r="CG35" i="1"/>
  <c r="CG24" i="2"/>
  <c r="CG22" i="1"/>
  <c r="CG7" i="2"/>
  <c r="CG5" i="1"/>
  <c r="CG8" i="2"/>
  <c r="CG26" i="1"/>
  <c r="CG28" i="2"/>
  <c r="CG25" i="1"/>
  <c r="CG27" i="2"/>
  <c r="CG29" i="1"/>
  <c r="CG31" i="2"/>
  <c r="CF48" i="1"/>
  <c r="CG48" i="1" l="1"/>
  <c r="CG50" i="2"/>
  <c r="CF49" i="1"/>
  <c r="CG49" i="1" l="1"/>
  <c r="CG51" i="2"/>
  <c r="CF50" i="1"/>
  <c r="CG52" i="2" l="1"/>
  <c r="CG50" i="1"/>
  <c r="CF51" i="1"/>
  <c r="CG53" i="2" l="1"/>
  <c r="CG51" i="1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6" i="1" l="1"/>
  <c r="CG58" i="2"/>
  <c r="CF57" i="1"/>
  <c r="CG57" i="1" l="1"/>
  <c r="CG59" i="2"/>
  <c r="CF58" i="1"/>
  <c r="CG58" i="1" l="1"/>
  <c r="CG60" i="2"/>
  <c r="CF59" i="1"/>
  <c r="CG59" i="1" l="1"/>
  <c r="CG61" i="2"/>
  <c r="CF60" i="1"/>
  <c r="CG62" i="2" l="1"/>
  <c r="CG60" i="1"/>
  <c r="CF61" i="1"/>
  <c r="CG61" i="1" l="1"/>
  <c r="CG63" i="2"/>
  <c r="CF62" i="1"/>
  <c r="CG64" i="2" l="1"/>
  <c r="CG62" i="1"/>
  <c r="CF63" i="1"/>
  <c r="CG63" i="1" l="1"/>
  <c r="CG65" i="2"/>
  <c r="CF64" i="1"/>
  <c r="CG64" i="1" l="1"/>
  <c r="CG66" i="2"/>
  <c r="CF65" i="1"/>
  <c r="CG65" i="1" l="1"/>
  <c r="CG67" i="2"/>
  <c r="CF66" i="1"/>
  <c r="CG68" i="2" l="1"/>
  <c r="CG66" i="1"/>
  <c r="CF67" i="1"/>
  <c r="CG67" i="1" l="1"/>
  <c r="CG69" i="2"/>
  <c r="CF68" i="1"/>
  <c r="CG70" i="2" l="1"/>
  <c r="CG68" i="1"/>
  <c r="CF69" i="1"/>
  <c r="CG69" i="1" l="1"/>
  <c r="CG71" i="2"/>
  <c r="CF70" i="1"/>
  <c r="CG72" i="2" l="1"/>
  <c r="CG70" i="1"/>
  <c r="CF71" i="1"/>
  <c r="CG71" i="1" l="1"/>
  <c r="CG73" i="2"/>
  <c r="CF72" i="1"/>
  <c r="CG74" i="2" l="1"/>
  <c r="CG72" i="1"/>
  <c r="CF73" i="1"/>
  <c r="CG75" i="2" l="1"/>
  <c r="CG73" i="1"/>
  <c r="CF74" i="1"/>
  <c r="CG74" i="1" l="1"/>
  <c r="CG76" i="2"/>
  <c r="CG77" i="2"/>
</calcChain>
</file>

<file path=xl/sharedStrings.xml><?xml version="1.0" encoding="utf-8"?>
<sst xmlns="http://schemas.openxmlformats.org/spreadsheetml/2006/main" count="832" uniqueCount="182">
  <si>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</si>
  <si>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</si>
  <si>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</si>
  <si>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</si>
  <si>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</si>
  <si>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</si>
  <si>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</si>
  <si>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</si>
  <si>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</si>
  <si>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</si>
  <si>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</si>
  <si>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</si>
  <si>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</si>
  <si>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</si>
  <si>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</si>
  <si>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</si>
  <si>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</si>
  <si>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</si>
  <si>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</si>
  <si>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</si>
  <si>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</si>
  <si>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</si>
  <si>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</si>
  <si>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</si>
  <si>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</si>
  <si>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</si>
  <si>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</si>
  <si>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</si>
  <si>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</si>
  <si>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</si>
  <si>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</si>
  <si>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</si>
  <si>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</si>
  <si>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</si>
  <si>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</si>
  <si>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</si>
  <si>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</si>
  <si>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</si>
  <si>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</si>
  <si>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</si>
  <si>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</si>
  <si>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</si>
  <si>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</si>
  <si>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</si>
  <si>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</si>
  <si>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</si>
  <si>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</si>
  <si>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</si>
  <si>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</si>
  <si>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</si>
  <si>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</si>
  <si>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</si>
  <si>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</si>
  <si>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</si>
  <si>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</si>
  <si>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</si>
  <si>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</si>
  <si>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</si>
  <si>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</si>
  <si>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</si>
  <si>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</si>
  <si>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</si>
  <si>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</si>
  <si>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</si>
  <si>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</si>
  <si>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</si>
  <si>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</si>
  <si>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</si>
  <si>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</si>
  <si>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</si>
  <si>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</si>
  <si>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</si>
  <si>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</si>
  <si>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</si>
  <si>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</si>
  <si>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</si>
  <si>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</si>
  <si>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</si>
  <si>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</si>
  <si>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</si>
  <si>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</si>
  <si>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</si>
  <si>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</si>
  <si>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</si>
  <si>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</si>
  <si>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</si>
  <si>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</si>
  <si>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</si>
  <si>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</si>
  <si>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</si>
  <si>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</si>
  <si>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</si>
  <si>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</si>
  <si>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</si>
  <si>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</si>
  <si>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</si>
  <si>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</si>
  <si>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</si>
  <si>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</si>
  <si>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</si>
  <si>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</si>
  <si>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</si>
  <si>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</si>
  <si>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</si>
  <si>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</si>
  <si>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</si>
  <si>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</si>
  <si>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</si>
  <si>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</si>
  <si>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</si>
  <si>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</si>
  <si>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</si>
  <si>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</si>
  <si>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</si>
  <si>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</si>
  <si>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</si>
  <si>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</si>
  <si>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</si>
  <si>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</si>
  <si>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</si>
  <si>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</si>
  <si>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</si>
  <si>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</si>
  <si>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</si>
  <si>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</si>
  <si>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</si>
  <si>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</si>
  <si>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</si>
  <si>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</si>
  <si>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</si>
  <si>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</si>
  <si>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</si>
  <si>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</si>
  <si>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</si>
  <si>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</si>
  <si>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</si>
  <si>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</si>
  <si>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</si>
  <si>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</si>
  <si>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</si>
  <si>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</si>
  <si>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</si>
  <si>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</si>
  <si>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</si>
  <si>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</si>
  <si>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</si>
  <si>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</si>
  <si>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</si>
  <si>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</si>
  <si>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</si>
  <si>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</si>
  <si>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</si>
  <si>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</si>
  <si>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</si>
  <si>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</si>
  <si>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</si>
  <si>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</si>
  <si>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</si>
  <si>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</si>
  <si>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</si>
  <si>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</si>
  <si>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</si>
  <si>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</si>
  <si>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</si>
  <si>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</si>
  <si>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</si>
  <si>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</si>
  <si>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</si>
  <si>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</si>
  <si>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</si>
  <si>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</si>
  <si>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</si>
  <si>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</si>
  <si>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</si>
  <si>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</si>
  <si>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</si>
  <si>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</si>
  <si>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</si>
  <si>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</si>
  <si>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</si>
  <si>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</si>
  <si>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UNA SERIE TEMPORAL.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</si>
</sst>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00"/>
    <numFmt numFmtId="167" formatCode="0.0000"/>
    <numFmt numFmtId="168" formatCode="0.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167" fontId="4" fillId="0" borderId="0" xfId="0" applyNumberFormat="1" applyFont="1"/>
    <xf numFmtId="168" fontId="4" fillId="0" borderId="0" xfId="0" applyNumberFormat="1" applyFont="1"/>
    <xf numFmtId="0" fontId="4" fillId="0" borderId="10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chartsheet" Target="chartsheets/sheet4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1.6621210368712447E-3</c:v>
                </c:pt>
                <c:pt idx="1">
                  <c:v>1.858379659740228E-3</c:v>
                </c:pt>
                <c:pt idx="2">
                  <c:v>-5.098631918996066E-4</c:v>
                </c:pt>
                <c:pt idx="3">
                  <c:v>-2.098268441584894E-3</c:v>
                </c:pt>
                <c:pt idx="4">
                  <c:v>-1.8761143374779188E-4</c:v>
                </c:pt>
                <c:pt idx="5">
                  <c:v>-1.5024836879302672E-3</c:v>
                </c:pt>
                <c:pt idx="6">
                  <c:v>5.994737793755256E-4</c:v>
                </c:pt>
                <c:pt idx="7">
                  <c:v>3.4121565784817065E-4</c:v>
                </c:pt>
                <c:pt idx="8">
                  <c:v>-5.1885089152772235E-3</c:v>
                </c:pt>
                <c:pt idx="9">
                  <c:v>-1.2045533895164162E-3</c:v>
                </c:pt>
                <c:pt idx="10">
                  <c:v>-3.07787894216216E-3</c:v>
                </c:pt>
                <c:pt idx="11">
                  <c:v>-2.8075534556126769E-4</c:v>
                </c:pt>
                <c:pt idx="12">
                  <c:v>-9.3598059757016294E-4</c:v>
                </c:pt>
                <c:pt idx="13">
                  <c:v>4.293418201202881E-3</c:v>
                </c:pt>
                <c:pt idx="14">
                  <c:v>1.5837487281915585E-3</c:v>
                </c:pt>
                <c:pt idx="15">
                  <c:v>3.2206262294067756E-3</c:v>
                </c:pt>
                <c:pt idx="16">
                  <c:v>1.4163955721491206E-4</c:v>
                </c:pt>
                <c:pt idx="17">
                  <c:v>-7.8612728395577314E-4</c:v>
                </c:pt>
                <c:pt idx="18">
                  <c:v>4.3372412690545481E-4</c:v>
                </c:pt>
                <c:pt idx="19">
                  <c:v>1.1255173682898079E-3</c:v>
                </c:pt>
                <c:pt idx="20">
                  <c:v>-3.7309988669893546E-3</c:v>
                </c:pt>
                <c:pt idx="21">
                  <c:v>7.7129384176743976E-4</c:v>
                </c:pt>
                <c:pt idx="22">
                  <c:v>5.0608492775681135E-3</c:v>
                </c:pt>
                <c:pt idx="23">
                  <c:v>3.586092004382202E-3</c:v>
                </c:pt>
                <c:pt idx="24">
                  <c:v>-1.6846877834615359E-3</c:v>
                </c:pt>
                <c:pt idx="25">
                  <c:v>-1.0949930771930738E-4</c:v>
                </c:pt>
                <c:pt idx="26">
                  <c:v>1.4907835150408388E-3</c:v>
                </c:pt>
                <c:pt idx="27">
                  <c:v>-1.2695031245257837E-4</c:v>
                </c:pt>
                <c:pt idx="28">
                  <c:v>4.8249792749155418E-4</c:v>
                </c:pt>
                <c:pt idx="29">
                  <c:v>-1.141605232859666E-3</c:v>
                </c:pt>
                <c:pt idx="30">
                  <c:v>-4.6139808187479758E-3</c:v>
                </c:pt>
                <c:pt idx="31">
                  <c:v>3.2064807007698981E-3</c:v>
                </c:pt>
                <c:pt idx="32">
                  <c:v>-3.4152218042919902E-3</c:v>
                </c:pt>
                <c:pt idx="33">
                  <c:v>5.5443034445679107E-3</c:v>
                </c:pt>
                <c:pt idx="34">
                  <c:v>-6.6370213664290745E-5</c:v>
                </c:pt>
                <c:pt idx="35">
                  <c:v>2.3274761823048884E-3</c:v>
                </c:pt>
                <c:pt idx="36">
                  <c:v>6.4864537086106733E-3</c:v>
                </c:pt>
                <c:pt idx="37">
                  <c:v>1.7931303082268091E-3</c:v>
                </c:pt>
                <c:pt idx="38">
                  <c:v>2.3636214445206249E-3</c:v>
                </c:pt>
                <c:pt idx="39">
                  <c:v>2.738555798372122E-3</c:v>
                </c:pt>
                <c:pt idx="40">
                  <c:v>7.3837574458668342E-5</c:v>
                </c:pt>
                <c:pt idx="41">
                  <c:v>1.0422182074032449E-3</c:v>
                </c:pt>
                <c:pt idx="42">
                  <c:v>3.9276457275723153E-3</c:v>
                </c:pt>
                <c:pt idx="43">
                  <c:v>-3.3237178141742874E-5</c:v>
                </c:pt>
                <c:pt idx="44">
                  <c:v>3.5710555670753763E-4</c:v>
                </c:pt>
                <c:pt idx="45">
                  <c:v>1.339325665525859E-3</c:v>
                </c:pt>
                <c:pt idx="46">
                  <c:v>-3.0910434639177531E-3</c:v>
                </c:pt>
                <c:pt idx="47">
                  <c:v>-2.4062971309704029E-3</c:v>
                </c:pt>
                <c:pt idx="48">
                  <c:v>3.696076219856792E-4</c:v>
                </c:pt>
                <c:pt idx="49">
                  <c:v>1.180425038771471E-4</c:v>
                </c:pt>
                <c:pt idx="50">
                  <c:v>4.6480041382399584E-3</c:v>
                </c:pt>
                <c:pt idx="51">
                  <c:v>3.2677356753512132E-3</c:v>
                </c:pt>
                <c:pt idx="52">
                  <c:v>-4.8531229901760398E-3</c:v>
                </c:pt>
                <c:pt idx="53">
                  <c:v>-3.9128858167869485E-3</c:v>
                </c:pt>
                <c:pt idx="54">
                  <c:v>-1.1980577843215823E-3</c:v>
                </c:pt>
                <c:pt idx="55">
                  <c:v>5.9032650489077021E-4</c:v>
                </c:pt>
                <c:pt idx="56">
                  <c:v>-6.824114748418264E-4</c:v>
                </c:pt>
                <c:pt idx="57">
                  <c:v>-2.548528900814917E-3</c:v>
                </c:pt>
                <c:pt idx="58">
                  <c:v>4.5183383231026664E-3</c:v>
                </c:pt>
                <c:pt idx="59">
                  <c:v>4.8184264772814789E-3</c:v>
                </c:pt>
                <c:pt idx="60">
                  <c:v>6.8115909953903042E-4</c:v>
                </c:pt>
                <c:pt idx="61">
                  <c:v>2.2117113643533859E-3</c:v>
                </c:pt>
                <c:pt idx="62">
                  <c:v>5.07905151515331E-4</c:v>
                </c:pt>
                <c:pt idx="63">
                  <c:v>-1.4782369756958236E-3</c:v>
                </c:pt>
                <c:pt idx="64">
                  <c:v>2.653642004265544E-3</c:v>
                </c:pt>
                <c:pt idx="65">
                  <c:v>3.8901158139776904E-3</c:v>
                </c:pt>
                <c:pt idx="66">
                  <c:v>-1.1429259374426959E-3</c:v>
                </c:pt>
                <c:pt idx="67">
                  <c:v>-3.3928825268905172E-3</c:v>
                </c:pt>
                <c:pt idx="68">
                  <c:v>-8.2246355825481565E-3</c:v>
                </c:pt>
                <c:pt idx="69">
                  <c:v>-2.0460011202618755E-3</c:v>
                </c:pt>
                <c:pt idx="70">
                  <c:v>7.1667241680071214E-3</c:v>
                </c:pt>
                <c:pt idx="71">
                  <c:v>3.6641426482288963E-3</c:v>
                </c:pt>
                <c:pt idx="72">
                  <c:v>3.4523691715471205E-3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8.3482326249501027E-2</c:v>
                </c:pt>
                <c:pt idx="1">
                  <c:v>4.9567341427862566E-2</c:v>
                </c:pt>
                <c:pt idx="2">
                  <c:v>5.4472055251427731E-2</c:v>
                </c:pt>
                <c:pt idx="3">
                  <c:v>4.911556597043476E-2</c:v>
                </c:pt>
                <c:pt idx="4">
                  <c:v>4.3172851339731366E-2</c:v>
                </c:pt>
                <c:pt idx="5">
                  <c:v>2.9161754608585388E-2</c:v>
                </c:pt>
                <c:pt idx="6">
                  <c:v>2.4614747675122617E-2</c:v>
                </c:pt>
                <c:pt idx="7">
                  <c:v>2.2912303937215883E-2</c:v>
                </c:pt>
                <c:pt idx="8">
                  <c:v>2.098540393005921E-2</c:v>
                </c:pt>
                <c:pt idx="9">
                  <c:v>1.5046176163154623E-2</c:v>
                </c:pt>
                <c:pt idx="10">
                  <c:v>2.0894466662557232E-2</c:v>
                </c:pt>
                <c:pt idx="11">
                  <c:v>3.0471790055143666E-2</c:v>
                </c:pt>
                <c:pt idx="12">
                  <c:v>2.7422701892464874E-2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8.6090833725189775E-2</c:v>
                </c:pt>
                <c:pt idx="1">
                  <c:v>4.8810227492708025E-2</c:v>
                </c:pt>
                <c:pt idx="2">
                  <c:v>5.4371940492975002E-2</c:v>
                </c:pt>
                <c:pt idx="3">
                  <c:v>4.8951141179100155E-2</c:v>
                </c:pt>
                <c:pt idx="4">
                  <c:v>4.3481944456830846E-2</c:v>
                </c:pt>
                <c:pt idx="5">
                  <c:v>3.0365431073042348E-2</c:v>
                </c:pt>
                <c:pt idx="6">
                  <c:v>2.5919815722406092E-2</c:v>
                </c:pt>
                <c:pt idx="7">
                  <c:v>2.5035720250134563E-2</c:v>
                </c:pt>
                <c:pt idx="8">
                  <c:v>2.2841155535280544E-2</c:v>
                </c:pt>
                <c:pt idx="9">
                  <c:v>1.6185977399262974E-2</c:v>
                </c:pt>
                <c:pt idx="10">
                  <c:v>2.0972260519734887E-2</c:v>
                </c:pt>
                <c:pt idx="11">
                  <c:v>2.7999278654886384E-2</c:v>
                </c:pt>
                <c:pt idx="12">
                  <c:v>2.6983846839223613E-2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8.7332702895074332E-2</c:v>
                </c:pt>
                <c:pt idx="1">
                  <c:v>4.7805340133790342E-2</c:v>
                </c:pt>
                <c:pt idx="2">
                  <c:v>5.4371192809452573E-2</c:v>
                </c:pt>
                <c:pt idx="3">
                  <c:v>4.909965793785398E-2</c:v>
                </c:pt>
                <c:pt idx="4">
                  <c:v>4.3123027835687999E-2</c:v>
                </c:pt>
                <c:pt idx="5">
                  <c:v>3.0820804051490347E-2</c:v>
                </c:pt>
                <c:pt idx="6">
                  <c:v>2.6580116113460672E-2</c:v>
                </c:pt>
                <c:pt idx="7">
                  <c:v>2.5788118860377462E-2</c:v>
                </c:pt>
                <c:pt idx="8">
                  <c:v>2.3546383099320112E-2</c:v>
                </c:pt>
                <c:pt idx="9">
                  <c:v>1.7011445992767715E-2</c:v>
                </c:pt>
                <c:pt idx="10">
                  <c:v>2.1195114529293457E-2</c:v>
                </c:pt>
                <c:pt idx="11">
                  <c:v>2.7185365814572648E-2</c:v>
                </c:pt>
                <c:pt idx="12">
                  <c:v>2.6824705302666896E-2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8.7101999280447595E-2</c:v>
                </c:pt>
                <c:pt idx="1">
                  <c:v>4.6482968724349982E-2</c:v>
                </c:pt>
                <c:pt idx="2">
                  <c:v>5.3782458045042336E-2</c:v>
                </c:pt>
                <c:pt idx="3">
                  <c:v>4.8750904904447445E-2</c:v>
                </c:pt>
                <c:pt idx="4">
                  <c:v>4.3596372263998706E-2</c:v>
                </c:pt>
                <c:pt idx="5">
                  <c:v>3.1681798273560879E-2</c:v>
                </c:pt>
                <c:pt idx="6">
                  <c:v>2.7534742652419286E-2</c:v>
                </c:pt>
                <c:pt idx="7">
                  <c:v>2.7211511333267158E-2</c:v>
                </c:pt>
                <c:pt idx="8">
                  <c:v>2.4433065719933866E-2</c:v>
                </c:pt>
                <c:pt idx="9">
                  <c:v>1.8118774530353265E-2</c:v>
                </c:pt>
                <c:pt idx="10">
                  <c:v>2.1215698213033374E-2</c:v>
                </c:pt>
                <c:pt idx="11">
                  <c:v>2.5751143448510261E-2</c:v>
                </c:pt>
                <c:pt idx="12">
                  <c:v>2.6544909101307468E-2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820266357819238E-2"/>
                      <c:h val="2.82526047880378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8.9348975680300979E-2</c:v>
                </c:pt>
                <c:pt idx="1">
                  <c:v>4.4805724694151561E-2</c:v>
                </c:pt>
                <c:pt idx="2">
                  <c:v>5.360539153192434E-2</c:v>
                </c:pt>
                <c:pt idx="3">
                  <c:v>4.8826700651496635E-2</c:v>
                </c:pt>
                <c:pt idx="4">
                  <c:v>4.3907722718820485E-2</c:v>
                </c:pt>
                <c:pt idx="5">
                  <c:v>3.2796117054070262E-2</c:v>
                </c:pt>
                <c:pt idx="6">
                  <c:v>2.9325460862744457E-2</c:v>
                </c:pt>
                <c:pt idx="7">
                  <c:v>2.8724633832918789E-2</c:v>
                </c:pt>
                <c:pt idx="8">
                  <c:v>2.599319257392918E-2</c:v>
                </c:pt>
                <c:pt idx="9">
                  <c:v>2.0179269072547079E-2</c:v>
                </c:pt>
                <c:pt idx="10">
                  <c:v>2.1464635439512492E-2</c:v>
                </c:pt>
                <c:pt idx="11">
                  <c:v>2.3895736952705082E-2</c:v>
                </c:pt>
                <c:pt idx="12">
                  <c:v>2.6412884944148729E-2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1.6123352050781303E-2</c:v>
                </c:pt>
                <c:pt idx="2">
                  <c:v>2.0961844743850211E-2</c:v>
                </c:pt>
                <c:pt idx="3">
                  <c:v>1.8406698244035624E-2</c:v>
                </c:pt>
                <c:pt idx="4">
                  <c:v>2.7320186695524828E-2</c:v>
                </c:pt>
                <c:pt idx="5">
                  <c:v>1.8752409264735315E-2</c:v>
                </c:pt>
                <c:pt idx="6">
                  <c:v>1.2688580987793463E-2</c:v>
                </c:pt>
                <c:pt idx="7">
                  <c:v>1.9284313211815007E-2</c:v>
                </c:pt>
                <c:pt idx="8">
                  <c:v>1.4118208082690709E-2</c:v>
                </c:pt>
                <c:pt idx="9">
                  <c:v>1.0932189380283175E-2</c:v>
                </c:pt>
                <c:pt idx="10">
                  <c:v>1.2665752413411502E-2</c:v>
                </c:pt>
                <c:pt idx="11">
                  <c:v>1.6318078458406937E-2</c:v>
                </c:pt>
                <c:pt idx="12">
                  <c:v>3.1580561178931266E-2</c:v>
                </c:pt>
                <c:pt idx="13">
                  <c:v>1.868620226688722E-2</c:v>
                </c:pt>
                <c:pt idx="14">
                  <c:v>2.3842731404133843E-2</c:v>
                </c:pt>
                <c:pt idx="15">
                  <c:v>1.6394921434671694E-2</c:v>
                </c:pt>
                <c:pt idx="16">
                  <c:v>2.6704863424383829E-2</c:v>
                </c:pt>
                <c:pt idx="17">
                  <c:v>2.6513466015395393E-2</c:v>
                </c:pt>
                <c:pt idx="18">
                  <c:v>3.9132822312675453E-2</c:v>
                </c:pt>
                <c:pt idx="19">
                  <c:v>3.6168128805622146E-2</c:v>
                </c:pt>
                <c:pt idx="20">
                  <c:v>3.8803451092505714E-2</c:v>
                </c:pt>
                <c:pt idx="21">
                  <c:v>5.8259250183874789E-2</c:v>
                </c:pt>
                <c:pt idx="22">
                  <c:v>5.1293456265865345E-2</c:v>
                </c:pt>
                <c:pt idx="23">
                  <c:v>3.5052007069858782E-2</c:v>
                </c:pt>
                <c:pt idx="24">
                  <c:v>2.640965063141687E-2</c:v>
                </c:pt>
                <c:pt idx="25">
                  <c:v>3.1182592094287198E-2</c:v>
                </c:pt>
                <c:pt idx="26">
                  <c:v>4.245277084687471E-2</c:v>
                </c:pt>
                <c:pt idx="27">
                  <c:v>4.1445075821163302E-2</c:v>
                </c:pt>
                <c:pt idx="28">
                  <c:v>3.348250000408548E-2</c:v>
                </c:pt>
                <c:pt idx="29">
                  <c:v>3.4162123046777682E-2</c:v>
                </c:pt>
                <c:pt idx="30">
                  <c:v>2.943336298685062E-2</c:v>
                </c:pt>
                <c:pt idx="31">
                  <c:v>2.4688326594719534E-2</c:v>
                </c:pt>
                <c:pt idx="32">
                  <c:v>3.9927313840546486E-2</c:v>
                </c:pt>
                <c:pt idx="33">
                  <c:v>5.2184231967652428E-2</c:v>
                </c:pt>
                <c:pt idx="34">
                  <c:v>2.7386137872206673E-2</c:v>
                </c:pt>
                <c:pt idx="35">
                  <c:v>4.7296566260943473E-2</c:v>
                </c:pt>
                <c:pt idx="36">
                  <c:v>3.8007796511257741E-2</c:v>
                </c:pt>
                <c:pt idx="37">
                  <c:v>2.5767487699601688E-2</c:v>
                </c:pt>
                <c:pt idx="38">
                  <c:v>1.7637332256918326E-2</c:v>
                </c:pt>
                <c:pt idx="39">
                  <c:v>2.5423297243164278E-2</c:v>
                </c:pt>
                <c:pt idx="40">
                  <c:v>1.9257146495141875E-2</c:v>
                </c:pt>
                <c:pt idx="41">
                  <c:v>2.1128313347260175E-2</c:v>
                </c:pt>
                <c:pt idx="42">
                  <c:v>2.9737005013982021E-2</c:v>
                </c:pt>
                <c:pt idx="43">
                  <c:v>2.8376802352970465E-2</c:v>
                </c:pt>
                <c:pt idx="44">
                  <c:v>2.8104516082684272E-2</c:v>
                </c:pt>
                <c:pt idx="45">
                  <c:v>2.5411195366938921E-2</c:v>
                </c:pt>
                <c:pt idx="46">
                  <c:v>3.9889079478446332E-2</c:v>
                </c:pt>
                <c:pt idx="47">
                  <c:v>3.3529337367744327E-2</c:v>
                </c:pt>
                <c:pt idx="48">
                  <c:v>3.7766499460176739E-2</c:v>
                </c:pt>
                <c:pt idx="49">
                  <c:v>3.835489108053225E-2</c:v>
                </c:pt>
                <c:pt idx="50">
                  <c:v>3.1578675508140863E-2</c:v>
                </c:pt>
                <c:pt idx="51">
                  <c:v>3.6350703344411928E-2</c:v>
                </c:pt>
                <c:pt idx="52">
                  <c:v>4.0686066465761117E-2</c:v>
                </c:pt>
                <c:pt idx="53">
                  <c:v>3.8206518685685475E-2</c:v>
                </c:pt>
                <c:pt idx="54">
                  <c:v>4.0849204711484344E-2</c:v>
                </c:pt>
                <c:pt idx="55">
                  <c:v>3.9452446642843864E-2</c:v>
                </c:pt>
                <c:pt idx="56">
                  <c:v>2.2950400157951023E-2</c:v>
                </c:pt>
                <c:pt idx="57">
                  <c:v>2.9495145258112254E-2</c:v>
                </c:pt>
                <c:pt idx="58">
                  <c:v>3.4491431975180786E-2</c:v>
                </c:pt>
                <c:pt idx="59">
                  <c:v>2.7912718649574453E-2</c:v>
                </c:pt>
                <c:pt idx="60">
                  <c:v>3.5158339086323487E-2</c:v>
                </c:pt>
                <c:pt idx="61">
                  <c:v>3.4375646254439784E-2</c:v>
                </c:pt>
                <c:pt idx="62">
                  <c:v>4.7345144149521623E-2</c:v>
                </c:pt>
                <c:pt idx="63">
                  <c:v>5.9129554302473686E-2</c:v>
                </c:pt>
                <c:pt idx="64">
                  <c:v>5.999588911935283E-2</c:v>
                </c:pt>
                <c:pt idx="65">
                  <c:v>5.7379154719704228E-2</c:v>
                </c:pt>
                <c:pt idx="66">
                  <c:v>6.0710534500092006E-2</c:v>
                </c:pt>
                <c:pt idx="67">
                  <c:v>8.1835681015455242E-2</c:v>
                </c:pt>
                <c:pt idx="68">
                  <c:v>7.2416661997871001E-2</c:v>
                </c:pt>
                <c:pt idx="69">
                  <c:v>5.9850121972785386E-2</c:v>
                </c:pt>
                <c:pt idx="70">
                  <c:v>6.3068246514179638E-2</c:v>
                </c:pt>
                <c:pt idx="71">
                  <c:v>4.9362749251825822E-2</c:v>
                </c:pt>
                <c:pt idx="72">
                  <c:v>4.3404459517991878E-2</c:v>
                </c:pt>
                <c:pt idx="73">
                  <c:v>5.6092994045157551E-2</c:v>
                </c:pt>
                <c:pt idx="74">
                  <c:v>6.8281537774915524E-2</c:v>
                </c:pt>
                <c:pt idx="75" formatCode="0.00%">
                  <c:v>6.6596886800748045E-2</c:v>
                </c:pt>
                <c:pt idx="76" formatCode="0.00%">
                  <c:v>8.4234540583580042E-2</c:v>
                </c:pt>
                <c:pt idx="77" formatCode="0.00%">
                  <c:v>8.1808816092618031E-2</c:v>
                </c:pt>
                <c:pt idx="78" formatCode="0.00%">
                  <c:v>6.7331741530219258E-2</c:v>
                </c:pt>
                <c:pt idx="79" formatCode="0.00%">
                  <c:v>7.2285557225196362E-2</c:v>
                </c:pt>
                <c:pt idx="80" formatCode="0.00%">
                  <c:v>0.13183257530798098</c:v>
                </c:pt>
                <c:pt idx="81" formatCode="0.00%">
                  <c:v>0.12746739507957638</c:v>
                </c:pt>
                <c:pt idx="82" formatCode="0.00%">
                  <c:v>8.1446788342753873E-2</c:v>
                </c:pt>
                <c:pt idx="83" formatCode="0.00%">
                  <c:v>0.13382141883568055</c:v>
                </c:pt>
                <c:pt idx="84" formatCode="0.00%">
                  <c:v>0.25237197278068146</c:v>
                </c:pt>
                <c:pt idx="85" formatCode="0.00%">
                  <c:v>0.19649087319600089</c:v>
                </c:pt>
                <c:pt idx="86" formatCode="0.00%">
                  <c:v>0.1193456856423778</c:v>
                </c:pt>
                <c:pt idx="87" formatCode="0.00%">
                  <c:v>9.471250038707546E-2</c:v>
                </c:pt>
                <c:pt idx="88" formatCode="0.00%">
                  <c:v>8.3482326249501027E-2</c:v>
                </c:pt>
                <c:pt idx="89" formatCode="0.00%">
                  <c:v>4.9567341427862566E-2</c:v>
                </c:pt>
                <c:pt idx="90" formatCode="0.00%">
                  <c:v>5.4472055251427731E-2</c:v>
                </c:pt>
                <c:pt idx="91" formatCode="0.00%">
                  <c:v>4.911556597043476E-2</c:v>
                </c:pt>
                <c:pt idx="92" formatCode="0.00%">
                  <c:v>4.3172851339731366E-2</c:v>
                </c:pt>
                <c:pt idx="93" formatCode="0.00%">
                  <c:v>2.9161754608585388E-2</c:v>
                </c:pt>
                <c:pt idx="94" formatCode="0.00%">
                  <c:v>2.4614747675122617E-2</c:v>
                </c:pt>
                <c:pt idx="95" formatCode="0.00%">
                  <c:v>2.2912303937215883E-2</c:v>
                </c:pt>
                <c:pt idx="96" formatCode="0.00%">
                  <c:v>2.098540393005921E-2</c:v>
                </c:pt>
                <c:pt idx="97" formatCode="0.00%">
                  <c:v>1.5046176163154623E-2</c:v>
                </c:pt>
                <c:pt idx="98" formatCode="0.00%">
                  <c:v>2.0894466662557232E-2</c:v>
                </c:pt>
                <c:pt idx="99" formatCode="0.00%">
                  <c:v>3.0471790055143666E-2</c:v>
                </c:pt>
                <c:pt idx="100" formatCode="0.00%">
                  <c:v>2.7422701892464874E-2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1.8781585693359304E-2</c:v>
                </c:pt>
                <c:pt idx="2">
                  <c:v>2.3516453594425002E-2</c:v>
                </c:pt>
                <c:pt idx="3">
                  <c:v>1.5544143808499555E-2</c:v>
                </c:pt>
                <c:pt idx="4">
                  <c:v>2.5658065658653584E-2</c:v>
                </c:pt>
                <c:pt idx="5">
                  <c:v>1.6894029604995087E-2</c:v>
                </c:pt>
                <c:pt idx="6">
                  <c:v>1.319844417969307E-2</c:v>
                </c:pt>
                <c:pt idx="7">
                  <c:v>2.1382581653399901E-2</c:v>
                </c:pt>
                <c:pt idx="8">
                  <c:v>1.43058195164385E-2</c:v>
                </c:pt>
                <c:pt idx="9">
                  <c:v>1.2434673068213442E-2</c:v>
                </c:pt>
                <c:pt idx="10">
                  <c:v>1.2066278634035976E-2</c:v>
                </c:pt>
                <c:pt idx="11">
                  <c:v>1.5976862800558767E-2</c:v>
                </c:pt>
                <c:pt idx="12">
                  <c:v>3.6769070094208489E-2</c:v>
                </c:pt>
                <c:pt idx="13">
                  <c:v>1.9890755656403636E-2</c:v>
                </c:pt>
                <c:pt idx="14">
                  <c:v>2.6920610346296003E-2</c:v>
                </c:pt>
                <c:pt idx="15">
                  <c:v>1.6675676780232962E-2</c:v>
                </c:pt>
                <c:pt idx="16">
                  <c:v>2.7640844021953992E-2</c:v>
                </c:pt>
                <c:pt idx="17">
                  <c:v>2.2220047814192512E-2</c:v>
                </c:pt>
                <c:pt idx="18">
                  <c:v>3.7549073584483894E-2</c:v>
                </c:pt>
                <c:pt idx="19">
                  <c:v>3.2947502576215371E-2</c:v>
                </c:pt>
                <c:pt idx="20">
                  <c:v>3.8661811535290802E-2</c:v>
                </c:pt>
                <c:pt idx="21">
                  <c:v>5.9045377467830562E-2</c:v>
                </c:pt>
                <c:pt idx="22">
                  <c:v>5.085973213895989E-2</c:v>
                </c:pt>
                <c:pt idx="23">
                  <c:v>3.3926489701568974E-2</c:v>
                </c:pt>
                <c:pt idx="24">
                  <c:v>3.0140649498406225E-2</c:v>
                </c:pt>
                <c:pt idx="25">
                  <c:v>3.0411298252519758E-2</c:v>
                </c:pt>
                <c:pt idx="26">
                  <c:v>3.7391921569306596E-2</c:v>
                </c:pt>
                <c:pt idx="27">
                  <c:v>3.78589838167811E-2</c:v>
                </c:pt>
                <c:pt idx="28">
                  <c:v>3.5167187787547016E-2</c:v>
                </c:pt>
                <c:pt idx="29">
                  <c:v>3.4271622354496989E-2</c:v>
                </c:pt>
                <c:pt idx="30">
                  <c:v>2.7942579471809781E-2</c:v>
                </c:pt>
                <c:pt idx="31">
                  <c:v>2.4815276907172112E-2</c:v>
                </c:pt>
                <c:pt idx="32">
                  <c:v>3.9444815913054931E-2</c:v>
                </c:pt>
                <c:pt idx="33">
                  <c:v>5.3325837200512094E-2</c:v>
                </c:pt>
                <c:pt idx="34">
                  <c:v>3.2000118690954649E-2</c:v>
                </c:pt>
                <c:pt idx="35">
                  <c:v>4.4090085560173575E-2</c:v>
                </c:pt>
                <c:pt idx="36">
                  <c:v>4.1423018315549731E-2</c:v>
                </c:pt>
                <c:pt idx="37">
                  <c:v>2.0223184255033777E-2</c:v>
                </c:pt>
                <c:pt idx="38">
                  <c:v>1.7703702470582616E-2</c:v>
                </c:pt>
                <c:pt idx="39">
                  <c:v>2.3095821060859389E-2</c:v>
                </c:pt>
                <c:pt idx="40">
                  <c:v>1.2770692786531201E-2</c:v>
                </c:pt>
                <c:pt idx="41">
                  <c:v>1.9335183039033366E-2</c:v>
                </c:pt>
                <c:pt idx="42">
                  <c:v>2.7373383569461396E-2</c:v>
                </c:pt>
                <c:pt idx="43">
                  <c:v>2.5638246554598343E-2</c:v>
                </c:pt>
                <c:pt idx="44">
                  <c:v>2.8030678508225604E-2</c:v>
                </c:pt>
                <c:pt idx="45">
                  <c:v>2.4368977159535676E-2</c:v>
                </c:pt>
                <c:pt idx="46">
                  <c:v>3.5961433750874017E-2</c:v>
                </c:pt>
                <c:pt idx="47">
                  <c:v>3.356257454588607E-2</c:v>
                </c:pt>
                <c:pt idx="48">
                  <c:v>3.7409393903469201E-2</c:v>
                </c:pt>
                <c:pt idx="49">
                  <c:v>3.7015565415006391E-2</c:v>
                </c:pt>
                <c:pt idx="50">
                  <c:v>3.4669718972058616E-2</c:v>
                </c:pt>
                <c:pt idx="51">
                  <c:v>3.8757000475382331E-2</c:v>
                </c:pt>
                <c:pt idx="52">
                  <c:v>4.0316458843775438E-2</c:v>
                </c:pt>
                <c:pt idx="53">
                  <c:v>3.8088476181808328E-2</c:v>
                </c:pt>
                <c:pt idx="54">
                  <c:v>3.6201200573244385E-2</c:v>
                </c:pt>
                <c:pt idx="55">
                  <c:v>3.618471096749265E-2</c:v>
                </c:pt>
                <c:pt idx="56">
                  <c:v>2.7803523148127063E-2</c:v>
                </c:pt>
                <c:pt idx="57">
                  <c:v>3.3408031074899203E-2</c:v>
                </c:pt>
                <c:pt idx="58">
                  <c:v>3.5689489759502369E-2</c:v>
                </c:pt>
                <c:pt idx="59">
                  <c:v>2.7322392144683683E-2</c:v>
                </c:pt>
                <c:pt idx="60">
                  <c:v>3.5840750561165313E-2</c:v>
                </c:pt>
                <c:pt idx="61">
                  <c:v>3.6924175155254702E-2</c:v>
                </c:pt>
                <c:pt idx="62">
                  <c:v>4.2826805826418957E-2</c:v>
                </c:pt>
                <c:pt idx="63">
                  <c:v>5.4311127825192207E-2</c:v>
                </c:pt>
                <c:pt idx="64">
                  <c:v>5.9314730019813799E-2</c:v>
                </c:pt>
                <c:pt idx="65">
                  <c:v>5.5167443355350843E-2</c:v>
                </c:pt>
                <c:pt idx="66">
                  <c:v>6.0202629348576675E-2</c:v>
                </c:pt>
                <c:pt idx="67">
                  <c:v>8.3313917991151065E-2</c:v>
                </c:pt>
                <c:pt idx="68">
                  <c:v>6.9763019993605457E-2</c:v>
                </c:pt>
                <c:pt idx="69">
                  <c:v>5.5960006158807696E-2</c:v>
                </c:pt>
                <c:pt idx="70">
                  <c:v>6.4211172451622334E-2</c:v>
                </c:pt>
                <c:pt idx="71">
                  <c:v>5.2755631778716339E-2</c:v>
                </c:pt>
                <c:pt idx="72">
                  <c:v>5.1629095100540034E-2</c:v>
                </c:pt>
                <c:pt idx="73">
                  <c:v>5.8138995165419427E-2</c:v>
                </c:pt>
                <c:pt idx="74">
                  <c:v>6.1114813606908402E-2</c:v>
                </c:pt>
                <c:pt idx="75" formatCode="0.00%">
                  <c:v>6.2932744152519149E-2</c:v>
                </c:pt>
                <c:pt idx="76" formatCode="0.00%">
                  <c:v>8.0782171412032922E-2</c:v>
                </c:pt>
                <c:pt idx="77" formatCode="0.00%">
                  <c:v>8.4391391816937222E-2</c:v>
                </c:pt>
                <c:pt idx="78" formatCode="0.00%">
                  <c:v>6.8737305139682014E-2</c:v>
                </c:pt>
                <c:pt idx="79" formatCode="0.00%">
                  <c:v>7.2809588309312501E-2</c:v>
                </c:pt>
                <c:pt idx="80" formatCode="0.00%">
                  <c:v>0.12354223755295135</c:v>
                </c:pt>
                <c:pt idx="81" formatCode="0.00%">
                  <c:v>0.12100169627230462</c:v>
                </c:pt>
                <c:pt idx="82" formatCode="0.00%">
                  <c:v>8.4260281363534917E-2</c:v>
                </c:pt>
                <c:pt idx="83" formatCode="0.00%">
                  <c:v>0.12918325035901224</c:v>
                </c:pt>
                <c:pt idx="84" formatCode="0.00%">
                  <c:v>0.24953906607103771</c:v>
                </c:pt>
                <c:pt idx="85" formatCode="0.00%">
                  <c:v>0.20489035681412093</c:v>
                </c:pt>
                <c:pt idx="86" formatCode="0.00%">
                  <c:v>0.13243556481648566</c:v>
                </c:pt>
                <c:pt idx="87" formatCode="0.00%">
                  <c:v>0.10027212251155571</c:v>
                </c:pt>
                <c:pt idx="88" formatCode="0.00%">
                  <c:v>8.9348975680300979E-2</c:v>
                </c:pt>
                <c:pt idx="89" formatCode="0.00%">
                  <c:v>4.4805724694151561E-2</c:v>
                </c:pt>
                <c:pt idx="90" formatCode="0.00%">
                  <c:v>5.360539153192434E-2</c:v>
                </c:pt>
                <c:pt idx="91" formatCode="0.00%">
                  <c:v>4.8826700651496635E-2</c:v>
                </c:pt>
                <c:pt idx="92" formatCode="0.00%">
                  <c:v>4.3907722718820485E-2</c:v>
                </c:pt>
                <c:pt idx="93" formatCode="0.00%">
                  <c:v>3.2796117054070262E-2</c:v>
                </c:pt>
                <c:pt idx="94" formatCode="0.00%">
                  <c:v>2.9325460862744457E-2</c:v>
                </c:pt>
                <c:pt idx="95" formatCode="0.00%">
                  <c:v>2.8724633832918789E-2</c:v>
                </c:pt>
                <c:pt idx="96" formatCode="0.00%">
                  <c:v>2.599319257392918E-2</c:v>
                </c:pt>
                <c:pt idx="97" formatCode="0.00%">
                  <c:v>2.0179269072547079E-2</c:v>
                </c:pt>
                <c:pt idx="98" formatCode="0.00%">
                  <c:v>2.1464635439512492E-2</c:v>
                </c:pt>
                <c:pt idx="99" formatCode="0.00%">
                  <c:v>2.3895736952705082E-2</c:v>
                </c:pt>
                <c:pt idx="100" formatCode="0.00%">
                  <c:v>2.6412884944148729E-2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2.9594369480549529</c:v>
                </c:pt>
                <c:pt idx="13">
                  <c:v>2.9929833894668847</c:v>
                </c:pt>
                <c:pt idx="14">
                  <c:v>3.0314170787388983</c:v>
                </c:pt>
                <c:pt idx="15">
                  <c:v>3.006367534174446</c:v>
                </c:pt>
                <c:pt idx="16">
                  <c:v>2.999642807842922</c:v>
                </c:pt>
                <c:pt idx="17">
                  <c:v>3.1193497974371716</c:v>
                </c:pt>
                <c:pt idx="18">
                  <c:v>3.5191438606152095</c:v>
                </c:pt>
                <c:pt idx="19">
                  <c:v>3.7749828493005979</c:v>
                </c:pt>
                <c:pt idx="20">
                  <c:v>4.1629924605854232</c:v>
                </c:pt>
                <c:pt idx="21">
                  <c:v>4.9241733575415365</c:v>
                </c:pt>
                <c:pt idx="22">
                  <c:v>5.5780189047863065</c:v>
                </c:pt>
                <c:pt idx="23">
                  <c:v>5.9057268503002511</c:v>
                </c:pt>
                <c:pt idx="24">
                  <c:v>5.7957069294524297</c:v>
                </c:pt>
                <c:pt idx="25">
                  <c:v>6.0120413526202388</c:v>
                </c:pt>
                <c:pt idx="26">
                  <c:v>6.3283242567503253</c:v>
                </c:pt>
                <c:pt idx="27">
                  <c:v>6.7837193737203325</c:v>
                </c:pt>
                <c:pt idx="28">
                  <c:v>6.9036315891825906</c:v>
                </c:pt>
                <c:pt idx="29">
                  <c:v>7.0637057470637021</c:v>
                </c:pt>
                <c:pt idx="30">
                  <c:v>6.8907430542241581</c:v>
                </c:pt>
                <c:pt idx="31">
                  <c:v>6.6920167105276986</c:v>
                </c:pt>
                <c:pt idx="32">
                  <c:v>6.7122061427702997</c:v>
                </c:pt>
                <c:pt idx="33">
                  <c:v>6.6008968783709427</c:v>
                </c:pt>
                <c:pt idx="34">
                  <c:v>6.1734112028756103</c:v>
                </c:pt>
                <c:pt idx="35">
                  <c:v>6.3940425949533957</c:v>
                </c:pt>
                <c:pt idx="36">
                  <c:v>6.5891866535611401</c:v>
                </c:pt>
                <c:pt idx="37">
                  <c:v>6.4938538428546151</c:v>
                </c:pt>
                <c:pt idx="38">
                  <c:v>6.0700652384788762</c:v>
                </c:pt>
                <c:pt idx="39">
                  <c:v>5.8012788243181888</c:v>
                </c:pt>
                <c:pt idx="40">
                  <c:v>5.5476908738331616</c:v>
                </c:pt>
                <c:pt idx="41">
                  <c:v>5.3240500228455643</c:v>
                </c:pt>
                <c:pt idx="42">
                  <c:v>5.3335963818628267</c:v>
                </c:pt>
                <c:pt idx="43">
                  <c:v>5.3960665352963506</c:v>
                </c:pt>
                <c:pt idx="44">
                  <c:v>5.1986901643476546</c:v>
                </c:pt>
                <c:pt idx="45">
                  <c:v>4.7525628685047066</c:v>
                </c:pt>
                <c:pt idx="46">
                  <c:v>4.9459535930265428</c:v>
                </c:pt>
                <c:pt idx="47">
                  <c:v>4.7274036227421483</c:v>
                </c:pt>
                <c:pt idx="48">
                  <c:v>4.7140670519015915</c:v>
                </c:pt>
                <c:pt idx="49">
                  <c:v>4.9380682092137835</c:v>
                </c:pt>
                <c:pt idx="50">
                  <c:v>5.1728981691020532</c:v>
                </c:pt>
                <c:pt idx="51">
                  <c:v>5.3663926086903544</c:v>
                </c:pt>
                <c:pt idx="52">
                  <c:v>5.7609120573061912</c:v>
                </c:pt>
                <c:pt idx="53">
                  <c:v>6.0691274281740242</c:v>
                </c:pt>
                <c:pt idx="54">
                  <c:v>6.2765956257522619</c:v>
                </c:pt>
                <c:pt idx="55">
                  <c:v>6.4875177356700497</c:v>
                </c:pt>
                <c:pt idx="56">
                  <c:v>6.3929561719890717</c:v>
                </c:pt>
                <c:pt idx="57">
                  <c:v>6.4711852620688486</c:v>
                </c:pt>
                <c:pt idx="58">
                  <c:v>6.3879875242829334</c:v>
                </c:pt>
                <c:pt idx="59">
                  <c:v>6.2869432557012832</c:v>
                </c:pt>
                <c:pt idx="60">
                  <c:v>6.2433841408223625</c:v>
                </c:pt>
                <c:pt idx="61">
                  <c:v>6.1754447433006137</c:v>
                </c:pt>
                <c:pt idx="62">
                  <c:v>6.4478523686800848</c:v>
                </c:pt>
                <c:pt idx="63">
                  <c:v>6.8499425027015279</c:v>
                </c:pt>
                <c:pt idx="64">
                  <c:v>7.2071371849739263</c:v>
                </c:pt>
                <c:pt idx="65">
                  <c:v>7.5682122163751293</c:v>
                </c:pt>
                <c:pt idx="66">
                  <c:v>7.9679151316005088</c:v>
                </c:pt>
                <c:pt idx="67">
                  <c:v>8.8148980754077222</c:v>
                </c:pt>
                <c:pt idx="68">
                  <c:v>9.8148606440391433</c:v>
                </c:pt>
                <c:pt idx="69">
                  <c:v>10.445990356988702</c:v>
                </c:pt>
                <c:pt idx="70">
                  <c:v>11.069262157625369</c:v>
                </c:pt>
                <c:pt idx="71">
                  <c:v>11.561821322740961</c:v>
                </c:pt>
                <c:pt idx="72">
                  <c:v>11.747945640686327</c:v>
                </c:pt>
                <c:pt idx="73">
                  <c:v>12.236107755427907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3.8419141441345199</c:v>
                </c:pt>
                <c:pt idx="13">
                  <c:v>3.8782684572027208</c:v>
                </c:pt>
                <c:pt idx="14">
                  <c:v>3.9428717996787346</c:v>
                </c:pt>
                <c:pt idx="15">
                  <c:v>3.9175821532983002</c:v>
                </c:pt>
                <c:pt idx="16">
                  <c:v>3.9233206639239127</c:v>
                </c:pt>
                <c:pt idx="17">
                  <c:v>4.0563137938483695</c:v>
                </c:pt>
                <c:pt idx="18">
                  <c:v>4.5534554280346518</c:v>
                </c:pt>
                <c:pt idx="19">
                  <c:v>4.8497681490367572</c:v>
                </c:pt>
                <c:pt idx="20">
                  <c:v>5.3477117620576582</c:v>
                </c:pt>
                <c:pt idx="21">
                  <c:v>6.3135699333529471</c:v>
                </c:pt>
                <c:pt idx="22">
                  <c:v>7.1520243587842058</c:v>
                </c:pt>
                <c:pt idx="23">
                  <c:v>7.5589357902848242</c:v>
                </c:pt>
                <c:pt idx="24">
                  <c:v>7.4058382895482335</c:v>
                </c:pt>
                <c:pt idx="25">
                  <c:v>7.6739672538450794</c:v>
                </c:pt>
                <c:pt idx="26">
                  <c:v>8.005330089087499</c:v>
                </c:pt>
                <c:pt idx="27">
                  <c:v>8.5632647719133939</c:v>
                </c:pt>
                <c:pt idx="28">
                  <c:v>8.7151172811302189</c:v>
                </c:pt>
                <c:pt idx="29">
                  <c:v>8.9409503826241803</c:v>
                </c:pt>
                <c:pt idx="30">
                  <c:v>8.72044314947677</c:v>
                </c:pt>
                <c:pt idx="31">
                  <c:v>8.4804134535957427</c:v>
                </c:pt>
                <c:pt idx="32">
                  <c:v>8.4856930748842085</c:v>
                </c:pt>
                <c:pt idx="33">
                  <c:v>8.3391883654180639</c:v>
                </c:pt>
                <c:pt idx="34">
                  <c:v>7.8213193170294657</c:v>
                </c:pt>
                <c:pt idx="35">
                  <c:v>8.0967901754845748</c:v>
                </c:pt>
                <c:pt idx="36">
                  <c:v>8.3507060775364081</c:v>
                </c:pt>
                <c:pt idx="37">
                  <c:v>8.1919127547058928</c:v>
                </c:pt>
                <c:pt idx="38">
                  <c:v>7.6817069856884457</c:v>
                </c:pt>
                <c:pt idx="39">
                  <c:v>7.3371729493831293</c:v>
                </c:pt>
                <c:pt idx="40">
                  <c:v>6.9490536012713147</c:v>
                </c:pt>
                <c:pt idx="41">
                  <c:v>6.6523328045848737</c:v>
                </c:pt>
                <c:pt idx="42">
                  <c:v>6.6517777251807653</c:v>
                </c:pt>
                <c:pt idx="43">
                  <c:v>6.7105853010514434</c:v>
                </c:pt>
                <c:pt idx="44">
                  <c:v>6.4743695005991251</c:v>
                </c:pt>
                <c:pt idx="45">
                  <c:v>5.9066983655034253</c:v>
                </c:pt>
                <c:pt idx="46">
                  <c:v>6.1036621003514711</c:v>
                </c:pt>
                <c:pt idx="47">
                  <c:v>5.826949189081021</c:v>
                </c:pt>
                <c:pt idx="48">
                  <c:v>5.7777534265213166</c:v>
                </c:pt>
                <c:pt idx="49">
                  <c:v>6.0837664283264417</c:v>
                </c:pt>
                <c:pt idx="50">
                  <c:v>6.3990836708473466</c:v>
                </c:pt>
                <c:pt idx="51">
                  <c:v>6.6809397951288734</c:v>
                </c:pt>
                <c:pt idx="52">
                  <c:v>7.2220114019629058</c:v>
                </c:pt>
                <c:pt idx="53">
                  <c:v>7.6185781515876654</c:v>
                </c:pt>
                <c:pt idx="54">
                  <c:v>7.8728245876333176</c:v>
                </c:pt>
                <c:pt idx="55">
                  <c:v>8.1256893428535282</c:v>
                </c:pt>
                <c:pt idx="56">
                  <c:v>8.0293790181987426</c:v>
                </c:pt>
                <c:pt idx="57">
                  <c:v>8.1560902598331477</c:v>
                </c:pt>
                <c:pt idx="58">
                  <c:v>8.070322822826741</c:v>
                </c:pt>
                <c:pt idx="59">
                  <c:v>7.9412764993281817</c:v>
                </c:pt>
                <c:pt idx="60">
                  <c:v>7.9101939383480619</c:v>
                </c:pt>
                <c:pt idx="61">
                  <c:v>7.8364982444321445</c:v>
                </c:pt>
                <c:pt idx="62">
                  <c:v>8.1396283502715949</c:v>
                </c:pt>
                <c:pt idx="63">
                  <c:v>8.5878722051683614</c:v>
                </c:pt>
                <c:pt idx="64">
                  <c:v>9.02170225464954</c:v>
                </c:pt>
                <c:pt idx="65">
                  <c:v>9.4608075814403509</c:v>
                </c:pt>
                <c:pt idx="66">
                  <c:v>9.9704308723683699</c:v>
                </c:pt>
                <c:pt idx="67">
                  <c:v>11.04458705138072</c:v>
                </c:pt>
                <c:pt idx="68">
                  <c:v>12.262616784847252</c:v>
                </c:pt>
                <c:pt idx="69">
                  <c:v>13.01103689894085</c:v>
                </c:pt>
                <c:pt idx="70">
                  <c:v>13.804966852981126</c:v>
                </c:pt>
                <c:pt idx="71">
                  <c:v>14.470170415767408</c:v>
                </c:pt>
                <c:pt idx="72">
                  <c:v>14.786192816266816</c:v>
                </c:pt>
                <c:pt idx="73">
                  <c:v>15.409195916376596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4.4123616176157032</c:v>
                </c:pt>
                <c:pt idx="13">
                  <c:v>4.4450334385849946</c:v>
                </c:pt>
                <c:pt idx="14">
                  <c:v>4.5246175232067571</c:v>
                </c:pt>
                <c:pt idx="15">
                  <c:v>4.4978489775644528</c:v>
                </c:pt>
                <c:pt idx="16">
                  <c:v>4.5028262841791342</c:v>
                </c:pt>
                <c:pt idx="17">
                  <c:v>4.6507824076375837</c:v>
                </c:pt>
                <c:pt idx="18">
                  <c:v>5.210970012077639</c:v>
                </c:pt>
                <c:pt idx="19">
                  <c:v>5.5285334988988861</c:v>
                </c:pt>
                <c:pt idx="20">
                  <c:v>6.0911873119353546</c:v>
                </c:pt>
                <c:pt idx="21">
                  <c:v>7.171427674823545</c:v>
                </c:pt>
                <c:pt idx="22">
                  <c:v>8.1311186422819244</c:v>
                </c:pt>
                <c:pt idx="23">
                  <c:v>8.6023316996287669</c:v>
                </c:pt>
                <c:pt idx="24">
                  <c:v>8.4339785205549109</c:v>
                </c:pt>
                <c:pt idx="25">
                  <c:v>8.732800851054197</c:v>
                </c:pt>
                <c:pt idx="26">
                  <c:v>9.0802898224596991</c:v>
                </c:pt>
                <c:pt idx="27">
                  <c:v>9.7053588011270193</c:v>
                </c:pt>
                <c:pt idx="28">
                  <c:v>9.8896561064550461</c:v>
                </c:pt>
                <c:pt idx="29">
                  <c:v>10.154571582899921</c:v>
                </c:pt>
                <c:pt idx="30">
                  <c:v>9.9088175779336805</c:v>
                </c:pt>
                <c:pt idx="31">
                  <c:v>9.6570960194064579</c:v>
                </c:pt>
                <c:pt idx="32">
                  <c:v>9.6584840733756536</c:v>
                </c:pt>
                <c:pt idx="33">
                  <c:v>9.516550469625729</c:v>
                </c:pt>
                <c:pt idx="34">
                  <c:v>8.9399464348568642</c:v>
                </c:pt>
                <c:pt idx="35">
                  <c:v>9.2554335115350455</c:v>
                </c:pt>
                <c:pt idx="36">
                  <c:v>9.5472475070674001</c:v>
                </c:pt>
                <c:pt idx="37">
                  <c:v>9.3399437431626211</c:v>
                </c:pt>
                <c:pt idx="38">
                  <c:v>8.7799250385607532</c:v>
                </c:pt>
                <c:pt idx="39">
                  <c:v>8.3868097128398578</c:v>
                </c:pt>
                <c:pt idx="40">
                  <c:v>7.9082533813972722</c:v>
                </c:pt>
                <c:pt idx="41">
                  <c:v>7.5677801572275829</c:v>
                </c:pt>
                <c:pt idx="42">
                  <c:v>7.5579963419623777</c:v>
                </c:pt>
                <c:pt idx="43">
                  <c:v>7.6108148631225028</c:v>
                </c:pt>
                <c:pt idx="44">
                  <c:v>7.345651175373769</c:v>
                </c:pt>
                <c:pt idx="45">
                  <c:v>6.6841836325215782</c:v>
                </c:pt>
                <c:pt idx="46">
                  <c:v>6.8856101956633191</c:v>
                </c:pt>
                <c:pt idx="47">
                  <c:v>6.5670450326163188</c:v>
                </c:pt>
                <c:pt idx="48">
                  <c:v>6.4989693122203498</c:v>
                </c:pt>
                <c:pt idx="49">
                  <c:v>6.8652945473817626</c:v>
                </c:pt>
                <c:pt idx="50">
                  <c:v>7.227445445369626</c:v>
                </c:pt>
                <c:pt idx="51">
                  <c:v>7.5690869734519763</c:v>
                </c:pt>
                <c:pt idx="52">
                  <c:v>8.1977272475274443</c:v>
                </c:pt>
                <c:pt idx="53">
                  <c:v>8.6514982968671195</c:v>
                </c:pt>
                <c:pt idx="54">
                  <c:v>8.9284418064108522</c:v>
                </c:pt>
                <c:pt idx="55">
                  <c:v>9.2154411338010949</c:v>
                </c:pt>
                <c:pt idx="56">
                  <c:v>9.1242345745439142</c:v>
                </c:pt>
                <c:pt idx="57">
                  <c:v>9.2882499008961421</c:v>
                </c:pt>
                <c:pt idx="58">
                  <c:v>9.2073078091155853</c:v>
                </c:pt>
                <c:pt idx="59">
                  <c:v>9.0632135903119124</c:v>
                </c:pt>
                <c:pt idx="60">
                  <c:v>9.0153747328850233</c:v>
                </c:pt>
                <c:pt idx="61">
                  <c:v>8.9503005910684781</c:v>
                </c:pt>
                <c:pt idx="62">
                  <c:v>9.2794370541504687</c:v>
                </c:pt>
                <c:pt idx="63">
                  <c:v>9.7507045587084704</c:v>
                </c:pt>
                <c:pt idx="64">
                  <c:v>10.24992777178149</c:v>
                </c:pt>
                <c:pt idx="65">
                  <c:v>10.74084180816774</c:v>
                </c:pt>
                <c:pt idx="66">
                  <c:v>11.330960885793024</c:v>
                </c:pt>
                <c:pt idx="67">
                  <c:v>12.567341057927958</c:v>
                </c:pt>
                <c:pt idx="68">
                  <c:v>13.918978631588461</c:v>
                </c:pt>
                <c:pt idx="69">
                  <c:v>14.734773909515983</c:v>
                </c:pt>
                <c:pt idx="70">
                  <c:v>15.64778725022752</c:v>
                </c:pt>
                <c:pt idx="71">
                  <c:v>16.411604877888415</c:v>
                </c:pt>
                <c:pt idx="72">
                  <c:v>16.826042792726597</c:v>
                </c:pt>
                <c:pt idx="73">
                  <c:v>17.521024067477512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5.539220194873292</c:v>
                </c:pt>
                <c:pt idx="13">
                  <c:v>5.5812063360578676</c:v>
                </c:pt>
                <c:pt idx="14">
                  <c:v>5.6967851907389004</c:v>
                </c:pt>
                <c:pt idx="15">
                  <c:v>5.6837002086524153</c:v>
                </c:pt>
                <c:pt idx="16">
                  <c:v>5.7208610519588907</c:v>
                </c:pt>
                <c:pt idx="17">
                  <c:v>5.8954116575242539</c:v>
                </c:pt>
                <c:pt idx="18">
                  <c:v>6.6036596103386866</c:v>
                </c:pt>
                <c:pt idx="19">
                  <c:v>6.9870842748464606</c:v>
                </c:pt>
                <c:pt idx="20">
                  <c:v>7.6893886708567152</c:v>
                </c:pt>
                <c:pt idx="21">
                  <c:v>9.0903224053518965</c:v>
                </c:pt>
                <c:pt idx="22">
                  <c:v>10.309459820350709</c:v>
                </c:pt>
                <c:pt idx="23">
                  <c:v>10.885675818813839</c:v>
                </c:pt>
                <c:pt idx="24">
                  <c:v>10.69020182317194</c:v>
                </c:pt>
                <c:pt idx="25">
                  <c:v>11.05229209025306</c:v>
                </c:pt>
                <c:pt idx="26">
                  <c:v>11.434728053759915</c:v>
                </c:pt>
                <c:pt idx="27">
                  <c:v>12.192703094745916</c:v>
                </c:pt>
                <c:pt idx="28">
                  <c:v>12.434754845916427</c:v>
                </c:pt>
                <c:pt idx="29">
                  <c:v>12.787365965483435</c:v>
                </c:pt>
                <c:pt idx="30">
                  <c:v>12.453729106277034</c:v>
                </c:pt>
                <c:pt idx="31">
                  <c:v>12.13841095050722</c:v>
                </c:pt>
                <c:pt idx="32">
                  <c:v>12.154283053838391</c:v>
                </c:pt>
                <c:pt idx="33">
                  <c:v>11.95568852249167</c:v>
                </c:pt>
                <c:pt idx="34">
                  <c:v>11.263523144001903</c:v>
                </c:pt>
                <c:pt idx="35">
                  <c:v>11.637149615539776</c:v>
                </c:pt>
                <c:pt idx="36">
                  <c:v>12.018010523103881</c:v>
                </c:pt>
                <c:pt idx="37">
                  <c:v>11.720426855361056</c:v>
                </c:pt>
                <c:pt idx="38">
                  <c:v>11.040434728197898</c:v>
                </c:pt>
                <c:pt idx="39">
                  <c:v>10.538099607315619</c:v>
                </c:pt>
                <c:pt idx="40">
                  <c:v>9.8877312391208037</c:v>
                </c:pt>
                <c:pt idx="41">
                  <c:v>9.4505377066753002</c:v>
                </c:pt>
                <c:pt idx="42">
                  <c:v>9.4342100533500588</c:v>
                </c:pt>
                <c:pt idx="43">
                  <c:v>9.4828021842763341</c:v>
                </c:pt>
                <c:pt idx="44">
                  <c:v>9.1418779858939594</c:v>
                </c:pt>
                <c:pt idx="45">
                  <c:v>8.3041691135636686</c:v>
                </c:pt>
                <c:pt idx="46">
                  <c:v>8.5121206040339512</c:v>
                </c:pt>
                <c:pt idx="47">
                  <c:v>8.1438114592898856</c:v>
                </c:pt>
                <c:pt idx="48">
                  <c:v>8.0514401271308653</c:v>
                </c:pt>
                <c:pt idx="49">
                  <c:v>8.5272108972178629</c:v>
                </c:pt>
                <c:pt idx="50">
                  <c:v>9.0142353966882958</c:v>
                </c:pt>
                <c:pt idx="51">
                  <c:v>9.4711663798006711</c:v>
                </c:pt>
                <c:pt idx="52">
                  <c:v>10.292639321178989</c:v>
                </c:pt>
                <c:pt idx="53">
                  <c:v>10.88462927191323</c:v>
                </c:pt>
                <c:pt idx="54">
                  <c:v>11.204702844438582</c:v>
                </c:pt>
                <c:pt idx="55">
                  <c:v>11.544501039977716</c:v>
                </c:pt>
                <c:pt idx="56">
                  <c:v>11.474562438878721</c:v>
                </c:pt>
                <c:pt idx="57">
                  <c:v>11.708784841289873</c:v>
                </c:pt>
                <c:pt idx="58">
                  <c:v>11.635797010969801</c:v>
                </c:pt>
                <c:pt idx="59">
                  <c:v>11.442763550598325</c:v>
                </c:pt>
                <c:pt idx="60">
                  <c:v>11.391203462479506</c:v>
                </c:pt>
                <c:pt idx="61">
                  <c:v>11.334472297932516</c:v>
                </c:pt>
                <c:pt idx="62">
                  <c:v>11.695164858870058</c:v>
                </c:pt>
                <c:pt idx="63">
                  <c:v>12.257669561510468</c:v>
                </c:pt>
                <c:pt idx="64">
                  <c:v>12.881677789670988</c:v>
                </c:pt>
                <c:pt idx="65">
                  <c:v>13.475774243236911</c:v>
                </c:pt>
                <c:pt idx="66">
                  <c:v>14.232205603677835</c:v>
                </c:pt>
                <c:pt idx="67">
                  <c:v>15.811636738552384</c:v>
                </c:pt>
                <c:pt idx="68">
                  <c:v>17.467062906005776</c:v>
                </c:pt>
                <c:pt idx="69">
                  <c:v>18.446462780785556</c:v>
                </c:pt>
                <c:pt idx="70">
                  <c:v>19.571449416592067</c:v>
                </c:pt>
                <c:pt idx="71">
                  <c:v>20.563325684880816</c:v>
                </c:pt>
                <c:pt idx="72">
                  <c:v>21.135922194694427</c:v>
                </c:pt>
                <c:pt idx="73">
                  <c:v>22.023157315888877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8.1199879539112949</c:v>
                </c:pt>
                <c:pt idx="13">
                  <c:v>8.1724784219413813</c:v>
                </c:pt>
                <c:pt idx="14">
                  <c:v>8.3159190089369268</c:v>
                </c:pt>
                <c:pt idx="15">
                  <c:v>8.3516327128959684</c:v>
                </c:pt>
                <c:pt idx="16">
                  <c:v>8.4233577696509592</c:v>
                </c:pt>
                <c:pt idx="17">
                  <c:v>8.6317019820894707</c:v>
                </c:pt>
                <c:pt idx="18">
                  <c:v>9.618149539897777</c:v>
                </c:pt>
                <c:pt idx="19">
                  <c:v>10.100717327768253</c:v>
                </c:pt>
                <c:pt idx="20">
                  <c:v>11.119336665722514</c:v>
                </c:pt>
                <c:pt idx="21">
                  <c:v>13.1264201563318</c:v>
                </c:pt>
                <c:pt idx="22">
                  <c:v>14.863748763383148</c:v>
                </c:pt>
                <c:pt idx="23">
                  <c:v>15.692883785228663</c:v>
                </c:pt>
                <c:pt idx="24">
                  <c:v>15.411908861102912</c:v>
                </c:pt>
                <c:pt idx="25">
                  <c:v>15.913642957497833</c:v>
                </c:pt>
                <c:pt idx="26">
                  <c:v>16.42004367774992</c:v>
                </c:pt>
                <c:pt idx="27">
                  <c:v>17.444714216491679</c:v>
                </c:pt>
                <c:pt idx="28">
                  <c:v>17.813755366104584</c:v>
                </c:pt>
                <c:pt idx="29">
                  <c:v>18.377215598931404</c:v>
                </c:pt>
                <c:pt idx="30">
                  <c:v>17.896177731458192</c:v>
                </c:pt>
                <c:pt idx="31">
                  <c:v>17.477992979968793</c:v>
                </c:pt>
                <c:pt idx="32">
                  <c:v>17.512577944540187</c:v>
                </c:pt>
                <c:pt idx="33">
                  <c:v>17.248652025262917</c:v>
                </c:pt>
                <c:pt idx="34">
                  <c:v>16.350236185071051</c:v>
                </c:pt>
                <c:pt idx="35">
                  <c:v>16.820026508523309</c:v>
                </c:pt>
                <c:pt idx="36">
                  <c:v>17.382452553088246</c:v>
                </c:pt>
                <c:pt idx="37">
                  <c:v>16.886036173302248</c:v>
                </c:pt>
                <c:pt idx="38">
                  <c:v>15.927045079172579</c:v>
                </c:pt>
                <c:pt idx="39">
                  <c:v>15.220625117100578</c:v>
                </c:pt>
                <c:pt idx="40">
                  <c:v>14.202533424464152</c:v>
                </c:pt>
                <c:pt idx="41">
                  <c:v>13.533163576443258</c:v>
                </c:pt>
                <c:pt idx="42">
                  <c:v>13.49931221365774</c:v>
                </c:pt>
                <c:pt idx="43">
                  <c:v>13.535960285934834</c:v>
                </c:pt>
                <c:pt idx="44">
                  <c:v>13.034249248693081</c:v>
                </c:pt>
                <c:pt idx="45">
                  <c:v>11.79492185217925</c:v>
                </c:pt>
                <c:pt idx="46">
                  <c:v>11.986057882885159</c:v>
                </c:pt>
                <c:pt idx="47">
                  <c:v>11.520006407758435</c:v>
                </c:pt>
                <c:pt idx="48">
                  <c:v>11.365895503151458</c:v>
                </c:pt>
                <c:pt idx="49">
                  <c:v>12.060495484638446</c:v>
                </c:pt>
                <c:pt idx="50">
                  <c:v>12.799608052145942</c:v>
                </c:pt>
                <c:pt idx="51">
                  <c:v>13.479211359614494</c:v>
                </c:pt>
                <c:pt idx="52">
                  <c:v>14.691119578473327</c:v>
                </c:pt>
                <c:pt idx="53">
                  <c:v>15.542070546102797</c:v>
                </c:pt>
                <c:pt idx="54">
                  <c:v>15.938618552722893</c:v>
                </c:pt>
                <c:pt idx="55">
                  <c:v>16.415914599048339</c:v>
                </c:pt>
                <c:pt idx="56">
                  <c:v>16.403552914378434</c:v>
                </c:pt>
                <c:pt idx="57">
                  <c:v>16.823660251615319</c:v>
                </c:pt>
                <c:pt idx="58">
                  <c:v>16.785355776835935</c:v>
                </c:pt>
                <c:pt idx="59">
                  <c:v>16.493656743924234</c:v>
                </c:pt>
                <c:pt idx="60">
                  <c:v>16.423445665361545</c:v>
                </c:pt>
                <c:pt idx="61">
                  <c:v>16.407127121212142</c:v>
                </c:pt>
                <c:pt idx="62">
                  <c:v>16.809560269858256</c:v>
                </c:pt>
                <c:pt idx="63">
                  <c:v>17.552415091314138</c:v>
                </c:pt>
                <c:pt idx="64">
                  <c:v>18.454503489973636</c:v>
                </c:pt>
                <c:pt idx="65">
                  <c:v>19.283178387200564</c:v>
                </c:pt>
                <c:pt idx="66">
                  <c:v>20.431233951703508</c:v>
                </c:pt>
                <c:pt idx="67">
                  <c:v>22.788560583873558</c:v>
                </c:pt>
                <c:pt idx="68">
                  <c:v>25.075352718004215</c:v>
                </c:pt>
                <c:pt idx="69">
                  <c:v>26.363247077977224</c:v>
                </c:pt>
                <c:pt idx="70">
                  <c:v>27.988940701154164</c:v>
                </c:pt>
                <c:pt idx="71">
                  <c:v>29.46985250209476</c:v>
                </c:pt>
                <c:pt idx="72">
                  <c:v>30.416942307732125</c:v>
                </c:pt>
                <c:pt idx="73">
                  <c:v>31.728500163461106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Interanual'!$EG$91:$EG$103</c:f>
              <c:strCache>
                <c:ptCount val="13"/>
                <c:pt idx="0">
                  <c:v>Nivel general</c:v>
                </c:pt>
                <c:pt idx="1">
                  <c:v>Restaurantes y hoteles</c:v>
                </c:pt>
                <c:pt idx="2">
                  <c:v>Transporte</c:v>
                </c:pt>
                <c:pt idx="3">
                  <c:v>Salud</c:v>
                </c:pt>
                <c:pt idx="4">
                  <c:v>Educación</c:v>
                </c:pt>
                <c:pt idx="5">
                  <c:v>Recreación y cultura</c:v>
                </c:pt>
                <c:pt idx="6">
                  <c:v>Equipamiento y mantenimiento del hogar</c:v>
                </c:pt>
                <c:pt idx="7">
                  <c:v>Bienes y servicios varios</c:v>
                </c:pt>
                <c:pt idx="8">
                  <c:v>Bebidas alcohólicas y tabaco</c:v>
                </c:pt>
                <c:pt idx="9">
                  <c:v>Comunicación</c:v>
                </c:pt>
                <c:pt idx="10">
                  <c:v>Vivienda, agua, electricidad, gas y otros combustibles</c:v>
                </c:pt>
                <c:pt idx="11">
                  <c:v>Prendas de vestir y calzado</c:v>
                </c:pt>
                <c:pt idx="12">
                  <c:v>Alimentos y bebidas no alcohólicas</c:v>
                </c:pt>
              </c:strCache>
            </c:strRef>
          </c:cat>
          <c:val>
            <c:numRef>
              <c:f>'Incidencia Interanual'!$EH$91:$EH$103</c:f>
              <c:numCache>
                <c:formatCode>General</c:formatCode>
                <c:ptCount val="13"/>
                <c:pt idx="0">
                  <c:v>-1.758998875262364</c:v>
                </c:pt>
                <c:pt idx="1">
                  <c:v>-2.8656003381300614</c:v>
                </c:pt>
                <c:pt idx="2">
                  <c:v>-2.1860835286607987</c:v>
                </c:pt>
                <c:pt idx="3">
                  <c:v>-1.954592967398582</c:v>
                </c:pt>
                <c:pt idx="4">
                  <c:v>-1.0855786548126605</c:v>
                </c:pt>
                <c:pt idx="5">
                  <c:v>-1.0225390642787699</c:v>
                </c:pt>
                <c:pt idx="6">
                  <c:v>-0.89104232823723528</c:v>
                </c:pt>
                <c:pt idx="7">
                  <c:v>-0.69095845637989339</c:v>
                </c:pt>
                <c:pt idx="8">
                  <c:v>8.2028816925358905E-2</c:v>
                </c:pt>
                <c:pt idx="9">
                  <c:v>0.11049549130826319</c:v>
                </c:pt>
                <c:pt idx="10">
                  <c:v>0.38966488437026747</c:v>
                </c:pt>
                <c:pt idx="11">
                  <c:v>0.56758328526168844</c:v>
                </c:pt>
                <c:pt idx="12">
                  <c:v>7.7876239847700539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4-463F-A3BB-A7706492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145504"/>
        <c:axId val="1427150304"/>
      </c:barChart>
      <c:catAx>
        <c:axId val="142714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7150304"/>
        <c:crosses val="autoZero"/>
        <c:auto val="1"/>
        <c:lblAlgn val="ctr"/>
        <c:lblOffset val="100"/>
        <c:noMultiLvlLbl val="0"/>
      </c:catAx>
      <c:valAx>
        <c:axId val="14271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71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PondENGHO'!$CI$16:$CI$83</c:f>
              <c:numCache>
                <c:formatCode>0.00%</c:formatCode>
                <c:ptCount val="68"/>
                <c:pt idx="0">
                  <c:v>-8.9405059814451349E-3</c:v>
                </c:pt>
                <c:pt idx="1">
                  <c:v>-7.1694252839036299E-3</c:v>
                </c:pt>
                <c:pt idx="2">
                  <c:v>-7.8212321402715279E-3</c:v>
                </c:pt>
                <c:pt idx="3">
                  <c:v>-1.1688784826427101E-2</c:v>
                </c:pt>
                <c:pt idx="4">
                  <c:v>-1.486768299185548E-2</c:v>
                </c:pt>
                <c:pt idx="5">
                  <c:v>-1.1979841077919051E-2</c:v>
                </c:pt>
                <c:pt idx="6">
                  <c:v>-9.6575085167871499E-3</c:v>
                </c:pt>
                <c:pt idx="7">
                  <c:v>-3.0156117796005244E-3</c:v>
                </c:pt>
                <c:pt idx="8">
                  <c:v>-2.6571029762592069E-3</c:v>
                </c:pt>
                <c:pt idx="9">
                  <c:v>-1.7372536514259629E-3</c:v>
                </c:pt>
                <c:pt idx="10">
                  <c:v>-2.0655072870296998E-3</c:v>
                </c:pt>
                <c:pt idx="11">
                  <c:v>-9.8582395707857984E-4</c:v>
                </c:pt>
                <c:pt idx="12">
                  <c:v>1.0700943401082963E-3</c:v>
                </c:pt>
                <c:pt idx="13">
                  <c:v>3.9639396507220592E-3</c:v>
                </c:pt>
                <c:pt idx="14">
                  <c:v>1.593517081598006E-2</c:v>
                </c:pt>
                <c:pt idx="15">
                  <c:v>2.2067479266614454E-2</c:v>
                </c:pt>
                <c:pt idx="16">
                  <c:v>2.1102047386247325E-2</c:v>
                </c:pt>
                <c:pt idx="17">
                  <c:v>1.4538905658343149E-2</c:v>
                </c:pt>
                <c:pt idx="18">
                  <c:v>1.4285098740557167E-2</c:v>
                </c:pt>
                <c:pt idx="19">
                  <c:v>9.1482927576351791E-3</c:v>
                </c:pt>
                <c:pt idx="20">
                  <c:v>9.663520686139071E-3</c:v>
                </c:pt>
                <c:pt idx="21">
                  <c:v>9.0839936162088186E-3</c:v>
                </c:pt>
                <c:pt idx="22">
                  <c:v>1.5264186475054675E-3</c:v>
                </c:pt>
                <c:pt idx="23">
                  <c:v>4.5558767411915113E-3</c:v>
                </c:pt>
                <c:pt idx="24">
                  <c:v>5.1357279717150206E-3</c:v>
                </c:pt>
                <c:pt idx="25">
                  <c:v>1.2235820183640111E-2</c:v>
                </c:pt>
                <c:pt idx="26">
                  <c:v>4.5984323183165809E-3</c:v>
                </c:pt>
                <c:pt idx="27">
                  <c:v>2.7962309090068249E-3</c:v>
                </c:pt>
                <c:pt idx="28">
                  <c:v>1.4343900893323269E-2</c:v>
                </c:pt>
                <c:pt idx="29">
                  <c:v>1.6810442138973647E-2</c:v>
                </c:pt>
                <c:pt idx="30">
                  <c:v>1.8019966039010793E-2</c:v>
                </c:pt>
                <c:pt idx="31">
                  <c:v>2.2051892605162049E-2</c:v>
                </c:pt>
                <c:pt idx="32">
                  <c:v>2.1250526132885472E-2</c:v>
                </c:pt>
                <c:pt idx="33">
                  <c:v>2.3582146072536281E-2</c:v>
                </c:pt>
                <c:pt idx="34">
                  <c:v>3.5245335766732833E-2</c:v>
                </c:pt>
                <c:pt idx="35">
                  <c:v>3.0584076490059342E-2</c:v>
                </c:pt>
                <c:pt idx="36">
                  <c:v>3.5491070723689511E-2</c:v>
                </c:pt>
                <c:pt idx="37">
                  <c:v>3.0265296680541232E-2</c:v>
                </c:pt>
                <c:pt idx="38">
                  <c:v>2.659773312004643E-2</c:v>
                </c:pt>
                <c:pt idx="39">
                  <c:v>2.0384248474700994E-2</c:v>
                </c:pt>
                <c:pt idx="40">
                  <c:v>1.2056176299204191E-2</c:v>
                </c:pt>
                <c:pt idx="41">
                  <c:v>9.8209787417298244E-3</c:v>
                </c:pt>
                <c:pt idx="42">
                  <c:v>1.318893371742802E-2</c:v>
                </c:pt>
                <c:pt idx="43">
                  <c:v>1.4059990975672454E-2</c:v>
                </c:pt>
                <c:pt idx="44">
                  <c:v>6.7448869415935864E-3</c:v>
                </c:pt>
                <c:pt idx="45">
                  <c:v>-5.4535279265510717E-4</c:v>
                </c:pt>
                <c:pt idx="46">
                  <c:v>-8.0565648091355246E-3</c:v>
                </c:pt>
                <c:pt idx="47">
                  <c:v>-7.0933943023621104E-3</c:v>
                </c:pt>
                <c:pt idx="48">
                  <c:v>-8.5924664630907532E-3</c:v>
                </c:pt>
                <c:pt idx="49">
                  <c:v>-1.4223813182975498E-2</c:v>
                </c:pt>
                <c:pt idx="50">
                  <c:v>-3.2470686663068626E-3</c:v>
                </c:pt>
                <c:pt idx="51">
                  <c:v>7.3632653647996982E-3</c:v>
                </c:pt>
                <c:pt idx="52">
                  <c:v>7.9531192969706233E-3</c:v>
                </c:pt>
                <c:pt idx="53">
                  <c:v>1.1274678392140913E-2</c:v>
                </c:pt>
                <c:pt idx="54">
                  <c:v>4.9534133083222187E-3</c:v>
                </c:pt>
                <c:pt idx="55">
                  <c:v>-2.5611832149849967E-3</c:v>
                </c:pt>
                <c:pt idx="56">
                  <c:v>1.0219453972942327E-2</c:v>
                </c:pt>
                <c:pt idx="57">
                  <c:v>2.4184546054624168E-2</c:v>
                </c:pt>
                <c:pt idx="58">
                  <c:v>2.5007842752685638E-2</c:v>
                </c:pt>
                <c:pt idx="59">
                  <c:v>1.8247747407816428E-2</c:v>
                </c:pt>
                <c:pt idx="60">
                  <c:v>4.4328241091471376E-3</c:v>
                </c:pt>
                <c:pt idx="61">
                  <c:v>5.5704368467694998E-3</c:v>
                </c:pt>
                <c:pt idx="62">
                  <c:v>1.0557811185654131E-2</c:v>
                </c:pt>
                <c:pt idx="63">
                  <c:v>8.3526534577829104E-3</c:v>
                </c:pt>
                <c:pt idx="64">
                  <c:v>1.3848219900854719E-2</c:v>
                </c:pt>
                <c:pt idx="65">
                  <c:v>4.6144225533777394E-3</c:v>
                </c:pt>
                <c:pt idx="66">
                  <c:v>7.7793011650362232E-4</c:v>
                </c:pt>
                <c:pt idx="67">
                  <c:v>2.6435589670836812E-3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0.2423170471191407</c:v>
                </c:pt>
                <c:pt idx="1" formatCode="0.0%">
                  <c:v>0.24545039948847225</c:v>
                </c:pt>
                <c:pt idx="2" formatCode="0.0%">
                  <c:v>0.24896473399607721</c:v>
                </c:pt>
                <c:pt idx="3" formatCode="0.0%">
                  <c:v>0.24649750917135926</c:v>
                </c:pt>
                <c:pt idx="4" formatCode="0.0%">
                  <c:v>0.245750907542436</c:v>
                </c:pt>
                <c:pt idx="5" formatCode="0.0%">
                  <c:v>0.25524128361683585</c:v>
                </c:pt>
                <c:pt idx="6" formatCode="0.0%">
                  <c:v>0.28801928077025507</c:v>
                </c:pt>
                <c:pt idx="7" formatCode="0.0%">
                  <c:v>0.30935452525103035</c:v>
                </c:pt>
                <c:pt idx="8" formatCode="0.0%">
                  <c:v>0.34122628771837693</c:v>
                </c:pt>
                <c:pt idx="9" formatCode="0.0%">
                  <c:v>0.4040161550675756</c:v>
                </c:pt>
                <c:pt idx="10" formatCode="0.0%">
                  <c:v>0.45757175336124711</c:v>
                </c:pt>
                <c:pt idx="11" formatCode="0.0%">
                  <c:v>0.48443937064791109</c:v>
                </c:pt>
                <c:pt idx="12" formatCode="0.0%">
                  <c:v>0.47699845571824584</c:v>
                </c:pt>
                <c:pt idx="13" formatCode="0.0%">
                  <c:v>0.49511703672587148</c:v>
                </c:pt>
                <c:pt idx="14" formatCode="0.0%">
                  <c:v>0.52229326816409571</c:v>
                </c:pt>
                <c:pt idx="15" formatCode="0.0%">
                  <c:v>0.55981183558786896</c:v>
                </c:pt>
                <c:pt idx="16" formatCode="0.0%">
                  <c:v>0.57010869706281286</c:v>
                </c:pt>
                <c:pt idx="17" formatCode="0.0%">
                  <c:v>0.58180773786784012</c:v>
                </c:pt>
                <c:pt idx="18" formatCode="0.0%">
                  <c:v>0.56704284979455433</c:v>
                </c:pt>
                <c:pt idx="19" formatCode="0.0%">
                  <c:v>0.54968143761486621</c:v>
                </c:pt>
                <c:pt idx="20" formatCode="0.0%">
                  <c:v>0.55135801005716401</c:v>
                </c:pt>
                <c:pt idx="21" formatCode="0.0%">
                  <c:v>0.54245232067212701</c:v>
                </c:pt>
                <c:pt idx="22" formatCode="0.0%">
                  <c:v>0.50737562679796633</c:v>
                </c:pt>
                <c:pt idx="23" formatCode="0.0%">
                  <c:v>0.52520772601564403</c:v>
                </c:pt>
                <c:pt idx="24" formatCode="0.0%">
                  <c:v>0.54244215253580341</c:v>
                </c:pt>
                <c:pt idx="25" formatCode="0.0%">
                  <c:v>0.53434224341904724</c:v>
                </c:pt>
                <c:pt idx="26" formatCode="0.0%">
                  <c:v>0.49781744653389959</c:v>
                </c:pt>
                <c:pt idx="27" formatCode="0.0%">
                  <c:v>0.47477475322651785</c:v>
                </c:pt>
                <c:pt idx="28" formatCode="0.0%">
                  <c:v>0.45447523948474733</c:v>
                </c:pt>
                <c:pt idx="29" formatCode="0.0%">
                  <c:v>0.43614411609351977</c:v>
                </c:pt>
                <c:pt idx="30" formatCode="0.0%">
                  <c:v>0.43656772166755919</c:v>
                </c:pt>
                <c:pt idx="31" formatCode="0.0%">
                  <c:v>0.44173880157442746</c:v>
                </c:pt>
                <c:pt idx="32" formatCode="0.0%">
                  <c:v>0.42534786151177362</c:v>
                </c:pt>
                <c:pt idx="33" formatCode="0.0%">
                  <c:v>0.38907960229861271</c:v>
                </c:pt>
                <c:pt idx="34" formatCode="0.0%">
                  <c:v>0.40598423096133507</c:v>
                </c:pt>
                <c:pt idx="35" formatCode="0.0%">
                  <c:v>0.38750187615234366</c:v>
                </c:pt>
                <c:pt idx="36" formatCode="0.0%">
                  <c:v>0.38717933511535896</c:v>
                </c:pt>
                <c:pt idx="37" formatCode="0.0%">
                  <c:v>0.40420169745591839</c:v>
                </c:pt>
                <c:pt idx="38" formatCode="0.0%">
                  <c:v>0.42343886303313405</c:v>
                </c:pt>
                <c:pt idx="39" formatCode="0.0%">
                  <c:v>0.43860771530953468</c:v>
                </c:pt>
                <c:pt idx="40" formatCode="0.0%">
                  <c:v>0.46885308538762449</c:v>
                </c:pt>
                <c:pt idx="41" formatCode="0.0%">
                  <c:v>0.49341941488445307</c:v>
                </c:pt>
                <c:pt idx="42" formatCode="0.0%">
                  <c:v>0.50953535001110994</c:v>
                </c:pt>
                <c:pt idx="43" formatCode="0.0%">
                  <c:v>0.52579308408431991</c:v>
                </c:pt>
                <c:pt idx="44" formatCode="0.0%">
                  <c:v>0.51814394500409211</c:v>
                </c:pt>
                <c:pt idx="45" formatCode="0.0%">
                  <c:v>0.52419032310782065</c:v>
                </c:pt>
                <c:pt idx="46" formatCode="0.0%">
                  <c:v>0.51627886191991124</c:v>
                </c:pt>
                <c:pt idx="47" formatCode="0.0%">
                  <c:v>0.5080387859685942</c:v>
                </c:pt>
                <c:pt idx="48" formatCode="0.0%">
                  <c:v>0.50424871661692117</c:v>
                </c:pt>
                <c:pt idx="49" formatCode="0.0%">
                  <c:v>0.49848404600750618</c:v>
                </c:pt>
                <c:pt idx="50" formatCode="0.0%">
                  <c:v>0.52138661493599714</c:v>
                </c:pt>
                <c:pt idx="51" formatCode="0.0%">
                  <c:v>0.55482649087700886</c:v>
                </c:pt>
                <c:pt idx="52" formatCode="0.0%">
                  <c:v>0.58367613609028912</c:v>
                </c:pt>
                <c:pt idx="53" formatCode="0.0%">
                  <c:v>0.61292199961218086</c:v>
                </c:pt>
                <c:pt idx="54" formatCode="0.0%">
                  <c:v>0.64369953742706332</c:v>
                </c:pt>
                <c:pt idx="55" formatCode="0.0%">
                  <c:v>0.71072069164910068</c:v>
                </c:pt>
                <c:pt idx="56" formatCode="0.0%">
                  <c:v>0.7934450912436628</c:v>
                </c:pt>
                <c:pt idx="57" formatCode="0.0%">
                  <c:v>0.84632536390400381</c:v>
                </c:pt>
                <c:pt idx="58" formatCode="0.0%">
                  <c:v>0.89732829720253693</c:v>
                </c:pt>
                <c:pt idx="59" formatCode="0.0%">
                  <c:v>0.9369209097844482</c:v>
                </c:pt>
                <c:pt idx="60" formatCode="0.0%">
                  <c:v>0.95235051362920586</c:v>
                </c:pt>
                <c:pt idx="61" formatCode="0.0%">
                  <c:v>0.99334130383913144</c:v>
                </c:pt>
                <c:pt idx="62" formatCode="0.0%">
                  <c:v>1.0331881283554383</c:v>
                </c:pt>
                <c:pt idx="63" formatCode="0.0%">
                  <c:v>1.0475230052591171</c:v>
                </c:pt>
                <c:pt idx="64" formatCode="0.0%">
                  <c:v>1.0943431835248032</c:v>
                </c:pt>
                <c:pt idx="65" formatCode="0.0%">
                  <c:v>1.1427308357154167</c:v>
                </c:pt>
                <c:pt idx="66" formatCode="0.0%">
                  <c:v>1.1561062703996736</c:v>
                </c:pt>
                <c:pt idx="67" formatCode="0.0%">
                  <c:v>1.1370728051991708</c:v>
                </c:pt>
                <c:pt idx="68" formatCode="0.0%">
                  <c:v>1.2554746699133537</c:v>
                </c:pt>
                <c:pt idx="69" formatCode="0.0%">
                  <c:v>1.3993714753004234</c:v>
                </c:pt>
                <c:pt idx="70" formatCode="0.0%">
                  <c:v>1.4408523013581029</c:v>
                </c:pt>
                <c:pt idx="71" formatCode="0.0%">
                  <c:v>1.6373059473164493</c:v>
                </c:pt>
                <c:pt idx="72" formatCode="0.0%">
                  <c:v>2.1654916000576789</c:v>
                </c:pt>
                <c:pt idx="73" formatCode="0.0%">
                  <c:v>2.5863146806233512</c:v>
                </c:pt>
                <c:pt idx="74" formatCode="0.0%">
                  <c:v>2.7577414971272112</c:v>
                </c:pt>
                <c:pt idx="75" formatCode="0.0%">
                  <c:v>2.8567959845328854</c:v>
                </c:pt>
                <c:pt idx="76" formatCode="0.0%">
                  <c:v>2.8541202376214998</c:v>
                </c:pt>
                <c:pt idx="77" formatCode="0.0%">
                  <c:v>2.7392547289034082</c:v>
                </c:pt>
                <c:pt idx="78" formatCode="0.0%">
                  <c:v>2.6942025292365583</c:v>
                </c:pt>
                <c:pt idx="79" formatCode="0.0%">
                  <c:v>2.6143780461788673</c:v>
                </c:pt>
                <c:pt idx="80" formatCode="0.0%">
                  <c:v>2.3312533448033816</c:v>
                </c:pt>
                <c:pt idx="81" formatCode="0.0%">
                  <c:v>2.0407961705549731</c:v>
                </c:pt>
                <c:pt idx="82" formatCode="0.0%">
                  <c:v>1.8809966746483968</c:v>
                </c:pt>
                <c:pt idx="83" formatCode="0.0%">
                  <c:v>1.5991808737625774</c:v>
                </c:pt>
                <c:pt idx="84" formatCode="0.0%">
                  <c:v>1.1189596956514585</c:v>
                </c:pt>
                <c:pt idx="85" formatCode="0.0%">
                  <c:v>0.79762502556299819</c:v>
                </c:pt>
                <c:pt idx="86" formatCode="0.0%">
                  <c:v>0.63951625067301165</c:v>
                </c:pt>
                <c:pt idx="87" formatCode="0.0%">
                  <c:v>0.54330497281993262</c:v>
                </c:pt>
                <c:pt idx="88" formatCode="0.0%">
                  <c:v>0.463454019141609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0.24750946044921873</c:v>
                </c:pt>
                <c:pt idx="1" formatCode="0.0%">
                  <c:v>0.25008736048865754</c:v>
                </c:pt>
                <c:pt idx="2" formatCode="0.0%">
                  <c:v>0.25435044880493285</c:v>
                </c:pt>
                <c:pt idx="3" formatCode="0.0%">
                  <c:v>0.25249008130179829</c:v>
                </c:pt>
                <c:pt idx="4" formatCode="0.0%">
                  <c:v>0.25265968242099035</c:v>
                </c:pt>
                <c:pt idx="5" formatCode="0.0%">
                  <c:v>0.26107779664523223</c:v>
                </c:pt>
                <c:pt idx="6" formatCode="0.0%">
                  <c:v>0.29314275216694541</c:v>
                </c:pt>
                <c:pt idx="7" formatCode="0.0%">
                  <c:v>0.31242414457385559</c:v>
                </c:pt>
                <c:pt idx="8" formatCode="0.0%">
                  <c:v>0.34451717777640378</c:v>
                </c:pt>
                <c:pt idx="9" formatCode="0.0%">
                  <c:v>0.40698723095509615</c:v>
                </c:pt>
                <c:pt idx="10" formatCode="0.0%">
                  <c:v>0.46087759896004954</c:v>
                </c:pt>
                <c:pt idx="11" formatCode="0.0%">
                  <c:v>0.48703176772457479</c:v>
                </c:pt>
                <c:pt idx="12" formatCode="0.0%">
                  <c:v>0.477576171664295</c:v>
                </c:pt>
                <c:pt idx="13" formatCode="0.0%">
                  <c:v>0.49509251813999966</c:v>
                </c:pt>
                <c:pt idx="14" formatCode="0.0%">
                  <c:v>0.51673032123363938</c:v>
                </c:pt>
                <c:pt idx="15" formatCode="0.0%">
                  <c:v>0.55282343052891858</c:v>
                </c:pt>
                <c:pt idx="16" formatCode="0.0%">
                  <c:v>0.56261066451631425</c:v>
                </c:pt>
                <c:pt idx="17" formatCode="0.0%">
                  <c:v>0.5765904779887685</c:v>
                </c:pt>
                <c:pt idx="18" formatCode="0.0%">
                  <c:v>0.56223490249215624</c:v>
                </c:pt>
                <c:pt idx="19" formatCode="0.0%">
                  <c:v>0.54630634551212354</c:v>
                </c:pt>
                <c:pt idx="20" formatCode="0.0%">
                  <c:v>0.54650917360609896</c:v>
                </c:pt>
                <c:pt idx="21" formatCode="0.0%">
                  <c:v>0.53728503852592335</c:v>
                </c:pt>
                <c:pt idx="22" formatCode="0.0%">
                  <c:v>0.50382291403930624</c:v>
                </c:pt>
                <c:pt idx="23" formatCode="0.0%">
                  <c:v>0.52148430538931989</c:v>
                </c:pt>
                <c:pt idx="24" formatCode="0.0%">
                  <c:v>0.53843446297644237</c:v>
                </c:pt>
                <c:pt idx="25" formatCode="0.0%">
                  <c:v>0.52806812128644065</c:v>
                </c:pt>
                <c:pt idx="26" formatCode="0.0%">
                  <c:v>0.49451952908569075</c:v>
                </c:pt>
                <c:pt idx="27" formatCode="0.0%">
                  <c:v>0.47186268712966339</c:v>
                </c:pt>
                <c:pt idx="28" formatCode="0.0%">
                  <c:v>0.44715411919633419</c:v>
                </c:pt>
                <c:pt idx="29" formatCode="0.0%">
                  <c:v>0.4280884819307873</c:v>
                </c:pt>
                <c:pt idx="30" formatCode="0.0%">
                  <c:v>0.42789101163836651</c:v>
                </c:pt>
                <c:pt idx="31" formatCode="0.0%">
                  <c:v>0.43177819928657968</c:v>
                </c:pt>
                <c:pt idx="32" formatCode="0.0%">
                  <c:v>0.41662858801444269</c:v>
                </c:pt>
                <c:pt idx="33" formatCode="0.0%">
                  <c:v>0.38039524016505055</c:v>
                </c:pt>
                <c:pt idx="34" formatCode="0.0%">
                  <c:v>0.3936116148541553</c:v>
                </c:pt>
                <c:pt idx="35" formatCode="0.0%">
                  <c:v>0.37542799421521544</c:v>
                </c:pt>
                <c:pt idx="36" formatCode="0.0%">
                  <c:v>0.37264331454212352</c:v>
                </c:pt>
                <c:pt idx="37" formatCode="0.0%">
                  <c:v>0.39172450423775529</c:v>
                </c:pt>
                <c:pt idx="38" formatCode="0.0%">
                  <c:v>0.41207932040589745</c:v>
                </c:pt>
                <c:pt idx="39" formatCode="0.0%">
                  <c:v>0.4299448821310683</c:v>
                </c:pt>
                <c:pt idx="40" formatCode="0.0%">
                  <c:v>0.46401161333788554</c:v>
                </c:pt>
                <c:pt idx="41" formatCode="0.0%">
                  <c:v>0.48930369555520792</c:v>
                </c:pt>
                <c:pt idx="42" formatCode="0.0%">
                  <c:v>0.50533077678706362</c:v>
                </c:pt>
                <c:pt idx="43" formatCode="0.0%">
                  <c:v>0.52121802250988769</c:v>
                </c:pt>
                <c:pt idx="44" formatCode="0.0%">
                  <c:v>0.5149876239051272</c:v>
                </c:pt>
                <c:pt idx="45" formatCode="0.0%">
                  <c:v>0.52298659582622675</c:v>
                </c:pt>
                <c:pt idx="46" formatCode="0.0%">
                  <c:v>0.51697337748526806</c:v>
                </c:pt>
                <c:pt idx="47" formatCode="0.0%">
                  <c:v>0.50883580379231486</c:v>
                </c:pt>
                <c:pt idx="48" formatCode="0.0%">
                  <c:v>0.50699619921509975</c:v>
                </c:pt>
                <c:pt idx="49" formatCode="0.0%">
                  <c:v>0.50205170074438144</c:v>
                </c:pt>
                <c:pt idx="50" formatCode="0.0%">
                  <c:v>0.52195773803668133</c:v>
                </c:pt>
                <c:pt idx="51" formatCode="0.0%">
                  <c:v>0.55101107078394329</c:v>
                </c:pt>
                <c:pt idx="52" formatCode="0.0%">
                  <c:v>0.57870418662695067</c:v>
                </c:pt>
                <c:pt idx="53" formatCode="0.0%">
                  <c:v>0.60695044609897075</c:v>
                </c:pt>
                <c:pt idx="54" formatCode="0.0%">
                  <c:v>0.63864391056969838</c:v>
                </c:pt>
                <c:pt idx="55" formatCode="0.0%">
                  <c:v>0.70690039676903682</c:v>
                </c:pt>
                <c:pt idx="56" formatCode="0.0%">
                  <c:v>0.78611466175597622</c:v>
                </c:pt>
                <c:pt idx="57" formatCode="0.0%">
                  <c:v>0.83511470754829897</c:v>
                </c:pt>
                <c:pt idx="58" formatCode="0.0%">
                  <c:v>0.88659681488080877</c:v>
                </c:pt>
                <c:pt idx="59" formatCode="0.0%">
                  <c:v>0.92928915780663712</c:v>
                </c:pt>
                <c:pt idx="60" formatCode="0.0%">
                  <c:v>0.94949258474730591</c:v>
                </c:pt>
                <c:pt idx="61" formatCode="0.0%">
                  <c:v>0.99048020182615626</c:v>
                </c:pt>
                <c:pt idx="62" formatCode="0.0%">
                  <c:v>1.027618122441714</c:v>
                </c:pt>
                <c:pt idx="63" formatCode="0.0%">
                  <c:v>1.0437069521374722</c:v>
                </c:pt>
                <c:pt idx="64" formatCode="0.0%">
                  <c:v>1.0888919437423001</c:v>
                </c:pt>
                <c:pt idx="65" formatCode="0.0%">
                  <c:v>1.1397032979669586</c:v>
                </c:pt>
                <c:pt idx="66" formatCode="0.0%">
                  <c:v>1.1531551160236209</c:v>
                </c:pt>
                <c:pt idx="67" formatCode="0.0%">
                  <c:v>1.1349287938127577</c:v>
                </c:pt>
                <c:pt idx="68" formatCode="0.0%">
                  <c:v>1.2468020133616111</c:v>
                </c:pt>
                <c:pt idx="69" formatCode="0.0%">
                  <c:v>1.3877039892825671</c:v>
                </c:pt>
                <c:pt idx="70" formatCode="0.0%">
                  <c:v>1.4311777743110348</c:v>
                </c:pt>
                <c:pt idx="71" formatCode="0.0%">
                  <c:v>1.6187275170388213</c:v>
                </c:pt>
                <c:pt idx="72" formatCode="0.0%">
                  <c:v>2.1294276056034933</c:v>
                </c:pt>
                <c:pt idx="73" formatCode="0.0%">
                  <c:v>2.55142449942409</c:v>
                </c:pt>
                <c:pt idx="74" formatCode="0.0%">
                  <c:v>2.7511243755246921</c:v>
                </c:pt>
                <c:pt idx="75" formatCode="0.0%">
                  <c:v>2.8639840338737517</c:v>
                </c:pt>
                <c:pt idx="76" formatCode="0.0%">
                  <c:v>2.8757255243419446</c:v>
                </c:pt>
                <c:pt idx="77" formatCode="0.0%">
                  <c:v>2.7556144514477672</c:v>
                </c:pt>
                <c:pt idx="78" formatCode="0.0%">
                  <c:v>2.7108755953516583</c:v>
                </c:pt>
                <c:pt idx="79" formatCode="0.0%">
                  <c:v>2.6300791010959865</c:v>
                </c:pt>
                <c:pt idx="80" formatCode="0.0%">
                  <c:v>2.3589752700397955</c:v>
                </c:pt>
                <c:pt idx="81" formatCode="0.0%">
                  <c:v>2.0759601863447044</c:v>
                </c:pt>
                <c:pt idx="82" formatCode="0.0%">
                  <c:v>1.9142495490869047</c:v>
                </c:pt>
                <c:pt idx="83" formatCode="0.0%">
                  <c:v>1.6391259343194928</c:v>
                </c:pt>
                <c:pt idx="84" formatCode="0.0%">
                  <c:v>1.1585516045555329</c:v>
                </c:pt>
                <c:pt idx="85" formatCode="0.0%">
                  <c:v>0.82933690447702668</c:v>
                </c:pt>
                <c:pt idx="86" formatCode="0.0%">
                  <c:v>0.65936904512414052</c:v>
                </c:pt>
                <c:pt idx="87" formatCode="0.0%">
                  <c:v>0.55392102419417077</c:v>
                </c:pt>
                <c:pt idx="88" formatCode="0.0%">
                  <c:v>0.46935388970888692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0.24968582153320318</c:v>
                </c:pt>
                <c:pt idx="1" formatCode="0.0%">
                  <c:v>0.25161390710698051</c:v>
                </c:pt>
                <c:pt idx="2" formatCode="0.0%">
                  <c:v>0.25621648590101276</c:v>
                </c:pt>
                <c:pt idx="3" formatCode="0.0%">
                  <c:v>0.25460762001316217</c:v>
                </c:pt>
                <c:pt idx="4" formatCode="0.0%">
                  <c:v>0.25471263108588582</c:v>
                </c:pt>
                <c:pt idx="5" formatCode="0.0%">
                  <c:v>0.26304591039744807</c:v>
                </c:pt>
                <c:pt idx="6" formatCode="0.0%">
                  <c:v>0.29474908901422214</c:v>
                </c:pt>
                <c:pt idx="7" formatCode="0.0%">
                  <c:v>0.31274735063785464</c:v>
                </c:pt>
                <c:pt idx="8" formatCode="0.0%">
                  <c:v>0.34450843733228731</c:v>
                </c:pt>
                <c:pt idx="9" formatCode="0.0%">
                  <c:v>0.40557387641457754</c:v>
                </c:pt>
                <c:pt idx="10" formatCode="0.0%">
                  <c:v>0.45973173302857373</c:v>
                </c:pt>
                <c:pt idx="11" formatCode="0.0%">
                  <c:v>0.48630888548237161</c:v>
                </c:pt>
                <c:pt idx="12" formatCode="0.0%">
                  <c:v>0.47689476639697403</c:v>
                </c:pt>
                <c:pt idx="13" formatCode="0.0%">
                  <c:v>0.4939644521735671</c:v>
                </c:pt>
                <c:pt idx="14" formatCode="0.0%">
                  <c:v>0.51374091982108716</c:v>
                </c:pt>
                <c:pt idx="15" formatCode="0.0%">
                  <c:v>0.54937052859222812</c:v>
                </c:pt>
                <c:pt idx="16" formatCode="0.0%">
                  <c:v>0.55987089757372699</c:v>
                </c:pt>
                <c:pt idx="17" formatCode="0.0%">
                  <c:v>0.57455984107071822</c:v>
                </c:pt>
                <c:pt idx="18" formatCode="0.0%">
                  <c:v>0.56060602711848628</c:v>
                </c:pt>
                <c:pt idx="19" formatCode="0.0%">
                  <c:v>0.54615876866413671</c:v>
                </c:pt>
                <c:pt idx="20" formatCode="0.0%">
                  <c:v>0.54610599759316636</c:v>
                </c:pt>
                <c:pt idx="21" formatCode="0.0%">
                  <c:v>0.53846262035414671</c:v>
                </c:pt>
                <c:pt idx="22" formatCode="0.0%">
                  <c:v>0.50567462947376174</c:v>
                </c:pt>
                <c:pt idx="23" formatCode="0.0%">
                  <c:v>0.52328186222254414</c:v>
                </c:pt>
                <c:pt idx="24" formatCode="0.0%">
                  <c:v>0.54001994596252989</c:v>
                </c:pt>
                <c:pt idx="25" formatCode="0.0%">
                  <c:v>0.52826570259328665</c:v>
                </c:pt>
                <c:pt idx="26" formatCode="0.0%">
                  <c:v>0.49640149645890896</c:v>
                </c:pt>
                <c:pt idx="27" formatCode="0.0%">
                  <c:v>0.47397686852550125</c:v>
                </c:pt>
                <c:pt idx="28" formatCode="0.0%">
                  <c:v>0.44703986901383708</c:v>
                </c:pt>
                <c:pt idx="29" formatCode="0.0%">
                  <c:v>0.42783636120735569</c:v>
                </c:pt>
                <c:pt idx="30" formatCode="0.0%">
                  <c:v>0.42708257393522464</c:v>
                </c:pt>
                <c:pt idx="31" formatCode="0.0%">
                  <c:v>0.42995802567722508</c:v>
                </c:pt>
                <c:pt idx="32" formatCode="0.0%">
                  <c:v>0.41510021972194044</c:v>
                </c:pt>
                <c:pt idx="33" formatCode="0.0%">
                  <c:v>0.3777471066816851</c:v>
                </c:pt>
                <c:pt idx="34" formatCode="0.0%">
                  <c:v>0.38942494783864912</c:v>
                </c:pt>
                <c:pt idx="35" formatCode="0.0%">
                  <c:v>0.3709822929861375</c:v>
                </c:pt>
                <c:pt idx="36" formatCode="0.0%">
                  <c:v>0.36732749647163154</c:v>
                </c:pt>
                <c:pt idx="37" formatCode="0.0%">
                  <c:v>0.38780620522173748</c:v>
                </c:pt>
                <c:pt idx="38" formatCode="0.0%">
                  <c:v>0.40824218416415792</c:v>
                </c:pt>
                <c:pt idx="39" formatCode="0.0%">
                  <c:v>0.42743376512204634</c:v>
                </c:pt>
                <c:pt idx="40" formatCode="0.0%">
                  <c:v>0.46273520327889317</c:v>
                </c:pt>
                <c:pt idx="41" formatCode="0.0%">
                  <c:v>0.48822743952253389</c:v>
                </c:pt>
                <c:pt idx="42" formatCode="0.0%">
                  <c:v>0.50370532514313204</c:v>
                </c:pt>
                <c:pt idx="43" formatCode="0.0%">
                  <c:v>0.51966370761908287</c:v>
                </c:pt>
                <c:pt idx="44" formatCode="0.0%">
                  <c:v>0.51445945783901248</c:v>
                </c:pt>
                <c:pt idx="45" formatCode="0.0%">
                  <c:v>0.52364729595392334</c:v>
                </c:pt>
                <c:pt idx="46" formatCode="0.0%">
                  <c:v>0.51882454454793581</c:v>
                </c:pt>
                <c:pt idx="47" formatCode="0.0%">
                  <c:v>0.51082640514502753</c:v>
                </c:pt>
                <c:pt idx="48" formatCode="0.0%">
                  <c:v>0.50834801203108793</c:v>
                </c:pt>
                <c:pt idx="49" formatCode="0.0%">
                  <c:v>0.50447057955072139</c:v>
                </c:pt>
                <c:pt idx="50" formatCode="0.0%">
                  <c:v>0.52336438194197576</c:v>
                </c:pt>
                <c:pt idx="51" formatCode="0.0%">
                  <c:v>0.54995124130425244</c:v>
                </c:pt>
                <c:pt idx="52" formatCode="0.0%">
                  <c:v>0.5781441599439745</c:v>
                </c:pt>
                <c:pt idx="53" formatCode="0.0%">
                  <c:v>0.60590368476684264</c:v>
                </c:pt>
                <c:pt idx="54" formatCode="0.0%">
                  <c:v>0.63861113688126792</c:v>
                </c:pt>
                <c:pt idx="55" formatCode="0.0%">
                  <c:v>0.70785314014435641</c:v>
                </c:pt>
                <c:pt idx="56" formatCode="0.0%">
                  <c:v>0.78469596880686554</c:v>
                </c:pt>
                <c:pt idx="57" formatCode="0.0%">
                  <c:v>0.83116218259899499</c:v>
                </c:pt>
                <c:pt idx="58" formatCode="0.0%">
                  <c:v>0.88292672661796789</c:v>
                </c:pt>
                <c:pt idx="59" formatCode="0.0%">
                  <c:v>0.92589016232070609</c:v>
                </c:pt>
                <c:pt idx="60" formatCode="0.0%">
                  <c:v>0.94970249089689207</c:v>
                </c:pt>
                <c:pt idx="61" formatCode="0.0%">
                  <c:v>0.98923235104795859</c:v>
                </c:pt>
                <c:pt idx="62" formatCode="0.0%">
                  <c:v>1.0250294589504971</c:v>
                </c:pt>
                <c:pt idx="63" formatCode="0.0%">
                  <c:v>1.0428299627845385</c:v>
                </c:pt>
                <c:pt idx="64" formatCode="0.0%">
                  <c:v>1.0876115450424</c:v>
                </c:pt>
                <c:pt idx="65" formatCode="0.0%">
                  <c:v>1.1395518989603075</c:v>
                </c:pt>
                <c:pt idx="66" formatCode="0.0%">
                  <c:v>1.1533552997495216</c:v>
                </c:pt>
                <c:pt idx="67" formatCode="0.0%">
                  <c:v>1.1352061350688571</c:v>
                </c:pt>
                <c:pt idx="68" formatCode="0.0%">
                  <c:v>1.2463927104035126</c:v>
                </c:pt>
                <c:pt idx="69" formatCode="0.0%">
                  <c:v>1.3873645164857717</c:v>
                </c:pt>
                <c:pt idx="70" formatCode="0.0%">
                  <c:v>1.430335365064606</c:v>
                </c:pt>
                <c:pt idx="71" formatCode="0.0%">
                  <c:v>1.6175250167763378</c:v>
                </c:pt>
                <c:pt idx="72" formatCode="0.0%">
                  <c:v>2.1241421303055161</c:v>
                </c:pt>
                <c:pt idx="73" formatCode="0.0%">
                  <c:v>2.5474191107878026</c:v>
                </c:pt>
                <c:pt idx="74" formatCode="0.0%">
                  <c:v>2.7525464570110079</c:v>
                </c:pt>
                <c:pt idx="75" formatCode="0.0%">
                  <c:v>2.8718412099350035</c:v>
                </c:pt>
                <c:pt idx="76" formatCode="0.0%">
                  <c:v>2.888681771951354</c:v>
                </c:pt>
                <c:pt idx="77" formatCode="0.0%">
                  <c:v>2.7635741616210052</c:v>
                </c:pt>
                <c:pt idx="78" formatCode="0.0%">
                  <c:v>2.7182176239817357</c:v>
                </c:pt>
                <c:pt idx="79" formatCode="0.0%">
                  <c:v>2.6360934483797487</c:v>
                </c:pt>
                <c:pt idx="80" formatCode="0.0%">
                  <c:v>2.3666627678344456</c:v>
                </c:pt>
                <c:pt idx="81" formatCode="0.0%">
                  <c:v>2.0864277536560603</c:v>
                </c:pt>
                <c:pt idx="82" formatCode="0.0%">
                  <c:v>1.9251791036424435</c:v>
                </c:pt>
                <c:pt idx="83" formatCode="0.0%">
                  <c:v>1.6504758826275903</c:v>
                </c:pt>
                <c:pt idx="84" formatCode="0.0%">
                  <c:v>1.1691359999091997</c:v>
                </c:pt>
                <c:pt idx="85" formatCode="0.0%">
                  <c:v>0.83885878362050481</c:v>
                </c:pt>
                <c:pt idx="86" formatCode="0.0%">
                  <c:v>0.66762265477208538</c:v>
                </c:pt>
                <c:pt idx="87" formatCode="0.0%">
                  <c:v>0.55816511159585902</c:v>
                </c:pt>
                <c:pt idx="88" formatCode="0.0%">
                  <c:v>0.47145618564340053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0.24866775512695316</c:v>
                </c:pt>
                <c:pt idx="1" formatCode="0.0%">
                  <c:v>0.25048573783774275</c:v>
                </c:pt>
                <c:pt idx="2" formatCode="0.0%">
                  <c:v>0.25571085866444498</c:v>
                </c:pt>
                <c:pt idx="3" formatCode="0.0%">
                  <c:v>0.25516310930394193</c:v>
                </c:pt>
                <c:pt idx="4" formatCode="0.0%">
                  <c:v>0.25691879049994792</c:v>
                </c:pt>
                <c:pt idx="5" formatCode="0.0%">
                  <c:v>0.264845677911975</c:v>
                </c:pt>
                <c:pt idx="6" formatCode="0.0%">
                  <c:v>0.2966833804335347</c:v>
                </c:pt>
                <c:pt idx="7" formatCode="0.0%">
                  <c:v>0.31386876533910391</c:v>
                </c:pt>
                <c:pt idx="8" formatCode="0.0%">
                  <c:v>0.34540174739581198</c:v>
                </c:pt>
                <c:pt idx="9" formatCode="0.0%">
                  <c:v>0.40825828745348836</c:v>
                </c:pt>
                <c:pt idx="10" formatCode="0.0%">
                  <c:v>0.46300105992859142</c:v>
                </c:pt>
                <c:pt idx="11" formatCode="0.0%">
                  <c:v>0.48876954113251547</c:v>
                </c:pt>
                <c:pt idx="12" formatCode="0.0%">
                  <c:v>0.47993008661941827</c:v>
                </c:pt>
                <c:pt idx="13" formatCode="0.0%">
                  <c:v>0.49611395858405216</c:v>
                </c:pt>
                <c:pt idx="14" formatCode="0.0%">
                  <c:v>0.5130258602289397</c:v>
                </c:pt>
                <c:pt idx="15" formatCode="0.0%">
                  <c:v>0.54711889040661266</c:v>
                </c:pt>
                <c:pt idx="16" formatCode="0.0%">
                  <c:v>0.55789203536161458</c:v>
                </c:pt>
                <c:pt idx="17" formatCode="0.0%">
                  <c:v>0.57386478288206155</c:v>
                </c:pt>
                <c:pt idx="18" formatCode="0.0%">
                  <c:v>0.55880676584225863</c:v>
                </c:pt>
                <c:pt idx="19" formatCode="0.0%">
                  <c:v>0.54466790332724369</c:v>
                </c:pt>
                <c:pt idx="20" formatCode="0.0%">
                  <c:v>0.54543584797409861</c:v>
                </c:pt>
                <c:pt idx="21" formatCode="0.0%">
                  <c:v>0.53618335811716245</c:v>
                </c:pt>
                <c:pt idx="22" formatCode="0.0%">
                  <c:v>0.50492956818047974</c:v>
                </c:pt>
                <c:pt idx="23" formatCode="0.0%">
                  <c:v>0.52169881546734831</c:v>
                </c:pt>
                <c:pt idx="24" formatCode="0.0%">
                  <c:v>0.53861018048057807</c:v>
                </c:pt>
                <c:pt idx="25" formatCode="0.0%">
                  <c:v>0.52530813357261885</c:v>
                </c:pt>
                <c:pt idx="26" formatCode="0.0%">
                  <c:v>0.49522506420704304</c:v>
                </c:pt>
                <c:pt idx="27" formatCode="0.0%">
                  <c:v>0.47280516094377245</c:v>
                </c:pt>
                <c:pt idx="28" formatCode="0.0%">
                  <c:v>0.44352679684984886</c:v>
                </c:pt>
                <c:pt idx="29" formatCode="0.0%">
                  <c:v>0.42394769034674451</c:v>
                </c:pt>
                <c:pt idx="30" formatCode="0.0%">
                  <c:v>0.42329001592830262</c:v>
                </c:pt>
                <c:pt idx="31" formatCode="0.0%">
                  <c:v>0.42544962436162281</c:v>
                </c:pt>
                <c:pt idx="32" formatCode="0.0%">
                  <c:v>0.4101972262066349</c:v>
                </c:pt>
                <c:pt idx="33" formatCode="0.0%">
                  <c:v>0.37252513858357328</c:v>
                </c:pt>
                <c:pt idx="34" formatCode="0.0%">
                  <c:v>0.38172830375214217</c:v>
                </c:pt>
                <c:pt idx="35" formatCode="0.0%">
                  <c:v>0.36517142151364457</c:v>
                </c:pt>
                <c:pt idx="36" formatCode="0.0%">
                  <c:v>0.36090310865418673</c:v>
                </c:pt>
                <c:pt idx="37" formatCode="0.0%">
                  <c:v>0.38244272619919673</c:v>
                </c:pt>
                <c:pt idx="38" formatCode="0.0%">
                  <c:v>0.40427574442151593</c:v>
                </c:pt>
                <c:pt idx="39" formatCode="0.0%">
                  <c:v>0.42494597371275433</c:v>
                </c:pt>
                <c:pt idx="40" formatCode="0.0%">
                  <c:v>0.46214579543202206</c:v>
                </c:pt>
                <c:pt idx="41" formatCode="0.0%">
                  <c:v>0.48873728395557636</c:v>
                </c:pt>
                <c:pt idx="42" formatCode="0.0%">
                  <c:v>0.50325050869671495</c:v>
                </c:pt>
                <c:pt idx="43" formatCode="0.0%">
                  <c:v>0.51864404085774729</c:v>
                </c:pt>
                <c:pt idx="44" formatCode="0.0%">
                  <c:v>0.51550493360857708</c:v>
                </c:pt>
                <c:pt idx="45" formatCode="0.0%">
                  <c:v>0.52598411124531075</c:v>
                </c:pt>
                <c:pt idx="46" formatCode="0.0%">
                  <c:v>0.52279531015348635</c:v>
                </c:pt>
                <c:pt idx="47" formatCode="0.0%">
                  <c:v>0.51410590173039927</c:v>
                </c:pt>
                <c:pt idx="48" formatCode="0.0%">
                  <c:v>0.51180013846236116</c:v>
                </c:pt>
                <c:pt idx="49" formatCode="0.0%">
                  <c:v>0.50919605126876277</c:v>
                </c:pt>
                <c:pt idx="50" formatCode="0.0%">
                  <c:v>0.5252058681746834</c:v>
                </c:pt>
                <c:pt idx="51" formatCode="0.0%">
                  <c:v>0.55024814558818269</c:v>
                </c:pt>
                <c:pt idx="52" formatCode="0.0%">
                  <c:v>0.57819719406567449</c:v>
                </c:pt>
                <c:pt idx="53" formatCode="0.0%">
                  <c:v>0.60464604235941799</c:v>
                </c:pt>
                <c:pt idx="54" formatCode="0.0%">
                  <c:v>0.63878740476734452</c:v>
                </c:pt>
                <c:pt idx="55" formatCode="0.0%">
                  <c:v>0.70999625540954581</c:v>
                </c:pt>
                <c:pt idx="56" formatCode="0.0%">
                  <c:v>0.78407248515779604</c:v>
                </c:pt>
                <c:pt idx="57" formatCode="0.0%">
                  <c:v>0.82783857229155489</c:v>
                </c:pt>
                <c:pt idx="58" formatCode="0.0%">
                  <c:v>0.87823045219058438</c:v>
                </c:pt>
                <c:pt idx="59" formatCode="0.0%">
                  <c:v>0.92276396761168611</c:v>
                </c:pt>
                <c:pt idx="60" formatCode="0.0%">
                  <c:v>0.94839096467830775</c:v>
                </c:pt>
                <c:pt idx="61" formatCode="0.0%">
                  <c:v>0.98796587521717716</c:v>
                </c:pt>
                <c:pt idx="62" formatCode="0.0%">
                  <c:v>1.0224110566250668</c:v>
                </c:pt>
                <c:pt idx="63" formatCode="0.0%">
                  <c:v>1.0392612626993074</c:v>
                </c:pt>
                <c:pt idx="64" formatCode="0.0%">
                  <c:v>1.0823374572800399</c:v>
                </c:pt>
                <c:pt idx="65" formatCode="0.0%">
                  <c:v>1.135853756408042</c:v>
                </c:pt>
                <c:pt idx="66" formatCode="0.0%">
                  <c:v>1.151256582879074</c:v>
                </c:pt>
                <c:pt idx="67" formatCode="0.0%">
                  <c:v>1.1322713340396469</c:v>
                </c:pt>
                <c:pt idx="68" formatCode="0.0%">
                  <c:v>1.2406915378099974</c:v>
                </c:pt>
                <c:pt idx="69" formatCode="0.0%">
                  <c:v>1.3797382424758529</c:v>
                </c:pt>
                <c:pt idx="70" formatCode="0.0%">
                  <c:v>1.4234720520282296</c:v>
                </c:pt>
                <c:pt idx="71" formatCode="0.0%">
                  <c:v>1.6049299461476956</c:v>
                </c:pt>
                <c:pt idx="72" formatCode="0.0%">
                  <c:v>2.1054426318700945</c:v>
                </c:pt>
                <c:pt idx="73" formatCode="0.0%">
                  <c:v>2.5339077717362124</c:v>
                </c:pt>
                <c:pt idx="74" formatCode="0.0%">
                  <c:v>2.7576994795617558</c:v>
                </c:pt>
                <c:pt idx="75" formatCode="0.0%">
                  <c:v>2.8843199727022735</c:v>
                </c:pt>
                <c:pt idx="76" formatCode="0.0%">
                  <c:v>2.903383736608935</c:v>
                </c:pt>
                <c:pt idx="77" formatCode="0.0%">
                  <c:v>2.7713119550017828</c:v>
                </c:pt>
                <c:pt idx="78" formatCode="0.0%">
                  <c:v>2.72221623263132</c:v>
                </c:pt>
                <c:pt idx="79" formatCode="0.0%">
                  <c:v>2.6399754216354356</c:v>
                </c:pt>
                <c:pt idx="80" formatCode="0.0%">
                  <c:v>2.3769568983299441</c:v>
                </c:pt>
                <c:pt idx="81" formatCode="0.0%">
                  <c:v>2.1025283410523024</c:v>
                </c:pt>
                <c:pt idx="82" formatCode="0.0%">
                  <c:v>1.9428864043547307</c:v>
                </c:pt>
                <c:pt idx="83" formatCode="0.0%">
                  <c:v>1.6736822339613369</c:v>
                </c:pt>
                <c:pt idx="84" formatCode="0.0%">
                  <c:v>1.1893727938678094</c:v>
                </c:pt>
                <c:pt idx="85" formatCode="0.0%">
                  <c:v>0.85289668968098598</c:v>
                </c:pt>
                <c:pt idx="86" formatCode="0.0%">
                  <c:v>0.67430246119496795</c:v>
                </c:pt>
                <c:pt idx="87" formatCode="0.0%">
                  <c:v>0.56099682638818882</c:v>
                </c:pt>
                <c:pt idx="88" formatCode="0.0%">
                  <c:v>0.47404139290769676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0.25125755310058584</c:v>
                </c:pt>
                <c:pt idx="1" formatCode="0.0%">
                  <c:v>0.25261982477237588</c:v>
                </c:pt>
                <c:pt idx="2" formatCode="0.0%">
                  <c:v>0.25678596613634874</c:v>
                </c:pt>
                <c:pt idx="3" formatCode="0.0%">
                  <c:v>0.25818629399778636</c:v>
                </c:pt>
                <c:pt idx="4" formatCode="0.0%">
                  <c:v>0.26061859053429148</c:v>
                </c:pt>
                <c:pt idx="5" formatCode="0.0%">
                  <c:v>0.2672211246947549</c:v>
                </c:pt>
                <c:pt idx="6" formatCode="0.0%">
                  <c:v>0.29767678928704222</c:v>
                </c:pt>
                <c:pt idx="7" formatCode="0.0%">
                  <c:v>0.31237013703063088</c:v>
                </c:pt>
                <c:pt idx="8" formatCode="0.0%">
                  <c:v>0.34388339069463614</c:v>
                </c:pt>
                <c:pt idx="9" formatCode="0.0%">
                  <c:v>0.40575340871900156</c:v>
                </c:pt>
                <c:pt idx="10" formatCode="0.0%">
                  <c:v>0.45963726064827681</c:v>
                </c:pt>
                <c:pt idx="11" formatCode="0.0%">
                  <c:v>0.48542519460498967</c:v>
                </c:pt>
                <c:pt idx="12" formatCode="0.0%">
                  <c:v>0.47592836137813754</c:v>
                </c:pt>
                <c:pt idx="13" formatCode="0.0%">
                  <c:v>0.49115309707514943</c:v>
                </c:pt>
                <c:pt idx="14" formatCode="0.0%">
                  <c:v>0.50635809734811565</c:v>
                </c:pt>
                <c:pt idx="15" formatCode="0.0%">
                  <c:v>0.5377443563212545</c:v>
                </c:pt>
                <c:pt idx="16" formatCode="0.0%">
                  <c:v>0.54900664967656554</c:v>
                </c:pt>
                <c:pt idx="17" formatCode="0.0%">
                  <c:v>0.56726883220949698</c:v>
                </c:pt>
                <c:pt idx="18" formatCode="0.0%">
                  <c:v>0.55275775105399716</c:v>
                </c:pt>
                <c:pt idx="19" formatCode="0.0%">
                  <c:v>0.54053314485723103</c:v>
                </c:pt>
                <c:pt idx="20" formatCode="0.0%">
                  <c:v>0.54169448937102493</c:v>
                </c:pt>
                <c:pt idx="21" formatCode="0.0%">
                  <c:v>0.53336832705591819</c:v>
                </c:pt>
                <c:pt idx="22" formatCode="0.0%">
                  <c:v>0.50584920815046086</c:v>
                </c:pt>
                <c:pt idx="23" formatCode="0.0%">
                  <c:v>0.52065184927445252</c:v>
                </c:pt>
                <c:pt idx="24" formatCode="0.0%">
                  <c:v>0.53730642456408839</c:v>
                </c:pt>
                <c:pt idx="25" formatCode="0.0%">
                  <c:v>0.52210642323540712</c:v>
                </c:pt>
                <c:pt idx="26" formatCode="0.0%">
                  <c:v>0.49321901421558301</c:v>
                </c:pt>
                <c:pt idx="27" formatCode="0.0%">
                  <c:v>0.47197852231751103</c:v>
                </c:pt>
                <c:pt idx="28" formatCode="0.0%">
                  <c:v>0.44013133859142406</c:v>
                </c:pt>
                <c:pt idx="29" formatCode="0.0%">
                  <c:v>0.41933367395454613</c:v>
                </c:pt>
                <c:pt idx="30" formatCode="0.0%">
                  <c:v>0.4185477556285484</c:v>
                </c:pt>
                <c:pt idx="31" formatCode="0.0%">
                  <c:v>0.41968690896926542</c:v>
                </c:pt>
                <c:pt idx="32" formatCode="0.0%">
                  <c:v>0.40409733537888815</c:v>
                </c:pt>
                <c:pt idx="33" formatCode="0.0%">
                  <c:v>0.36549745622607643</c:v>
                </c:pt>
                <c:pt idx="34" formatCode="0.0%">
                  <c:v>0.37073889519460224</c:v>
                </c:pt>
                <c:pt idx="35" formatCode="0.0%">
                  <c:v>0.35691779966228432</c:v>
                </c:pt>
                <c:pt idx="36" formatCode="0.0%">
                  <c:v>0.35168826439166945</c:v>
                </c:pt>
                <c:pt idx="37" formatCode="0.0%">
                  <c:v>0.37393640077537715</c:v>
                </c:pt>
                <c:pt idx="38" formatCode="0.0%">
                  <c:v>0.39684112991308762</c:v>
                </c:pt>
                <c:pt idx="39" formatCode="0.0%">
                  <c:v>0.41822346683483369</c:v>
                </c:pt>
                <c:pt idx="40" formatCode="0.0%">
                  <c:v>0.4567969090884203</c:v>
                </c:pt>
                <c:pt idx="41" formatCode="0.0%">
                  <c:v>0.48359843614272324</c:v>
                </c:pt>
                <c:pt idx="42" formatCode="0.0%">
                  <c:v>0.49634641629368192</c:v>
                </c:pt>
                <c:pt idx="43" formatCode="0.0%">
                  <c:v>0.51173309310864745</c:v>
                </c:pt>
                <c:pt idx="44" formatCode="0.0%">
                  <c:v>0.51139905806249852</c:v>
                </c:pt>
                <c:pt idx="45" formatCode="0.0%">
                  <c:v>0.52473567590047576</c:v>
                </c:pt>
                <c:pt idx="46" formatCode="0.0%">
                  <c:v>0.52433542672904676</c:v>
                </c:pt>
                <c:pt idx="47" formatCode="0.0%">
                  <c:v>0.51513218027095631</c:v>
                </c:pt>
                <c:pt idx="48" formatCode="0.0%">
                  <c:v>0.51284118308001192</c:v>
                </c:pt>
                <c:pt idx="49" formatCode="0.0%">
                  <c:v>0.51270785919048167</c:v>
                </c:pt>
                <c:pt idx="50" formatCode="0.0%">
                  <c:v>0.524633683602304</c:v>
                </c:pt>
                <c:pt idx="51" formatCode="0.0%">
                  <c:v>0.54746322551220916</c:v>
                </c:pt>
                <c:pt idx="52" formatCode="0.0%">
                  <c:v>0.5757230167933185</c:v>
                </c:pt>
                <c:pt idx="53" formatCode="0.0%">
                  <c:v>0.60164732122003994</c:v>
                </c:pt>
                <c:pt idx="54" formatCode="0.0%">
                  <c:v>0.6387461241187411</c:v>
                </c:pt>
                <c:pt idx="55" formatCode="0.0%">
                  <c:v>0.71328187486408567</c:v>
                </c:pt>
                <c:pt idx="56" formatCode="0.0%">
                  <c:v>0.78322563727072048</c:v>
                </c:pt>
                <c:pt idx="57" formatCode="0.0%">
                  <c:v>0.82214081784937965</c:v>
                </c:pt>
                <c:pt idx="58" formatCode="0.0%">
                  <c:v>0.87232045444985129</c:v>
                </c:pt>
                <c:pt idx="59" formatCode="0.0%">
                  <c:v>0.91867316237663177</c:v>
                </c:pt>
                <c:pt idx="60" formatCode="0.0%">
                  <c:v>0.94791768952005873</c:v>
                </c:pt>
                <c:pt idx="61" formatCode="0.0%">
                  <c:v>0.98777086699236194</c:v>
                </c:pt>
                <c:pt idx="62" formatCode="0.0%">
                  <c:v>1.0226303171697841</c:v>
                </c:pt>
                <c:pt idx="63" formatCode="0.0%">
                  <c:v>1.0391703518013342</c:v>
                </c:pt>
                <c:pt idx="64" formatCode="0.0%">
                  <c:v>1.0804949636239485</c:v>
                </c:pt>
                <c:pt idx="65" formatCode="0.0%">
                  <c:v>1.1381164131620389</c:v>
                </c:pt>
                <c:pt idx="66" formatCode="0.0%">
                  <c:v>1.15532834028317</c:v>
                </c:pt>
                <c:pt idx="67" formatCode="0.0%">
                  <c:v>1.1344292462320871</c:v>
                </c:pt>
                <c:pt idx="68" formatCode="0.0%">
                  <c:v>1.2417314549014726</c:v>
                </c:pt>
                <c:pt idx="69" formatCode="0.0%">
                  <c:v>1.3798105504704123</c:v>
                </c:pt>
                <c:pt idx="70" formatCode="0.0%">
                  <c:v>1.424644773368283</c:v>
                </c:pt>
                <c:pt idx="71" formatCode="0.0%">
                  <c:v>1.6006683635898837</c:v>
                </c:pt>
                <c:pt idx="72" formatCode="0.0%">
                  <c:v>2.0900977667320229</c:v>
                </c:pt>
                <c:pt idx="73" formatCode="0.0%">
                  <c:v>2.5186577734678526</c:v>
                </c:pt>
                <c:pt idx="74" formatCode="0.0%">
                  <c:v>2.7551574551565032</c:v>
                </c:pt>
                <c:pt idx="75" formatCode="0.0%">
                  <c:v>2.887071017691111</c:v>
                </c:pt>
                <c:pt idx="76" formatCode="0.0%">
                  <c:v>2.9178818299585925</c:v>
                </c:pt>
                <c:pt idx="77" formatCode="0.0%">
                  <c:v>2.774859700571076</c:v>
                </c:pt>
                <c:pt idx="78" formatCode="0.0%">
                  <c:v>2.721412655543503</c:v>
                </c:pt>
                <c:pt idx="79" formatCode="0.0%">
                  <c:v>2.6382196801834232</c:v>
                </c:pt>
                <c:pt idx="80" formatCode="0.0%">
                  <c:v>2.3803496603411656</c:v>
                </c:pt>
                <c:pt idx="81" formatCode="0.0%">
                  <c:v>2.1143681718723681</c:v>
                </c:pt>
                <c:pt idx="82" formatCode="0.0%">
                  <c:v>1.9565764871303712</c:v>
                </c:pt>
                <c:pt idx="83" formatCode="0.0%">
                  <c:v>1.693542490251422</c:v>
                </c:pt>
                <c:pt idx="84" formatCode="0.0%">
                  <c:v>1.2116605506349787</c:v>
                </c:pt>
                <c:pt idx="85" formatCode="0.0%">
                  <c:v>0.87261042568992719</c:v>
                </c:pt>
                <c:pt idx="86" formatCode="0.0%">
                  <c:v>0.68910742935521219</c:v>
                </c:pt>
                <c:pt idx="87" formatCode="0.0%">
                  <c:v>0.57185650784656694</c:v>
                </c:pt>
                <c:pt idx="88" formatCode="0.0%">
                  <c:v>0.48104400789423263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0.2423170471191407</c:v>
                </c:pt>
                <c:pt idx="1" formatCode="0.0%">
                  <c:v>0.24545039948847225</c:v>
                </c:pt>
                <c:pt idx="2" formatCode="0.0%">
                  <c:v>0.24896473399607721</c:v>
                </c:pt>
                <c:pt idx="3" formatCode="0.0%">
                  <c:v>0.24649750917135926</c:v>
                </c:pt>
                <c:pt idx="4" formatCode="0.0%">
                  <c:v>0.245750907542436</c:v>
                </c:pt>
                <c:pt idx="5" formatCode="0.0%">
                  <c:v>0.25524128361683585</c:v>
                </c:pt>
                <c:pt idx="6" formatCode="0.0%">
                  <c:v>0.28801928077025507</c:v>
                </c:pt>
                <c:pt idx="7" formatCode="0.0%">
                  <c:v>0.30935452525103035</c:v>
                </c:pt>
                <c:pt idx="8" formatCode="0.0%">
                  <c:v>0.34122628771837693</c:v>
                </c:pt>
                <c:pt idx="9" formatCode="0.0%">
                  <c:v>0.4040161550675756</c:v>
                </c:pt>
                <c:pt idx="10" formatCode="0.0%">
                  <c:v>0.45757175336124711</c:v>
                </c:pt>
                <c:pt idx="11" formatCode="0.0%">
                  <c:v>0.48443937064791109</c:v>
                </c:pt>
                <c:pt idx="12" formatCode="0.0%">
                  <c:v>0.47699845571824584</c:v>
                </c:pt>
                <c:pt idx="13" formatCode="0.0%">
                  <c:v>0.49511703672587148</c:v>
                </c:pt>
                <c:pt idx="14" formatCode="0.0%">
                  <c:v>0.52229326816409571</c:v>
                </c:pt>
                <c:pt idx="15" formatCode="0.0%">
                  <c:v>0.55981183558786896</c:v>
                </c:pt>
                <c:pt idx="16" formatCode="0.0%">
                  <c:v>0.57010869706281286</c:v>
                </c:pt>
                <c:pt idx="17" formatCode="0.0%">
                  <c:v>0.58180773786784012</c:v>
                </c:pt>
                <c:pt idx="18" formatCode="0.0%">
                  <c:v>0.56704284979455433</c:v>
                </c:pt>
                <c:pt idx="19" formatCode="0.0%">
                  <c:v>0.54968143761486621</c:v>
                </c:pt>
                <c:pt idx="20" formatCode="0.0%">
                  <c:v>0.55135801005716401</c:v>
                </c:pt>
                <c:pt idx="21" formatCode="0.0%">
                  <c:v>0.54245232067212701</c:v>
                </c:pt>
                <c:pt idx="22" formatCode="0.0%">
                  <c:v>0.50737562679796633</c:v>
                </c:pt>
                <c:pt idx="23" formatCode="0.0%">
                  <c:v>0.52520772601564403</c:v>
                </c:pt>
                <c:pt idx="24" formatCode="0.0%">
                  <c:v>0.54244215253580341</c:v>
                </c:pt>
                <c:pt idx="25" formatCode="0.0%">
                  <c:v>0.53434224341904724</c:v>
                </c:pt>
                <c:pt idx="26" formatCode="0.0%">
                  <c:v>0.49781744653389959</c:v>
                </c:pt>
                <c:pt idx="27" formatCode="0.0%">
                  <c:v>0.47477475322651785</c:v>
                </c:pt>
                <c:pt idx="28" formatCode="0.0%">
                  <c:v>0.45447523948474733</c:v>
                </c:pt>
                <c:pt idx="29" formatCode="0.0%">
                  <c:v>0.43614411609351977</c:v>
                </c:pt>
                <c:pt idx="30" formatCode="0.0%">
                  <c:v>0.43656772166755919</c:v>
                </c:pt>
                <c:pt idx="31" formatCode="0.0%">
                  <c:v>0.44173880157442746</c:v>
                </c:pt>
                <c:pt idx="32" formatCode="0.0%">
                  <c:v>0.42534786151177362</c:v>
                </c:pt>
                <c:pt idx="33" formatCode="0.0%">
                  <c:v>0.38907960229861271</c:v>
                </c:pt>
                <c:pt idx="34" formatCode="0.0%">
                  <c:v>0.40598423096133507</c:v>
                </c:pt>
                <c:pt idx="35" formatCode="0.0%">
                  <c:v>0.38750187615234366</c:v>
                </c:pt>
                <c:pt idx="36" formatCode="0.0%">
                  <c:v>0.38717933511535896</c:v>
                </c:pt>
                <c:pt idx="37" formatCode="0.0%">
                  <c:v>0.40420169745591839</c:v>
                </c:pt>
                <c:pt idx="38" formatCode="0.0%">
                  <c:v>0.42343886303313405</c:v>
                </c:pt>
                <c:pt idx="39" formatCode="0.0%">
                  <c:v>0.43860771530953468</c:v>
                </c:pt>
                <c:pt idx="40" formatCode="0.0%">
                  <c:v>0.46885308538762449</c:v>
                </c:pt>
                <c:pt idx="41" formatCode="0.0%">
                  <c:v>0.49341941488445307</c:v>
                </c:pt>
                <c:pt idx="42" formatCode="0.0%">
                  <c:v>0.50953535001110994</c:v>
                </c:pt>
                <c:pt idx="43" formatCode="0.0%">
                  <c:v>0.52579308408431991</c:v>
                </c:pt>
                <c:pt idx="44" formatCode="0.0%">
                  <c:v>0.51814394500409211</c:v>
                </c:pt>
                <c:pt idx="45" formatCode="0.0%">
                  <c:v>0.52419032310782065</c:v>
                </c:pt>
                <c:pt idx="46" formatCode="0.0%">
                  <c:v>0.51627886191991124</c:v>
                </c:pt>
                <c:pt idx="47" formatCode="0.0%">
                  <c:v>0.5080387859685942</c:v>
                </c:pt>
                <c:pt idx="48" formatCode="0.0%">
                  <c:v>0.50424871661692117</c:v>
                </c:pt>
                <c:pt idx="49" formatCode="0.0%">
                  <c:v>0.49848404600750618</c:v>
                </c:pt>
                <c:pt idx="50" formatCode="0.0%">
                  <c:v>0.52138661493599714</c:v>
                </c:pt>
                <c:pt idx="51" formatCode="0.0%">
                  <c:v>0.55482649087700886</c:v>
                </c:pt>
                <c:pt idx="52" formatCode="0.0%">
                  <c:v>0.58367613609028912</c:v>
                </c:pt>
                <c:pt idx="53" formatCode="0.0%">
                  <c:v>0.61292199961218086</c:v>
                </c:pt>
                <c:pt idx="54" formatCode="0.0%">
                  <c:v>0.64369953742706332</c:v>
                </c:pt>
                <c:pt idx="55" formatCode="0.0%">
                  <c:v>0.71072069164910068</c:v>
                </c:pt>
                <c:pt idx="56" formatCode="0.0%">
                  <c:v>0.7934450912436628</c:v>
                </c:pt>
                <c:pt idx="57" formatCode="0.0%">
                  <c:v>0.84632536390400381</c:v>
                </c:pt>
                <c:pt idx="58" formatCode="0.0%">
                  <c:v>0.89732829720253693</c:v>
                </c:pt>
                <c:pt idx="59" formatCode="0.0%">
                  <c:v>0.9369209097844482</c:v>
                </c:pt>
                <c:pt idx="60" formatCode="0.0%">
                  <c:v>0.95235051362920586</c:v>
                </c:pt>
                <c:pt idx="61" formatCode="0.0%">
                  <c:v>0.99334130383913144</c:v>
                </c:pt>
                <c:pt idx="62" formatCode="0.0%">
                  <c:v>1.0331881283554383</c:v>
                </c:pt>
                <c:pt idx="63" formatCode="0.0%">
                  <c:v>1.0475230052591171</c:v>
                </c:pt>
                <c:pt idx="64" formatCode="0.0%">
                  <c:v>1.0943431835248032</c:v>
                </c:pt>
                <c:pt idx="65" formatCode="0.0%">
                  <c:v>1.1427308357154167</c:v>
                </c:pt>
                <c:pt idx="66" formatCode="0.0%">
                  <c:v>1.1561062703996736</c:v>
                </c:pt>
                <c:pt idx="67" formatCode="0.0%">
                  <c:v>1.1370728051991708</c:v>
                </c:pt>
                <c:pt idx="68" formatCode="0.0%">
                  <c:v>1.2554746699133537</c:v>
                </c:pt>
                <c:pt idx="69" formatCode="0.0%">
                  <c:v>1.3993714753004234</c:v>
                </c:pt>
                <c:pt idx="70" formatCode="0.0%">
                  <c:v>1.4408523013581029</c:v>
                </c:pt>
                <c:pt idx="71" formatCode="0.0%">
                  <c:v>1.6373059473164493</c:v>
                </c:pt>
                <c:pt idx="72" formatCode="0.0%">
                  <c:v>2.1654916000576789</c:v>
                </c:pt>
                <c:pt idx="73" formatCode="0.0%">
                  <c:v>2.5863146806233512</c:v>
                </c:pt>
                <c:pt idx="74" formatCode="0.0%">
                  <c:v>2.7577414971272112</c:v>
                </c:pt>
                <c:pt idx="75" formatCode="0.0%">
                  <c:v>2.8567959845328854</c:v>
                </c:pt>
                <c:pt idx="76" formatCode="0.0%">
                  <c:v>2.8541202376214998</c:v>
                </c:pt>
                <c:pt idx="77" formatCode="0.0%">
                  <c:v>2.7392547289034082</c:v>
                </c:pt>
                <c:pt idx="78" formatCode="0.0%">
                  <c:v>2.6942025292365583</c:v>
                </c:pt>
                <c:pt idx="79" formatCode="0.0%">
                  <c:v>2.6143780461788673</c:v>
                </c:pt>
                <c:pt idx="80" formatCode="0.0%">
                  <c:v>2.3312533448033816</c:v>
                </c:pt>
                <c:pt idx="81" formatCode="0.0%">
                  <c:v>2.0407961705549731</c:v>
                </c:pt>
                <c:pt idx="82" formatCode="0.0%">
                  <c:v>1.8809966746483968</c:v>
                </c:pt>
                <c:pt idx="83" formatCode="0.0%">
                  <c:v>1.5991808737625774</c:v>
                </c:pt>
                <c:pt idx="84" formatCode="0.0%">
                  <c:v>1.1189596956514585</c:v>
                </c:pt>
                <c:pt idx="85" formatCode="0.0%">
                  <c:v>0.79762502556299819</c:v>
                </c:pt>
                <c:pt idx="86" formatCode="0.0%">
                  <c:v>0.63951625067301165</c:v>
                </c:pt>
                <c:pt idx="87" formatCode="0.0%">
                  <c:v>0.54330497281993262</c:v>
                </c:pt>
                <c:pt idx="88" formatCode="0.0%">
                  <c:v>0.463454019141609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0.25125755310058584</c:v>
                </c:pt>
                <c:pt idx="1" formatCode="0.0%">
                  <c:v>0.25261982477237588</c:v>
                </c:pt>
                <c:pt idx="2" formatCode="0.0%">
                  <c:v>0.25678596613634874</c:v>
                </c:pt>
                <c:pt idx="3" formatCode="0.0%">
                  <c:v>0.25818629399778636</c:v>
                </c:pt>
                <c:pt idx="4" formatCode="0.0%">
                  <c:v>0.26061859053429148</c:v>
                </c:pt>
                <c:pt idx="5" formatCode="0.0%">
                  <c:v>0.2672211246947549</c:v>
                </c:pt>
                <c:pt idx="6" formatCode="0.0%">
                  <c:v>0.29767678928704222</c:v>
                </c:pt>
                <c:pt idx="7" formatCode="0.0%">
                  <c:v>0.31237013703063088</c:v>
                </c:pt>
                <c:pt idx="8" formatCode="0.0%">
                  <c:v>0.34388339069463614</c:v>
                </c:pt>
                <c:pt idx="9" formatCode="0.0%">
                  <c:v>0.40575340871900156</c:v>
                </c:pt>
                <c:pt idx="10" formatCode="0.0%">
                  <c:v>0.45963726064827681</c:v>
                </c:pt>
                <c:pt idx="11" formatCode="0.0%">
                  <c:v>0.48542519460498967</c:v>
                </c:pt>
                <c:pt idx="12" formatCode="0.0%">
                  <c:v>0.47592836137813754</c:v>
                </c:pt>
                <c:pt idx="13" formatCode="0.0%">
                  <c:v>0.49115309707514943</c:v>
                </c:pt>
                <c:pt idx="14" formatCode="0.0%">
                  <c:v>0.50635809734811565</c:v>
                </c:pt>
                <c:pt idx="15" formatCode="0.0%">
                  <c:v>0.5377443563212545</c:v>
                </c:pt>
                <c:pt idx="16" formatCode="0.0%">
                  <c:v>0.54900664967656554</c:v>
                </c:pt>
                <c:pt idx="17" formatCode="0.0%">
                  <c:v>0.56726883220949698</c:v>
                </c:pt>
                <c:pt idx="18" formatCode="0.0%">
                  <c:v>0.55275775105399716</c:v>
                </c:pt>
                <c:pt idx="19" formatCode="0.0%">
                  <c:v>0.54053314485723103</c:v>
                </c:pt>
                <c:pt idx="20" formatCode="0.0%">
                  <c:v>0.54169448937102493</c:v>
                </c:pt>
                <c:pt idx="21" formatCode="0.0%">
                  <c:v>0.53336832705591819</c:v>
                </c:pt>
                <c:pt idx="22" formatCode="0.0%">
                  <c:v>0.50584920815046086</c:v>
                </c:pt>
                <c:pt idx="23" formatCode="0.0%">
                  <c:v>0.52065184927445252</c:v>
                </c:pt>
                <c:pt idx="24" formatCode="0.0%">
                  <c:v>0.53730642456408839</c:v>
                </c:pt>
                <c:pt idx="25" formatCode="0.0%">
                  <c:v>0.52210642323540712</c:v>
                </c:pt>
                <c:pt idx="26" formatCode="0.0%">
                  <c:v>0.49321901421558301</c:v>
                </c:pt>
                <c:pt idx="27" formatCode="0.0%">
                  <c:v>0.47197852231751103</c:v>
                </c:pt>
                <c:pt idx="28" formatCode="0.0%">
                  <c:v>0.44013133859142406</c:v>
                </c:pt>
                <c:pt idx="29" formatCode="0.0%">
                  <c:v>0.41933367395454613</c:v>
                </c:pt>
                <c:pt idx="30" formatCode="0.0%">
                  <c:v>0.4185477556285484</c:v>
                </c:pt>
                <c:pt idx="31" formatCode="0.0%">
                  <c:v>0.41968690896926542</c:v>
                </c:pt>
                <c:pt idx="32" formatCode="0.0%">
                  <c:v>0.40409733537888815</c:v>
                </c:pt>
                <c:pt idx="33" formatCode="0.0%">
                  <c:v>0.36549745622607643</c:v>
                </c:pt>
                <c:pt idx="34" formatCode="0.0%">
                  <c:v>0.37073889519460224</c:v>
                </c:pt>
                <c:pt idx="35" formatCode="0.0%">
                  <c:v>0.35691779966228432</c:v>
                </c:pt>
                <c:pt idx="36" formatCode="0.0%">
                  <c:v>0.35168826439166945</c:v>
                </c:pt>
                <c:pt idx="37" formatCode="0.0%">
                  <c:v>0.37393640077537715</c:v>
                </c:pt>
                <c:pt idx="38" formatCode="0.0%">
                  <c:v>0.39684112991308762</c:v>
                </c:pt>
                <c:pt idx="39" formatCode="0.0%">
                  <c:v>0.41822346683483369</c:v>
                </c:pt>
                <c:pt idx="40" formatCode="0.0%">
                  <c:v>0.4567969090884203</c:v>
                </c:pt>
                <c:pt idx="41" formatCode="0.0%">
                  <c:v>0.48359843614272324</c:v>
                </c:pt>
                <c:pt idx="42" formatCode="0.0%">
                  <c:v>0.49634641629368192</c:v>
                </c:pt>
                <c:pt idx="43" formatCode="0.0%">
                  <c:v>0.51173309310864745</c:v>
                </c:pt>
                <c:pt idx="44" formatCode="0.0%">
                  <c:v>0.51139905806249852</c:v>
                </c:pt>
                <c:pt idx="45" formatCode="0.0%">
                  <c:v>0.52473567590047576</c:v>
                </c:pt>
                <c:pt idx="46" formatCode="0.0%">
                  <c:v>0.52433542672904676</c:v>
                </c:pt>
                <c:pt idx="47" formatCode="0.0%">
                  <c:v>0.51513218027095631</c:v>
                </c:pt>
                <c:pt idx="48" formatCode="0.0%">
                  <c:v>0.51284118308001192</c:v>
                </c:pt>
                <c:pt idx="49" formatCode="0.0%">
                  <c:v>0.51270785919048167</c:v>
                </c:pt>
                <c:pt idx="50" formatCode="0.0%">
                  <c:v>0.524633683602304</c:v>
                </c:pt>
                <c:pt idx="51" formatCode="0.0%">
                  <c:v>0.54746322551220916</c:v>
                </c:pt>
                <c:pt idx="52" formatCode="0.0%">
                  <c:v>0.5757230167933185</c:v>
                </c:pt>
                <c:pt idx="53" formatCode="0.0%">
                  <c:v>0.60164732122003994</c:v>
                </c:pt>
                <c:pt idx="54" formatCode="0.0%">
                  <c:v>0.6387461241187411</c:v>
                </c:pt>
                <c:pt idx="55" formatCode="0.0%">
                  <c:v>0.71328187486408567</c:v>
                </c:pt>
                <c:pt idx="56" formatCode="0.0%">
                  <c:v>0.78322563727072048</c:v>
                </c:pt>
                <c:pt idx="57" formatCode="0.0%">
                  <c:v>0.82214081784937965</c:v>
                </c:pt>
                <c:pt idx="58" formatCode="0.0%">
                  <c:v>0.87232045444985129</c:v>
                </c:pt>
                <c:pt idx="59" formatCode="0.0%">
                  <c:v>0.91867316237663177</c:v>
                </c:pt>
                <c:pt idx="60" formatCode="0.0%">
                  <c:v>0.94791768952005873</c:v>
                </c:pt>
                <c:pt idx="61" formatCode="0.0%">
                  <c:v>0.98777086699236194</c:v>
                </c:pt>
                <c:pt idx="62" formatCode="0.0%">
                  <c:v>1.0226303171697841</c:v>
                </c:pt>
                <c:pt idx="63" formatCode="0.0%">
                  <c:v>1.0391703518013342</c:v>
                </c:pt>
                <c:pt idx="64" formatCode="0.0%">
                  <c:v>1.0804949636239485</c:v>
                </c:pt>
                <c:pt idx="65" formatCode="0.0%">
                  <c:v>1.1381164131620389</c:v>
                </c:pt>
                <c:pt idx="66" formatCode="0.0%">
                  <c:v>1.15532834028317</c:v>
                </c:pt>
                <c:pt idx="67" formatCode="0.0%">
                  <c:v>1.1344292462320871</c:v>
                </c:pt>
                <c:pt idx="68" formatCode="0.0%">
                  <c:v>1.2417314549014726</c:v>
                </c:pt>
                <c:pt idx="69" formatCode="0.0%">
                  <c:v>1.3798105504704123</c:v>
                </c:pt>
                <c:pt idx="70" formatCode="0.0%">
                  <c:v>1.424644773368283</c:v>
                </c:pt>
                <c:pt idx="71" formatCode="0.0%">
                  <c:v>1.6006683635898837</c:v>
                </c:pt>
                <c:pt idx="72" formatCode="0.0%">
                  <c:v>2.0900977667320229</c:v>
                </c:pt>
                <c:pt idx="73" formatCode="0.0%">
                  <c:v>2.5186577734678526</c:v>
                </c:pt>
                <c:pt idx="74" formatCode="0.0%">
                  <c:v>2.7551574551565032</c:v>
                </c:pt>
                <c:pt idx="75" formatCode="0.0%">
                  <c:v>2.887071017691111</c:v>
                </c:pt>
                <c:pt idx="76" formatCode="0.0%">
                  <c:v>2.9178818299585925</c:v>
                </c:pt>
                <c:pt idx="77" formatCode="0.0%">
                  <c:v>2.774859700571076</c:v>
                </c:pt>
                <c:pt idx="78" formatCode="0.0%">
                  <c:v>2.721412655543503</c:v>
                </c:pt>
                <c:pt idx="79" formatCode="0.0%">
                  <c:v>2.6382196801834232</c:v>
                </c:pt>
                <c:pt idx="80" formatCode="0.0%">
                  <c:v>2.3803496603411656</c:v>
                </c:pt>
                <c:pt idx="81" formatCode="0.0%">
                  <c:v>2.1143681718723681</c:v>
                </c:pt>
                <c:pt idx="82" formatCode="0.0%">
                  <c:v>1.9565764871303712</c:v>
                </c:pt>
                <c:pt idx="83" formatCode="0.0%">
                  <c:v>1.693542490251422</c:v>
                </c:pt>
                <c:pt idx="84" formatCode="0.0%">
                  <c:v>1.2116605506349787</c:v>
                </c:pt>
                <c:pt idx="85" formatCode="0.0%">
                  <c:v>0.87261042568992719</c:v>
                </c:pt>
                <c:pt idx="86" formatCode="0.0%">
                  <c:v>0.68910742935521219</c:v>
                </c:pt>
                <c:pt idx="87" formatCode="0.0%">
                  <c:v>0.57185650784656694</c:v>
                </c:pt>
                <c:pt idx="88" formatCode="0.0%">
                  <c:v>0.48104400789423263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-2.6582336425780007E-3</c:v>
                </c:pt>
                <c:pt idx="2">
                  <c:v>-2.554608850574791E-3</c:v>
                </c:pt>
                <c:pt idx="3">
                  <c:v>2.8625544355360688E-3</c:v>
                </c:pt>
                <c:pt idx="4">
                  <c:v>1.6621210368712447E-3</c:v>
                </c:pt>
                <c:pt idx="5">
                  <c:v>1.858379659740228E-3</c:v>
                </c:pt>
                <c:pt idx="6">
                  <c:v>-5.098631918996066E-4</c:v>
                </c:pt>
                <c:pt idx="7">
                  <c:v>-2.098268441584894E-3</c:v>
                </c:pt>
                <c:pt idx="8">
                  <c:v>-1.8761143374779188E-4</c:v>
                </c:pt>
                <c:pt idx="9">
                  <c:v>-1.5024836879302672E-3</c:v>
                </c:pt>
                <c:pt idx="10">
                  <c:v>5.994737793755256E-4</c:v>
                </c:pt>
                <c:pt idx="11">
                  <c:v>3.4121565784817065E-4</c:v>
                </c:pt>
                <c:pt idx="12">
                  <c:v>-5.1885089152772235E-3</c:v>
                </c:pt>
                <c:pt idx="13">
                  <c:v>-1.2045533895164162E-3</c:v>
                </c:pt>
                <c:pt idx="14">
                  <c:v>-3.07787894216216E-3</c:v>
                </c:pt>
                <c:pt idx="15">
                  <c:v>-2.8075534556126769E-4</c:v>
                </c:pt>
                <c:pt idx="16">
                  <c:v>-9.3598059757016294E-4</c:v>
                </c:pt>
                <c:pt idx="17">
                  <c:v>4.293418201202881E-3</c:v>
                </c:pt>
                <c:pt idx="18">
                  <c:v>1.5837487281915585E-3</c:v>
                </c:pt>
                <c:pt idx="19">
                  <c:v>3.2206262294067756E-3</c:v>
                </c:pt>
                <c:pt idx="20">
                  <c:v>1.4163955721491206E-4</c:v>
                </c:pt>
                <c:pt idx="21">
                  <c:v>-7.8612728395577314E-4</c:v>
                </c:pt>
                <c:pt idx="22">
                  <c:v>4.3372412690545481E-4</c:v>
                </c:pt>
                <c:pt idx="23">
                  <c:v>1.1255173682898079E-3</c:v>
                </c:pt>
                <c:pt idx="24">
                  <c:v>-3.7309988669893546E-3</c:v>
                </c:pt>
                <c:pt idx="25">
                  <c:v>7.7129384176743976E-4</c:v>
                </c:pt>
                <c:pt idx="26">
                  <c:v>5.0608492775681135E-3</c:v>
                </c:pt>
                <c:pt idx="27">
                  <c:v>3.586092004382202E-3</c:v>
                </c:pt>
                <c:pt idx="28">
                  <c:v>-1.6846877834615359E-3</c:v>
                </c:pt>
                <c:pt idx="29">
                  <c:v>-1.0949930771930738E-4</c:v>
                </c:pt>
                <c:pt idx="30">
                  <c:v>1.4907835150408388E-3</c:v>
                </c:pt>
                <c:pt idx="31">
                  <c:v>-1.2695031245257837E-4</c:v>
                </c:pt>
                <c:pt idx="32">
                  <c:v>4.8249792749155418E-4</c:v>
                </c:pt>
                <c:pt idx="33">
                  <c:v>-1.141605232859666E-3</c:v>
                </c:pt>
                <c:pt idx="34">
                  <c:v>-4.6139808187479758E-3</c:v>
                </c:pt>
                <c:pt idx="35">
                  <c:v>3.2064807007698981E-3</c:v>
                </c:pt>
                <c:pt idx="36">
                  <c:v>-3.4152218042919902E-3</c:v>
                </c:pt>
                <c:pt idx="37">
                  <c:v>5.5443034445679107E-3</c:v>
                </c:pt>
                <c:pt idx="38">
                  <c:v>-6.6370213664290745E-5</c:v>
                </c:pt>
                <c:pt idx="39">
                  <c:v>2.3274761823048884E-3</c:v>
                </c:pt>
                <c:pt idx="40">
                  <c:v>6.4864537086106733E-3</c:v>
                </c:pt>
                <c:pt idx="41">
                  <c:v>1.7931303082268091E-3</c:v>
                </c:pt>
                <c:pt idx="42">
                  <c:v>2.3636214445206249E-3</c:v>
                </c:pt>
                <c:pt idx="43">
                  <c:v>2.738555798372122E-3</c:v>
                </c:pt>
                <c:pt idx="44">
                  <c:v>7.3837574458668342E-5</c:v>
                </c:pt>
                <c:pt idx="45">
                  <c:v>1.0422182074032449E-3</c:v>
                </c:pt>
                <c:pt idx="46">
                  <c:v>3.9276457275723153E-3</c:v>
                </c:pt>
                <c:pt idx="47">
                  <c:v>-3.3237178141742874E-5</c:v>
                </c:pt>
                <c:pt idx="48">
                  <c:v>3.5710555670753763E-4</c:v>
                </c:pt>
                <c:pt idx="49">
                  <c:v>1.339325665525859E-3</c:v>
                </c:pt>
                <c:pt idx="50">
                  <c:v>-3.0910434639177531E-3</c:v>
                </c:pt>
                <c:pt idx="51">
                  <c:v>-2.4062971309704029E-3</c:v>
                </c:pt>
                <c:pt idx="52">
                  <c:v>3.696076219856792E-4</c:v>
                </c:pt>
                <c:pt idx="53">
                  <c:v>1.180425038771471E-4</c:v>
                </c:pt>
                <c:pt idx="54">
                  <c:v>4.6480041382399584E-3</c:v>
                </c:pt>
                <c:pt idx="55">
                  <c:v>3.2677356753512132E-3</c:v>
                </c:pt>
                <c:pt idx="56">
                  <c:v>-4.8531229901760398E-3</c:v>
                </c:pt>
                <c:pt idx="57">
                  <c:v>-3.9128858167869485E-3</c:v>
                </c:pt>
                <c:pt idx="58">
                  <c:v>-1.1980577843215823E-3</c:v>
                </c:pt>
                <c:pt idx="59">
                  <c:v>5.9032650489077021E-4</c:v>
                </c:pt>
                <c:pt idx="60">
                  <c:v>-6.824114748418264E-4</c:v>
                </c:pt>
                <c:pt idx="61">
                  <c:v>-2.548528900814917E-3</c:v>
                </c:pt>
                <c:pt idx="62">
                  <c:v>4.5183383231026664E-3</c:v>
                </c:pt>
                <c:pt idx="63">
                  <c:v>4.8184264772814789E-3</c:v>
                </c:pt>
                <c:pt idx="64">
                  <c:v>6.8115909953903042E-4</c:v>
                </c:pt>
                <c:pt idx="65">
                  <c:v>2.2117113643533859E-3</c:v>
                </c:pt>
                <c:pt idx="66">
                  <c:v>5.07905151515331E-4</c:v>
                </c:pt>
                <c:pt idx="67">
                  <c:v>-1.4782369756958236E-3</c:v>
                </c:pt>
                <c:pt idx="68">
                  <c:v>2.653642004265544E-3</c:v>
                </c:pt>
                <c:pt idx="69">
                  <c:v>3.8901158139776904E-3</c:v>
                </c:pt>
                <c:pt idx="70">
                  <c:v>-1.1429259374426959E-3</c:v>
                </c:pt>
                <c:pt idx="71">
                  <c:v>-3.3928825268905172E-3</c:v>
                </c:pt>
                <c:pt idx="72">
                  <c:v>-8.2246355825481565E-3</c:v>
                </c:pt>
                <c:pt idx="73">
                  <c:v>-2.0460011202618755E-3</c:v>
                </c:pt>
                <c:pt idx="74">
                  <c:v>7.1667241680071214E-3</c:v>
                </c:pt>
                <c:pt idx="75">
                  <c:v>3.6641426482288963E-3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-4.3508464129129454E-3</c:v>
                </c:pt>
                <c:pt idx="73">
                  <c:v>1.8292987515327042E-3</c:v>
                </c:pt>
                <c:pt idx="74">
                  <c:v>9.6856259476494344E-3</c:v>
                </c:pt>
                <c:pt idx="75">
                  <c:v>2.5675552722543848E-3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-9.0309143066402697E-4</c:v>
                </c:pt>
                <c:pt idx="1">
                  <c:v>-1.4411753900540614E-3</c:v>
                </c:pt>
                <c:pt idx="2">
                  <c:v>2.6083111095642764E-5</c:v>
                </c:pt>
                <c:pt idx="3">
                  <c:v>-9.1545655480418375E-5</c:v>
                </c:pt>
                <c:pt idx="4">
                  <c:v>1.4527689413366129E-3</c:v>
                </c:pt>
                <c:pt idx="5">
                  <c:v>8.3426214258475184E-4</c:v>
                </c:pt>
                <c:pt idx="6">
                  <c:v>2.0437946539284546E-3</c:v>
                </c:pt>
                <c:pt idx="7">
                  <c:v>-4.6804015851509284E-4</c:v>
                </c:pt>
                <c:pt idx="8">
                  <c:v>-1.0338436437129506E-3</c:v>
                </c:pt>
                <c:pt idx="9">
                  <c:v>-1.2487465550305998E-3</c:v>
                </c:pt>
                <c:pt idx="10">
                  <c:v>6.5900768363591489E-4</c:v>
                </c:pt>
                <c:pt idx="11">
                  <c:v>8.97775035824111E-6</c:v>
                </c:pt>
                <c:pt idx="12">
                  <c:v>-8.3323842192717379E-4</c:v>
                </c:pt>
                <c:pt idx="13">
                  <c:v>-1.4927270964404382E-3</c:v>
                </c:pt>
                <c:pt idx="14">
                  <c:v>3.0498173154303032E-4</c:v>
                </c:pt>
                <c:pt idx="15">
                  <c:v>-2.1050425404012252E-4</c:v>
                </c:pt>
                <c:pt idx="16">
                  <c:v>1.3780138069685588E-3</c:v>
                </c:pt>
                <c:pt idx="17">
                  <c:v>9.6265943510553953E-4</c:v>
                </c:pt>
                <c:pt idx="18">
                  <c:v>2.0719930236807738E-3</c:v>
                </c:pt>
                <c:pt idx="19">
                  <c:v>-5.3414223999226351E-4</c:v>
                </c:pt>
                <c:pt idx="20">
                  <c:v>-1.0949987416675189E-3</c:v>
                </c:pt>
                <c:pt idx="21">
                  <c:v>-1.1826014517859473E-3</c:v>
                </c:pt>
                <c:pt idx="22">
                  <c:v>7.876700686795246E-4</c:v>
                </c:pt>
                <c:pt idx="23">
                  <c:v>-9.7494423858979218E-5</c:v>
                </c:pt>
                <c:pt idx="24">
                  <c:v>-8.8793978589918332E-4</c:v>
                </c:pt>
                <c:pt idx="25">
                  <c:v>-1.539955128904813E-3</c:v>
                </c:pt>
                <c:pt idx="26">
                  <c:v>3.8280910805488233E-5</c:v>
                </c:pt>
                <c:pt idx="27">
                  <c:v>-2.1935057622135545E-4</c:v>
                </c:pt>
                <c:pt idx="28">
                  <c:v>1.4339995807430839E-3</c:v>
                </c:pt>
                <c:pt idx="29">
                  <c:v>1.2231663638513357E-3</c:v>
                </c:pt>
                <c:pt idx="30">
                  <c:v>1.9682476281335237E-3</c:v>
                </c:pt>
                <c:pt idx="31">
                  <c:v>-4.4034140628879115E-4</c:v>
                </c:pt>
                <c:pt idx="32">
                  <c:v>-1.174643837903222E-3</c:v>
                </c:pt>
                <c:pt idx="33">
                  <c:v>-1.100055980548742E-3</c:v>
                </c:pt>
                <c:pt idx="34">
                  <c:v>8.0297556637098921E-4</c:v>
                </c:pt>
                <c:pt idx="35">
                  <c:v>-2.5844804236618835E-4</c:v>
                </c:pt>
                <c:pt idx="36">
                  <c:v>-3.324991837369895E-3</c:v>
                </c:pt>
                <c:pt idx="37">
                  <c:v>-2.4721979446786779E-3</c:v>
                </c:pt>
                <c:pt idx="38">
                  <c:v>3.3150447483354384E-4</c:v>
                </c:pt>
                <c:pt idx="39">
                  <c:v>-1.0490844346788819E-4</c:v>
                </c:pt>
                <c:pt idx="40">
                  <c:v>2.5186345116818831E-3</c:v>
                </c:pt>
                <c:pt idx="41">
                  <c:v>3.4657491835841103E-3</c:v>
                </c:pt>
                <c:pt idx="42">
                  <c:v>4.0711773927415429E-3</c:v>
                </c:pt>
                <c:pt idx="43">
                  <c:v>-4.3463429927026453E-4</c:v>
                </c:pt>
                <c:pt idx="44">
                  <c:v>-9.8635605933750092E-4</c:v>
                </c:pt>
                <c:pt idx="45">
                  <c:v>5.916278478923509E-5</c:v>
                </c:pt>
                <c:pt idx="46">
                  <c:v>5.5384336093866615E-4</c:v>
                </c:pt>
                <c:pt idx="47">
                  <c:v>-3.5563592885983208E-3</c:v>
                </c:pt>
                <c:pt idx="48">
                  <c:v>-3.7752843500840072E-3</c:v>
                </c:pt>
                <c:pt idx="49">
                  <c:v>-2.4063841294914567E-3</c:v>
                </c:pt>
                <c:pt idx="50">
                  <c:v>4.6472525441143553E-4</c:v>
                </c:pt>
                <c:pt idx="51">
                  <c:v>-1.0894993640886419E-4</c:v>
                </c:pt>
                <c:pt idx="52">
                  <c:v>2.633191068235563E-3</c:v>
                </c:pt>
                <c:pt idx="53">
                  <c:v>3.5900372885100396E-3</c:v>
                </c:pt>
                <c:pt idx="54">
                  <c:v>4.2084666538233506E-3</c:v>
                </c:pt>
                <c:pt idx="55">
                  <c:v>-4.4608958478131733E-4</c:v>
                </c:pt>
                <c:pt idx="56">
                  <c:v>-1.1015064844035471E-3</c:v>
                </c:pt>
                <c:pt idx="57">
                  <c:v>-4.78181799459243E-5</c:v>
                </c:pt>
                <c:pt idx="58">
                  <c:v>5.0862454715105976E-4</c:v>
                </c:pt>
                <c:pt idx="59">
                  <c:v>-3.7317840161554816E-3</c:v>
                </c:pt>
                <c:pt idx="60">
                  <c:v>-3.8211344629377475E-3</c:v>
                </c:pt>
                <c:pt idx="61">
                  <c:v>-2.5113644179841632E-3</c:v>
                </c:pt>
                <c:pt idx="62">
                  <c:v>7.4847257296206671E-4</c:v>
                </c:pt>
                <c:pt idx="63">
                  <c:v>-1.5929946813275642E-4</c:v>
                </c:pt>
                <c:pt idx="64">
                  <c:v>2.8854792268604434E-3</c:v>
                </c:pt>
                <c:pt idx="65">
                  <c:v>3.7068849287931194E-3</c:v>
                </c:pt>
                <c:pt idx="66">
                  <c:v>4.2926472100526247E-3</c:v>
                </c:pt>
                <c:pt idx="67">
                  <c:v>-4.5929133312139214E-4</c:v>
                </c:pt>
                <c:pt idx="68">
                  <c:v>-1.2651113207424736E-3</c:v>
                </c:pt>
                <c:pt idx="69">
                  <c:v>-1.808777084262303E-4</c:v>
                </c:pt>
                <c:pt idx="70">
                  <c:v>4.4573133681025112E-4</c:v>
                </c:pt>
                <c:pt idx="71">
                  <c:v>-3.8737891696352111E-3</c:v>
                </c:pt>
                <c:pt idx="72">
                  <c:v>-3.8752998717945797E-3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0.19691575294790944</c:v>
                </c:pt>
                <c:pt idx="2">
                  <c:v>0.25560542277248893</c:v>
                </c:pt>
                <c:pt idx="3">
                  <c:v>0.22412161965494276</c:v>
                </c:pt>
                <c:pt idx="4">
                  <c:v>0.3332062972365058</c:v>
                </c:pt>
                <c:pt idx="5">
                  <c:v>0.22889245921086521</c:v>
                </c:pt>
                <c:pt idx="6">
                  <c:v>0.15506943850609953</c:v>
                </c:pt>
                <c:pt idx="7">
                  <c:v>0.2356240605283389</c:v>
                </c:pt>
                <c:pt idx="8">
                  <c:v>0.17228127932431742</c:v>
                </c:pt>
                <c:pt idx="9">
                  <c:v>0.13337372765773559</c:v>
                </c:pt>
                <c:pt idx="10">
                  <c:v>0.15437095721310071</c:v>
                </c:pt>
                <c:pt idx="11">
                  <c:v>0.19892519470912234</c:v>
                </c:pt>
                <c:pt idx="12">
                  <c:v>0.38499382874790361</c:v>
                </c:pt>
                <c:pt idx="13">
                  <c:v>0.2270442402172442</c:v>
                </c:pt>
                <c:pt idx="14">
                  <c:v>0.28951435020086796</c:v>
                </c:pt>
                <c:pt idx="15">
                  <c:v>0.19864774318697714</c:v>
                </c:pt>
                <c:pt idx="16">
                  <c:v>0.32360569725059446</c:v>
                </c:pt>
                <c:pt idx="17">
                  <c:v>0.32106018109461654</c:v>
                </c:pt>
                <c:pt idx="18">
                  <c:v>0.47511011607009307</c:v>
                </c:pt>
                <c:pt idx="19">
                  <c:v>0.43951754694009831</c:v>
                </c:pt>
                <c:pt idx="20">
                  <c:v>0.47240697132496534</c:v>
                </c:pt>
                <c:pt idx="21">
                  <c:v>0.70924533574265647</c:v>
                </c:pt>
                <c:pt idx="22">
                  <c:v>0.62417064586742865</c:v>
                </c:pt>
                <c:pt idx="23">
                  <c:v>0.42648964928405292</c:v>
                </c:pt>
                <c:pt idx="24">
                  <c:v>0.32151932024337321</c:v>
                </c:pt>
                <c:pt idx="25">
                  <c:v>0.37878309915739322</c:v>
                </c:pt>
                <c:pt idx="26">
                  <c:v>0.51592793289151606</c:v>
                </c:pt>
                <c:pt idx="27">
                  <c:v>0.50535455476655911</c:v>
                </c:pt>
                <c:pt idx="28">
                  <c:v>0.40912309877240038</c:v>
                </c:pt>
                <c:pt idx="29">
                  <c:v>0.41701039306836596</c:v>
                </c:pt>
                <c:pt idx="30">
                  <c:v>0.35929568025849978</c:v>
                </c:pt>
                <c:pt idx="31">
                  <c:v>0.30162003021404044</c:v>
                </c:pt>
                <c:pt idx="32">
                  <c:v>0.48773266303831003</c:v>
                </c:pt>
                <c:pt idx="33">
                  <c:v>0.63780655320577406</c:v>
                </c:pt>
                <c:pt idx="34">
                  <c:v>0.33451854374855894</c:v>
                </c:pt>
                <c:pt idx="35">
                  <c:v>0.57619632487255346</c:v>
                </c:pt>
                <c:pt idx="36">
                  <c:v>0.4636834193007276</c:v>
                </c:pt>
                <c:pt idx="37">
                  <c:v>0.31372972098002289</c:v>
                </c:pt>
                <c:pt idx="38">
                  <c:v>0.21547249865947882</c:v>
                </c:pt>
                <c:pt idx="39">
                  <c:v>0.31058114699172201</c:v>
                </c:pt>
                <c:pt idx="40">
                  <c:v>0.23561238211021154</c:v>
                </c:pt>
                <c:pt idx="41">
                  <c:v>0.25960873225808812</c:v>
                </c:pt>
                <c:pt idx="42">
                  <c:v>0.36576929751410309</c:v>
                </c:pt>
                <c:pt idx="43">
                  <c:v>0.34955320277112628</c:v>
                </c:pt>
                <c:pt idx="44">
                  <c:v>0.34676862830245647</c:v>
                </c:pt>
                <c:pt idx="45">
                  <c:v>0.31352804529523098</c:v>
                </c:pt>
                <c:pt idx="46">
                  <c:v>0.49243492651298076</c:v>
                </c:pt>
                <c:pt idx="47">
                  <c:v>0.41486298316790371</c:v>
                </c:pt>
                <c:pt idx="48">
                  <c:v>0.46735770108560476</c:v>
                </c:pt>
                <c:pt idx="49">
                  <c:v>0.47489326358977318</c:v>
                </c:pt>
                <c:pt idx="50">
                  <c:v>0.39121084662398142</c:v>
                </c:pt>
                <c:pt idx="51">
                  <c:v>0.44953967353232688</c:v>
                </c:pt>
                <c:pt idx="52">
                  <c:v>0.50231418386498183</c:v>
                </c:pt>
                <c:pt idx="53">
                  <c:v>0.47176782551447377</c:v>
                </c:pt>
                <c:pt idx="54">
                  <c:v>0.50439607376187934</c:v>
                </c:pt>
                <c:pt idx="55">
                  <c:v>0.48835478092882029</c:v>
                </c:pt>
                <c:pt idx="56">
                  <c:v>0.2846483021519266</c:v>
                </c:pt>
                <c:pt idx="57">
                  <c:v>0.36485289729413989</c:v>
                </c:pt>
                <c:pt idx="58">
                  <c:v>0.42571944689151264</c:v>
                </c:pt>
                <c:pt idx="59">
                  <c:v>0.34432570690951869</c:v>
                </c:pt>
                <c:pt idx="60">
                  <c:v>0.4338620584462482</c:v>
                </c:pt>
                <c:pt idx="61">
                  <c:v>0.42404893763500989</c:v>
                </c:pt>
                <c:pt idx="62">
                  <c:v>0.58320366149159109</c:v>
                </c:pt>
                <c:pt idx="63">
                  <c:v>0.73012140523304148</c:v>
                </c:pt>
                <c:pt idx="64">
                  <c:v>0.74302780038129645</c:v>
                </c:pt>
                <c:pt idx="65">
                  <c:v>0.71098906976842402</c:v>
                </c:pt>
                <c:pt idx="66">
                  <c:v>0.75320318947307863</c:v>
                </c:pt>
                <c:pt idx="67">
                  <c:v>1.0156886427424781</c:v>
                </c:pt>
                <c:pt idx="68">
                  <c:v>0.89840265493531901</c:v>
                </c:pt>
                <c:pt idx="69">
                  <c:v>0.74368185880092408</c:v>
                </c:pt>
                <c:pt idx="70">
                  <c:v>0.78537308813257789</c:v>
                </c:pt>
                <c:pt idx="71">
                  <c:v>0.61427148145598287</c:v>
                </c:pt>
                <c:pt idx="72">
                  <c:v>0.53900247062203122</c:v>
                </c:pt>
                <c:pt idx="73">
                  <c:v>0.69309108739589731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0.26025585022959269</c:v>
                </c:pt>
                <c:pt idx="2">
                  <c:v>0.34209327514469012</c:v>
                </c:pt>
                <c:pt idx="3">
                  <c:v>0.27341570698477502</c:v>
                </c:pt>
                <c:pt idx="4">
                  <c:v>0.42386461923306418</c:v>
                </c:pt>
                <c:pt idx="5">
                  <c:v>0.28044718291057458</c:v>
                </c:pt>
                <c:pt idx="6">
                  <c:v>0.19706831051991108</c:v>
                </c:pt>
                <c:pt idx="7">
                  <c:v>0.30944542894052363</c:v>
                </c:pt>
                <c:pt idx="8">
                  <c:v>0.22191561359826231</c:v>
                </c:pt>
                <c:pt idx="9">
                  <c:v>0.17567927647375958</c:v>
                </c:pt>
                <c:pt idx="10">
                  <c:v>0.19876217338525737</c:v>
                </c:pt>
                <c:pt idx="11">
                  <c:v>0.25492916169698215</c:v>
                </c:pt>
                <c:pt idx="12">
                  <c:v>0.52973778509775082</c:v>
                </c:pt>
                <c:pt idx="13">
                  <c:v>0.29258352105029145</c:v>
                </c:pt>
                <c:pt idx="14">
                  <c:v>0.39595076971646592</c:v>
                </c:pt>
                <c:pt idx="15">
                  <c:v>0.24986665674536676</c:v>
                </c:pt>
                <c:pt idx="16">
                  <c:v>0.42531648187623411</c:v>
                </c:pt>
                <c:pt idx="17">
                  <c:v>0.38574749668567293</c:v>
                </c:pt>
                <c:pt idx="18">
                  <c:v>0.59596632548460271</c:v>
                </c:pt>
                <c:pt idx="19">
                  <c:v>0.54486256110369091</c:v>
                </c:pt>
                <c:pt idx="20">
                  <c:v>0.60693671968693563</c:v>
                </c:pt>
                <c:pt idx="21">
                  <c:v>0.90533000380260964</c:v>
                </c:pt>
                <c:pt idx="22">
                  <c:v>0.80096582526805848</c:v>
                </c:pt>
                <c:pt idx="23">
                  <c:v>0.53751403367143102</c:v>
                </c:pt>
                <c:pt idx="24">
                  <c:v>0.42784533823494447</c:v>
                </c:pt>
                <c:pt idx="25">
                  <c:v>0.47995072350313356</c:v>
                </c:pt>
                <c:pt idx="26">
                  <c:v>0.62652841585642849</c:v>
                </c:pt>
                <c:pt idx="27">
                  <c:v>0.62614582171315969</c:v>
                </c:pt>
                <c:pt idx="28">
                  <c:v>0.52764206877284181</c:v>
                </c:pt>
                <c:pt idx="29">
                  <c:v>0.52949141068265548</c:v>
                </c:pt>
                <c:pt idx="30">
                  <c:v>0.45030248589753369</c:v>
                </c:pt>
                <c:pt idx="31">
                  <c:v>0.38202825287002162</c:v>
                </c:pt>
                <c:pt idx="32">
                  <c:v>0.60978064858536452</c:v>
                </c:pt>
                <c:pt idx="33">
                  <c:v>0.80798587384619058</c:v>
                </c:pt>
                <c:pt idx="34">
                  <c:v>0.44588140181083352</c:v>
                </c:pt>
                <c:pt idx="35">
                  <c:v>0.72534377192879795</c:v>
                </c:pt>
                <c:pt idx="36">
                  <c:v>0.60536562971289132</c:v>
                </c:pt>
                <c:pt idx="37">
                  <c:v>0.37210490800557955</c:v>
                </c:pt>
                <c:pt idx="38">
                  <c:v>0.27249822100228294</c:v>
                </c:pt>
                <c:pt idx="39">
                  <c:v>0.38104319497506906</c:v>
                </c:pt>
                <c:pt idx="40">
                  <c:v>0.25758153089357638</c:v>
                </c:pt>
                <c:pt idx="41">
                  <c:v>0.3182584644223504</c:v>
                </c:pt>
                <c:pt idx="42">
                  <c:v>0.44897450131636357</c:v>
                </c:pt>
                <c:pt idx="43">
                  <c:v>0.42631998846712127</c:v>
                </c:pt>
                <c:pt idx="44">
                  <c:v>0.44023913131160708</c:v>
                </c:pt>
                <c:pt idx="45">
                  <c:v>0.39114493126394051</c:v>
                </c:pt>
                <c:pt idx="46">
                  <c:v>0.60141904140045321</c:v>
                </c:pt>
                <c:pt idx="47">
                  <c:v>0.5169900603670764</c:v>
                </c:pt>
                <c:pt idx="48">
                  <c:v>0.57588786016524629</c:v>
                </c:pt>
                <c:pt idx="49">
                  <c:v>0.59653037102709339</c:v>
                </c:pt>
                <c:pt idx="50">
                  <c:v>0.50616649072757525</c:v>
                </c:pt>
                <c:pt idx="51">
                  <c:v>0.58479539526525837</c:v>
                </c:pt>
                <c:pt idx="52">
                  <c:v>0.63581878081417209</c:v>
                </c:pt>
                <c:pt idx="53">
                  <c:v>0.59360287465410078</c:v>
                </c:pt>
                <c:pt idx="54">
                  <c:v>0.62205115913743469</c:v>
                </c:pt>
                <c:pt idx="55">
                  <c:v>0.59648101567421108</c:v>
                </c:pt>
                <c:pt idx="56">
                  <c:v>0.37540612273907403</c:v>
                </c:pt>
                <c:pt idx="57">
                  <c:v>0.47576335053188301</c:v>
                </c:pt>
                <c:pt idx="58">
                  <c:v>0.53694318518444817</c:v>
                </c:pt>
                <c:pt idx="59">
                  <c:v>0.4293731232086927</c:v>
                </c:pt>
                <c:pt idx="60">
                  <c:v>0.55489144100696752</c:v>
                </c:pt>
                <c:pt idx="61">
                  <c:v>0.54236021100111464</c:v>
                </c:pt>
                <c:pt idx="62">
                  <c:v>0.71735154512896315</c:v>
                </c:pt>
                <c:pt idx="63">
                  <c:v>0.8926158749277967</c:v>
                </c:pt>
                <c:pt idx="64">
                  <c:v>0.92606271208852975</c:v>
                </c:pt>
                <c:pt idx="65">
                  <c:v>0.88346139939003665</c:v>
                </c:pt>
                <c:pt idx="66">
                  <c:v>0.94272125416447461</c:v>
                </c:pt>
                <c:pt idx="67">
                  <c:v>1.2710969029284718</c:v>
                </c:pt>
                <c:pt idx="68">
                  <c:v>1.1157058362745031</c:v>
                </c:pt>
                <c:pt idx="69">
                  <c:v>0.91712877658897773</c:v>
                </c:pt>
                <c:pt idx="70">
                  <c:v>0.99183939290087653</c:v>
                </c:pt>
                <c:pt idx="71">
                  <c:v>0.79387229434933915</c:v>
                </c:pt>
                <c:pt idx="72">
                  <c:v>0.72546276405360333</c:v>
                </c:pt>
                <c:pt idx="73">
                  <c:v>0.8813392754498891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0.30758753201284039</c:v>
                </c:pt>
                <c:pt idx="2">
                  <c:v>0.38972370514676286</c:v>
                </c:pt>
                <c:pt idx="3">
                  <c:v>0.30175095457062423</c:v>
                </c:pt>
                <c:pt idx="4">
                  <c:v>0.48080974441602115</c:v>
                </c:pt>
                <c:pt idx="5">
                  <c:v>0.31165423448684565</c:v>
                </c:pt>
                <c:pt idx="6">
                  <c:v>0.22719912945773585</c:v>
                </c:pt>
                <c:pt idx="7">
                  <c:v>0.3619896933392614</c:v>
                </c:pt>
                <c:pt idx="8">
                  <c:v>0.25705122850971013</c:v>
                </c:pt>
                <c:pt idx="9">
                  <c:v>0.21231841619733036</c:v>
                </c:pt>
                <c:pt idx="10">
                  <c:v>0.22494737170895832</c:v>
                </c:pt>
                <c:pt idx="11">
                  <c:v>0.29047549816869794</c:v>
                </c:pt>
                <c:pt idx="12">
                  <c:v>0.61545873094879411</c:v>
                </c:pt>
                <c:pt idx="13">
                  <c:v>0.33558391417071726</c:v>
                </c:pt>
                <c:pt idx="14">
                  <c:v>0.45645416143354034</c:v>
                </c:pt>
                <c:pt idx="15">
                  <c:v>0.27899223420535302</c:v>
                </c:pt>
                <c:pt idx="16">
                  <c:v>0.48234280040733973</c:v>
                </c:pt>
                <c:pt idx="17">
                  <c:v>0.43079566505105893</c:v>
                </c:pt>
                <c:pt idx="18">
                  <c:v>0.67643067902876597</c:v>
                </c:pt>
                <c:pt idx="19">
                  <c:v>0.61263766643679463</c:v>
                </c:pt>
                <c:pt idx="20">
                  <c:v>0.69113896377052997</c:v>
                </c:pt>
                <c:pt idx="21">
                  <c:v>1.0253024848533043</c:v>
                </c:pt>
                <c:pt idx="22">
                  <c:v>0.91447691290023614</c:v>
                </c:pt>
                <c:pt idx="23">
                  <c:v>0.61752400787548078</c:v>
                </c:pt>
                <c:pt idx="24">
                  <c:v>0.49947076067427715</c:v>
                </c:pt>
                <c:pt idx="25">
                  <c:v>0.54368765654058904</c:v>
                </c:pt>
                <c:pt idx="26">
                  <c:v>0.69657820635589252</c:v>
                </c:pt>
                <c:pt idx="27">
                  <c:v>0.70206812696873111</c:v>
                </c:pt>
                <c:pt idx="28">
                  <c:v>0.60630693620688536</c:v>
                </c:pt>
                <c:pt idx="29">
                  <c:v>0.60207981378294995</c:v>
                </c:pt>
                <c:pt idx="30">
                  <c:v>0.51424287179999406</c:v>
                </c:pt>
                <c:pt idx="31">
                  <c:v>0.44388085669338195</c:v>
                </c:pt>
                <c:pt idx="32">
                  <c:v>0.69127144473426505</c:v>
                </c:pt>
                <c:pt idx="33">
                  <c:v>0.93332728129785092</c:v>
                </c:pt>
                <c:pt idx="34">
                  <c:v>0.51895022594660223</c:v>
                </c:pt>
                <c:pt idx="35">
                  <c:v>0.83159004392867641</c:v>
                </c:pt>
                <c:pt idx="36">
                  <c:v>0.6998829660611936</c:v>
                </c:pt>
                <c:pt idx="37">
                  <c:v>0.40489990244116791</c:v>
                </c:pt>
                <c:pt idx="38">
                  <c:v>0.31381905856860093</c:v>
                </c:pt>
                <c:pt idx="39">
                  <c:v>0.42689490819698483</c:v>
                </c:pt>
                <c:pt idx="40">
                  <c:v>0.27206758933209907</c:v>
                </c:pt>
                <c:pt idx="41">
                  <c:v>0.35984292928999745</c:v>
                </c:pt>
                <c:pt idx="42">
                  <c:v>0.50553843060352133</c:v>
                </c:pt>
                <c:pt idx="43">
                  <c:v>0.48121257433064868</c:v>
                </c:pt>
                <c:pt idx="44">
                  <c:v>0.50107476874064938</c:v>
                </c:pt>
                <c:pt idx="45">
                  <c:v>0.44256877321170668</c:v>
                </c:pt>
                <c:pt idx="46">
                  <c:v>0.67495773715137142</c:v>
                </c:pt>
                <c:pt idx="47">
                  <c:v>0.58800867762146281</c:v>
                </c:pt>
                <c:pt idx="48">
                  <c:v>0.65231578944958868</c:v>
                </c:pt>
                <c:pt idx="49">
                  <c:v>0.67755655768356871</c:v>
                </c:pt>
                <c:pt idx="50">
                  <c:v>0.58040018570789542</c:v>
                </c:pt>
                <c:pt idx="51">
                  <c:v>0.67499129817116554</c:v>
                </c:pt>
                <c:pt idx="52">
                  <c:v>0.71761948420014199</c:v>
                </c:pt>
                <c:pt idx="53">
                  <c:v>0.67536473063544977</c:v>
                </c:pt>
                <c:pt idx="54">
                  <c:v>0.69535532303325209</c:v>
                </c:pt>
                <c:pt idx="55">
                  <c:v>0.67510517820636418</c:v>
                </c:pt>
                <c:pt idx="56">
                  <c:v>0.43914048064912131</c:v>
                </c:pt>
                <c:pt idx="57">
                  <c:v>0.55292814967183712</c:v>
                </c:pt>
                <c:pt idx="58">
                  <c:v>0.61634014535632442</c:v>
                </c:pt>
                <c:pt idx="59">
                  <c:v>0.4907988741272219</c:v>
                </c:pt>
                <c:pt idx="60">
                  <c:v>0.6215434238704729</c:v>
                </c:pt>
                <c:pt idx="61">
                  <c:v>0.6296041085014914</c:v>
                </c:pt>
                <c:pt idx="62">
                  <c:v>0.8091195581564139</c:v>
                </c:pt>
                <c:pt idx="63">
                  <c:v>0.99598420136654964</c:v>
                </c:pt>
                <c:pt idx="64">
                  <c:v>1.0531512981373099</c:v>
                </c:pt>
                <c:pt idx="65">
                  <c:v>0.99909336872270971</c:v>
                </c:pt>
                <c:pt idx="66">
                  <c:v>1.0709727407659573</c:v>
                </c:pt>
                <c:pt idx="67">
                  <c:v>1.4527595507131368</c:v>
                </c:pt>
                <c:pt idx="68">
                  <c:v>1.2559486319465269</c:v>
                </c:pt>
                <c:pt idx="69">
                  <c:v>1.0287505018103908</c:v>
                </c:pt>
                <c:pt idx="70">
                  <c:v>1.1356180280733736</c:v>
                </c:pt>
                <c:pt idx="71">
                  <c:v>0.90739352800967321</c:v>
                </c:pt>
                <c:pt idx="72">
                  <c:v>0.84888251830862982</c:v>
                </c:pt>
                <c:pt idx="73">
                  <c:v>1.0018748921593472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0.40091535815898632</c:v>
                </c:pt>
                <c:pt idx="2">
                  <c:v>0.49684947806007784</c:v>
                </c:pt>
                <c:pt idx="3">
                  <c:v>0.36888346692262647</c:v>
                </c:pt>
                <c:pt idx="4">
                  <c:v>0.58260907362582981</c:v>
                </c:pt>
                <c:pt idx="5">
                  <c:v>0.38191445535496027</c:v>
                </c:pt>
                <c:pt idx="6">
                  <c:v>0.28597062313505395</c:v>
                </c:pt>
                <c:pt idx="7">
                  <c:v>0.46130063767123158</c:v>
                </c:pt>
                <c:pt idx="8">
                  <c:v>0.32025436180500394</c:v>
                </c:pt>
                <c:pt idx="9">
                  <c:v>0.26958662926076965</c:v>
                </c:pt>
                <c:pt idx="10">
                  <c:v>0.2780442884854129</c:v>
                </c:pt>
                <c:pt idx="11">
                  <c:v>0.36773535455616763</c:v>
                </c:pt>
                <c:pt idx="12">
                  <c:v>0.78290008282229206</c:v>
                </c:pt>
                <c:pt idx="13">
                  <c:v>0.43390972769843794</c:v>
                </c:pt>
                <c:pt idx="14">
                  <c:v>0.59192723779686862</c:v>
                </c:pt>
                <c:pt idx="15">
                  <c:v>0.3591749003870649</c:v>
                </c:pt>
                <c:pt idx="16">
                  <c:v>0.61487141844106563</c:v>
                </c:pt>
                <c:pt idx="17">
                  <c:v>0.5252629794822592</c:v>
                </c:pt>
                <c:pt idx="18">
                  <c:v>0.85436038649336676</c:v>
                </c:pt>
                <c:pt idx="19">
                  <c:v>0.76337049377901789</c:v>
                </c:pt>
                <c:pt idx="20">
                  <c:v>0.86316847354996618</c:v>
                </c:pt>
                <c:pt idx="21">
                  <c:v>1.3235336833973164</c:v>
                </c:pt>
                <c:pt idx="22">
                  <c:v>1.1560369862762951</c:v>
                </c:pt>
                <c:pt idx="23">
                  <c:v>0.76779842946379728</c:v>
                </c:pt>
                <c:pt idx="24">
                  <c:v>0.64702141038309413</c:v>
                </c:pt>
                <c:pt idx="25">
                  <c:v>0.68341835374804305</c:v>
                </c:pt>
                <c:pt idx="26">
                  <c:v>0.85173348060932552</c:v>
                </c:pt>
                <c:pt idx="27">
                  <c:v>0.86969604913492182</c:v>
                </c:pt>
                <c:pt idx="28">
                  <c:v>0.77444367291801797</c:v>
                </c:pt>
                <c:pt idx="29">
                  <c:v>0.75932794467045761</c:v>
                </c:pt>
                <c:pt idx="30">
                  <c:v>0.63324557508491641</c:v>
                </c:pt>
                <c:pt idx="31">
                  <c:v>0.55434088990264596</c:v>
                </c:pt>
                <c:pt idx="32">
                  <c:v>0.87479503941169723</c:v>
                </c:pt>
                <c:pt idx="33">
                  <c:v>1.1823534660461823</c:v>
                </c:pt>
                <c:pt idx="34">
                  <c:v>0.67867874447117205</c:v>
                </c:pt>
                <c:pt idx="35">
                  <c:v>1.0245417772650558</c:v>
                </c:pt>
                <c:pt idx="36">
                  <c:v>0.9019131294947208</c:v>
                </c:pt>
                <c:pt idx="37">
                  <c:v>0.48451913760915649</c:v>
                </c:pt>
                <c:pt idx="38">
                  <c:v>0.39463091249241267</c:v>
                </c:pt>
                <c:pt idx="39">
                  <c:v>0.52245666158928783</c:v>
                </c:pt>
                <c:pt idx="40">
                  <c:v>0.31596129196094153</c:v>
                </c:pt>
                <c:pt idx="41">
                  <c:v>0.44621360274977417</c:v>
                </c:pt>
                <c:pt idx="42">
                  <c:v>0.62207534837545209</c:v>
                </c:pt>
                <c:pt idx="43">
                  <c:v>0.58838822966925275</c:v>
                </c:pt>
                <c:pt idx="44">
                  <c:v>0.62610141722510526</c:v>
                </c:pt>
                <c:pt idx="45">
                  <c:v>0.55471467744664915</c:v>
                </c:pt>
                <c:pt idx="46">
                  <c:v>0.83154836676472899</c:v>
                </c:pt>
                <c:pt idx="47">
                  <c:v>0.74365955994801292</c:v>
                </c:pt>
                <c:pt idx="48">
                  <c:v>0.82773979863718883</c:v>
                </c:pt>
                <c:pt idx="49">
                  <c:v>0.84331382071456451</c:v>
                </c:pt>
                <c:pt idx="50">
                  <c:v>0.75174194513419479</c:v>
                </c:pt>
                <c:pt idx="51">
                  <c:v>0.85721656999070794</c:v>
                </c:pt>
                <c:pt idx="52">
                  <c:v>0.90560163062379839</c:v>
                </c:pt>
                <c:pt idx="53">
                  <c:v>0.85966470284431529</c:v>
                </c:pt>
                <c:pt idx="54">
                  <c:v>0.84586387458474677</c:v>
                </c:pt>
                <c:pt idx="55">
                  <c:v>0.82297503568295227</c:v>
                </c:pt>
                <c:pt idx="56">
                  <c:v>0.57908344524749833</c:v>
                </c:pt>
                <c:pt idx="57">
                  <c:v>0.71305399390932578</c:v>
                </c:pt>
                <c:pt idx="58">
                  <c:v>0.78406593646605049</c:v>
                </c:pt>
                <c:pt idx="59">
                  <c:v>0.61318944844644419</c:v>
                </c:pt>
                <c:pt idx="60">
                  <c:v>0.79354176974046331</c:v>
                </c:pt>
                <c:pt idx="61">
                  <c:v>0.80456838809551989</c:v>
                </c:pt>
                <c:pt idx="62">
                  <c:v>0.9972755311096837</c:v>
                </c:pt>
                <c:pt idx="63">
                  <c:v>1.238113176027162</c:v>
                </c:pt>
                <c:pt idx="64">
                  <c:v>1.3237711765775029</c:v>
                </c:pt>
                <c:pt idx="65">
                  <c:v>1.2474807402328034</c:v>
                </c:pt>
                <c:pt idx="66">
                  <c:v>1.3375164989653789</c:v>
                </c:pt>
                <c:pt idx="67">
                  <c:v>1.8262474838377372</c:v>
                </c:pt>
                <c:pt idx="68">
                  <c:v>1.5686441816288645</c:v>
                </c:pt>
                <c:pt idx="69">
                  <c:v>1.2761020480986927</c:v>
                </c:pt>
                <c:pt idx="70">
                  <c:v>1.4183048591044336</c:v>
                </c:pt>
                <c:pt idx="71">
                  <c:v>1.1545200957570825</c:v>
                </c:pt>
                <c:pt idx="72">
                  <c:v>1.0999830517214211</c:v>
                </c:pt>
                <c:pt idx="73">
                  <c:v>1.2730921252021223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0.60697180125915662</c:v>
                </c:pt>
                <c:pt idx="2">
                  <c:v>0.76077841370602983</c:v>
                </c:pt>
                <c:pt idx="3">
                  <c:v>0.50339137656033117</c:v>
                </c:pt>
                <c:pt idx="4">
                  <c:v>0.8299694657931026</c:v>
                </c:pt>
                <c:pt idx="5">
                  <c:v>0.54602572764365009</c:v>
                </c:pt>
                <c:pt idx="6">
                  <c:v>0.42633245001303871</c:v>
                </c:pt>
                <c:pt idx="7">
                  <c:v>0.69088647584532314</c:v>
                </c:pt>
                <c:pt idx="8">
                  <c:v>0.46258915929420624</c:v>
                </c:pt>
                <c:pt idx="9">
                  <c:v>0.40207035266915964</c:v>
                </c:pt>
                <c:pt idx="10">
                  <c:v>0.39035295741264564</c:v>
                </c:pt>
                <c:pt idx="11">
                  <c:v>0.51665975547676568</c:v>
                </c:pt>
                <c:pt idx="12">
                  <c:v>1.188674898402998</c:v>
                </c:pt>
                <c:pt idx="13">
                  <c:v>0.64411902763532292</c:v>
                </c:pt>
                <c:pt idx="14">
                  <c:v>0.87224326549106201</c:v>
                </c:pt>
                <c:pt idx="15">
                  <c:v>0.54075434464558281</c:v>
                </c:pt>
                <c:pt idx="16">
                  <c:v>0.8966837475790187</c:v>
                </c:pt>
                <c:pt idx="17">
                  <c:v>0.72097942022807993</c:v>
                </c:pt>
                <c:pt idx="18">
                  <c:v>1.21643810063473</c:v>
                </c:pt>
                <c:pt idx="19">
                  <c:v>1.0667138738214261</c:v>
                </c:pt>
                <c:pt idx="20">
                  <c:v>1.250119214771128</c:v>
                </c:pt>
                <c:pt idx="21">
                  <c:v>1.9088929192741584</c:v>
                </c:pt>
                <c:pt idx="22">
                  <c:v>1.644757997921064</c:v>
                </c:pt>
                <c:pt idx="23">
                  <c:v>1.096583943620689</c:v>
                </c:pt>
                <c:pt idx="24">
                  <c:v>0.97371501561701901</c:v>
                </c:pt>
                <c:pt idx="25">
                  <c:v>0.98383887626340194</c:v>
                </c:pt>
                <c:pt idx="26">
                  <c:v>1.2093345573032854</c:v>
                </c:pt>
                <c:pt idx="27">
                  <c:v>1.2225435851464912</c:v>
                </c:pt>
                <c:pt idx="28">
                  <c:v>1.1340909732685807</c:v>
                </c:pt>
                <c:pt idx="29">
                  <c:v>1.1059059406178848</c:v>
                </c:pt>
                <c:pt idx="30">
                  <c:v>0.90179139484218584</c:v>
                </c:pt>
                <c:pt idx="31">
                  <c:v>0.80036069034756285</c:v>
                </c:pt>
                <c:pt idx="32">
                  <c:v>1.2721947010365826</c:v>
                </c:pt>
                <c:pt idx="33">
                  <c:v>1.7200367154487712</c:v>
                </c:pt>
                <c:pt idx="34">
                  <c:v>1.0326717540458257</c:v>
                </c:pt>
                <c:pt idx="35">
                  <c:v>1.4254407196962837</c:v>
                </c:pt>
                <c:pt idx="36">
                  <c:v>1.3369841371748585</c:v>
                </c:pt>
                <c:pt idx="37">
                  <c:v>0.65357483389808779</c:v>
                </c:pt>
                <c:pt idx="38">
                  <c:v>0.57099395315649171</c:v>
                </c:pt>
                <c:pt idx="39">
                  <c:v>0.7449264578150987</c:v>
                </c:pt>
                <c:pt idx="40">
                  <c:v>0.41159542906840607</c:v>
                </c:pt>
                <c:pt idx="41">
                  <c:v>0.62184196181398621</c:v>
                </c:pt>
                <c:pt idx="42">
                  <c:v>0.87973621650947587</c:v>
                </c:pt>
                <c:pt idx="43">
                  <c:v>0.82329239978357616</c:v>
                </c:pt>
                <c:pt idx="44">
                  <c:v>0.89919770822152911</c:v>
                </c:pt>
                <c:pt idx="45">
                  <c:v>0.7816553433246104</c:v>
                </c:pt>
                <c:pt idx="46">
                  <c:v>1.1529670486906747</c:v>
                </c:pt>
                <c:pt idx="47">
                  <c:v>1.0744262657468617</c:v>
                </c:pt>
                <c:pt idx="48">
                  <c:v>1.1977852009119769</c:v>
                </c:pt>
                <c:pt idx="49">
                  <c:v>1.1854023183452986</c:v>
                </c:pt>
                <c:pt idx="50">
                  <c:v>1.1094631693951325</c:v>
                </c:pt>
                <c:pt idx="51">
                  <c:v>1.2417962394189725</c:v>
                </c:pt>
                <c:pt idx="52">
                  <c:v>1.2926004664071236</c:v>
                </c:pt>
                <c:pt idx="53">
                  <c:v>1.2209064013803304</c:v>
                </c:pt>
                <c:pt idx="54">
                  <c:v>1.1602714478460936</c:v>
                </c:pt>
                <c:pt idx="55">
                  <c:v>1.1574211839979487</c:v>
                </c:pt>
                <c:pt idx="56">
                  <c:v>0.88829156331353032</c:v>
                </c:pt>
                <c:pt idx="57">
                  <c:v>1.0695744916322045</c:v>
                </c:pt>
                <c:pt idx="58">
                  <c:v>1.1444399988288574</c:v>
                </c:pt>
                <c:pt idx="59">
                  <c:v>0.87665583175339012</c:v>
                </c:pt>
                <c:pt idx="60">
                  <c:v>1.1497251425843775</c:v>
                </c:pt>
                <c:pt idx="61">
                  <c:v>1.1848291448455044</c:v>
                </c:pt>
                <c:pt idx="62">
                  <c:v>1.3756533636201691</c:v>
                </c:pt>
                <c:pt idx="63">
                  <c:v>1.7412061438128446</c:v>
                </c:pt>
                <c:pt idx="64">
                  <c:v>1.898614199983325</c:v>
                </c:pt>
                <c:pt idx="65">
                  <c:v>1.7656436770241288</c:v>
                </c:pt>
                <c:pt idx="66">
                  <c:v>1.9251546357963614</c:v>
                </c:pt>
                <c:pt idx="67">
                  <c:v>2.663971134825359</c:v>
                </c:pt>
                <c:pt idx="68">
                  <c:v>2.2327745817511491</c:v>
                </c:pt>
                <c:pt idx="69">
                  <c:v>1.7894147458302094</c:v>
                </c:pt>
                <c:pt idx="70">
                  <c:v>2.0501705238853396</c:v>
                </c:pt>
                <c:pt idx="71">
                  <c:v>1.6850416335062068</c:v>
                </c:pt>
                <c:pt idx="72">
                  <c:v>1.6509489357416445</c:v>
                </c:pt>
                <c:pt idx="73">
                  <c:v>1.8644117985411937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Mensual'!$BG$65:$BG$88</c:f>
              <c:numCache>
                <c:formatCode>0.00</c:formatCode>
                <c:ptCount val="24"/>
                <c:pt idx="0">
                  <c:v>2.1139242527751425</c:v>
                </c:pt>
                <c:pt idx="1">
                  <c:v>2.3145607284403917</c:v>
                </c:pt>
                <c:pt idx="2">
                  <c:v>2.2729067679430077</c:v>
                </c:pt>
                <c:pt idx="3">
                  <c:v>2.1334092157392175</c:v>
                </c:pt>
                <c:pt idx="4">
                  <c:v>2.3218068807953887</c:v>
                </c:pt>
                <c:pt idx="5">
                  <c:v>2.8575764105885186</c:v>
                </c:pt>
                <c:pt idx="6">
                  <c:v>2.6190527321036852</c:v>
                </c:pt>
                <c:pt idx="7">
                  <c:v>2.28331239850742</c:v>
                </c:pt>
                <c:pt idx="8">
                  <c:v>2.2344865957289581</c:v>
                </c:pt>
                <c:pt idx="9">
                  <c:v>1.488309464060299</c:v>
                </c:pt>
                <c:pt idx="10">
                  <c:v>1.1072559564768951</c:v>
                </c:pt>
                <c:pt idx="11">
                  <c:v>1.8679184241944331</c:v>
                </c:pt>
                <c:pt idx="12">
                  <c:v>3.0591497567145045</c:v>
                </c:pt>
                <c:pt idx="13">
                  <c:v>2.80840961367007</c:v>
                </c:pt>
                <c:pt idx="14">
                  <c:v>3.7194420942308137</c:v>
                </c:pt>
                <c:pt idx="15">
                  <c:v>2.7682144719292499</c:v>
                </c:pt>
                <c:pt idx="16">
                  <c:v>2.3207377648474812</c:v>
                </c:pt>
                <c:pt idx="17">
                  <c:v>2.7252350328642585</c:v>
                </c:pt>
                <c:pt idx="18">
                  <c:v>5.9327022022563698</c:v>
                </c:pt>
                <c:pt idx="19">
                  <c:v>5.3518209434388</c:v>
                </c:pt>
                <c:pt idx="20">
                  <c:v>2.8413615479164664</c:v>
                </c:pt>
                <c:pt idx="21">
                  <c:v>5.9745598521871202</c:v>
                </c:pt>
                <c:pt idx="22">
                  <c:v>10.963349006295614</c:v>
                </c:pt>
                <c:pt idx="23">
                  <c:v>7.3313327522502671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Mensual'!$BH$65:$BH$88</c:f>
              <c:numCache>
                <c:formatCode>0.00</c:formatCode>
                <c:ptCount val="24"/>
                <c:pt idx="0">
                  <c:v>4.4817635877197746E-2</c:v>
                </c:pt>
                <c:pt idx="1">
                  <c:v>7.8459841605638764E-2</c:v>
                </c:pt>
                <c:pt idx="2">
                  <c:v>8.1857432946584596E-2</c:v>
                </c:pt>
                <c:pt idx="3">
                  <c:v>0.11346531577431082</c:v>
                </c:pt>
                <c:pt idx="4">
                  <c:v>0.1400031436629183</c:v>
                </c:pt>
                <c:pt idx="5">
                  <c:v>0.1250762041558478</c:v>
                </c:pt>
                <c:pt idx="6">
                  <c:v>0.13895270867376835</c:v>
                </c:pt>
                <c:pt idx="7">
                  <c:v>0.14815539757425653</c:v>
                </c:pt>
                <c:pt idx="8">
                  <c:v>0.1037065365180181</c:v>
                </c:pt>
                <c:pt idx="9">
                  <c:v>9.9453160166677892E-2</c:v>
                </c:pt>
                <c:pt idx="10">
                  <c:v>0.12152440962666466</c:v>
                </c:pt>
                <c:pt idx="11">
                  <c:v>0.10714118472225391</c:v>
                </c:pt>
                <c:pt idx="12">
                  <c:v>9.2472454998942646E-2</c:v>
                </c:pt>
                <c:pt idx="13">
                  <c:v>0.12958756526270093</c:v>
                </c:pt>
                <c:pt idx="14">
                  <c:v>9.626638842571078E-2</c:v>
                </c:pt>
                <c:pt idx="15">
                  <c:v>0.16372426599324602</c:v>
                </c:pt>
                <c:pt idx="16">
                  <c:v>0.10665817340893959</c:v>
                </c:pt>
                <c:pt idx="17">
                  <c:v>0.17273073012705858</c:v>
                </c:pt>
                <c:pt idx="18">
                  <c:v>0.17923893966953647</c:v>
                </c:pt>
                <c:pt idx="19">
                  <c:v>0.18552887952168257</c:v>
                </c:pt>
                <c:pt idx="20">
                  <c:v>0.17358272192043053</c:v>
                </c:pt>
                <c:pt idx="21">
                  <c:v>0.19042551771994687</c:v>
                </c:pt>
                <c:pt idx="22">
                  <c:v>0.33705231231278182</c:v>
                </c:pt>
                <c:pt idx="23">
                  <c:v>0.31774485286637999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Mensual'!$BI$65:$BI$88</c:f>
              <c:numCache>
                <c:formatCode>0.00</c:formatCode>
                <c:ptCount val="24"/>
                <c:pt idx="0">
                  <c:v>0.42664686025203802</c:v>
                </c:pt>
                <c:pt idx="1">
                  <c:v>0.59231097312251857</c:v>
                </c:pt>
                <c:pt idx="2">
                  <c:v>0.633431232417623</c:v>
                </c:pt>
                <c:pt idx="3">
                  <c:v>0.568766620822589</c:v>
                </c:pt>
                <c:pt idx="4">
                  <c:v>0.57907637931076206</c:v>
                </c:pt>
                <c:pt idx="5">
                  <c:v>0.98450624652513763</c:v>
                </c:pt>
                <c:pt idx="6">
                  <c:v>0.90241197923136873</c:v>
                </c:pt>
                <c:pt idx="7">
                  <c:v>0.69892623801034304</c:v>
                </c:pt>
                <c:pt idx="8">
                  <c:v>0.59226911758910539</c:v>
                </c:pt>
                <c:pt idx="9">
                  <c:v>0.48464341083689677</c:v>
                </c:pt>
                <c:pt idx="10">
                  <c:v>0.3899638204207328</c:v>
                </c:pt>
                <c:pt idx="11">
                  <c:v>0.4218228493135785</c:v>
                </c:pt>
                <c:pt idx="12">
                  <c:v>0.49579859279486499</c:v>
                </c:pt>
                <c:pt idx="13">
                  <c:v>0.54101222104774516</c:v>
                </c:pt>
                <c:pt idx="14">
                  <c:v>0.71103124435624632</c:v>
                </c:pt>
                <c:pt idx="15">
                  <c:v>0.75275917670442538</c:v>
                </c:pt>
                <c:pt idx="16">
                  <c:v>0.53112219224018031</c:v>
                </c:pt>
                <c:pt idx="17">
                  <c:v>0.51308769383665986</c:v>
                </c:pt>
                <c:pt idx="18">
                  <c:v>0.86366794469589425</c:v>
                </c:pt>
                <c:pt idx="19">
                  <c:v>1.0171371871018009</c:v>
                </c:pt>
                <c:pt idx="20">
                  <c:v>0.86473217026226579</c:v>
                </c:pt>
                <c:pt idx="21">
                  <c:v>0.95495238014794204</c:v>
                </c:pt>
                <c:pt idx="22">
                  <c:v>1.4191076769658095</c:v>
                </c:pt>
                <c:pt idx="23">
                  <c:v>1.0991762840649997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Mensual'!$BJ$65:$BJ$88</c:f>
              <c:numCache>
                <c:formatCode>0.00</c:formatCode>
                <c:ptCount val="24"/>
                <c:pt idx="0">
                  <c:v>0.31044382983352636</c:v>
                </c:pt>
                <c:pt idx="1">
                  <c:v>0.90711728894458321</c:v>
                </c:pt>
                <c:pt idx="2">
                  <c:v>0.53682474828006688</c:v>
                </c:pt>
                <c:pt idx="3">
                  <c:v>0.47042190835818298</c:v>
                </c:pt>
                <c:pt idx="4">
                  <c:v>0.744493590961256</c:v>
                </c:pt>
                <c:pt idx="5">
                  <c:v>0.52441756799351191</c:v>
                </c:pt>
                <c:pt idx="6">
                  <c:v>0.64645939306736233</c:v>
                </c:pt>
                <c:pt idx="7">
                  <c:v>0.40105464898219095</c:v>
                </c:pt>
                <c:pt idx="8">
                  <c:v>0.77982274049485467</c:v>
                </c:pt>
                <c:pt idx="9">
                  <c:v>0.84896143481987207</c:v>
                </c:pt>
                <c:pt idx="10">
                  <c:v>0.45274418503192565</c:v>
                </c:pt>
                <c:pt idx="11">
                  <c:v>0.83603609717581029</c:v>
                </c:pt>
                <c:pt idx="12">
                  <c:v>0.5222754878012843</c:v>
                </c:pt>
                <c:pt idx="13">
                  <c:v>0.691442651591889</c:v>
                </c:pt>
                <c:pt idx="14">
                  <c:v>0.57125606106572568</c:v>
                </c:pt>
                <c:pt idx="15">
                  <c:v>1.2454607488931153</c:v>
                </c:pt>
                <c:pt idx="16">
                  <c:v>1.0361838191809722</c:v>
                </c:pt>
                <c:pt idx="17">
                  <c:v>0.47996809629092252</c:v>
                </c:pt>
                <c:pt idx="18">
                  <c:v>0.90742071559670512</c:v>
                </c:pt>
                <c:pt idx="19">
                  <c:v>0.93406305243983656</c:v>
                </c:pt>
                <c:pt idx="20">
                  <c:v>0.7284734328823681</c:v>
                </c:pt>
                <c:pt idx="21">
                  <c:v>0.73836903087754624</c:v>
                </c:pt>
                <c:pt idx="22">
                  <c:v>1.3100737784124394</c:v>
                </c:pt>
                <c:pt idx="23">
                  <c:v>1.3427624197733588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Mensual'!$BK$65:$BK$88</c:f>
              <c:numCache>
                <c:formatCode>0.00</c:formatCode>
                <c:ptCount val="24"/>
                <c:pt idx="0">
                  <c:v>0.18101730256163887</c:v>
                </c:pt>
                <c:pt idx="1">
                  <c:v>0.17646553077725691</c:v>
                </c:pt>
                <c:pt idx="2">
                  <c:v>0.22090273642285793</c:v>
                </c:pt>
                <c:pt idx="3">
                  <c:v>0.21182401971082504</c:v>
                </c:pt>
                <c:pt idx="4">
                  <c:v>0.2331718986499802</c:v>
                </c:pt>
                <c:pt idx="5">
                  <c:v>0.40765235056053489</c:v>
                </c:pt>
                <c:pt idx="6">
                  <c:v>0.33941759019747819</c:v>
                </c:pt>
                <c:pt idx="7">
                  <c:v>0.24281927552350616</c:v>
                </c:pt>
                <c:pt idx="8">
                  <c:v>0.20586262258094387</c:v>
                </c:pt>
                <c:pt idx="9">
                  <c:v>0.21203945262024979</c:v>
                </c:pt>
                <c:pt idx="10">
                  <c:v>0.24302174899601714</c:v>
                </c:pt>
                <c:pt idx="11">
                  <c:v>0.22985729194423241</c:v>
                </c:pt>
                <c:pt idx="12">
                  <c:v>0.2192315856637293</c:v>
                </c:pt>
                <c:pt idx="13">
                  <c:v>0.23615737072260001</c:v>
                </c:pt>
                <c:pt idx="14">
                  <c:v>0.34419077191367592</c:v>
                </c:pt>
                <c:pt idx="15">
                  <c:v>0.35452984295126194</c:v>
                </c:pt>
                <c:pt idx="16">
                  <c:v>0.31759142236802118</c:v>
                </c:pt>
                <c:pt idx="17">
                  <c:v>0.25574717440605049</c:v>
                </c:pt>
                <c:pt idx="18">
                  <c:v>0.57963222189131403</c:v>
                </c:pt>
                <c:pt idx="19">
                  <c:v>0.52568097547909742</c:v>
                </c:pt>
                <c:pt idx="20">
                  <c:v>0.42920987862286875</c:v>
                </c:pt>
                <c:pt idx="21">
                  <c:v>0.52403219980033455</c:v>
                </c:pt>
                <c:pt idx="22">
                  <c:v>1.2674411693601539</c:v>
                </c:pt>
                <c:pt idx="23">
                  <c:v>0.97533548353687882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Mensual'!$BL$65:$BL$88</c:f>
              <c:numCache>
                <c:formatCode>0.00</c:formatCode>
                <c:ptCount val="24"/>
                <c:pt idx="0">
                  <c:v>0.17936636362663905</c:v>
                </c:pt>
                <c:pt idx="1">
                  <c:v>0.22546522539582878</c:v>
                </c:pt>
                <c:pt idx="2">
                  <c:v>0.29343495166669964</c:v>
                </c:pt>
                <c:pt idx="3">
                  <c:v>0.28667136948607302</c:v>
                </c:pt>
                <c:pt idx="4">
                  <c:v>0.34036050109859051</c:v>
                </c:pt>
                <c:pt idx="5">
                  <c:v>0.31847313883516976</c:v>
                </c:pt>
                <c:pt idx="6">
                  <c:v>0.25602511557091973</c:v>
                </c:pt>
                <c:pt idx="7">
                  <c:v>0.20767317895297971</c:v>
                </c:pt>
                <c:pt idx="8">
                  <c:v>0.31163341267837236</c:v>
                </c:pt>
                <c:pt idx="9">
                  <c:v>0.19975794287293974</c:v>
                </c:pt>
                <c:pt idx="10">
                  <c:v>0.25471669819576115</c:v>
                </c:pt>
                <c:pt idx="11">
                  <c:v>0.21482324495840219</c:v>
                </c:pt>
                <c:pt idx="12">
                  <c:v>0.2374784029843946</c:v>
                </c:pt>
                <c:pt idx="13">
                  <c:v>0.25465786579478622</c:v>
                </c:pt>
                <c:pt idx="14">
                  <c:v>0.28913030585205773</c:v>
                </c:pt>
                <c:pt idx="15">
                  <c:v>0.40745724611912781</c:v>
                </c:pt>
                <c:pt idx="16">
                  <c:v>0.38171896216328055</c:v>
                </c:pt>
                <c:pt idx="17">
                  <c:v>0.413006432345707</c:v>
                </c:pt>
                <c:pt idx="18">
                  <c:v>0.69023803920526716</c:v>
                </c:pt>
                <c:pt idx="19">
                  <c:v>0.46084912666575978</c:v>
                </c:pt>
                <c:pt idx="20">
                  <c:v>0.221609522038135</c:v>
                </c:pt>
                <c:pt idx="21">
                  <c:v>0.68514354355329543</c:v>
                </c:pt>
                <c:pt idx="22">
                  <c:v>1.4806111898886818</c:v>
                </c:pt>
                <c:pt idx="23">
                  <c:v>0.96765746569717281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Mensual'!$BM$65:$BM$88</c:f>
              <c:numCache>
                <c:formatCode>0.00</c:formatCode>
                <c:ptCount val="24"/>
                <c:pt idx="0">
                  <c:v>0.58293051086837211</c:v>
                </c:pt>
                <c:pt idx="1">
                  <c:v>0.65674342318162626</c:v>
                </c:pt>
                <c:pt idx="2">
                  <c:v>0.58302661623935148</c:v>
                </c:pt>
                <c:pt idx="3">
                  <c:v>0.68341586727194403</c:v>
                </c:pt>
                <c:pt idx="4">
                  <c:v>0.56787891460854567</c:v>
                </c:pt>
                <c:pt idx="5">
                  <c:v>0.62731012914077533</c:v>
                </c:pt>
                <c:pt idx="6">
                  <c:v>0.7175584153708533</c:v>
                </c:pt>
                <c:pt idx="7">
                  <c:v>0.61290340014558908</c:v>
                </c:pt>
                <c:pt idx="8">
                  <c:v>0.52419071837006648</c:v>
                </c:pt>
                <c:pt idx="9">
                  <c:v>0.61575505097306793</c:v>
                </c:pt>
                <c:pt idx="10">
                  <c:v>0.64235529176374107</c:v>
                </c:pt>
                <c:pt idx="11">
                  <c:v>0.62603455718232881</c:v>
                </c:pt>
                <c:pt idx="12">
                  <c:v>0.55793292359030566</c:v>
                </c:pt>
                <c:pt idx="13">
                  <c:v>0.56050797657232354</c:v>
                </c:pt>
                <c:pt idx="14">
                  <c:v>0.65246824466780617</c:v>
                </c:pt>
                <c:pt idx="15">
                  <c:v>0.78207809183668242</c:v>
                </c:pt>
                <c:pt idx="16">
                  <c:v>0.65372270252771447</c:v>
                </c:pt>
                <c:pt idx="17">
                  <c:v>0.57592230551574186</c:v>
                </c:pt>
                <c:pt idx="18">
                  <c:v>1.0806063375650536</c:v>
                </c:pt>
                <c:pt idx="19">
                  <c:v>1.105424378180526</c:v>
                </c:pt>
                <c:pt idx="20">
                  <c:v>0.68825382780828703</c:v>
                </c:pt>
                <c:pt idx="21">
                  <c:v>1.0060141740991253</c:v>
                </c:pt>
                <c:pt idx="22">
                  <c:v>3.048244779052399</c:v>
                </c:pt>
                <c:pt idx="23">
                  <c:v>2.6554387265239701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Mensual'!$BN$65:$BN$88</c:f>
              <c:numCache>
                <c:formatCode>0.00</c:formatCode>
                <c:ptCount val="24"/>
                <c:pt idx="0">
                  <c:v>-1.9802682433242243E-2</c:v>
                </c:pt>
                <c:pt idx="1">
                  <c:v>0.16039487033312591</c:v>
                </c:pt>
                <c:pt idx="2">
                  <c:v>0.14910775507529681</c:v>
                </c:pt>
                <c:pt idx="3">
                  <c:v>0.15783323518072453</c:v>
                </c:pt>
                <c:pt idx="4">
                  <c:v>2.3679171435011834E-2</c:v>
                </c:pt>
                <c:pt idx="5">
                  <c:v>0.26186303610881806</c:v>
                </c:pt>
                <c:pt idx="6">
                  <c:v>0.23512748500420416</c:v>
                </c:pt>
                <c:pt idx="7">
                  <c:v>0.12916144391069448</c:v>
                </c:pt>
                <c:pt idx="8">
                  <c:v>0.4543548617282866</c:v>
                </c:pt>
                <c:pt idx="9">
                  <c:v>0.2481854516512346</c:v>
                </c:pt>
                <c:pt idx="10">
                  <c:v>0.12084088931721632</c:v>
                </c:pt>
                <c:pt idx="11">
                  <c:v>0.14334487983903488</c:v>
                </c:pt>
                <c:pt idx="12">
                  <c:v>0.19448829252798311</c:v>
                </c:pt>
                <c:pt idx="13">
                  <c:v>8.1022649760735616E-2</c:v>
                </c:pt>
                <c:pt idx="14">
                  <c:v>0.2162048623811908</c:v>
                </c:pt>
                <c:pt idx="15">
                  <c:v>0.25865288782845858</c:v>
                </c:pt>
                <c:pt idx="16">
                  <c:v>0.36038007864605121</c:v>
                </c:pt>
                <c:pt idx="17">
                  <c:v>0.47405656575419541</c:v>
                </c:pt>
                <c:pt idx="18">
                  <c:v>0.26774221630184197</c:v>
                </c:pt>
                <c:pt idx="19">
                  <c:v>0.38953011689951311</c:v>
                </c:pt>
                <c:pt idx="20">
                  <c:v>0.46370469805175663</c:v>
                </c:pt>
                <c:pt idx="21">
                  <c:v>0.57111069476176424</c:v>
                </c:pt>
                <c:pt idx="22">
                  <c:v>0.56986613373249373</c:v>
                </c:pt>
                <c:pt idx="23">
                  <c:v>0.689913419150331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Mensual'!$BO$65:$BO$88</c:f>
              <c:numCache>
                <c:formatCode>0.00</c:formatCode>
                <c:ptCount val="24"/>
                <c:pt idx="0">
                  <c:v>0.1974271429649507</c:v>
                </c:pt>
                <c:pt idx="1">
                  <c:v>0.25018866536985473</c:v>
                </c:pt>
                <c:pt idx="2">
                  <c:v>0.36621997130719697</c:v>
                </c:pt>
                <c:pt idx="3">
                  <c:v>0.3771367974125745</c:v>
                </c:pt>
                <c:pt idx="4">
                  <c:v>0.28671498500721193</c:v>
                </c:pt>
                <c:pt idx="5">
                  <c:v>0.89040438718956016</c:v>
                </c:pt>
                <c:pt idx="6">
                  <c:v>0.37668936008034287</c:v>
                </c:pt>
                <c:pt idx="7">
                  <c:v>0.36630733676965616</c:v>
                </c:pt>
                <c:pt idx="8">
                  <c:v>0.39942541461966807</c:v>
                </c:pt>
                <c:pt idx="9">
                  <c:v>0.30148172051017597</c:v>
                </c:pt>
                <c:pt idx="10">
                  <c:v>0.3422305003402637</c:v>
                </c:pt>
                <c:pt idx="11">
                  <c:v>0.59745833847492857</c:v>
                </c:pt>
                <c:pt idx="12">
                  <c:v>0.47430348811194423</c:v>
                </c:pt>
                <c:pt idx="13">
                  <c:v>0.3308539835690984</c:v>
                </c:pt>
                <c:pt idx="14">
                  <c:v>0.51090834657289474</c:v>
                </c:pt>
                <c:pt idx="15">
                  <c:v>0.54275706537777135</c:v>
                </c:pt>
                <c:pt idx="16">
                  <c:v>0.45054297022459433</c:v>
                </c:pt>
                <c:pt idx="17">
                  <c:v>0.74896527714370675</c:v>
                </c:pt>
                <c:pt idx="18">
                  <c:v>0.83103179989644216</c:v>
                </c:pt>
                <c:pt idx="19">
                  <c:v>1.0636380616112076</c:v>
                </c:pt>
                <c:pt idx="20">
                  <c:v>0.68508406108587427</c:v>
                </c:pt>
                <c:pt idx="21">
                  <c:v>0.94198710752630621</c:v>
                </c:pt>
                <c:pt idx="22">
                  <c:v>1.470837624635579</c:v>
                </c:pt>
                <c:pt idx="23">
                  <c:v>1.6555043133820557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Mensual'!$BP$65:$BP$88</c:f>
              <c:numCache>
                <c:formatCode>0.00</c:formatCode>
                <c:ptCount val="24"/>
                <c:pt idx="0">
                  <c:v>6.4545297029786147E-2</c:v>
                </c:pt>
                <c:pt idx="1">
                  <c:v>2.3002087981012793E-2</c:v>
                </c:pt>
                <c:pt idx="2">
                  <c:v>6.5342737357795111E-2</c:v>
                </c:pt>
                <c:pt idx="3">
                  <c:v>5.5926194790955508E-2</c:v>
                </c:pt>
                <c:pt idx="4">
                  <c:v>4.8539023103479309E-2</c:v>
                </c:pt>
                <c:pt idx="5">
                  <c:v>8.3543074678342225E-2</c:v>
                </c:pt>
                <c:pt idx="6">
                  <c:v>6.2208349642771832E-2</c:v>
                </c:pt>
                <c:pt idx="7">
                  <c:v>6.6355508862514331E-2</c:v>
                </c:pt>
                <c:pt idx="8">
                  <c:v>0.11448185145644145</c:v>
                </c:pt>
                <c:pt idx="9">
                  <c:v>8.0475918233956903E-2</c:v>
                </c:pt>
                <c:pt idx="10">
                  <c:v>9.3035861127864369E-2</c:v>
                </c:pt>
                <c:pt idx="11">
                  <c:v>6.8941726751307622E-2</c:v>
                </c:pt>
                <c:pt idx="12">
                  <c:v>6.1741255405222607E-2</c:v>
                </c:pt>
                <c:pt idx="13">
                  <c:v>7.1967983589702134E-2</c:v>
                </c:pt>
                <c:pt idx="14">
                  <c:v>6.7860781239288376E-2</c:v>
                </c:pt>
                <c:pt idx="15">
                  <c:v>7.0507312691771906E-2</c:v>
                </c:pt>
                <c:pt idx="16">
                  <c:v>0.1029316117841193</c:v>
                </c:pt>
                <c:pt idx="17">
                  <c:v>9.039993340462181E-2</c:v>
                </c:pt>
                <c:pt idx="18">
                  <c:v>0.10937776275790861</c:v>
                </c:pt>
                <c:pt idx="19">
                  <c:v>0.12297886457379988</c:v>
                </c:pt>
                <c:pt idx="20">
                  <c:v>0.11244247967326534</c:v>
                </c:pt>
                <c:pt idx="21">
                  <c:v>0.13195078545460565</c:v>
                </c:pt>
                <c:pt idx="22">
                  <c:v>0.12177373845710633</c:v>
                </c:pt>
                <c:pt idx="23">
                  <c:v>5.8102658580530639E-2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Mensual'!$BQ$65:$BQ$88</c:f>
              <c:numCache>
                <c:formatCode>0.00</c:formatCode>
                <c:ptCount val="24"/>
                <c:pt idx="0">
                  <c:v>0.19924552004058499</c:v>
                </c:pt>
                <c:pt idx="1">
                  <c:v>0.23091450047619672</c:v>
                </c:pt>
                <c:pt idx="2">
                  <c:v>0.31622950598703553</c:v>
                </c:pt>
                <c:pt idx="3">
                  <c:v>0.26428610765430061</c:v>
                </c:pt>
                <c:pt idx="4">
                  <c:v>0.28125585636758044</c:v>
                </c:pt>
                <c:pt idx="5">
                  <c:v>0.405503139401312</c:v>
                </c:pt>
                <c:pt idx="6">
                  <c:v>0.3047819656657601</c:v>
                </c:pt>
                <c:pt idx="7">
                  <c:v>0.23045486678910962</c:v>
                </c:pt>
                <c:pt idx="8">
                  <c:v>0.32413635928274176</c:v>
                </c:pt>
                <c:pt idx="9">
                  <c:v>0.24064650523201392</c:v>
                </c:pt>
                <c:pt idx="10">
                  <c:v>0.31409136808006005</c:v>
                </c:pt>
                <c:pt idx="11">
                  <c:v>0.29074339991654302</c:v>
                </c:pt>
                <c:pt idx="12">
                  <c:v>0.35315372455961647</c:v>
                </c:pt>
                <c:pt idx="13">
                  <c:v>0.36924136014019598</c:v>
                </c:pt>
                <c:pt idx="14">
                  <c:v>0.48646946560962562</c:v>
                </c:pt>
                <c:pt idx="15">
                  <c:v>0.44256215270250288</c:v>
                </c:pt>
                <c:pt idx="16">
                  <c:v>0.28243584921169829</c:v>
                </c:pt>
                <c:pt idx="17">
                  <c:v>0.35452130133302306</c:v>
                </c:pt>
                <c:pt idx="18">
                  <c:v>0.61915070196546262</c:v>
                </c:pt>
                <c:pt idx="19">
                  <c:v>0.6266123009460226</c:v>
                </c:pt>
                <c:pt idx="20">
                  <c:v>0.43011436973759731</c:v>
                </c:pt>
                <c:pt idx="21">
                  <c:v>0.56802672032263501</c:v>
                </c:pt>
                <c:pt idx="22">
                  <c:v>1.0264431497202244</c:v>
                </c:pt>
                <c:pt idx="23">
                  <c:v>0.89724787322376742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Mensual'!$BR$65:$BR$88</c:f>
              <c:numCache>
                <c:formatCode>0.00</c:formatCode>
                <c:ptCount val="24"/>
                <c:pt idx="0">
                  <c:v>0.13725283403708399</c:v>
                </c:pt>
                <c:pt idx="1">
                  <c:v>0.1718317194413502</c:v>
                </c:pt>
                <c:pt idx="2">
                  <c:v>0.16821412981138048</c:v>
                </c:pt>
                <c:pt idx="3">
                  <c:v>0.14544254267682868</c:v>
                </c:pt>
                <c:pt idx="4">
                  <c:v>0.15569637806037595</c:v>
                </c:pt>
                <c:pt idx="5">
                  <c:v>0.24944104097165454</c:v>
                </c:pt>
                <c:pt idx="6">
                  <c:v>0.26550111947136301</c:v>
                </c:pt>
                <c:pt idx="7">
                  <c:v>0.21057605393120976</c:v>
                </c:pt>
                <c:pt idx="8">
                  <c:v>0.19407237905527336</c:v>
                </c:pt>
                <c:pt idx="9">
                  <c:v>0.18218315938024326</c:v>
                </c:pt>
                <c:pt idx="10">
                  <c:v>0.17901013165397997</c:v>
                </c:pt>
                <c:pt idx="11">
                  <c:v>0.21732944733494344</c:v>
                </c:pt>
                <c:pt idx="12">
                  <c:v>0.2057557494622001</c:v>
                </c:pt>
                <c:pt idx="13">
                  <c:v>0.19986874674590013</c:v>
                </c:pt>
                <c:pt idx="14">
                  <c:v>0.20603080100720689</c:v>
                </c:pt>
                <c:pt idx="15">
                  <c:v>0.22806971044407603</c:v>
                </c:pt>
                <c:pt idx="16">
                  <c:v>0.20753588996478861</c:v>
                </c:pt>
                <c:pt idx="17">
                  <c:v>0.19476005133587415</c:v>
                </c:pt>
                <c:pt idx="18">
                  <c:v>0.29706237858750317</c:v>
                </c:pt>
                <c:pt idx="19">
                  <c:v>0.34709882800767961</c:v>
                </c:pt>
                <c:pt idx="20">
                  <c:v>0.2309778980461823</c:v>
                </c:pt>
                <c:pt idx="21">
                  <c:v>0.34096163246707784</c:v>
                </c:pt>
                <c:pt idx="22">
                  <c:v>0.96472156795036801</c:v>
                </c:pt>
                <c:pt idx="23">
                  <c:v>1.3752910877912801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Mensual'!$BV$66:$BV$77</c:f>
              <c:numCache>
                <c:formatCode>0.00</c:formatCode>
                <c:ptCount val="12"/>
                <c:pt idx="0">
                  <c:v>1.0152991781345206</c:v>
                </c:pt>
                <c:pt idx="1">
                  <c:v>0.97184611829691603</c:v>
                </c:pt>
                <c:pt idx="2">
                  <c:v>1.036009566765101</c:v>
                </c:pt>
                <c:pt idx="3">
                  <c:v>0.95853658899730709</c:v>
                </c:pt>
                <c:pt idx="4">
                  <c:v>1.0997220910827226</c:v>
                </c:pt>
                <c:pt idx="5">
                  <c:v>1.2997615619141354</c:v>
                </c:pt>
                <c:pt idx="6">
                  <c:v>1.2057328999697274</c:v>
                </c:pt>
                <c:pt idx="7">
                  <c:v>1.0885092993427825</c:v>
                </c:pt>
                <c:pt idx="8">
                  <c:v>1.05565705636956</c:v>
                </c:pt>
                <c:pt idx="9">
                  <c:v>0.66375563429343787</c:v>
                </c:pt>
                <c:pt idx="10">
                  <c:v>0.63831849473269042</c:v>
                </c:pt>
                <c:pt idx="11">
                  <c:v>0.81399238772475246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3.5010113847166201E-2</c:v>
                </c:pt>
                <c:pt idx="1">
                  <c:v>6.8270021944410994E-2</c:v>
                </c:pt>
                <c:pt idx="2">
                  <c:v>6.9250691620051846E-2</c:v>
                </c:pt>
                <c:pt idx="3">
                  <c:v>9.1089776661738467E-2</c:v>
                </c:pt>
                <c:pt idx="4">
                  <c:v>0.12046025898449986</c:v>
                </c:pt>
                <c:pt idx="5">
                  <c:v>0.10530397346076999</c:v>
                </c:pt>
                <c:pt idx="6">
                  <c:v>0.11998638072372757</c:v>
                </c:pt>
                <c:pt idx="7">
                  <c:v>0.12301569144900616</c:v>
                </c:pt>
                <c:pt idx="8">
                  <c:v>8.7848801607340585E-2</c:v>
                </c:pt>
                <c:pt idx="9">
                  <c:v>8.3448692101370431E-2</c:v>
                </c:pt>
                <c:pt idx="10">
                  <c:v>0.10242578704194059</c:v>
                </c:pt>
                <c:pt idx="11">
                  <c:v>8.9579414715006259E-2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0.33062977730842347</c:v>
                </c:pt>
                <c:pt idx="1">
                  <c:v>0.46627606829445256</c:v>
                </c:pt>
                <c:pt idx="2">
                  <c:v>0.49848781743919307</c:v>
                </c:pt>
                <c:pt idx="3">
                  <c:v>0.44633970663976413</c:v>
                </c:pt>
                <c:pt idx="4">
                  <c:v>0.46556142538657758</c:v>
                </c:pt>
                <c:pt idx="5">
                  <c:v>0.77334990410603111</c:v>
                </c:pt>
                <c:pt idx="6">
                  <c:v>0.6896571141673582</c:v>
                </c:pt>
                <c:pt idx="7">
                  <c:v>0.52490218513664466</c:v>
                </c:pt>
                <c:pt idx="8">
                  <c:v>0.46436337945021194</c:v>
                </c:pt>
                <c:pt idx="9">
                  <c:v>0.40266050297946659</c:v>
                </c:pt>
                <c:pt idx="10">
                  <c:v>0.30385050841336497</c:v>
                </c:pt>
                <c:pt idx="11">
                  <c:v>0.33124262828237466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0.33680981249990277</c:v>
                </c:pt>
                <c:pt idx="1">
                  <c:v>0.88797016101798942</c:v>
                </c:pt>
                <c:pt idx="2">
                  <c:v>0.54519485601141071</c:v>
                </c:pt>
                <c:pt idx="3">
                  <c:v>0.37240618260051811</c:v>
                </c:pt>
                <c:pt idx="4">
                  <c:v>0.77458138431411316</c:v>
                </c:pt>
                <c:pt idx="5">
                  <c:v>0.52906057603811218</c:v>
                </c:pt>
                <c:pt idx="6">
                  <c:v>0.58101091056112486</c:v>
                </c:pt>
                <c:pt idx="7">
                  <c:v>0.30715159914879409</c:v>
                </c:pt>
                <c:pt idx="8">
                  <c:v>0.79655425934714086</c:v>
                </c:pt>
                <c:pt idx="9">
                  <c:v>0.95754277629033269</c:v>
                </c:pt>
                <c:pt idx="10">
                  <c:v>0.46823745044278503</c:v>
                </c:pt>
                <c:pt idx="11">
                  <c:v>0.89761088458514338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0.30906681425907989</c:v>
                </c:pt>
                <c:pt idx="1">
                  <c:v>0.30893940109627294</c:v>
                </c:pt>
                <c:pt idx="2">
                  <c:v>0.38099015573121986</c:v>
                </c:pt>
                <c:pt idx="3">
                  <c:v>0.37142005503751668</c:v>
                </c:pt>
                <c:pt idx="4">
                  <c:v>0.41726710768417186</c:v>
                </c:pt>
                <c:pt idx="5">
                  <c:v>0.72066116047098361</c:v>
                </c:pt>
                <c:pt idx="6">
                  <c:v>0.59514814586681042</c:v>
                </c:pt>
                <c:pt idx="7">
                  <c:v>0.43593224181428369</c:v>
                </c:pt>
                <c:pt idx="8">
                  <c:v>0.35147052301277337</c:v>
                </c:pt>
                <c:pt idx="9">
                  <c:v>0.38871973777894109</c:v>
                </c:pt>
                <c:pt idx="10">
                  <c:v>0.41905761924456136</c:v>
                </c:pt>
                <c:pt idx="11">
                  <c:v>0.38309214030032557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0.30532316518763297</c:v>
                </c:pt>
                <c:pt idx="1">
                  <c:v>0.4415583866540449</c:v>
                </c:pt>
                <c:pt idx="2">
                  <c:v>0.55451364767655664</c:v>
                </c:pt>
                <c:pt idx="3">
                  <c:v>0.54051468460809027</c:v>
                </c:pt>
                <c:pt idx="4">
                  <c:v>0.65940887770362766</c:v>
                </c:pt>
                <c:pt idx="5">
                  <c:v>0.61352762889122059</c:v>
                </c:pt>
                <c:pt idx="6">
                  <c:v>0.51724442125612102</c:v>
                </c:pt>
                <c:pt idx="7">
                  <c:v>0.36095013042829099</c:v>
                </c:pt>
                <c:pt idx="8">
                  <c:v>0.62222943347537718</c:v>
                </c:pt>
                <c:pt idx="9">
                  <c:v>0.32951751845698146</c:v>
                </c:pt>
                <c:pt idx="10">
                  <c:v>0.48410134878336281</c:v>
                </c:pt>
                <c:pt idx="11">
                  <c:v>0.43331725705318458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0.83432931301805113</c:v>
                </c:pt>
                <c:pt idx="1">
                  <c:v>0.91949387577342712</c:v>
                </c:pt>
                <c:pt idx="2">
                  <c:v>0.92076688712190502</c:v>
                </c:pt>
                <c:pt idx="3">
                  <c:v>1.0349474087849713</c:v>
                </c:pt>
                <c:pt idx="4">
                  <c:v>0.79330665020926694</c:v>
                </c:pt>
                <c:pt idx="5">
                  <c:v>0.9343108247177585</c:v>
                </c:pt>
                <c:pt idx="6">
                  <c:v>1.1241486634977262</c:v>
                </c:pt>
                <c:pt idx="7">
                  <c:v>0.96103838388812113</c:v>
                </c:pt>
                <c:pt idx="8">
                  <c:v>0.72568780769967034</c:v>
                </c:pt>
                <c:pt idx="9">
                  <c:v>1.0010205884629944</c:v>
                </c:pt>
                <c:pt idx="10">
                  <c:v>0.93084096188139709</c:v>
                </c:pt>
                <c:pt idx="11">
                  <c:v>0.98230042095922943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-2.6148555869350242E-2</c:v>
                </c:pt>
                <c:pt idx="1">
                  <c:v>0.13852333992730678</c:v>
                </c:pt>
                <c:pt idx="2">
                  <c:v>0.14798337731716499</c:v>
                </c:pt>
                <c:pt idx="3">
                  <c:v>0.14584707163025193</c:v>
                </c:pt>
                <c:pt idx="4">
                  <c:v>9.9753724997627136E-3</c:v>
                </c:pt>
                <c:pt idx="5">
                  <c:v>0.22956428300311163</c:v>
                </c:pt>
                <c:pt idx="6">
                  <c:v>0.22400152511296745</c:v>
                </c:pt>
                <c:pt idx="7">
                  <c:v>0.10586595182080862</c:v>
                </c:pt>
                <c:pt idx="8">
                  <c:v>0.42331017540894045</c:v>
                </c:pt>
                <c:pt idx="9">
                  <c:v>0.2425653749833315</c:v>
                </c:pt>
                <c:pt idx="10">
                  <c:v>0.10242553983215243</c:v>
                </c:pt>
                <c:pt idx="11">
                  <c:v>0.12339075294007722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0.20765757924836037</c:v>
                </c:pt>
                <c:pt idx="1">
                  <c:v>0.31268102394461461</c:v>
                </c:pt>
                <c:pt idx="2">
                  <c:v>0.48346994106643937</c:v>
                </c:pt>
                <c:pt idx="3">
                  <c:v>0.46917038562191921</c:v>
                </c:pt>
                <c:pt idx="4">
                  <c:v>0.41016399077229515</c:v>
                </c:pt>
                <c:pt idx="5">
                  <c:v>1.190967226168681</c:v>
                </c:pt>
                <c:pt idx="6">
                  <c:v>0.47336001822285523</c:v>
                </c:pt>
                <c:pt idx="7">
                  <c:v>0.49356050838247773</c:v>
                </c:pt>
                <c:pt idx="8">
                  <c:v>0.52072368553785708</c:v>
                </c:pt>
                <c:pt idx="9">
                  <c:v>0.37320222520441831</c:v>
                </c:pt>
                <c:pt idx="10">
                  <c:v>0.40637549265836076</c:v>
                </c:pt>
                <c:pt idx="11">
                  <c:v>0.81962873412354265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0.12867313824568991</c:v>
                </c:pt>
                <c:pt idx="1">
                  <c:v>9.2209131319078916E-2</c:v>
                </c:pt>
                <c:pt idx="2">
                  <c:v>0.15058137952504225</c:v>
                </c:pt>
                <c:pt idx="3">
                  <c:v>0.14219207044164331</c:v>
                </c:pt>
                <c:pt idx="4">
                  <c:v>0.12948846970843556</c:v>
                </c:pt>
                <c:pt idx="5">
                  <c:v>0.22667226504777022</c:v>
                </c:pt>
                <c:pt idx="6">
                  <c:v>0.14521937558749484</c:v>
                </c:pt>
                <c:pt idx="7">
                  <c:v>0.15550411939902495</c:v>
                </c:pt>
                <c:pt idx="8">
                  <c:v>0.32548691078259623</c:v>
                </c:pt>
                <c:pt idx="9">
                  <c:v>0.1935713039815187</c:v>
                </c:pt>
                <c:pt idx="10">
                  <c:v>0.24592537645926416</c:v>
                </c:pt>
                <c:pt idx="11">
                  <c:v>0.15852502676674338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0.34901370252717734</c:v>
                </c:pt>
                <c:pt idx="1">
                  <c:v>0.45451468328527439</c:v>
                </c:pt>
                <c:pt idx="2">
                  <c:v>0.59723781976253121</c:v>
                </c:pt>
                <c:pt idx="3">
                  <c:v>0.46105795099743258</c:v>
                </c:pt>
                <c:pt idx="4">
                  <c:v>0.52616117154506903</c:v>
                </c:pt>
                <c:pt idx="5">
                  <c:v>0.84809672373262823</c:v>
                </c:pt>
                <c:pt idx="6">
                  <c:v>0.55672525933981321</c:v>
                </c:pt>
                <c:pt idx="7">
                  <c:v>0.39736427532383012</c:v>
                </c:pt>
                <c:pt idx="8">
                  <c:v>0.63956828594228776</c:v>
                </c:pt>
                <c:pt idx="9">
                  <c:v>0.47414635267700583</c:v>
                </c:pt>
                <c:pt idx="10">
                  <c:v>0.6088222518223021</c:v>
                </c:pt>
                <c:pt idx="11">
                  <c:v>0.51462682357096656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0.18964491613019879</c:v>
                </c:pt>
                <c:pt idx="1">
                  <c:v>0.2480521546326597</c:v>
                </c:pt>
                <c:pt idx="2">
                  <c:v>0.22540032434826984</c:v>
                </c:pt>
                <c:pt idx="3">
                  <c:v>0.19563980083447691</c:v>
                </c:pt>
                <c:pt idx="4">
                  <c:v>0.21872317187051449</c:v>
                </c:pt>
                <c:pt idx="5">
                  <c:v>0.34425029473098834</c:v>
                </c:pt>
                <c:pt idx="6">
                  <c:v>0.36355601079580724</c:v>
                </c:pt>
                <c:pt idx="7">
                  <c:v>0.293709672934926</c:v>
                </c:pt>
                <c:pt idx="8">
                  <c:v>0.27342768388320077</c:v>
                </c:pt>
                <c:pt idx="9">
                  <c:v>0.25399702349318176</c:v>
                </c:pt>
                <c:pt idx="10">
                  <c:v>0.25369948121896357</c:v>
                </c:pt>
                <c:pt idx="11">
                  <c:v>0.30139612036990537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1.0986250746406219</c:v>
                </c:pt>
                <c:pt idx="1">
                  <c:v>1.3427146101434757</c:v>
                </c:pt>
                <c:pt idx="2">
                  <c:v>1.2368972011779067</c:v>
                </c:pt>
                <c:pt idx="3">
                  <c:v>1.1748726267419105</c:v>
                </c:pt>
                <c:pt idx="4">
                  <c:v>1.2220847897126661</c:v>
                </c:pt>
                <c:pt idx="5">
                  <c:v>1.5578148486743832</c:v>
                </c:pt>
                <c:pt idx="6">
                  <c:v>1.4133198321339577</c:v>
                </c:pt>
                <c:pt idx="7">
                  <c:v>1.1948030991646374</c:v>
                </c:pt>
                <c:pt idx="8">
                  <c:v>1.1788295393593982</c:v>
                </c:pt>
                <c:pt idx="9">
                  <c:v>0.82455382976686109</c:v>
                </c:pt>
                <c:pt idx="10">
                  <c:v>0.4689374617442047</c:v>
                </c:pt>
                <c:pt idx="11">
                  <c:v>1.0539260364696807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9.8075220300315458E-3</c:v>
                </c:pt>
                <c:pt idx="1">
                  <c:v>1.018981966122777E-2</c:v>
                </c:pt>
                <c:pt idx="2">
                  <c:v>1.260674132653275E-2</c:v>
                </c:pt>
                <c:pt idx="3">
                  <c:v>2.2375539112572354E-2</c:v>
                </c:pt>
                <c:pt idx="4">
                  <c:v>1.9542884678418443E-2</c:v>
                </c:pt>
                <c:pt idx="5">
                  <c:v>1.9772230695077816E-2</c:v>
                </c:pt>
                <c:pt idx="6">
                  <c:v>1.8966327950040787E-2</c:v>
                </c:pt>
                <c:pt idx="7">
                  <c:v>2.5139706125250363E-2</c:v>
                </c:pt>
                <c:pt idx="8">
                  <c:v>1.5857734910677518E-2</c:v>
                </c:pt>
                <c:pt idx="9">
                  <c:v>1.6004468065307462E-2</c:v>
                </c:pt>
                <c:pt idx="10">
                  <c:v>1.909862258472407E-2</c:v>
                </c:pt>
                <c:pt idx="11">
                  <c:v>1.7561770007247651E-2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9.6017082943614551E-2</c:v>
                </c:pt>
                <c:pt idx="1">
                  <c:v>0.12603490482806601</c:v>
                </c:pt>
                <c:pt idx="2">
                  <c:v>0.13494341497842993</c:v>
                </c:pt>
                <c:pt idx="3">
                  <c:v>0.12242691418282486</c:v>
                </c:pt>
                <c:pt idx="4">
                  <c:v>0.11351495392418448</c:v>
                </c:pt>
                <c:pt idx="5">
                  <c:v>0.21115634241910652</c:v>
                </c:pt>
                <c:pt idx="6">
                  <c:v>0.21275486506401053</c:v>
                </c:pt>
                <c:pt idx="7">
                  <c:v>0.17402405287369838</c:v>
                </c:pt>
                <c:pt idx="8">
                  <c:v>0.12790573813889344</c:v>
                </c:pt>
                <c:pt idx="9">
                  <c:v>8.1982907857430176E-2</c:v>
                </c:pt>
                <c:pt idx="10">
                  <c:v>8.6113312007367826E-2</c:v>
                </c:pt>
                <c:pt idx="11">
                  <c:v>9.0580221031203834E-2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-2.6365982666376409E-2</c:v>
                </c:pt>
                <c:pt idx="1">
                  <c:v>1.9147127926593788E-2</c:v>
                </c:pt>
                <c:pt idx="2">
                  <c:v>-8.3701077313438343E-3</c:v>
                </c:pt>
                <c:pt idx="3">
                  <c:v>9.8015725757664873E-2</c:v>
                </c:pt>
                <c:pt idx="4">
                  <c:v>-3.0087793352857162E-2</c:v>
                </c:pt>
                <c:pt idx="5">
                  <c:v>-4.6430080446002719E-3</c:v>
                </c:pt>
                <c:pt idx="6">
                  <c:v>6.5448482506237471E-2</c:v>
                </c:pt>
                <c:pt idx="7">
                  <c:v>9.3903049833396868E-2</c:v>
                </c:pt>
                <c:pt idx="8">
                  <c:v>-1.6731518852286187E-2</c:v>
                </c:pt>
                <c:pt idx="9">
                  <c:v>-0.10858134147046061</c:v>
                </c:pt>
                <c:pt idx="10">
                  <c:v>-1.549326541085938E-2</c:v>
                </c:pt>
                <c:pt idx="11">
                  <c:v>-6.1574787409333087E-2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-0.12804951169744103</c:v>
                </c:pt>
                <c:pt idx="1">
                  <c:v>-0.13247387031901603</c:v>
                </c:pt>
                <c:pt idx="2">
                  <c:v>-0.16008741930836193</c:v>
                </c:pt>
                <c:pt idx="3">
                  <c:v>-0.15959603532669164</c:v>
                </c:pt>
                <c:pt idx="4">
                  <c:v>-0.18409520903419166</c:v>
                </c:pt>
                <c:pt idx="5">
                  <c:v>-0.31300880991044872</c:v>
                </c:pt>
                <c:pt idx="6">
                  <c:v>-0.25573055566933223</c:v>
                </c:pt>
                <c:pt idx="7">
                  <c:v>-0.19311296629077754</c:v>
                </c:pt>
                <c:pt idx="8">
                  <c:v>-0.1456079004318295</c:v>
                </c:pt>
                <c:pt idx="9">
                  <c:v>-0.1766802851586913</c:v>
                </c:pt>
                <c:pt idx="10">
                  <c:v>-0.17603587024854422</c:v>
                </c:pt>
                <c:pt idx="11">
                  <c:v>-0.15323484835609316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-0.12595680156099393</c:v>
                </c:pt>
                <c:pt idx="1">
                  <c:v>-0.21609316125821612</c:v>
                </c:pt>
                <c:pt idx="2">
                  <c:v>-0.261078696009857</c:v>
                </c:pt>
                <c:pt idx="3">
                  <c:v>-0.25384331512201724</c:v>
                </c:pt>
                <c:pt idx="4">
                  <c:v>-0.31904837660503715</c:v>
                </c:pt>
                <c:pt idx="5">
                  <c:v>-0.29505449005605083</c:v>
                </c:pt>
                <c:pt idx="6">
                  <c:v>-0.2612193056852013</c:v>
                </c:pt>
                <c:pt idx="7">
                  <c:v>-0.15327695147531128</c:v>
                </c:pt>
                <c:pt idx="8">
                  <c:v>-0.31059602079700482</c:v>
                </c:pt>
                <c:pt idx="9">
                  <c:v>-0.12975957558404172</c:v>
                </c:pt>
                <c:pt idx="10">
                  <c:v>-0.22938465058760166</c:v>
                </c:pt>
                <c:pt idx="11">
                  <c:v>-0.21849401209478239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-0.25139880214967902</c:v>
                </c:pt>
                <c:pt idx="1">
                  <c:v>-0.26275045259180085</c:v>
                </c:pt>
                <c:pt idx="2">
                  <c:v>-0.33774027088255354</c:v>
                </c:pt>
                <c:pt idx="3">
                  <c:v>-0.35153154151302723</c:v>
                </c:pt>
                <c:pt idx="4">
                  <c:v>-0.22542773560072127</c:v>
                </c:pt>
                <c:pt idx="5">
                  <c:v>-0.30700069557698317</c:v>
                </c:pt>
                <c:pt idx="6">
                  <c:v>-0.40659024812687294</c:v>
                </c:pt>
                <c:pt idx="7">
                  <c:v>-0.34813498374253204</c:v>
                </c:pt>
                <c:pt idx="8">
                  <c:v>-0.20149708932960386</c:v>
                </c:pt>
                <c:pt idx="9">
                  <c:v>-0.38526553748992642</c:v>
                </c:pt>
                <c:pt idx="10">
                  <c:v>-0.28848567011765602</c:v>
                </c:pt>
                <c:pt idx="11">
                  <c:v>-0.35626586377690062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6.3458734361079988E-3</c:v>
                </c:pt>
                <c:pt idx="1">
                  <c:v>2.1871530405819128E-2</c:v>
                </c:pt>
                <c:pt idx="2">
                  <c:v>1.1243777581318171E-3</c:v>
                </c:pt>
                <c:pt idx="3">
                  <c:v>1.1986163550472606E-2</c:v>
                </c:pt>
                <c:pt idx="4">
                  <c:v>1.3703798935249121E-2</c:v>
                </c:pt>
                <c:pt idx="5">
                  <c:v>3.2298753105706429E-2</c:v>
                </c:pt>
                <c:pt idx="6">
                  <c:v>1.1125959891236714E-2</c:v>
                </c:pt>
                <c:pt idx="7">
                  <c:v>2.3295492089885864E-2</c:v>
                </c:pt>
                <c:pt idx="8">
                  <c:v>3.1044686319346149E-2</c:v>
                </c:pt>
                <c:pt idx="9">
                  <c:v>5.6200766679030956E-3</c:v>
                </c:pt>
                <c:pt idx="10">
                  <c:v>1.8415349485063889E-2</c:v>
                </c:pt>
                <c:pt idx="11">
                  <c:v>1.9954126898957661E-2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-1.0230436283409666E-2</c:v>
                </c:pt>
                <c:pt idx="1">
                  <c:v>-6.2492358574759876E-2</c:v>
                </c:pt>
                <c:pt idx="2">
                  <c:v>-0.1172499697592424</c:v>
                </c:pt>
                <c:pt idx="3">
                  <c:v>-9.2033588209344708E-2</c:v>
                </c:pt>
                <c:pt idx="4">
                  <c:v>-0.12344900576508322</c:v>
                </c:pt>
                <c:pt idx="5">
                  <c:v>-0.30056283897912084</c:v>
                </c:pt>
                <c:pt idx="6">
                  <c:v>-9.6670658142512356E-2</c:v>
                </c:pt>
                <c:pt idx="7">
                  <c:v>-0.12725317161282157</c:v>
                </c:pt>
                <c:pt idx="8">
                  <c:v>-0.12129827091818901</c:v>
                </c:pt>
                <c:pt idx="9">
                  <c:v>-7.1720504694242349E-2</c:v>
                </c:pt>
                <c:pt idx="10">
                  <c:v>-6.414499231809706E-2</c:v>
                </c:pt>
                <c:pt idx="11">
                  <c:v>-0.22217039564861407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-6.4127841215903758E-2</c:v>
                </c:pt>
                <c:pt idx="1">
                  <c:v>-6.9207043338066127E-2</c:v>
                </c:pt>
                <c:pt idx="2">
                  <c:v>-8.5238642167247136E-2</c:v>
                </c:pt>
                <c:pt idx="3">
                  <c:v>-8.6265875650687801E-2</c:v>
                </c:pt>
                <c:pt idx="4">
                  <c:v>-8.0949446604956246E-2</c:v>
                </c:pt>
                <c:pt idx="5">
                  <c:v>-0.14312919036942801</c:v>
                </c:pt>
                <c:pt idx="6">
                  <c:v>-8.301102594472301E-2</c:v>
                </c:pt>
                <c:pt idx="7">
                  <c:v>-8.9148610536510617E-2</c:v>
                </c:pt>
                <c:pt idx="8">
                  <c:v>-0.21100505932615476</c:v>
                </c:pt>
                <c:pt idx="9">
                  <c:v>-0.1130953857475618</c:v>
                </c:pt>
                <c:pt idx="10">
                  <c:v>-0.15288951533139977</c:v>
                </c:pt>
                <c:pt idx="11">
                  <c:v>-8.9583300015435754E-2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-0.14976818248659235</c:v>
                </c:pt>
                <c:pt idx="1">
                  <c:v>-0.22360018280907767</c:v>
                </c:pt>
                <c:pt idx="2">
                  <c:v>-0.28100831377549568</c:v>
                </c:pt>
                <c:pt idx="3">
                  <c:v>-0.19677184334313197</c:v>
                </c:pt>
                <c:pt idx="4">
                  <c:v>-0.24490531517748859</c:v>
                </c:pt>
                <c:pt idx="5">
                  <c:v>-0.44259358433131624</c:v>
                </c:pt>
                <c:pt idx="6">
                  <c:v>-0.2519432936740531</c:v>
                </c:pt>
                <c:pt idx="7">
                  <c:v>-0.1669094085347205</c:v>
                </c:pt>
                <c:pt idx="8">
                  <c:v>-0.315431926659546</c:v>
                </c:pt>
                <c:pt idx="9">
                  <c:v>-0.23349984744499191</c:v>
                </c:pt>
                <c:pt idx="10">
                  <c:v>-0.29473088374224204</c:v>
                </c:pt>
                <c:pt idx="11">
                  <c:v>-0.22388342365442354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-5.23920820931148E-2</c:v>
                </c:pt>
                <c:pt idx="1">
                  <c:v>-7.6220435191309499E-2</c:v>
                </c:pt>
                <c:pt idx="2">
                  <c:v>-5.7186194536889362E-2</c:v>
                </c:pt>
                <c:pt idx="3">
                  <c:v>-5.0197258157648222E-2</c:v>
                </c:pt>
                <c:pt idx="4">
                  <c:v>-6.3026793810138537E-2</c:v>
                </c:pt>
                <c:pt idx="5">
                  <c:v>-9.48092537593338E-2</c:v>
                </c:pt>
                <c:pt idx="6">
                  <c:v>-9.8054891324444227E-2</c:v>
                </c:pt>
                <c:pt idx="7">
                  <c:v>-8.3133619003716241E-2</c:v>
                </c:pt>
                <c:pt idx="8">
                  <c:v>-7.9355304827927409E-2</c:v>
                </c:pt>
                <c:pt idx="9">
                  <c:v>-7.1813864112938497E-2</c:v>
                </c:pt>
                <c:pt idx="10">
                  <c:v>-7.4689349564983604E-2</c:v>
                </c:pt>
                <c:pt idx="11">
                  <c:v>-8.4066673034961931E-2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0.88570461350215535</c:v>
                </c:pt>
                <c:pt idx="1">
                  <c:v>0.43366742904533151</c:v>
                </c:pt>
                <c:pt idx="2">
                  <c:v>0.14177556953819348</c:v>
                </c:pt>
                <c:pt idx="3">
                  <c:v>0.1619645342551026</c:v>
                </c:pt>
                <c:pt idx="4">
                  <c:v>0.23904225338545793</c:v>
                </c:pt>
                <c:pt idx="5">
                  <c:v>0.12027977469840589</c:v>
                </c:pt>
                <c:pt idx="6">
                  <c:v>0.17436682703393913</c:v>
                </c:pt>
                <c:pt idx="7">
                  <c:v>0.23297208826353533</c:v>
                </c:pt>
                <c:pt idx="8">
                  <c:v>-8.073763538744938E-2</c:v>
                </c:pt>
                <c:pt idx="9">
                  <c:v>-0.75415648142147518</c:v>
                </c:pt>
                <c:pt idx="10">
                  <c:v>-0.72872659106077187</c:v>
                </c:pt>
                <c:pt idx="11">
                  <c:v>-5.1577256591394338E-2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Mensual'!$DB$102:$DB$114</c:f>
              <c:strCache>
                <c:ptCount val="12"/>
                <c:pt idx="0">
                  <c:v>Restaurantes y hoteles</c:v>
                </c:pt>
                <c:pt idx="1">
                  <c:v>Salud</c:v>
                </c:pt>
                <c:pt idx="2">
                  <c:v>Transporte</c:v>
                </c:pt>
                <c:pt idx="3">
                  <c:v>Recreación y cultura</c:v>
                </c:pt>
                <c:pt idx="4">
                  <c:v>Educación</c:v>
                </c:pt>
                <c:pt idx="5">
                  <c:v>Equipamiento y mantenimiento del hogar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Prendas de vestir y calzado</c:v>
                </c:pt>
                <c:pt idx="9">
                  <c:v>Bebidas alcohólicas y tabaco</c:v>
                </c:pt>
                <c:pt idx="10">
                  <c:v>Comunicación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Mensual'!$DC$102:$DC$114</c:f>
              <c:numCache>
                <c:formatCode>General</c:formatCode>
                <c:ptCount val="13"/>
                <c:pt idx="0">
                  <c:v>-0.18177007744641868</c:v>
                </c:pt>
                <c:pt idx="1">
                  <c:v>-0.11907460497480966</c:v>
                </c:pt>
                <c:pt idx="2">
                  <c:v>-9.2045014676890191E-2</c:v>
                </c:pt>
                <c:pt idx="3">
                  <c:v>-5.0912039713906065E-2</c:v>
                </c:pt>
                <c:pt idx="4">
                  <c:v>-3.4622598615690434E-2</c:v>
                </c:pt>
                <c:pt idx="5">
                  <c:v>-3.1648315812782338E-2</c:v>
                </c:pt>
                <c:pt idx="6">
                  <c:v>-3.1165146059715224E-2</c:v>
                </c:pt>
                <c:pt idx="7">
                  <c:v>-5.9334329619647463E-3</c:v>
                </c:pt>
                <c:pt idx="8">
                  <c:v>7.4305801896930729E-3</c:v>
                </c:pt>
                <c:pt idx="9">
                  <c:v>9.3313350580054161E-3</c:v>
                </c:pt>
                <c:pt idx="10">
                  <c:v>1.6716022467852129E-2</c:v>
                </c:pt>
                <c:pt idx="11">
                  <c:v>1.1923917376851103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A-494C-90D0-073676A1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832560"/>
        <c:axId val="767821040"/>
      </c:barChart>
      <c:catAx>
        <c:axId val="76783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21040"/>
        <c:crosses val="autoZero"/>
        <c:auto val="1"/>
        <c:lblAlgn val="ctr"/>
        <c:lblOffset val="100"/>
        <c:noMultiLvlLbl val="0"/>
      </c:catAx>
      <c:valAx>
        <c:axId val="7678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1.6123352050781303E-2</c:v>
                </c:pt>
                <c:pt idx="2">
                  <c:v>2.0961844743850211E-2</c:v>
                </c:pt>
                <c:pt idx="3">
                  <c:v>1.8406698244035624E-2</c:v>
                </c:pt>
                <c:pt idx="4">
                  <c:v>2.7320186695524828E-2</c:v>
                </c:pt>
                <c:pt idx="5">
                  <c:v>1.8752409264735315E-2</c:v>
                </c:pt>
                <c:pt idx="6">
                  <c:v>1.2688580987793463E-2</c:v>
                </c:pt>
                <c:pt idx="7">
                  <c:v>1.9284313211815007E-2</c:v>
                </c:pt>
                <c:pt idx="8">
                  <c:v>1.4118208082690709E-2</c:v>
                </c:pt>
                <c:pt idx="9">
                  <c:v>1.0932189380283175E-2</c:v>
                </c:pt>
                <c:pt idx="10">
                  <c:v>1.2665752413411502E-2</c:v>
                </c:pt>
                <c:pt idx="11">
                  <c:v>1.6318078458406937E-2</c:v>
                </c:pt>
                <c:pt idx="12">
                  <c:v>3.1580561178931266E-2</c:v>
                </c:pt>
                <c:pt idx="13">
                  <c:v>1.868620226688722E-2</c:v>
                </c:pt>
                <c:pt idx="14">
                  <c:v>2.3842731404133843E-2</c:v>
                </c:pt>
                <c:pt idx="15">
                  <c:v>1.6394921434671694E-2</c:v>
                </c:pt>
                <c:pt idx="16">
                  <c:v>2.6704863424383829E-2</c:v>
                </c:pt>
                <c:pt idx="17">
                  <c:v>2.6513466015395393E-2</c:v>
                </c:pt>
                <c:pt idx="18">
                  <c:v>3.9132822312675453E-2</c:v>
                </c:pt>
                <c:pt idx="19">
                  <c:v>3.6168128805622146E-2</c:v>
                </c:pt>
                <c:pt idx="20">
                  <c:v>3.8803451092505714E-2</c:v>
                </c:pt>
                <c:pt idx="21">
                  <c:v>5.8259250183874789E-2</c:v>
                </c:pt>
                <c:pt idx="22">
                  <c:v>5.1293456265865345E-2</c:v>
                </c:pt>
                <c:pt idx="23">
                  <c:v>3.5052007069858782E-2</c:v>
                </c:pt>
                <c:pt idx="24">
                  <c:v>2.640965063141687E-2</c:v>
                </c:pt>
                <c:pt idx="25">
                  <c:v>3.1182592094287198E-2</c:v>
                </c:pt>
                <c:pt idx="26">
                  <c:v>4.245277084687471E-2</c:v>
                </c:pt>
                <c:pt idx="27">
                  <c:v>4.1445075821163302E-2</c:v>
                </c:pt>
                <c:pt idx="28">
                  <c:v>3.348250000408548E-2</c:v>
                </c:pt>
                <c:pt idx="29">
                  <c:v>3.4162123046777682E-2</c:v>
                </c:pt>
                <c:pt idx="30">
                  <c:v>2.943336298685062E-2</c:v>
                </c:pt>
                <c:pt idx="31">
                  <c:v>2.4688326594719534E-2</c:v>
                </c:pt>
                <c:pt idx="32">
                  <c:v>3.9927313840546486E-2</c:v>
                </c:pt>
                <c:pt idx="33">
                  <c:v>5.2184231967652428E-2</c:v>
                </c:pt>
                <c:pt idx="34">
                  <c:v>2.7386137872206673E-2</c:v>
                </c:pt>
                <c:pt idx="35">
                  <c:v>4.7296566260943473E-2</c:v>
                </c:pt>
                <c:pt idx="36">
                  <c:v>3.8007796511257741E-2</c:v>
                </c:pt>
                <c:pt idx="37">
                  <c:v>2.5767487699601688E-2</c:v>
                </c:pt>
                <c:pt idx="38">
                  <c:v>1.7637332256918326E-2</c:v>
                </c:pt>
                <c:pt idx="39">
                  <c:v>2.5423297243164278E-2</c:v>
                </c:pt>
                <c:pt idx="40">
                  <c:v>1.9257146495141875E-2</c:v>
                </c:pt>
                <c:pt idx="41">
                  <c:v>2.1128313347260175E-2</c:v>
                </c:pt>
                <c:pt idx="42">
                  <c:v>2.9737005013982021E-2</c:v>
                </c:pt>
                <c:pt idx="43">
                  <c:v>2.8376802352970465E-2</c:v>
                </c:pt>
                <c:pt idx="44">
                  <c:v>2.8104516082684272E-2</c:v>
                </c:pt>
                <c:pt idx="45">
                  <c:v>2.5411195366938921E-2</c:v>
                </c:pt>
                <c:pt idx="46">
                  <c:v>3.9889079478446332E-2</c:v>
                </c:pt>
                <c:pt idx="47">
                  <c:v>3.3529337367744327E-2</c:v>
                </c:pt>
                <c:pt idx="48">
                  <c:v>3.7766499460176739E-2</c:v>
                </c:pt>
                <c:pt idx="49">
                  <c:v>3.835489108053225E-2</c:v>
                </c:pt>
                <c:pt idx="50">
                  <c:v>3.1578675508140863E-2</c:v>
                </c:pt>
                <c:pt idx="51">
                  <c:v>3.6350703344411928E-2</c:v>
                </c:pt>
                <c:pt idx="52">
                  <c:v>4.0686066465761117E-2</c:v>
                </c:pt>
                <c:pt idx="53">
                  <c:v>3.8206518685685475E-2</c:v>
                </c:pt>
                <c:pt idx="54">
                  <c:v>4.0849204711484344E-2</c:v>
                </c:pt>
                <c:pt idx="55">
                  <c:v>3.9452446642843864E-2</c:v>
                </c:pt>
                <c:pt idx="56">
                  <c:v>2.2950400157951023E-2</c:v>
                </c:pt>
                <c:pt idx="57">
                  <c:v>2.9495145258112254E-2</c:v>
                </c:pt>
                <c:pt idx="58">
                  <c:v>3.4491431975180786E-2</c:v>
                </c:pt>
                <c:pt idx="59">
                  <c:v>2.7912718649574453E-2</c:v>
                </c:pt>
                <c:pt idx="60">
                  <c:v>3.5158339086323487E-2</c:v>
                </c:pt>
                <c:pt idx="61">
                  <c:v>3.4375646254439784E-2</c:v>
                </c:pt>
                <c:pt idx="62">
                  <c:v>4.7345144149521623E-2</c:v>
                </c:pt>
                <c:pt idx="63">
                  <c:v>5.9129554302473686E-2</c:v>
                </c:pt>
                <c:pt idx="64">
                  <c:v>5.999588911935283E-2</c:v>
                </c:pt>
                <c:pt idx="65">
                  <c:v>5.7379154719704228E-2</c:v>
                </c:pt>
                <c:pt idx="66">
                  <c:v>6.0710534500092006E-2</c:v>
                </c:pt>
                <c:pt idx="67">
                  <c:v>8.1835681015455242E-2</c:v>
                </c:pt>
                <c:pt idx="68">
                  <c:v>7.2416661997871001E-2</c:v>
                </c:pt>
                <c:pt idx="69">
                  <c:v>5.9850121972785386E-2</c:v>
                </c:pt>
                <c:pt idx="70">
                  <c:v>6.3068246514179638E-2</c:v>
                </c:pt>
                <c:pt idx="71">
                  <c:v>4.9362749251825822E-2</c:v>
                </c:pt>
                <c:pt idx="72">
                  <c:v>4.3404459517991878E-2</c:v>
                </c:pt>
                <c:pt idx="73">
                  <c:v>5.6092994045157551E-2</c:v>
                </c:pt>
                <c:pt idx="74">
                  <c:v>6.8281537774915524E-2</c:v>
                </c:pt>
                <c:pt idx="75" formatCode="0.00%">
                  <c:v>6.6596886800748045E-2</c:v>
                </c:pt>
                <c:pt idx="76" formatCode="0.00%">
                  <c:v>8.4234540583580042E-2</c:v>
                </c:pt>
                <c:pt idx="77" formatCode="0.00%">
                  <c:v>8.1808816092618031E-2</c:v>
                </c:pt>
                <c:pt idx="78" formatCode="0.00%">
                  <c:v>6.7331741530219258E-2</c:v>
                </c:pt>
                <c:pt idx="79" formatCode="0.00%">
                  <c:v>7.2285557225196362E-2</c:v>
                </c:pt>
                <c:pt idx="80" formatCode="0.00%">
                  <c:v>0.13183257530798098</c:v>
                </c:pt>
                <c:pt idx="81" formatCode="0.00%">
                  <c:v>0.12746739507957638</c:v>
                </c:pt>
                <c:pt idx="82" formatCode="0.00%">
                  <c:v>8.1446788342753873E-2</c:v>
                </c:pt>
                <c:pt idx="83" formatCode="0.00%">
                  <c:v>0.13382141883568055</c:v>
                </c:pt>
                <c:pt idx="84" formatCode="0.00%">
                  <c:v>0.25237197278068146</c:v>
                </c:pt>
                <c:pt idx="85" formatCode="0.00%">
                  <c:v>0.19649087319600089</c:v>
                </c:pt>
                <c:pt idx="86" formatCode="0.00%">
                  <c:v>0.1193456856423778</c:v>
                </c:pt>
                <c:pt idx="87" formatCode="0.00%">
                  <c:v>9.471250038707546E-2</c:v>
                </c:pt>
                <c:pt idx="88" formatCode="0.00%">
                  <c:v>8.3482326249501027E-2</c:v>
                </c:pt>
                <c:pt idx="89" formatCode="0.00%">
                  <c:v>4.9567341427862566E-2</c:v>
                </c:pt>
                <c:pt idx="90" formatCode="0.00%">
                  <c:v>5.4472055251427731E-2</c:v>
                </c:pt>
                <c:pt idx="91" formatCode="0.00%">
                  <c:v>4.911556597043476E-2</c:v>
                </c:pt>
                <c:pt idx="92" formatCode="0.00%">
                  <c:v>4.3172851339731366E-2</c:v>
                </c:pt>
                <c:pt idx="93" formatCode="0.00%">
                  <c:v>2.9161754608585388E-2</c:v>
                </c:pt>
                <c:pt idx="94" formatCode="0.00%">
                  <c:v>2.4614747675122617E-2</c:v>
                </c:pt>
                <c:pt idx="95" formatCode="0.00%">
                  <c:v>2.2912303937215883E-2</c:v>
                </c:pt>
                <c:pt idx="96" formatCode="0.00%">
                  <c:v>2.098540393005921E-2</c:v>
                </c:pt>
                <c:pt idx="97" formatCode="0.00%">
                  <c:v>1.5046176163154623E-2</c:v>
                </c:pt>
                <c:pt idx="98" formatCode="0.00%">
                  <c:v>2.0894466662557232E-2</c:v>
                </c:pt>
                <c:pt idx="99" formatCode="0.00%">
                  <c:v>3.0471790055143666E-2</c:v>
                </c:pt>
                <c:pt idx="100" formatCode="0.00%">
                  <c:v>2.7422701892464874E-2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1.6766586303710973E-2</c:v>
                </c:pt>
                <c:pt idx="2">
                  <c:v>2.205963954428336E-2</c:v>
                </c:pt>
                <c:pt idx="3">
                  <c:v>1.7637755249247933E-2</c:v>
                </c:pt>
                <c:pt idx="4">
                  <c:v>2.7318281527551003E-2</c:v>
                </c:pt>
                <c:pt idx="5">
                  <c:v>1.8060643582260338E-2</c:v>
                </c:pt>
                <c:pt idx="6">
                  <c:v>1.2683969464385214E-2</c:v>
                </c:pt>
                <c:pt idx="7">
                  <c:v>1.9921504913963384E-2</c:v>
                </c:pt>
                <c:pt idx="8">
                  <c:v>1.4295899023500702E-2</c:v>
                </c:pt>
                <c:pt idx="9">
                  <c:v>1.1317836715502461E-2</c:v>
                </c:pt>
                <c:pt idx="10">
                  <c:v>1.2812666592531441E-2</c:v>
                </c:pt>
                <c:pt idx="11">
                  <c:v>1.642767614507612E-2</c:v>
                </c:pt>
                <c:pt idx="12">
                  <c:v>3.4131673699127507E-2</c:v>
                </c:pt>
                <c:pt idx="13">
                  <c:v>1.8867670669025838E-2</c:v>
                </c:pt>
                <c:pt idx="14">
                  <c:v>2.5545100357337702E-2</c:v>
                </c:pt>
                <c:pt idx="15">
                  <c:v>1.6128463956984307E-2</c:v>
                </c:pt>
                <c:pt idx="16">
                  <c:v>2.7457391874941894E-2</c:v>
                </c:pt>
                <c:pt idx="17">
                  <c:v>2.490220710118618E-2</c:v>
                </c:pt>
                <c:pt idx="18">
                  <c:v>3.8433107641910658E-2</c:v>
                </c:pt>
                <c:pt idx="19">
                  <c:v>3.5129034575741791E-2</c:v>
                </c:pt>
                <c:pt idx="20">
                  <c:v>3.9098728275883454E-2</c:v>
                </c:pt>
                <c:pt idx="21">
                  <c:v>5.8306510482141416E-2</c:v>
                </c:pt>
                <c:pt idx="22">
                  <c:v>5.1605376378318857E-2</c:v>
                </c:pt>
                <c:pt idx="23">
                  <c:v>3.4624834481788769E-2</c:v>
                </c:pt>
                <c:pt idx="24">
                  <c:v>2.7555935647073371E-2</c:v>
                </c:pt>
                <c:pt idx="25">
                  <c:v>3.0946126910121441E-2</c:v>
                </c:pt>
                <c:pt idx="26">
                  <c:v>4.0387354382383389E-2</c:v>
                </c:pt>
                <c:pt idx="27">
                  <c:v>4.0308923194994017E-2</c:v>
                </c:pt>
                <c:pt idx="28">
                  <c:v>3.3933315478782644E-2</c:v>
                </c:pt>
                <c:pt idx="29">
                  <c:v>3.4071440364557226E-2</c:v>
                </c:pt>
                <c:pt idx="30">
                  <c:v>2.8977700493979519E-2</c:v>
                </c:pt>
                <c:pt idx="31">
                  <c:v>2.4574852370093048E-2</c:v>
                </c:pt>
                <c:pt idx="32">
                  <c:v>3.923502624498898E-2</c:v>
                </c:pt>
                <c:pt idx="33">
                  <c:v>5.1994254224292158E-2</c:v>
                </c:pt>
                <c:pt idx="34">
                  <c:v>2.8715054067689039E-2</c:v>
                </c:pt>
                <c:pt idx="35">
                  <c:v>4.6775809128893009E-2</c:v>
                </c:pt>
                <c:pt idx="36">
                  <c:v>3.9003464206590177E-2</c:v>
                </c:pt>
                <c:pt idx="37">
                  <c:v>2.3999363773486104E-2</c:v>
                </c:pt>
                <c:pt idx="38">
                  <c:v>1.7545747652437882E-2</c:v>
                </c:pt>
                <c:pt idx="39">
                  <c:v>2.4537891502491638E-2</c:v>
                </c:pt>
                <c:pt idx="40">
                  <c:v>1.6576389600146513E-2</c:v>
                </c:pt>
                <c:pt idx="41">
                  <c:v>2.0447990914956859E-2</c:v>
                </c:pt>
                <c:pt idx="42">
                  <c:v>2.8835417624268E-2</c:v>
                </c:pt>
                <c:pt idx="43">
                  <c:v>2.7364081154601871E-2</c:v>
                </c:pt>
                <c:pt idx="44">
                  <c:v>2.8238905005089299E-2</c:v>
                </c:pt>
                <c:pt idx="45">
                  <c:v>2.5087220107258057E-2</c:v>
                </c:pt>
                <c:pt idx="46">
                  <c:v>3.856432274616961E-2</c:v>
                </c:pt>
                <c:pt idx="47">
                  <c:v>3.3117646406698009E-2</c:v>
                </c:pt>
                <c:pt idx="48">
                  <c:v>3.6899906739956689E-2</c:v>
                </c:pt>
                <c:pt idx="49">
                  <c:v>3.8234034864923938E-2</c:v>
                </c:pt>
                <c:pt idx="50">
                  <c:v>3.2427972240043346E-2</c:v>
                </c:pt>
                <c:pt idx="51">
                  <c:v>3.7500297137858407E-2</c:v>
                </c:pt>
                <c:pt idx="52">
                  <c:v>4.0795109530171514E-2</c:v>
                </c:pt>
                <c:pt idx="53">
                  <c:v>3.8077123258981382E-2</c:v>
                </c:pt>
                <c:pt idx="54">
                  <c:v>3.9907188185024589E-2</c:v>
                </c:pt>
                <c:pt idx="55">
                  <c:v>3.8206871228251726E-2</c:v>
                </c:pt>
                <c:pt idx="56">
                  <c:v>2.4027583455970225E-2</c:v>
                </c:pt>
                <c:pt idx="57">
                  <c:v>3.0499570519190833E-2</c:v>
                </c:pt>
                <c:pt idx="58">
                  <c:v>3.4463752162740002E-2</c:v>
                </c:pt>
                <c:pt idx="59">
                  <c:v>2.7575643425036267E-2</c:v>
                </c:pt>
                <c:pt idx="60">
                  <c:v>3.563569640656028E-2</c:v>
                </c:pt>
                <c:pt idx="61">
                  <c:v>3.4827558723636409E-2</c:v>
                </c:pt>
                <c:pt idx="62">
                  <c:v>4.611029070274264E-2</c:v>
                </c:pt>
                <c:pt idx="63">
                  <c:v>5.730560487065639E-2</c:v>
                </c:pt>
                <c:pt idx="64">
                  <c:v>5.9378380842662004E-2</c:v>
                </c:pt>
                <c:pt idx="65">
                  <c:v>5.6650454490964952E-2</c:v>
                </c:pt>
                <c:pt idx="66">
                  <c:v>6.0417006394793304E-2</c:v>
                </c:pt>
                <c:pt idx="67">
                  <c:v>8.145260175027369E-2</c:v>
                </c:pt>
                <c:pt idx="68">
                  <c:v>7.1550914344733485E-2</c:v>
                </c:pt>
                <c:pt idx="69">
                  <c:v>5.8770166593222761E-2</c:v>
                </c:pt>
                <c:pt idx="70">
                  <c:v>6.3484485145466341E-2</c:v>
                </c:pt>
                <c:pt idx="71">
                  <c:v>5.0828948744594982E-2</c:v>
                </c:pt>
                <c:pt idx="72">
                  <c:v>4.6480825580087259E-2</c:v>
                </c:pt>
                <c:pt idx="73">
                  <c:v>5.6584561572202707E-2</c:v>
                </c:pt>
                <c:pt idx="74">
                  <c:v>6.5628375281324924E-2</c:v>
                </c:pt>
                <c:pt idx="75" formatCode="0.00%">
                  <c:v>6.5695157925473868E-2</c:v>
                </c:pt>
                <c:pt idx="76" formatCode="0.00%">
                  <c:v>8.2800527151186243E-2</c:v>
                </c:pt>
                <c:pt idx="77" formatCode="0.00%">
                  <c:v>8.2353000137533883E-2</c:v>
                </c:pt>
                <c:pt idx="78" formatCode="0.00%">
                  <c:v>6.7083602014740507E-2</c:v>
                </c:pt>
                <c:pt idx="79" formatCode="0.00%">
                  <c:v>7.2298173707170843E-2</c:v>
                </c:pt>
                <c:pt idx="80" formatCode="0.00%">
                  <c:v>0.12770166328103594</c:v>
                </c:pt>
                <c:pt idx="81" formatCode="0.00%">
                  <c:v>0.1251680101201389</c:v>
                </c:pt>
                <c:pt idx="82" formatCode="0.00%">
                  <c:v>8.2847729540855619E-2</c:v>
                </c:pt>
                <c:pt idx="83" formatCode="0.00%">
                  <c:v>0.13189364959470451</c:v>
                </c:pt>
                <c:pt idx="84" formatCode="0.00%">
                  <c:v>0.25056385706299178</c:v>
                </c:pt>
                <c:pt idx="85" formatCode="0.00%">
                  <c:v>0.19906282253081709</c:v>
                </c:pt>
                <c:pt idx="86" formatCode="0.00%">
                  <c:v>0.12554964195825291</c:v>
                </c:pt>
                <c:pt idx="87" formatCode="0.00%">
                  <c:v>9.7758608610414965E-2</c:v>
                </c:pt>
                <c:pt idx="88" formatCode="0.00%">
                  <c:v>8.6090833725189775E-2</c:v>
                </c:pt>
                <c:pt idx="89" formatCode="0.00%">
                  <c:v>4.8810227492708025E-2</c:v>
                </c:pt>
                <c:pt idx="90" formatCode="0.00%">
                  <c:v>5.4371940492975002E-2</c:v>
                </c:pt>
                <c:pt idx="91" formatCode="0.00%">
                  <c:v>4.8951141179100155E-2</c:v>
                </c:pt>
                <c:pt idx="92" formatCode="0.00%">
                  <c:v>4.3481944456830846E-2</c:v>
                </c:pt>
                <c:pt idx="93" formatCode="0.00%">
                  <c:v>3.0365431073042348E-2</c:v>
                </c:pt>
                <c:pt idx="94" formatCode="0.00%">
                  <c:v>2.5919815722406092E-2</c:v>
                </c:pt>
                <c:pt idx="95" formatCode="0.00%">
                  <c:v>2.5035720250134563E-2</c:v>
                </c:pt>
                <c:pt idx="96" formatCode="0.00%">
                  <c:v>2.2841155535280544E-2</c:v>
                </c:pt>
                <c:pt idx="97" formatCode="0.00%">
                  <c:v>1.6185977399262974E-2</c:v>
                </c:pt>
                <c:pt idx="98" formatCode="0.00%">
                  <c:v>2.0972260519734887E-2</c:v>
                </c:pt>
                <c:pt idx="99" formatCode="0.00%">
                  <c:v>2.7999278654886384E-2</c:v>
                </c:pt>
                <c:pt idx="100" formatCode="0.00%">
                  <c:v>2.6983846839223613E-2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1.7405700683593706E-2</c:v>
                </c:pt>
                <c:pt idx="2">
                  <c:v>2.2060554886489614E-2</c:v>
                </c:pt>
                <c:pt idx="3">
                  <c:v>1.708731595561841E-2</c:v>
                </c:pt>
                <c:pt idx="4">
                  <c:v>2.7216970893315429E-2</c:v>
                </c:pt>
                <c:pt idx="5">
                  <c:v>1.7629432060062955E-2</c:v>
                </c:pt>
                <c:pt idx="6">
                  <c:v>1.2850268322932568E-2</c:v>
                </c:pt>
                <c:pt idx="7">
                  <c:v>2.0475291950825314E-2</c:v>
                </c:pt>
                <c:pt idx="8">
                  <c:v>1.4541304798212584E-2</c:v>
                </c:pt>
                <c:pt idx="9">
                  <c:v>1.2008411830922272E-2</c:v>
                </c:pt>
                <c:pt idx="10">
                  <c:v>1.2721703636998427E-2</c:v>
                </c:pt>
                <c:pt idx="11">
                  <c:v>1.6423423399705372E-2</c:v>
                </c:pt>
                <c:pt idx="12">
                  <c:v>3.4793246756692708E-2</c:v>
                </c:pt>
                <c:pt idx="13">
                  <c:v>1.8975411422377686E-2</c:v>
                </c:pt>
                <c:pt idx="14">
                  <c:v>2.5818993658563105E-2</c:v>
                </c:pt>
                <c:pt idx="15">
                  <c:v>1.5784708398742797E-2</c:v>
                </c:pt>
                <c:pt idx="16">
                  <c:v>2.7302949293504186E-2</c:v>
                </c:pt>
                <c:pt idx="17">
                  <c:v>2.4388103394776373E-2</c:v>
                </c:pt>
                <c:pt idx="18">
                  <c:v>3.8273392458289868E-2</c:v>
                </c:pt>
                <c:pt idx="19">
                  <c:v>3.4660883152103805E-2</c:v>
                </c:pt>
                <c:pt idx="20">
                  <c:v>3.9087485996843085E-2</c:v>
                </c:pt>
                <c:pt idx="21">
                  <c:v>5.7972227532997467E-2</c:v>
                </c:pt>
                <c:pt idx="22">
                  <c:v>5.1742659942305425E-2</c:v>
                </c:pt>
                <c:pt idx="23">
                  <c:v>3.4929317099267942E-2</c:v>
                </c:pt>
                <c:pt idx="24">
                  <c:v>2.8238978697822104E-2</c:v>
                </c:pt>
                <c:pt idx="25">
                  <c:v>3.0752547128185759E-2</c:v>
                </c:pt>
                <c:pt idx="26">
                  <c:v>3.93983503231643E-2</c:v>
                </c:pt>
                <c:pt idx="27">
                  <c:v>3.9693695255114569E-2</c:v>
                </c:pt>
                <c:pt idx="28">
                  <c:v>3.4265170288610536E-2</c:v>
                </c:pt>
                <c:pt idx="29">
                  <c:v>3.4034529258071045E-2</c:v>
                </c:pt>
                <c:pt idx="30">
                  <c:v>2.907217102991666E-2</c:v>
                </c:pt>
                <c:pt idx="31">
                  <c:v>2.5082544396675566E-2</c:v>
                </c:pt>
                <c:pt idx="32">
                  <c:v>3.9052021489200728E-2</c:v>
                </c:pt>
                <c:pt idx="33">
                  <c:v>5.2742003437088902E-2</c:v>
                </c:pt>
                <c:pt idx="34">
                  <c:v>2.9327732022404573E-2</c:v>
                </c:pt>
                <c:pt idx="35">
                  <c:v>4.703169367386284E-2</c:v>
                </c:pt>
                <c:pt idx="36">
                  <c:v>3.9537445880415634E-2</c:v>
                </c:pt>
                <c:pt idx="37">
                  <c:v>2.2885300782334195E-2</c:v>
                </c:pt>
                <c:pt idx="38">
                  <c:v>1.7726985694468178E-2</c:v>
                </c:pt>
                <c:pt idx="39">
                  <c:v>2.4113154647545265E-2</c:v>
                </c:pt>
                <c:pt idx="40">
                  <c:v>1.5363923612422337E-2</c:v>
                </c:pt>
                <c:pt idx="41">
                  <c:v>2.0311970135832746E-2</c:v>
                </c:pt>
                <c:pt idx="42">
                  <c:v>2.8528900438340887E-2</c:v>
                </c:pt>
                <c:pt idx="43">
                  <c:v>2.7147999782239918E-2</c:v>
                </c:pt>
                <c:pt idx="44">
                  <c:v>2.825587710208044E-2</c:v>
                </c:pt>
                <c:pt idx="45">
                  <c:v>2.4953730558198828E-2</c:v>
                </c:pt>
                <c:pt idx="46">
                  <c:v>3.8052356225729334E-2</c:v>
                </c:pt>
                <c:pt idx="47">
                  <c:v>3.3133825943687301E-2</c:v>
                </c:pt>
                <c:pt idx="48">
                  <c:v>3.6766222755697742E-2</c:v>
                </c:pt>
                <c:pt idx="49">
                  <c:v>3.8205237091331279E-2</c:v>
                </c:pt>
                <c:pt idx="50">
                  <c:v>3.2713406111476218E-2</c:v>
                </c:pt>
                <c:pt idx="51">
                  <c:v>3.8069809787174114E-2</c:v>
                </c:pt>
                <c:pt idx="52">
                  <c:v>4.0474585579307165E-2</c:v>
                </c:pt>
                <c:pt idx="53">
                  <c:v>3.8093748906599112E-2</c:v>
                </c:pt>
                <c:pt idx="54">
                  <c:v>3.9225822330583027E-2</c:v>
                </c:pt>
                <c:pt idx="55">
                  <c:v>3.8048819487970897E-2</c:v>
                </c:pt>
                <c:pt idx="56">
                  <c:v>2.4734505633225323E-2</c:v>
                </c:pt>
                <c:pt idx="57">
                  <c:v>3.117186264677918E-2</c:v>
                </c:pt>
                <c:pt idx="58">
                  <c:v>3.4766642744813669E-2</c:v>
                </c:pt>
                <c:pt idx="59">
                  <c:v>2.769333685532005E-2</c:v>
                </c:pt>
                <c:pt idx="60">
                  <c:v>3.5065488469817607E-2</c:v>
                </c:pt>
                <c:pt idx="61">
                  <c:v>3.5536376407009573E-2</c:v>
                </c:pt>
                <c:pt idx="62">
                  <c:v>4.5682674694778269E-2</c:v>
                </c:pt>
                <c:pt idx="63">
                  <c:v>5.6186956523829323E-2</c:v>
                </c:pt>
                <c:pt idx="64">
                  <c:v>5.9400352117131794E-2</c:v>
                </c:pt>
                <c:pt idx="65">
                  <c:v>5.6353797590782628E-2</c:v>
                </c:pt>
                <c:pt idx="66">
                  <c:v>6.0391742268606441E-2</c:v>
                </c:pt>
                <c:pt idx="67">
                  <c:v>8.1913149546798847E-2</c:v>
                </c:pt>
                <c:pt idx="68">
                  <c:v>7.0841220660419646E-2</c:v>
                </c:pt>
                <c:pt idx="69">
                  <c:v>5.8019377889505064E-2</c:v>
                </c:pt>
                <c:pt idx="70">
                  <c:v>6.4018133375591368E-2</c:v>
                </c:pt>
                <c:pt idx="71">
                  <c:v>5.1142595913542532E-2</c:v>
                </c:pt>
                <c:pt idx="72">
                  <c:v>4.7863372789250347E-2</c:v>
                </c:pt>
                <c:pt idx="73">
                  <c:v>5.6531686374470702E-2</c:v>
                </c:pt>
                <c:pt idx="74">
                  <c:v>6.4500192677604096E-2</c:v>
                </c:pt>
                <c:pt idx="75" formatCode="0.00%">
                  <c:v>6.5471097989509897E-2</c:v>
                </c:pt>
                <c:pt idx="76" formatCode="0.00%">
                  <c:v>8.2623833697397231E-2</c:v>
                </c:pt>
                <c:pt idx="77" formatCode="0.00%">
                  <c:v>8.2636172891727977E-2</c:v>
                </c:pt>
                <c:pt idx="78" formatCode="0.00%">
                  <c:v>6.7232900091989567E-2</c:v>
                </c:pt>
                <c:pt idx="79" formatCode="0.00%">
                  <c:v>7.2794440746822842E-2</c:v>
                </c:pt>
                <c:pt idx="80" formatCode="0.00%">
                  <c:v>0.12660312865464451</c:v>
                </c:pt>
                <c:pt idx="81" formatCode="0.00%">
                  <c:v>0.12441511621271206</c:v>
                </c:pt>
                <c:pt idx="82" formatCode="0.00%">
                  <c:v>8.3169696439667984E-2</c:v>
                </c:pt>
                <c:pt idx="83" formatCode="0.00%">
                  <c:v>0.13210385716860862</c:v>
                </c:pt>
                <c:pt idx="84" formatCode="0.00%">
                  <c:v>0.2506753856231283</c:v>
                </c:pt>
                <c:pt idx="85" formatCode="0.00%">
                  <c:v>0.19967675575347199</c:v>
                </c:pt>
                <c:pt idx="86" formatCode="0.00%">
                  <c:v>0.12605426699434163</c:v>
                </c:pt>
                <c:pt idx="87" formatCode="0.00%">
                  <c:v>9.934279360698639E-2</c:v>
                </c:pt>
                <c:pt idx="88" formatCode="0.00%">
                  <c:v>8.7332702895074332E-2</c:v>
                </c:pt>
                <c:pt idx="89" formatCode="0.00%">
                  <c:v>4.7805340133790342E-2</c:v>
                </c:pt>
                <c:pt idx="90" formatCode="0.00%">
                  <c:v>5.4371192809452573E-2</c:v>
                </c:pt>
                <c:pt idx="91" formatCode="0.00%">
                  <c:v>4.909965793785398E-2</c:v>
                </c:pt>
                <c:pt idx="92" formatCode="0.00%">
                  <c:v>4.3123027835687999E-2</c:v>
                </c:pt>
                <c:pt idx="93" formatCode="0.00%">
                  <c:v>3.0820804051490347E-2</c:v>
                </c:pt>
                <c:pt idx="94" formatCode="0.00%">
                  <c:v>2.6580116113460672E-2</c:v>
                </c:pt>
                <c:pt idx="95" formatCode="0.00%">
                  <c:v>2.5788118860377462E-2</c:v>
                </c:pt>
                <c:pt idx="96" formatCode="0.00%">
                  <c:v>2.3546383099320112E-2</c:v>
                </c:pt>
                <c:pt idx="97" formatCode="0.00%">
                  <c:v>1.7011445992767715E-2</c:v>
                </c:pt>
                <c:pt idx="98" formatCode="0.00%">
                  <c:v>2.1195114529293457E-2</c:v>
                </c:pt>
                <c:pt idx="99" formatCode="0.00%">
                  <c:v>2.7185365814572648E-2</c:v>
                </c:pt>
                <c:pt idx="100" formatCode="0.00%">
                  <c:v>2.6824705302666896E-2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1.7997970581054679E-2</c:v>
                </c:pt>
                <c:pt idx="2">
                  <c:v>2.2298711176852892E-2</c:v>
                </c:pt>
                <c:pt idx="3">
                  <c:v>1.6558024379653258E-2</c:v>
                </c:pt>
                <c:pt idx="4">
                  <c:v>2.6155556640504507E-2</c:v>
                </c:pt>
                <c:pt idx="5">
                  <c:v>1.7151439102099042E-2</c:v>
                </c:pt>
                <c:pt idx="6">
                  <c:v>1.2846954198770799E-2</c:v>
                </c:pt>
                <c:pt idx="7">
                  <c:v>2.0724907196333575E-2</c:v>
                </c:pt>
                <c:pt idx="8">
                  <c:v>1.4386235685758697E-2</c:v>
                </c:pt>
                <c:pt idx="9">
                  <c:v>1.2109635343851455E-2</c:v>
                </c:pt>
                <c:pt idx="10">
                  <c:v>1.2487333231046671E-2</c:v>
                </c:pt>
                <c:pt idx="11">
                  <c:v>1.6515109608034706E-2</c:v>
                </c:pt>
                <c:pt idx="12">
                  <c:v>3.515240767801564E-2</c:v>
                </c:pt>
                <c:pt idx="13">
                  <c:v>1.948011240984493E-2</c:v>
                </c:pt>
                <c:pt idx="14">
                  <c:v>2.6570358685698015E-2</c:v>
                </c:pt>
                <c:pt idx="15">
                  <c:v>1.6114595063161818E-2</c:v>
                </c:pt>
                <c:pt idx="16">
                  <c:v>2.7590909545331277E-2</c:v>
                </c:pt>
                <c:pt idx="17">
                  <c:v>2.356620909335394E-2</c:v>
                </c:pt>
                <c:pt idx="18">
                  <c:v>3.8341542661832761E-2</c:v>
                </c:pt>
                <c:pt idx="19">
                  <c:v>3.4252920802095632E-2</c:v>
                </c:pt>
                <c:pt idx="20">
                  <c:v>3.8731607013765768E-2</c:v>
                </c:pt>
                <c:pt idx="21">
                  <c:v>5.9394923890481177E-2</c:v>
                </c:pt>
                <c:pt idx="22">
                  <c:v>5.1845428412021333E-2</c:v>
                </c:pt>
                <c:pt idx="23">
                  <c:v>3.4419437371623562E-2</c:v>
                </c:pt>
                <c:pt idx="24">
                  <c:v>2.9006269965638598E-2</c:v>
                </c:pt>
                <c:pt idx="25">
                  <c:v>3.062870365676007E-2</c:v>
                </c:pt>
                <c:pt idx="26">
                  <c:v>3.8174593000897428E-2</c:v>
                </c:pt>
                <c:pt idx="27">
                  <c:v>3.9010717637180781E-2</c:v>
                </c:pt>
                <c:pt idx="28">
                  <c:v>3.4746394422168647E-2</c:v>
                </c:pt>
                <c:pt idx="29">
                  <c:v>3.4060623505399068E-2</c:v>
                </c:pt>
                <c:pt idx="30">
                  <c:v>2.8407166587983701E-2</c:v>
                </c:pt>
                <c:pt idx="31">
                  <c:v>2.4871924918957955E-2</c:v>
                </c:pt>
                <c:pt idx="32">
                  <c:v>3.9248021173344805E-2</c:v>
                </c:pt>
                <c:pt idx="33">
                  <c:v>5.3052350175347263E-2</c:v>
                </c:pt>
                <c:pt idx="34">
                  <c:v>3.0445537642639797E-2</c:v>
                </c:pt>
                <c:pt idx="35">
                  <c:v>4.5945847451133615E-2</c:v>
                </c:pt>
                <c:pt idx="36">
                  <c:v>4.0442107632993496E-2</c:v>
                </c:pt>
                <c:pt idx="37">
                  <c:v>2.1718408161087943E-2</c:v>
                </c:pt>
                <c:pt idx="38">
                  <c:v>1.7699072279931061E-2</c:v>
                </c:pt>
                <c:pt idx="39">
                  <c:v>2.3431444431724957E-2</c:v>
                </c:pt>
                <c:pt idx="40">
                  <c:v>1.417634042985827E-2</c:v>
                </c:pt>
                <c:pt idx="41">
                  <c:v>2.0035263448030971E-2</c:v>
                </c:pt>
                <c:pt idx="42">
                  <c:v>2.7932179276446423E-2</c:v>
                </c:pt>
                <c:pt idx="43">
                  <c:v>2.6426999448645239E-2</c:v>
                </c:pt>
                <c:pt idx="44">
                  <c:v>2.8128003790886869E-2</c:v>
                </c:pt>
                <c:pt idx="45">
                  <c:v>2.4921050758322627E-2</c:v>
                </c:pt>
                <c:pt idx="46">
                  <c:v>3.7354963352631998E-2</c:v>
                </c:pt>
                <c:pt idx="47">
                  <c:v>3.3412556950340289E-2</c:v>
                </c:pt>
                <c:pt idx="48">
                  <c:v>3.718908580910596E-2</c:v>
                </c:pt>
                <c:pt idx="49">
                  <c:v>3.7889598902396404E-2</c:v>
                </c:pt>
                <c:pt idx="50">
                  <c:v>3.3771667526617311E-2</c:v>
                </c:pt>
                <c:pt idx="51">
                  <c:v>3.8495838091092249E-2</c:v>
                </c:pt>
                <c:pt idx="52">
                  <c:v>4.0652557600106665E-2</c:v>
                </c:pt>
                <c:pt idx="53">
                  <c:v>3.8586256164584665E-2</c:v>
                </c:pt>
                <c:pt idx="54">
                  <c:v>3.7953162090048398E-2</c:v>
                </c:pt>
                <c:pt idx="55">
                  <c:v>3.6937780543050414E-2</c:v>
                </c:pt>
                <c:pt idx="56">
                  <c:v>2.6002815805457491E-2</c:v>
                </c:pt>
                <c:pt idx="57">
                  <c:v>3.2008015318015781E-2</c:v>
                </c:pt>
                <c:pt idx="58">
                  <c:v>3.5187235251551874E-2</c:v>
                </c:pt>
                <c:pt idx="59">
                  <c:v>2.7515675263737771E-2</c:v>
                </c:pt>
                <c:pt idx="60">
                  <c:v>3.560959754917925E-2</c:v>
                </c:pt>
                <c:pt idx="61">
                  <c:v>3.6101826204068876E-2</c:v>
                </c:pt>
                <c:pt idx="62">
                  <c:v>4.4738099028817091E-2</c:v>
                </c:pt>
                <c:pt idx="63">
                  <c:v>5.5546848327084453E-2</c:v>
                </c:pt>
                <c:pt idx="64">
                  <c:v>5.9414230602822027E-2</c:v>
                </c:pt>
                <c:pt idx="65">
                  <c:v>5.5991818937446203E-2</c:v>
                </c:pt>
                <c:pt idx="66">
                  <c:v>6.0037244270106038E-2</c:v>
                </c:pt>
                <c:pt idx="67">
                  <c:v>8.199496570638698E-2</c:v>
                </c:pt>
                <c:pt idx="68">
                  <c:v>7.0448772962102835E-2</c:v>
                </c:pt>
                <c:pt idx="69">
                  <c:v>5.7324785290594038E-2</c:v>
                </c:pt>
                <c:pt idx="70">
                  <c:v>6.3726424446145291E-2</c:v>
                </c:pt>
                <c:pt idx="71">
                  <c:v>5.1878439224045447E-2</c:v>
                </c:pt>
                <c:pt idx="72">
                  <c:v>4.9412417118095853E-2</c:v>
                </c:pt>
                <c:pt idx="73">
                  <c:v>5.7146697497626464E-2</c:v>
                </c:pt>
                <c:pt idx="74">
                  <c:v>6.2840116670769719E-2</c:v>
                </c:pt>
                <c:pt idx="75" formatCode="0.00%">
                  <c:v>6.4341391779100476E-2</c:v>
                </c:pt>
                <c:pt idx="76" formatCode="0.00%">
                  <c:v>8.1792694007083222E-2</c:v>
                </c:pt>
                <c:pt idx="77" formatCode="0.00%">
                  <c:v>8.3130923534256773E-2</c:v>
                </c:pt>
                <c:pt idx="78" formatCode="0.00%">
                  <c:v>6.7681760977926997E-2</c:v>
                </c:pt>
                <c:pt idx="79" formatCode="0.00%">
                  <c:v>7.2446154174360622E-2</c:v>
                </c:pt>
                <c:pt idx="80" formatCode="0.00%">
                  <c:v>0.12487818456536104</c:v>
                </c:pt>
                <c:pt idx="81" formatCode="0.00%">
                  <c:v>0.12293735385497673</c:v>
                </c:pt>
                <c:pt idx="82" formatCode="0.00%">
                  <c:v>8.3275132800791463E-2</c:v>
                </c:pt>
                <c:pt idx="83" formatCode="0.00%">
                  <c:v>0.1306380214901266</c:v>
                </c:pt>
                <c:pt idx="84" formatCode="0.00%">
                  <c:v>0.25104710142082376</c:v>
                </c:pt>
                <c:pt idx="85" formatCode="0.00%">
                  <c:v>0.20300368514693901</c:v>
                </c:pt>
                <c:pt idx="86" formatCode="0.00%">
                  <c:v>0.1301465717960526</c:v>
                </c:pt>
                <c:pt idx="87" formatCode="0.00%">
                  <c:v>0.10020573713985592</c:v>
                </c:pt>
                <c:pt idx="88" formatCode="0.00%">
                  <c:v>8.7101999280447595E-2</c:v>
                </c:pt>
                <c:pt idx="89" formatCode="0.00%">
                  <c:v>4.6482968724349982E-2</c:v>
                </c:pt>
                <c:pt idx="90" formatCode="0.00%">
                  <c:v>5.3782458045042336E-2</c:v>
                </c:pt>
                <c:pt idx="91" formatCode="0.00%">
                  <c:v>4.8750904904447445E-2</c:v>
                </c:pt>
                <c:pt idx="92" formatCode="0.00%">
                  <c:v>4.3596372263998706E-2</c:v>
                </c:pt>
                <c:pt idx="93" formatCode="0.00%">
                  <c:v>3.1681798273560879E-2</c:v>
                </c:pt>
                <c:pt idx="94" formatCode="0.00%">
                  <c:v>2.7534742652419286E-2</c:v>
                </c:pt>
                <c:pt idx="95" formatCode="0.00%">
                  <c:v>2.7211511333267158E-2</c:v>
                </c:pt>
                <c:pt idx="96" formatCode="0.00%">
                  <c:v>2.4433065719933866E-2</c:v>
                </c:pt>
                <c:pt idx="97" formatCode="0.00%">
                  <c:v>1.8118774530353265E-2</c:v>
                </c:pt>
                <c:pt idx="98" formatCode="0.00%">
                  <c:v>2.1215698213033374E-2</c:v>
                </c:pt>
                <c:pt idx="99" formatCode="0.00%">
                  <c:v>2.5751143448510261E-2</c:v>
                </c:pt>
                <c:pt idx="100" formatCode="0.00%">
                  <c:v>2.6544909101307468E-2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1.8781585693359304E-2</c:v>
                </c:pt>
                <c:pt idx="2">
                  <c:v>2.3516453594425002E-2</c:v>
                </c:pt>
                <c:pt idx="3">
                  <c:v>1.5544143808499555E-2</c:v>
                </c:pt>
                <c:pt idx="4">
                  <c:v>2.5658065658653584E-2</c:v>
                </c:pt>
                <c:pt idx="5">
                  <c:v>1.6894029604995087E-2</c:v>
                </c:pt>
                <c:pt idx="6">
                  <c:v>1.319844417969307E-2</c:v>
                </c:pt>
                <c:pt idx="7">
                  <c:v>2.1382581653399901E-2</c:v>
                </c:pt>
                <c:pt idx="8">
                  <c:v>1.43058195164385E-2</c:v>
                </c:pt>
                <c:pt idx="9">
                  <c:v>1.2434673068213442E-2</c:v>
                </c:pt>
                <c:pt idx="10">
                  <c:v>1.2066278634035976E-2</c:v>
                </c:pt>
                <c:pt idx="11">
                  <c:v>1.5976862800558767E-2</c:v>
                </c:pt>
                <c:pt idx="12">
                  <c:v>3.6769070094208489E-2</c:v>
                </c:pt>
                <c:pt idx="13">
                  <c:v>1.9890755656403636E-2</c:v>
                </c:pt>
                <c:pt idx="14">
                  <c:v>2.6920610346296003E-2</c:v>
                </c:pt>
                <c:pt idx="15">
                  <c:v>1.6675676780232962E-2</c:v>
                </c:pt>
                <c:pt idx="16">
                  <c:v>2.7640844021953992E-2</c:v>
                </c:pt>
                <c:pt idx="17">
                  <c:v>2.2220047814192512E-2</c:v>
                </c:pt>
                <c:pt idx="18">
                  <c:v>3.7549073584483894E-2</c:v>
                </c:pt>
                <c:pt idx="19">
                  <c:v>3.2947502576215371E-2</c:v>
                </c:pt>
                <c:pt idx="20">
                  <c:v>3.8661811535290802E-2</c:v>
                </c:pt>
                <c:pt idx="21">
                  <c:v>5.9045377467830562E-2</c:v>
                </c:pt>
                <c:pt idx="22">
                  <c:v>5.085973213895989E-2</c:v>
                </c:pt>
                <c:pt idx="23">
                  <c:v>3.3926489701568974E-2</c:v>
                </c:pt>
                <c:pt idx="24">
                  <c:v>3.0140649498406225E-2</c:v>
                </c:pt>
                <c:pt idx="25">
                  <c:v>3.0411298252519758E-2</c:v>
                </c:pt>
                <c:pt idx="26">
                  <c:v>3.7391921569306596E-2</c:v>
                </c:pt>
                <c:pt idx="27">
                  <c:v>3.78589838167811E-2</c:v>
                </c:pt>
                <c:pt idx="28">
                  <c:v>3.5167187787547016E-2</c:v>
                </c:pt>
                <c:pt idx="29">
                  <c:v>3.4271622354496989E-2</c:v>
                </c:pt>
                <c:pt idx="30">
                  <c:v>2.7942579471809781E-2</c:v>
                </c:pt>
                <c:pt idx="31">
                  <c:v>2.4815276907172112E-2</c:v>
                </c:pt>
                <c:pt idx="32">
                  <c:v>3.9444815913054931E-2</c:v>
                </c:pt>
                <c:pt idx="33">
                  <c:v>5.3325837200512094E-2</c:v>
                </c:pt>
                <c:pt idx="34">
                  <c:v>3.2000118690954649E-2</c:v>
                </c:pt>
                <c:pt idx="35">
                  <c:v>4.4090085560173575E-2</c:v>
                </c:pt>
                <c:pt idx="36">
                  <c:v>4.1423018315549731E-2</c:v>
                </c:pt>
                <c:pt idx="37">
                  <c:v>2.0223184255033777E-2</c:v>
                </c:pt>
                <c:pt idx="38">
                  <c:v>1.7703702470582616E-2</c:v>
                </c:pt>
                <c:pt idx="39">
                  <c:v>2.3095821060859389E-2</c:v>
                </c:pt>
                <c:pt idx="40">
                  <c:v>1.2770692786531201E-2</c:v>
                </c:pt>
                <c:pt idx="41">
                  <c:v>1.9335183039033366E-2</c:v>
                </c:pt>
                <c:pt idx="42">
                  <c:v>2.7373383569461396E-2</c:v>
                </c:pt>
                <c:pt idx="43">
                  <c:v>2.5638246554598343E-2</c:v>
                </c:pt>
                <c:pt idx="44">
                  <c:v>2.8030678508225604E-2</c:v>
                </c:pt>
                <c:pt idx="45">
                  <c:v>2.4368977159535676E-2</c:v>
                </c:pt>
                <c:pt idx="46">
                  <c:v>3.5961433750874017E-2</c:v>
                </c:pt>
                <c:pt idx="47">
                  <c:v>3.356257454588607E-2</c:v>
                </c:pt>
                <c:pt idx="48">
                  <c:v>3.7409393903469201E-2</c:v>
                </c:pt>
                <c:pt idx="49">
                  <c:v>3.7015565415006391E-2</c:v>
                </c:pt>
                <c:pt idx="50">
                  <c:v>3.4669718972058616E-2</c:v>
                </c:pt>
                <c:pt idx="51">
                  <c:v>3.8757000475382331E-2</c:v>
                </c:pt>
                <c:pt idx="52">
                  <c:v>4.0316458843775438E-2</c:v>
                </c:pt>
                <c:pt idx="53">
                  <c:v>3.8088476181808328E-2</c:v>
                </c:pt>
                <c:pt idx="54">
                  <c:v>3.6201200573244385E-2</c:v>
                </c:pt>
                <c:pt idx="55">
                  <c:v>3.618471096749265E-2</c:v>
                </c:pt>
                <c:pt idx="56">
                  <c:v>2.7803523148127063E-2</c:v>
                </c:pt>
                <c:pt idx="57">
                  <c:v>3.3408031074899203E-2</c:v>
                </c:pt>
                <c:pt idx="58">
                  <c:v>3.5689489759502369E-2</c:v>
                </c:pt>
                <c:pt idx="59">
                  <c:v>2.7322392144683683E-2</c:v>
                </c:pt>
                <c:pt idx="60">
                  <c:v>3.5840750561165313E-2</c:v>
                </c:pt>
                <c:pt idx="61">
                  <c:v>3.6924175155254702E-2</c:v>
                </c:pt>
                <c:pt idx="62">
                  <c:v>4.2826805826418957E-2</c:v>
                </c:pt>
                <c:pt idx="63">
                  <c:v>5.4311127825192207E-2</c:v>
                </c:pt>
                <c:pt idx="64">
                  <c:v>5.9314730019813799E-2</c:v>
                </c:pt>
                <c:pt idx="65">
                  <c:v>5.5167443355350843E-2</c:v>
                </c:pt>
                <c:pt idx="66">
                  <c:v>6.0202629348576675E-2</c:v>
                </c:pt>
                <c:pt idx="67">
                  <c:v>8.3313917991151065E-2</c:v>
                </c:pt>
                <c:pt idx="68">
                  <c:v>6.9763019993605457E-2</c:v>
                </c:pt>
                <c:pt idx="69">
                  <c:v>5.5960006158807696E-2</c:v>
                </c:pt>
                <c:pt idx="70">
                  <c:v>6.4211172451622334E-2</c:v>
                </c:pt>
                <c:pt idx="71">
                  <c:v>5.2755631778716339E-2</c:v>
                </c:pt>
                <c:pt idx="72">
                  <c:v>5.1629095100540034E-2</c:v>
                </c:pt>
                <c:pt idx="73">
                  <c:v>5.8138995165419427E-2</c:v>
                </c:pt>
                <c:pt idx="74">
                  <c:v>6.1114813606908402E-2</c:v>
                </c:pt>
                <c:pt idx="75" formatCode="0.00%">
                  <c:v>6.2932744152519149E-2</c:v>
                </c:pt>
                <c:pt idx="76" formatCode="0.00%">
                  <c:v>8.0782171412032922E-2</c:v>
                </c:pt>
                <c:pt idx="77" formatCode="0.00%">
                  <c:v>8.4391391816937222E-2</c:v>
                </c:pt>
                <c:pt idx="78" formatCode="0.00%">
                  <c:v>6.8737305139682014E-2</c:v>
                </c:pt>
                <c:pt idx="79" formatCode="0.00%">
                  <c:v>7.2809588309312501E-2</c:v>
                </c:pt>
                <c:pt idx="80" formatCode="0.00%">
                  <c:v>0.12354223755295135</c:v>
                </c:pt>
                <c:pt idx="81" formatCode="0.00%">
                  <c:v>0.12100169627230462</c:v>
                </c:pt>
                <c:pt idx="82" formatCode="0.00%">
                  <c:v>8.4260281363534917E-2</c:v>
                </c:pt>
                <c:pt idx="83" formatCode="0.00%">
                  <c:v>0.12918325035901224</c:v>
                </c:pt>
                <c:pt idx="84" formatCode="0.00%">
                  <c:v>0.24953906607103771</c:v>
                </c:pt>
                <c:pt idx="85" formatCode="0.00%">
                  <c:v>0.20489035681412093</c:v>
                </c:pt>
                <c:pt idx="86" formatCode="0.00%">
                  <c:v>0.13243556481648566</c:v>
                </c:pt>
                <c:pt idx="87" formatCode="0.00%">
                  <c:v>0.10027212251155571</c:v>
                </c:pt>
                <c:pt idx="88" formatCode="0.00%">
                  <c:v>8.9348975680300979E-2</c:v>
                </c:pt>
                <c:pt idx="89" formatCode="0.00%">
                  <c:v>4.4805724694151561E-2</c:v>
                </c:pt>
                <c:pt idx="90" formatCode="0.00%">
                  <c:v>5.360539153192434E-2</c:v>
                </c:pt>
                <c:pt idx="91" formatCode="0.00%">
                  <c:v>4.8826700651496635E-2</c:v>
                </c:pt>
                <c:pt idx="92" formatCode="0.00%">
                  <c:v>4.3907722718820485E-2</c:v>
                </c:pt>
                <c:pt idx="93" formatCode="0.00%">
                  <c:v>3.2796117054070262E-2</c:v>
                </c:pt>
                <c:pt idx="94" formatCode="0.00%">
                  <c:v>2.9325460862744457E-2</c:v>
                </c:pt>
                <c:pt idx="95" formatCode="0.00%">
                  <c:v>2.8724633832918789E-2</c:v>
                </c:pt>
                <c:pt idx="96" formatCode="0.00%">
                  <c:v>2.599319257392918E-2</c:v>
                </c:pt>
                <c:pt idx="97" formatCode="0.00%">
                  <c:v>2.0179269072547079E-2</c:v>
                </c:pt>
                <c:pt idx="98" formatCode="0.00%">
                  <c:v>2.1464635439512492E-2</c:v>
                </c:pt>
                <c:pt idx="99" formatCode="0.00%">
                  <c:v>2.3895736952705082E-2</c:v>
                </c:pt>
                <c:pt idx="100" formatCode="0.00%">
                  <c:v>2.6412884944148729E-2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62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6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7054</xdr:colOff>
      <xdr:row>88</xdr:row>
      <xdr:rowOff>107443</xdr:rowOff>
    </xdr:from>
    <xdr:to>
      <xdr:col>10</xdr:col>
      <xdr:colOff>180116</xdr:colOff>
      <xdr:row>105</xdr:row>
      <xdr:rowOff>57249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28705</xdr:colOff>
      <xdr:row>107</xdr:row>
      <xdr:rowOff>84085</xdr:rowOff>
    </xdr:from>
    <xdr:to>
      <xdr:col>68</xdr:col>
      <xdr:colOff>307298</xdr:colOff>
      <xdr:row>127</xdr:row>
      <xdr:rowOff>126692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66301</xdr:colOff>
      <xdr:row>106</xdr:row>
      <xdr:rowOff>155285</xdr:rowOff>
    </xdr:from>
    <xdr:to>
      <xdr:col>82</xdr:col>
      <xdr:colOff>305137</xdr:colOff>
      <xdr:row>127</xdr:row>
      <xdr:rowOff>40740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423496</xdr:colOff>
      <xdr:row>114</xdr:row>
      <xdr:rowOff>38196</xdr:rowOff>
    </xdr:from>
    <xdr:to>
      <xdr:col>88</xdr:col>
      <xdr:colOff>282453</xdr:colOff>
      <xdr:row>144</xdr:row>
      <xdr:rowOff>129780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94</xdr:col>
      <xdr:colOff>357998</xdr:colOff>
      <xdr:row>102</xdr:row>
      <xdr:rowOff>84440</xdr:rowOff>
    </xdr:from>
    <xdr:to>
      <xdr:col>102</xdr:col>
      <xdr:colOff>295298</xdr:colOff>
      <xdr:row>119</xdr:row>
      <xdr:rowOff>154282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D8FEDE-BD9A-1390-4CB7-6CF7BD0A3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214672</xdr:colOff>
      <xdr:row>89</xdr:row>
      <xdr:rowOff>65753</xdr:rowOff>
    </xdr:from>
    <xdr:to>
      <xdr:col>15</xdr:col>
      <xdr:colOff>383869</xdr:colOff>
      <xdr:row>106</xdr:row>
      <xdr:rowOff>10038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140</xdr:col>
      <xdr:colOff>404813</xdr:colOff>
      <xdr:row>89</xdr:row>
      <xdr:rowOff>34925</xdr:rowOff>
    </xdr:from>
    <xdr:to>
      <xdr:col>151</xdr:col>
      <xdr:colOff>508000</xdr:colOff>
      <xdr:row>117</xdr:row>
      <xdr:rowOff>134937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5F4B03-2BE3-B8A0-2FD5-ECA634B2F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100.94145202636719</v>
          </cell>
          <cell r="E3">
            <v>100.61125946044922</v>
          </cell>
          <cell r="F3">
            <v>101.9537353515625</v>
          </cell>
          <cell r="G3">
            <v>101.75459289550781</v>
          </cell>
          <cell r="H3">
            <v>101.40309143066406</v>
          </cell>
          <cell r="I3">
            <v>102.55297088623047</v>
          </cell>
          <cell r="J3">
            <v>102.07052612304688</v>
          </cell>
          <cell r="K3">
            <v>102.12789916992188</v>
          </cell>
          <cell r="L3">
            <v>102.71672058105469</v>
          </cell>
          <cell r="M3">
            <v>102.63275146484375</v>
          </cell>
          <cell r="N3">
            <v>102.93079376220703</v>
          </cell>
          <cell r="O3">
            <v>101.99844360351563</v>
          </cell>
          <cell r="P3">
            <v>100.91016387939453</v>
          </cell>
          <cell r="Q3">
            <v>100.52281951904297</v>
          </cell>
          <cell r="R3">
            <v>101.93209838867188</v>
          </cell>
          <cell r="S3">
            <v>101.66494750976563</v>
          </cell>
          <cell r="T3">
            <v>101.48065948486328</v>
          </cell>
          <cell r="U3">
            <v>102.47805786132813</v>
          </cell>
          <cell r="V3">
            <v>102.09831237792969</v>
          </cell>
          <cell r="W3">
            <v>102.30760192871094</v>
          </cell>
          <cell r="X3">
            <v>102.62942504882813</v>
          </cell>
          <cell r="Y3">
            <v>102.55704498291016</v>
          </cell>
          <cell r="Z3">
            <v>102.90090942382813</v>
          </cell>
          <cell r="AA3">
            <v>101.9810791015625</v>
          </cell>
          <cell r="AB3">
            <v>100.88182830810547</v>
          </cell>
          <cell r="AC3">
            <v>100.56916809082031</v>
          </cell>
          <cell r="AD3">
            <v>101.92732238769531</v>
          </cell>
          <cell r="AE3">
            <v>101.62896728515625</v>
          </cell>
          <cell r="AF3">
            <v>101.4287109375</v>
          </cell>
          <cell r="AG3">
            <v>102.57781219482422</v>
          </cell>
          <cell r="AH3">
            <v>102.14275360107422</v>
          </cell>
          <cell r="AI3">
            <v>102.37359619140625</v>
          </cell>
          <cell r="AJ3">
            <v>102.62174987792969</v>
          </cell>
          <cell r="AK3">
            <v>102.55706787109375</v>
          </cell>
          <cell r="AL3">
            <v>102.97783660888672</v>
          </cell>
          <cell r="AM3">
            <v>101.95573425292969</v>
          </cell>
          <cell r="AN3">
            <v>100.87051391601563</v>
          </cell>
          <cell r="AO3">
            <v>100.53363037109375</v>
          </cell>
          <cell r="AP3">
            <v>101.90872955322266</v>
          </cell>
          <cell r="AQ3">
            <v>101.77590179443359</v>
          </cell>
          <cell r="AR3">
            <v>101.43328094482422</v>
          </cell>
          <cell r="AS3">
            <v>102.3626708984375</v>
          </cell>
          <cell r="AT3">
            <v>102.11392974853516</v>
          </cell>
          <cell r="AU3">
            <v>102.38136291503906</v>
          </cell>
          <cell r="AV3">
            <v>102.50021362304688</v>
          </cell>
          <cell r="AW3">
            <v>102.72523498535156</v>
          </cell>
          <cell r="AX3">
            <v>102.95017242431641</v>
          </cell>
          <cell r="AY3">
            <v>101.99251556396484</v>
          </cell>
          <cell r="AZ3">
            <v>100.83238220214844</v>
          </cell>
          <cell r="BA3">
            <v>100.45027160644531</v>
          </cell>
          <cell r="BB3">
            <v>101.88621520996094</v>
          </cell>
          <cell r="BC3">
            <v>101.74687957763672</v>
          </cell>
          <cell r="BD3">
            <v>101.55691528320313</v>
          </cell>
          <cell r="BE3">
            <v>102.20575714111328</v>
          </cell>
          <cell r="BF3">
            <v>102.11678314208984</v>
          </cell>
          <cell r="BG3">
            <v>102.52308654785156</v>
          </cell>
          <cell r="BH3">
            <v>102.38235473632813</v>
          </cell>
          <cell r="BI3">
            <v>102.77058410644531</v>
          </cell>
          <cell r="BJ3">
            <v>103.06150054931641</v>
          </cell>
          <cell r="BK3">
            <v>102.01499176025391</v>
          </cell>
          <cell r="BL3">
            <v>101.61233520507813</v>
          </cell>
          <cell r="BM3">
            <v>101.67665863037109</v>
          </cell>
          <cell r="BN3">
            <v>101.74057006835938</v>
          </cell>
          <cell r="BO3">
            <v>101.79979705810547</v>
          </cell>
          <cell r="BP3">
            <v>101.87815856933594</v>
          </cell>
          <cell r="BQ3">
            <v>100.88432312011719</v>
          </cell>
          <cell r="BR3">
            <v>100.52262115478516</v>
          </cell>
          <cell r="BS3">
            <v>101.91584777832031</v>
          </cell>
          <cell r="BT3">
            <v>101.72023010253906</v>
          </cell>
          <cell r="BU3">
            <v>101.48728179931641</v>
          </cell>
          <cell r="BV3">
            <v>102.36257171630859</v>
          </cell>
          <cell r="BW3">
            <v>102.11365509033203</v>
          </cell>
          <cell r="BX3">
            <v>102.37922668457031</v>
          </cell>
          <cell r="BY3">
            <v>102.51737213134766</v>
          </cell>
          <cell r="BZ3">
            <v>102.68647003173828</v>
          </cell>
          <cell r="CA3">
            <v>102.9921875</v>
          </cell>
          <cell r="CB3">
            <v>101.99366760253906</v>
          </cell>
          <cell r="CC3">
            <v>101.77262878417969</v>
          </cell>
          <cell r="CD3">
            <v>101.77262878417969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102.43155670166016</v>
          </cell>
          <cell r="E4">
            <v>105.10390472412109</v>
          </cell>
          <cell r="F4">
            <v>103.7410888671875</v>
          </cell>
          <cell r="G4">
            <v>106.74990081787109</v>
          </cell>
          <cell r="H4">
            <v>102.23417663574219</v>
          </cell>
          <cell r="I4">
            <v>105.10245513916016</v>
          </cell>
          <cell r="J4">
            <v>104.00293731689453</v>
          </cell>
          <cell r="K4">
            <v>105.77938842773438</v>
          </cell>
          <cell r="L4">
            <v>104.18325805664063</v>
          </cell>
          <cell r="M4">
            <v>107.37622833251953</v>
          </cell>
          <cell r="N4">
            <v>104.67558288574219</v>
          </cell>
          <cell r="O4">
            <v>103.82202911376953</v>
          </cell>
          <cell r="P4">
            <v>102.36681365966797</v>
          </cell>
          <cell r="Q4">
            <v>105.17774200439453</v>
          </cell>
          <cell r="R4">
            <v>103.74509429931641</v>
          </cell>
          <cell r="S4">
            <v>106.94762420654297</v>
          </cell>
          <cell r="T4">
            <v>102.35849761962891</v>
          </cell>
          <cell r="U4">
            <v>105.10802459716797</v>
          </cell>
          <cell r="V4">
            <v>104.02751159667969</v>
          </cell>
          <cell r="W4">
            <v>106.00420379638672</v>
          </cell>
          <cell r="X4">
            <v>104.09915161132813</v>
          </cell>
          <cell r="Y4">
            <v>107.39952850341797</v>
          </cell>
          <cell r="Z4">
            <v>104.58306884765625</v>
          </cell>
          <cell r="AA4">
            <v>103.83856201171875</v>
          </cell>
          <cell r="AB4">
            <v>102.31217193603516</v>
          </cell>
          <cell r="AC4">
            <v>105.14523315429688</v>
          </cell>
          <cell r="AD4">
            <v>103.78970336914063</v>
          </cell>
          <cell r="AE4">
            <v>106.89099884033203</v>
          </cell>
          <cell r="AF4">
            <v>102.2991943359375</v>
          </cell>
          <cell r="AG4">
            <v>105.19210052490234</v>
          </cell>
          <cell r="AH4">
            <v>104.07844543457031</v>
          </cell>
          <cell r="AI4">
            <v>106.11499786376953</v>
          </cell>
          <cell r="AJ4">
            <v>104.08366394042969</v>
          </cell>
          <cell r="AK4">
            <v>107.37886047363281</v>
          </cell>
          <cell r="AL4">
            <v>104.65111541748047</v>
          </cell>
          <cell r="AM4">
            <v>103.82264709472656</v>
          </cell>
          <cell r="AN4">
            <v>102.28314971923828</v>
          </cell>
          <cell r="AO4">
            <v>105.17969512939453</v>
          </cell>
          <cell r="AP4">
            <v>103.82704162597656</v>
          </cell>
          <cell r="AQ4">
            <v>107.09975433349609</v>
          </cell>
          <cell r="AR4">
            <v>102.31107330322266</v>
          </cell>
          <cell r="AS4">
            <v>105.14244842529297</v>
          </cell>
          <cell r="AT4">
            <v>104.01286315917969</v>
          </cell>
          <cell r="AU4">
            <v>106.15164184570313</v>
          </cell>
          <cell r="AV4">
            <v>104.02791595458984</v>
          </cell>
          <cell r="AW4">
            <v>107.36385345458984</v>
          </cell>
          <cell r="AX4">
            <v>104.66756439208984</v>
          </cell>
          <cell r="AY4">
            <v>103.88019561767578</v>
          </cell>
          <cell r="AZ4">
            <v>102.23529815673828</v>
          </cell>
          <cell r="BA4">
            <v>105.26575469970703</v>
          </cell>
          <cell r="BB4">
            <v>103.88523864746094</v>
          </cell>
          <cell r="BC4">
            <v>107.47312164306641</v>
          </cell>
          <cell r="BD4">
            <v>102.51417541503906</v>
          </cell>
          <cell r="BE4">
            <v>105.11206817626953</v>
          </cell>
          <cell r="BF4">
            <v>103.99952697753906</v>
          </cell>
          <cell r="BG4">
            <v>106.37840270996094</v>
          </cell>
          <cell r="BH4">
            <v>103.97612762451172</v>
          </cell>
          <cell r="BI4">
            <v>107.61093139648438</v>
          </cell>
          <cell r="BJ4">
            <v>104.80438995361328</v>
          </cell>
          <cell r="BK4">
            <v>103.95499420166016</v>
          </cell>
          <cell r="BL4">
            <v>103.74231719970703</v>
          </cell>
          <cell r="BM4">
            <v>103.91960906982422</v>
          </cell>
          <cell r="BN4">
            <v>103.98502349853516</v>
          </cell>
          <cell r="BO4">
            <v>104.06980133056641</v>
          </cell>
          <cell r="BP4">
            <v>104.27397155761719</v>
          </cell>
          <cell r="BQ4">
            <v>102.32045745849609</v>
          </cell>
          <cell r="BR4">
            <v>105.18959808349609</v>
          </cell>
          <cell r="BS4">
            <v>103.81124114990234</v>
          </cell>
          <cell r="BT4">
            <v>107.1214599609375</v>
          </cell>
          <cell r="BU4">
            <v>102.39283752441406</v>
          </cell>
          <cell r="BV4">
            <v>105.13141632080078</v>
          </cell>
          <cell r="BW4">
            <v>104.01996612548828</v>
          </cell>
          <cell r="BX4">
            <v>106.14238739013672</v>
          </cell>
          <cell r="BY4">
            <v>104.04422760009766</v>
          </cell>
          <cell r="BZ4">
            <v>107.47019958496094</v>
          </cell>
          <cell r="CA4">
            <v>104.710693359375</v>
          </cell>
          <cell r="CB4">
            <v>103.88677215576172</v>
          </cell>
          <cell r="CC4">
            <v>104.05744934082031</v>
          </cell>
          <cell r="CD4">
            <v>104.05745697021484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104.03781890869141</v>
          </cell>
          <cell r="E5">
            <v>106.96699523925781</v>
          </cell>
          <cell r="F5">
            <v>105.18273162841797</v>
          </cell>
          <cell r="G5">
            <v>111.77671051025391</v>
          </cell>
          <cell r="H5">
            <v>103.19478607177734</v>
          </cell>
          <cell r="I5">
            <v>107.27861785888672</v>
          </cell>
          <cell r="J5">
            <v>105.28271484375</v>
          </cell>
          <cell r="K5">
            <v>109.47020721435547</v>
          </cell>
          <cell r="L5">
            <v>106.34124755859375</v>
          </cell>
          <cell r="M5">
            <v>105.30801391601563</v>
          </cell>
          <cell r="N5">
            <v>105.87461090087891</v>
          </cell>
          <cell r="O5">
            <v>105.79553985595703</v>
          </cell>
          <cell r="P5">
            <v>104.08007049560547</v>
          </cell>
          <cell r="Q5">
            <v>106.97374725341797</v>
          </cell>
          <cell r="R5">
            <v>105.06182098388672</v>
          </cell>
          <cell r="S5">
            <v>111.28902435302734</v>
          </cell>
          <cell r="T5">
            <v>103.24074554443359</v>
          </cell>
          <cell r="U5">
            <v>107.24365234375</v>
          </cell>
          <cell r="V5">
            <v>105.344482421875</v>
          </cell>
          <cell r="W5">
            <v>109.56099700927734</v>
          </cell>
          <cell r="X5">
            <v>106.40780639648438</v>
          </cell>
          <cell r="Y5">
            <v>104.2239990234375</v>
          </cell>
          <cell r="Z5">
            <v>105.72510528564453</v>
          </cell>
          <cell r="AA5">
            <v>105.80180358886719</v>
          </cell>
          <cell r="AB5">
            <v>104.09200286865234</v>
          </cell>
          <cell r="AC5">
            <v>106.97566223144531</v>
          </cell>
          <cell r="AD5">
            <v>105.03965759277344</v>
          </cell>
          <cell r="AE5">
            <v>110.77561950683594</v>
          </cell>
          <cell r="AF5">
            <v>103.11886596679688</v>
          </cell>
          <cell r="AG5">
            <v>107.29705047607422</v>
          </cell>
          <cell r="AH5">
            <v>105.39771270751953</v>
          </cell>
          <cell r="AI5">
            <v>109.61067199707031</v>
          </cell>
          <cell r="AJ5">
            <v>106.44026184082031</v>
          </cell>
          <cell r="AK5">
            <v>104.10200500488281</v>
          </cell>
          <cell r="AL5">
            <v>105.74905395507813</v>
          </cell>
          <cell r="AM5">
            <v>105.78495025634766</v>
          </cell>
          <cell r="AN5">
            <v>104.1129150390625</v>
          </cell>
          <cell r="AO5">
            <v>106.94167327880859</v>
          </cell>
          <cell r="AP5">
            <v>105.02830505371094</v>
          </cell>
          <cell r="AQ5">
            <v>110.76849365234375</v>
          </cell>
          <cell r="AR5">
            <v>103.12626647949219</v>
          </cell>
          <cell r="AS5">
            <v>107.22148132324219</v>
          </cell>
          <cell r="AT5">
            <v>105.34420776367188</v>
          </cell>
          <cell r="AU5">
            <v>109.56417846679688</v>
          </cell>
          <cell r="AV5">
            <v>106.47057342529297</v>
          </cell>
          <cell r="AW5">
            <v>104.02178192138672</v>
          </cell>
          <cell r="AX5">
            <v>105.70747375488281</v>
          </cell>
          <cell r="AY5">
            <v>105.82735443115234</v>
          </cell>
          <cell r="AZ5">
            <v>104.18442535400391</v>
          </cell>
          <cell r="BA5">
            <v>106.90751647949219</v>
          </cell>
          <cell r="BB5">
            <v>105.01532745361328</v>
          </cell>
          <cell r="BC5">
            <v>110.73313140869141</v>
          </cell>
          <cell r="BD5">
            <v>103.29908752441406</v>
          </cell>
          <cell r="BE5">
            <v>107.15703582763672</v>
          </cell>
          <cell r="BF5">
            <v>105.30500793457031</v>
          </cell>
          <cell r="BG5">
            <v>109.66714477539063</v>
          </cell>
          <cell r="BH5">
            <v>106.52983856201172</v>
          </cell>
          <cell r="BI5">
            <v>103.17411041259766</v>
          </cell>
          <cell r="BJ5">
            <v>105.83848571777344</v>
          </cell>
          <cell r="BK5">
            <v>105.82585144042969</v>
          </cell>
          <cell r="BL5">
            <v>105.65187072753906</v>
          </cell>
          <cell r="BM5">
            <v>105.75251770019531</v>
          </cell>
          <cell r="BN5">
            <v>105.76184844970703</v>
          </cell>
          <cell r="BO5">
            <v>105.79299163818359</v>
          </cell>
          <cell r="BP5">
            <v>105.89482116699219</v>
          </cell>
          <cell r="BQ5">
            <v>104.10529327392578</v>
          </cell>
          <cell r="BR5">
            <v>106.94644165039063</v>
          </cell>
          <cell r="BS5">
            <v>105.05368041992188</v>
          </cell>
          <cell r="BT5">
            <v>110.95707702636719</v>
          </cell>
          <cell r="BU5">
            <v>103.21758270263672</v>
          </cell>
          <cell r="BV5">
            <v>107.21482849121094</v>
          </cell>
          <cell r="BW5">
            <v>105.33360290527344</v>
          </cell>
          <cell r="BX5">
            <v>109.59172821044922</v>
          </cell>
          <cell r="BY5">
            <v>106.46512603759766</v>
          </cell>
          <cell r="BZ5">
            <v>103.80574798583984</v>
          </cell>
          <cell r="CA5">
            <v>105.78282928466797</v>
          </cell>
          <cell r="CB5">
            <v>105.81299591064453</v>
          </cell>
          <cell r="CC5">
            <v>105.79685974121094</v>
          </cell>
          <cell r="CD5">
            <v>105.79685974121094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106.73859405517578</v>
          </cell>
          <cell r="E6">
            <v>110.36128234863281</v>
          </cell>
          <cell r="F6">
            <v>107.37784576416016</v>
          </cell>
          <cell r="G6">
            <v>118.55908203125</v>
          </cell>
          <cell r="H6">
            <v>104.70748901367188</v>
          </cell>
          <cell r="I6">
            <v>109.32576751708984</v>
          </cell>
          <cell r="J6">
            <v>105.93504333496094</v>
          </cell>
          <cell r="K6">
            <v>117.36991119384766</v>
          </cell>
          <cell r="L6">
            <v>109.02930450439453</v>
          </cell>
          <cell r="M6">
            <v>109.70294952392578</v>
          </cell>
          <cell r="N6">
            <v>107.79824066162109</v>
          </cell>
          <cell r="O6">
            <v>107.84624481201172</v>
          </cell>
          <cell r="P6">
            <v>106.77163696289063</v>
          </cell>
          <cell r="Q6">
            <v>110.3565673828125</v>
          </cell>
          <cell r="R6">
            <v>107.38575744628906</v>
          </cell>
          <cell r="S6">
            <v>118.03633880615234</v>
          </cell>
          <cell r="T6">
            <v>104.79230499267578</v>
          </cell>
          <cell r="U6">
            <v>109.22906494140625</v>
          </cell>
          <cell r="V6">
            <v>106.003662109375</v>
          </cell>
          <cell r="W6">
            <v>117.42436981201172</v>
          </cell>
          <cell r="X6">
            <v>109.10606384277344</v>
          </cell>
          <cell r="Y6">
            <v>109.09738922119141</v>
          </cell>
          <cell r="Z6">
            <v>107.70183563232422</v>
          </cell>
          <cell r="AA6">
            <v>107.76715087890625</v>
          </cell>
          <cell r="AB6">
            <v>106.76802825927734</v>
          </cell>
          <cell r="AC6">
            <v>110.36540985107422</v>
          </cell>
          <cell r="AD6">
            <v>107.42637634277344</v>
          </cell>
          <cell r="AE6">
            <v>117.53020477294922</v>
          </cell>
          <cell r="AF6">
            <v>104.63243103027344</v>
          </cell>
          <cell r="AG6">
            <v>109.28310394287109</v>
          </cell>
          <cell r="AH6">
            <v>106.07221984863281</v>
          </cell>
          <cell r="AI6">
            <v>117.45427703857422</v>
          </cell>
          <cell r="AJ6">
            <v>109.13008880615234</v>
          </cell>
          <cell r="AK6">
            <v>109.06630706787109</v>
          </cell>
          <cell r="AL6">
            <v>107.75417327880859</v>
          </cell>
          <cell r="AM6">
            <v>107.70173645019531</v>
          </cell>
          <cell r="AN6">
            <v>106.77313995361328</v>
          </cell>
          <cell r="AO6">
            <v>110.34835052490234</v>
          </cell>
          <cell r="AP6">
            <v>107.41012573242188</v>
          </cell>
          <cell r="AQ6">
            <v>117.32608795166016</v>
          </cell>
          <cell r="AR6">
            <v>104.64218139648438</v>
          </cell>
          <cell r="AS6">
            <v>109.10521697998047</v>
          </cell>
          <cell r="AT6">
            <v>106.01734161376953</v>
          </cell>
          <cell r="AU6">
            <v>117.40010070800781</v>
          </cell>
          <cell r="AV6">
            <v>109.26792907714844</v>
          </cell>
          <cell r="AW6">
            <v>108.93646240234375</v>
          </cell>
          <cell r="AX6">
            <v>107.73671722412109</v>
          </cell>
          <cell r="AY6">
            <v>107.79003143310547</v>
          </cell>
          <cell r="AZ6">
            <v>106.82852935791016</v>
          </cell>
          <cell r="BA6">
            <v>110.31529235839844</v>
          </cell>
          <cell r="BB6">
            <v>107.43109893798828</v>
          </cell>
          <cell r="BC6">
            <v>116.94331359863281</v>
          </cell>
          <cell r="BD6">
            <v>104.90127563476563</v>
          </cell>
          <cell r="BE6">
            <v>108.95428466796875</v>
          </cell>
          <cell r="BF6">
            <v>105.98085784912109</v>
          </cell>
          <cell r="BG6">
            <v>117.43843841552734</v>
          </cell>
          <cell r="BH6">
            <v>109.46652984619141</v>
          </cell>
          <cell r="BI6">
            <v>108.33130645751953</v>
          </cell>
          <cell r="BJ6">
            <v>107.87972259521484</v>
          </cell>
          <cell r="BK6">
            <v>107.80478668212891</v>
          </cell>
          <cell r="BL6">
            <v>108.53829956054688</v>
          </cell>
          <cell r="BM6">
            <v>108.64149475097656</v>
          </cell>
          <cell r="BN6">
            <v>108.64036560058594</v>
          </cell>
          <cell r="BO6">
            <v>108.56006622314453</v>
          </cell>
          <cell r="BP6">
            <v>108.61187744140625</v>
          </cell>
          <cell r="BQ6">
            <v>106.77817535400391</v>
          </cell>
          <cell r="BR6">
            <v>110.34442138671875</v>
          </cell>
          <cell r="BS6">
            <v>107.41062164306641</v>
          </cell>
          <cell r="BT6">
            <v>117.49083709716797</v>
          </cell>
          <cell r="BU6">
            <v>104.77322387695313</v>
          </cell>
          <cell r="BV6">
            <v>109.10462951660156</v>
          </cell>
          <cell r="BW6">
            <v>106.00414276123047</v>
          </cell>
          <cell r="BX6">
            <v>117.42240905761719</v>
          </cell>
          <cell r="BY6">
            <v>109.27109527587891</v>
          </cell>
          <cell r="BZ6">
            <v>108.78745269775391</v>
          </cell>
          <cell r="CA6">
            <v>107.79818725585938</v>
          </cell>
          <cell r="CB6">
            <v>107.78302764892578</v>
          </cell>
          <cell r="CC6">
            <v>108.60097503662109</v>
          </cell>
          <cell r="CD6">
            <v>108.60097503662109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109.12248992919922</v>
          </cell>
          <cell r="E7">
            <v>112.76286315917969</v>
          </cell>
          <cell r="F7">
            <v>109.28989410400391</v>
          </cell>
          <cell r="G7">
            <v>120.75098419189453</v>
          </cell>
          <cell r="H7">
            <v>107.62435150146484</v>
          </cell>
          <cell r="I7">
            <v>111.01393127441406</v>
          </cell>
          <cell r="J7">
            <v>106.96271514892578</v>
          </cell>
          <cell r="K7">
            <v>118.39927673339844</v>
          </cell>
          <cell r="L7">
            <v>110.19655609130859</v>
          </cell>
          <cell r="M7">
            <v>112.52104187011719</v>
          </cell>
          <cell r="N7">
            <v>109.56777954101563</v>
          </cell>
          <cell r="O7">
            <v>109.46451568603516</v>
          </cell>
          <cell r="P7">
            <v>109.12796783447266</v>
          </cell>
          <cell r="Q7">
            <v>112.76932525634766</v>
          </cell>
          <cell r="R7">
            <v>109.2939453125</v>
          </cell>
          <cell r="S7">
            <v>120.21878051757813</v>
          </cell>
          <cell r="T7">
            <v>107.75760650634766</v>
          </cell>
          <cell r="U7">
            <v>110.88085174560547</v>
          </cell>
          <cell r="V7">
            <v>106.98158264160156</v>
          </cell>
          <cell r="W7">
            <v>118.3563232421875</v>
          </cell>
          <cell r="X7">
            <v>110.259033203125</v>
          </cell>
          <cell r="Y7">
            <v>111.95823669433594</v>
          </cell>
          <cell r="Z7">
            <v>109.40497589111328</v>
          </cell>
          <cell r="AA7">
            <v>109.29523468017578</v>
          </cell>
          <cell r="AB7">
            <v>109.10693359375</v>
          </cell>
          <cell r="AC7">
            <v>112.75994873046875</v>
          </cell>
          <cell r="AD7">
            <v>109.35205078125</v>
          </cell>
          <cell r="AE7">
            <v>119.63433837890625</v>
          </cell>
          <cell r="AF7">
            <v>107.60939788818359</v>
          </cell>
          <cell r="AG7">
            <v>110.91116333007813</v>
          </cell>
          <cell r="AH7">
            <v>107.00481414794922</v>
          </cell>
          <cell r="AI7">
            <v>118.36334228515625</v>
          </cell>
          <cell r="AJ7">
            <v>110.23447418212891</v>
          </cell>
          <cell r="AK7">
            <v>111.94954681396484</v>
          </cell>
          <cell r="AL7">
            <v>109.38632202148438</v>
          </cell>
          <cell r="AM7">
            <v>109.18115997314453</v>
          </cell>
          <cell r="AN7">
            <v>109.10379791259766</v>
          </cell>
          <cell r="AO7">
            <v>112.77237701416016</v>
          </cell>
          <cell r="AP7">
            <v>109.26792144775391</v>
          </cell>
          <cell r="AQ7">
            <v>119.456787109375</v>
          </cell>
          <cell r="AR7">
            <v>107.62601470947266</v>
          </cell>
          <cell r="AS7">
            <v>110.73172760009766</v>
          </cell>
          <cell r="AT7">
            <v>106.93988037109375</v>
          </cell>
          <cell r="AU7">
            <v>118.26529693603516</v>
          </cell>
          <cell r="AV7">
            <v>110.44803619384766</v>
          </cell>
          <cell r="AW7">
            <v>111.76782989501953</v>
          </cell>
          <cell r="AX7">
            <v>109.29190826416016</v>
          </cell>
          <cell r="AY7">
            <v>109.29769897460938</v>
          </cell>
          <cell r="AZ7">
            <v>109.12372589111328</v>
          </cell>
          <cell r="BA7">
            <v>112.77833557128906</v>
          </cell>
          <cell r="BB7">
            <v>109.23751831054688</v>
          </cell>
          <cell r="BC7">
            <v>119.09391784667969</v>
          </cell>
          <cell r="BD7">
            <v>107.95594024658203</v>
          </cell>
          <cell r="BE7">
            <v>110.56832885742188</v>
          </cell>
          <cell r="BF7">
            <v>106.89712524414063</v>
          </cell>
          <cell r="BG7">
            <v>118.20912170410156</v>
          </cell>
          <cell r="BH7">
            <v>110.69932556152344</v>
          </cell>
          <cell r="BI7">
            <v>111.15969085693359</v>
          </cell>
          <cell r="BJ7">
            <v>109.35905456542969</v>
          </cell>
          <cell r="BK7">
            <v>109.28227996826172</v>
          </cell>
          <cell r="BL7">
            <v>110.57365417480469</v>
          </cell>
          <cell r="BM7">
            <v>110.60363006591797</v>
          </cell>
          <cell r="BN7">
            <v>110.55563354492188</v>
          </cell>
          <cell r="BO7">
            <v>110.42202758789063</v>
          </cell>
          <cell r="BP7">
            <v>110.44676971435547</v>
          </cell>
          <cell r="BQ7">
            <v>109.11683654785156</v>
          </cell>
          <cell r="BR7">
            <v>112.77020263671875</v>
          </cell>
          <cell r="BS7">
            <v>109.28221893310547</v>
          </cell>
          <cell r="BT7">
            <v>119.63864135742188</v>
          </cell>
          <cell r="BU7">
            <v>107.77713012695313</v>
          </cell>
          <cell r="BV7">
            <v>110.73395538330078</v>
          </cell>
          <cell r="BW7">
            <v>106.94303131103516</v>
          </cell>
          <cell r="BX7">
            <v>118.29898834228516</v>
          </cell>
          <cell r="BY7">
            <v>110.45317077636719</v>
          </cell>
          <cell r="BZ7">
            <v>111.62965393066406</v>
          </cell>
          <cell r="CA7">
            <v>109.37021636962891</v>
          </cell>
          <cell r="CB7">
            <v>109.28846740722656</v>
          </cell>
          <cell r="CC7">
            <v>110.50035095214844</v>
          </cell>
          <cell r="CD7">
            <v>110.50034332275391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110.44218444824219</v>
          </cell>
          <cell r="E8">
            <v>113.98046112060547</v>
          </cell>
          <cell r="F8">
            <v>110.4263916015625</v>
          </cell>
          <cell r="G8">
            <v>122.76215362548828</v>
          </cell>
          <cell r="H8">
            <v>108.61730194091797</v>
          </cell>
          <cell r="I8">
            <v>112.72106170654297</v>
          </cell>
          <cell r="J8">
            <v>107.90763854980469</v>
          </cell>
          <cell r="K8">
            <v>119.62847900390625</v>
          </cell>
          <cell r="L8">
            <v>112.48895263671875</v>
          </cell>
          <cell r="M8">
            <v>115.01884460449219</v>
          </cell>
          <cell r="N8">
            <v>110.77003479003906</v>
          </cell>
          <cell r="O8">
            <v>110.92086791992188</v>
          </cell>
          <cell r="P8">
            <v>110.42951965332031</v>
          </cell>
          <cell r="Q8">
            <v>113.87953948974609</v>
          </cell>
          <cell r="R8">
            <v>110.37071990966797</v>
          </cell>
          <cell r="S8">
            <v>122.27314758300781</v>
          </cell>
          <cell r="T8">
            <v>108.82276916503906</v>
          </cell>
          <cell r="U8">
            <v>112.56837463378906</v>
          </cell>
          <cell r="V8">
            <v>107.88697814941406</v>
          </cell>
          <cell r="W8">
            <v>119.69866180419922</v>
          </cell>
          <cell r="X8">
            <v>112.53501129150391</v>
          </cell>
          <cell r="Y8">
            <v>114.42179107666016</v>
          </cell>
          <cell r="Z8">
            <v>110.71039581298828</v>
          </cell>
          <cell r="AA8">
            <v>110.71073150634766</v>
          </cell>
          <cell r="AB8">
            <v>110.40183258056641</v>
          </cell>
          <cell r="AC8">
            <v>113.88175964355469</v>
          </cell>
          <cell r="AD8">
            <v>110.41879272460938</v>
          </cell>
          <cell r="AE8">
            <v>121.6856689453125</v>
          </cell>
          <cell r="AF8">
            <v>108.73165130615234</v>
          </cell>
          <cell r="AG8">
            <v>112.60179901123047</v>
          </cell>
          <cell r="AH8">
            <v>107.86240386962891</v>
          </cell>
          <cell r="AI8">
            <v>119.7752685546875</v>
          </cell>
          <cell r="AJ8">
            <v>112.49937438964844</v>
          </cell>
          <cell r="AK8">
            <v>114.40758514404297</v>
          </cell>
          <cell r="AL8">
            <v>110.76748657226563</v>
          </cell>
          <cell r="AM8">
            <v>110.59592437744141</v>
          </cell>
          <cell r="AN8">
            <v>110.4039306640625</v>
          </cell>
          <cell r="AO8">
            <v>113.89301300048828</v>
          </cell>
          <cell r="AP8">
            <v>110.33092498779297</v>
          </cell>
          <cell r="AQ8">
            <v>121.54795837402344</v>
          </cell>
          <cell r="AR8">
            <v>108.75826263427734</v>
          </cell>
          <cell r="AS8">
            <v>112.35800170898438</v>
          </cell>
          <cell r="AT8">
            <v>107.72785186767578</v>
          </cell>
          <cell r="AU8">
            <v>119.67958831787109</v>
          </cell>
          <cell r="AV8">
            <v>112.74201965332031</v>
          </cell>
          <cell r="AW8">
            <v>114.22891235351563</v>
          </cell>
          <cell r="AX8">
            <v>110.72840881347656</v>
          </cell>
          <cell r="AY8">
            <v>110.71053314208984</v>
          </cell>
          <cell r="AZ8">
            <v>110.45215606689453</v>
          </cell>
          <cell r="BA8">
            <v>113.84852600097656</v>
          </cell>
          <cell r="BB8">
            <v>110.30097198486328</v>
          </cell>
          <cell r="BC8">
            <v>121.30203247070313</v>
          </cell>
          <cell r="BD8">
            <v>109.10626220703125</v>
          </cell>
          <cell r="BE8">
            <v>112.14239501953125</v>
          </cell>
          <cell r="BF8">
            <v>107.58563995361328</v>
          </cell>
          <cell r="BG8">
            <v>119.74325561523438</v>
          </cell>
          <cell r="BH8">
            <v>113.03800964355469</v>
          </cell>
          <cell r="BI8">
            <v>113.60850524902344</v>
          </cell>
          <cell r="BJ8">
            <v>110.86881256103516</v>
          </cell>
          <cell r="BK8">
            <v>110.6551513671875</v>
          </cell>
          <cell r="BL8">
            <v>111.97667694091797</v>
          </cell>
          <cell r="BM8">
            <v>112.00652313232422</v>
          </cell>
          <cell r="BN8">
            <v>111.97630310058594</v>
          </cell>
          <cell r="BO8">
            <v>111.84061431884766</v>
          </cell>
          <cell r="BP8">
            <v>111.90449523925781</v>
          </cell>
          <cell r="BQ8">
            <v>110.42613220214844</v>
          </cell>
          <cell r="BR8">
            <v>113.88663482666016</v>
          </cell>
          <cell r="BS8">
            <v>110.3585205078125</v>
          </cell>
          <cell r="BT8">
            <v>121.74629974365234</v>
          </cell>
          <cell r="BU8">
            <v>108.89446258544922</v>
          </cell>
          <cell r="BV8">
            <v>112.36293029785156</v>
          </cell>
          <cell r="BW8">
            <v>107.73700714111328</v>
          </cell>
          <cell r="BX8">
            <v>119.71407318115234</v>
          </cell>
          <cell r="BY8">
            <v>112.75626373291016</v>
          </cell>
          <cell r="BZ8">
            <v>114.08796691894531</v>
          </cell>
          <cell r="CA8">
            <v>110.79279327392578</v>
          </cell>
          <cell r="CB8">
            <v>110.69145965576172</v>
          </cell>
          <cell r="CC8">
            <v>111.9276123046875</v>
          </cell>
          <cell r="CD8">
            <v>111.9276123046875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112.35984039306641</v>
          </cell>
          <cell r="E9">
            <v>117.52013397216797</v>
          </cell>
          <cell r="F9">
            <v>111.35782623291016</v>
          </cell>
          <cell r="G9">
            <v>125.07884216308594</v>
          </cell>
          <cell r="H9">
            <v>110.69296264648438</v>
          </cell>
          <cell r="I9">
            <v>116.33879089355469</v>
          </cell>
          <cell r="J9">
            <v>110.48281097412109</v>
          </cell>
          <cell r="K9">
            <v>121.87615203857422</v>
          </cell>
          <cell r="L9">
            <v>115.62343597412109</v>
          </cell>
          <cell r="M9">
            <v>117.13919830322266</v>
          </cell>
          <cell r="N9">
            <v>113.31092834472656</v>
          </cell>
          <cell r="O9">
            <v>112.34537506103516</v>
          </cell>
          <cell r="P9">
            <v>112.35772705078125</v>
          </cell>
          <cell r="Q9">
            <v>117.46559906005859</v>
          </cell>
          <cell r="R9">
            <v>111.32112121582031</v>
          </cell>
          <cell r="S9">
            <v>124.65045928955078</v>
          </cell>
          <cell r="T9">
            <v>110.82938385009766</v>
          </cell>
          <cell r="U9">
            <v>116.27119445800781</v>
          </cell>
          <cell r="V9">
            <v>110.33292388916016</v>
          </cell>
          <cell r="W9">
            <v>121.85154724121094</v>
          </cell>
          <cell r="X9">
            <v>115.75965118408203</v>
          </cell>
          <cell r="Y9">
            <v>116.53292083740234</v>
          </cell>
          <cell r="Z9">
            <v>113.38481903076172</v>
          </cell>
          <cell r="AA9">
            <v>112.17424011230469</v>
          </cell>
          <cell r="AB9">
            <v>112.33399963378906</v>
          </cell>
          <cell r="AC9">
            <v>117.44810485839844</v>
          </cell>
          <cell r="AD9">
            <v>111.38967895507813</v>
          </cell>
          <cell r="AE9">
            <v>124.07721710205078</v>
          </cell>
          <cell r="AF9">
            <v>110.78409576416016</v>
          </cell>
          <cell r="AG9">
            <v>116.40166473388672</v>
          </cell>
          <cell r="AH9">
            <v>110.31652069091797</v>
          </cell>
          <cell r="AI9">
            <v>121.88594818115234</v>
          </cell>
          <cell r="AJ9">
            <v>115.81005859375</v>
          </cell>
          <cell r="AK9">
            <v>116.50180816650391</v>
          </cell>
          <cell r="AL9">
            <v>113.61711120605469</v>
          </cell>
          <cell r="AM9">
            <v>112.07820129394531</v>
          </cell>
          <cell r="AN9">
            <v>112.31912231445313</v>
          </cell>
          <cell r="AO9">
            <v>117.48526000976563</v>
          </cell>
          <cell r="AP9">
            <v>111.31114959716797</v>
          </cell>
          <cell r="AQ9">
            <v>123.99008178710938</v>
          </cell>
          <cell r="AR9">
            <v>110.80130767822266</v>
          </cell>
          <cell r="AS9">
            <v>116.14568328857422</v>
          </cell>
          <cell r="AT9">
            <v>110.06681823730469</v>
          </cell>
          <cell r="AU9">
            <v>121.71024322509766</v>
          </cell>
          <cell r="AV9">
            <v>115.93769073486328</v>
          </cell>
          <cell r="AW9">
            <v>116.32073974609375</v>
          </cell>
          <cell r="AX9">
            <v>113.60556030273438</v>
          </cell>
          <cell r="AY9">
            <v>112.20786285400391</v>
          </cell>
          <cell r="AZ9">
            <v>112.35602569580078</v>
          </cell>
          <cell r="BA9">
            <v>117.46968841552734</v>
          </cell>
          <cell r="BB9">
            <v>111.30599212646484</v>
          </cell>
          <cell r="BC9">
            <v>123.86791229248047</v>
          </cell>
          <cell r="BD9">
            <v>111.03907775878906</v>
          </cell>
          <cell r="BE9">
            <v>115.96437835693359</v>
          </cell>
          <cell r="BF9">
            <v>109.89127349853516</v>
          </cell>
          <cell r="BG9">
            <v>121.60392761230469</v>
          </cell>
          <cell r="BH9">
            <v>116.10830688476563</v>
          </cell>
          <cell r="BI9">
            <v>115.67982482910156</v>
          </cell>
          <cell r="BJ9">
            <v>113.81954193115234</v>
          </cell>
          <cell r="BK9">
            <v>112.18510437011719</v>
          </cell>
          <cell r="BL9">
            <v>114.13607025146484</v>
          </cell>
          <cell r="BM9">
            <v>114.23786163330078</v>
          </cell>
          <cell r="BN9">
            <v>114.26905059814453</v>
          </cell>
          <cell r="BO9">
            <v>114.15850067138672</v>
          </cell>
          <cell r="BP9">
            <v>114.29730224609375</v>
          </cell>
          <cell r="BQ9">
            <v>112.34499359130859</v>
          </cell>
          <cell r="BR9">
            <v>117.47505187988281</v>
          </cell>
          <cell r="BS9">
            <v>111.33240509033203</v>
          </cell>
          <cell r="BT9">
            <v>124.19556427001953</v>
          </cell>
          <cell r="BU9">
            <v>110.89140319824219</v>
          </cell>
          <cell r="BV9">
            <v>116.14385223388672</v>
          </cell>
          <cell r="BW9">
            <v>110.11833190917969</v>
          </cell>
          <cell r="BX9">
            <v>121.75674438476563</v>
          </cell>
          <cell r="BY9">
            <v>115.92192077636719</v>
          </cell>
          <cell r="BZ9">
            <v>116.17631530761719</v>
          </cell>
          <cell r="CA9">
            <v>113.64356994628906</v>
          </cell>
          <cell r="CB9">
            <v>112.18650054931641</v>
          </cell>
          <cell r="CC9">
            <v>114.23246765136719</v>
          </cell>
          <cell r="CD9">
            <v>114.23246002197266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114.27885437011719</v>
          </cell>
          <cell r="E10">
            <v>119.65938568115234</v>
          </cell>
          <cell r="F10">
            <v>111.41750335693359</v>
          </cell>
          <cell r="G10">
            <v>127.61013793945313</v>
          </cell>
          <cell r="H10">
            <v>111.36906433105469</v>
          </cell>
          <cell r="I10">
            <v>119.15663146972656</v>
          </cell>
          <cell r="J10">
            <v>111.6351318359375</v>
          </cell>
          <cell r="K10">
            <v>124.00848388671875</v>
          </cell>
          <cell r="L10">
            <v>116.86173248291016</v>
          </cell>
          <cell r="M10">
            <v>119.87480163574219</v>
          </cell>
          <cell r="N10">
            <v>114.20793151855469</v>
          </cell>
          <cell r="O10">
            <v>114.01226043701172</v>
          </cell>
          <cell r="P10">
            <v>114.35952758789063</v>
          </cell>
          <cell r="Q10">
            <v>119.55326843261719</v>
          </cell>
          <cell r="R10">
            <v>111.45326232910156</v>
          </cell>
          <cell r="S10">
            <v>127.28159332275391</v>
          </cell>
          <cell r="T10">
            <v>111.53463745117188</v>
          </cell>
          <cell r="U10">
            <v>119.11566162109375</v>
          </cell>
          <cell r="V10">
            <v>111.48845672607422</v>
          </cell>
          <cell r="W10">
            <v>124.0001220703125</v>
          </cell>
          <cell r="X10">
            <v>116.80426025390625</v>
          </cell>
          <cell r="Y10">
            <v>119.31151580810547</v>
          </cell>
          <cell r="Z10">
            <v>114.27642822265625</v>
          </cell>
          <cell r="AA10">
            <v>113.83035278320313</v>
          </cell>
          <cell r="AB10">
            <v>114.402587890625</v>
          </cell>
          <cell r="AC10">
            <v>119.52072143554688</v>
          </cell>
          <cell r="AD10">
            <v>111.58043670654297</v>
          </cell>
          <cell r="AE10">
            <v>126.71962738037109</v>
          </cell>
          <cell r="AF10">
            <v>111.55667877197266</v>
          </cell>
          <cell r="AG10">
            <v>119.23006439208984</v>
          </cell>
          <cell r="AH10">
            <v>111.48463439941406</v>
          </cell>
          <cell r="AI10">
            <v>124.05136108398438</v>
          </cell>
          <cell r="AJ10">
            <v>116.76720428466797</v>
          </cell>
          <cell r="AK10">
            <v>119.29861450195313</v>
          </cell>
          <cell r="AL10">
            <v>114.47927093505859</v>
          </cell>
          <cell r="AM10">
            <v>113.73485565185547</v>
          </cell>
          <cell r="AN10">
            <v>114.41409301757813</v>
          </cell>
          <cell r="AO10">
            <v>119.51844787597656</v>
          </cell>
          <cell r="AP10">
            <v>111.48876190185547</v>
          </cell>
          <cell r="AQ10">
            <v>126.70339965820313</v>
          </cell>
          <cell r="AR10">
            <v>111.57220458984375</v>
          </cell>
          <cell r="AS10">
            <v>119.07005310058594</v>
          </cell>
          <cell r="AT10">
            <v>111.24991607666016</v>
          </cell>
          <cell r="AU10">
            <v>123.87976837158203</v>
          </cell>
          <cell r="AV10">
            <v>116.82377624511719</v>
          </cell>
          <cell r="AW10">
            <v>119.10964965820313</v>
          </cell>
          <cell r="AX10">
            <v>114.48822784423828</v>
          </cell>
          <cell r="AY10">
            <v>113.84342956542969</v>
          </cell>
          <cell r="AZ10">
            <v>114.49283599853516</v>
          </cell>
          <cell r="BA10">
            <v>119.45858764648438</v>
          </cell>
          <cell r="BB10">
            <v>111.48189544677734</v>
          </cell>
          <cell r="BC10">
            <v>126.70830535888672</v>
          </cell>
          <cell r="BD10">
            <v>111.76394653320313</v>
          </cell>
          <cell r="BE10">
            <v>118.96630859375</v>
          </cell>
          <cell r="BF10">
            <v>111.10606384277344</v>
          </cell>
          <cell r="BG10">
            <v>123.79988861083984</v>
          </cell>
          <cell r="BH10">
            <v>116.88906860351563</v>
          </cell>
          <cell r="BI10">
            <v>118.47026824951172</v>
          </cell>
          <cell r="BJ10">
            <v>114.6956787109375</v>
          </cell>
          <cell r="BK10">
            <v>113.80986785888672</v>
          </cell>
          <cell r="BL10">
            <v>115.74746704101563</v>
          </cell>
          <cell r="BM10">
            <v>115.87099456787109</v>
          </cell>
          <cell r="BN10">
            <v>115.93067169189453</v>
          </cell>
          <cell r="BO10">
            <v>115.80081176757813</v>
          </cell>
          <cell r="BP10">
            <v>115.93241882324219</v>
          </cell>
          <cell r="BQ10">
            <v>114.39506530761719</v>
          </cell>
          <cell r="BR10">
            <v>119.52585601806641</v>
          </cell>
          <cell r="BS10">
            <v>111.48806762695313</v>
          </cell>
          <cell r="BT10">
            <v>126.90420532226563</v>
          </cell>
          <cell r="BU10">
            <v>111.62666320800781</v>
          </cell>
          <cell r="BV10">
            <v>119.06645202636719</v>
          </cell>
          <cell r="BW10">
            <v>111.30375671386719</v>
          </cell>
          <cell r="BX10">
            <v>123.92531585693359</v>
          </cell>
          <cell r="BY10">
            <v>116.83998107910156</v>
          </cell>
          <cell r="BZ10">
            <v>118.96253204345703</v>
          </cell>
          <cell r="CA10">
            <v>114.52256774902344</v>
          </cell>
          <cell r="CB10">
            <v>113.82752990722656</v>
          </cell>
          <cell r="CC10">
            <v>115.87065887451172</v>
          </cell>
          <cell r="CD10">
            <v>115.87065887451172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115.59371948242188</v>
          </cell>
          <cell r="E11">
            <v>118.64643096923828</v>
          </cell>
          <cell r="F11">
            <v>111.20072174072266</v>
          </cell>
          <cell r="G11">
            <v>130.00874328613281</v>
          </cell>
          <cell r="H11">
            <v>111.87860107421875</v>
          </cell>
          <cell r="I11">
            <v>121.93215942382813</v>
          </cell>
          <cell r="J11">
            <v>112.52828979492188</v>
          </cell>
          <cell r="K11">
            <v>125.32649230957031</v>
          </cell>
          <cell r="L11">
            <v>118.70554351806641</v>
          </cell>
          <cell r="M11">
            <v>125.28047180175781</v>
          </cell>
          <cell r="N11">
            <v>115.82192993164063</v>
          </cell>
          <cell r="O11">
            <v>115.60140991210938</v>
          </cell>
          <cell r="P11">
            <v>115.62808227539063</v>
          </cell>
          <cell r="Q11">
            <v>118.50936889648438</v>
          </cell>
          <cell r="R11">
            <v>111.25226593017578</v>
          </cell>
          <cell r="S11">
            <v>129.7037353515625</v>
          </cell>
          <cell r="T11">
            <v>111.97624206542969</v>
          </cell>
          <cell r="U11">
            <v>121.96067810058594</v>
          </cell>
          <cell r="V11">
            <v>112.39826202392578</v>
          </cell>
          <cell r="W11">
            <v>125.26486968994141</v>
          </cell>
          <cell r="X11">
            <v>118.70231628417969</v>
          </cell>
          <cell r="Y11">
            <v>125.09552764892578</v>
          </cell>
          <cell r="Z11">
            <v>115.92832946777344</v>
          </cell>
          <cell r="AA11">
            <v>115.541259765625</v>
          </cell>
          <cell r="AB11">
            <v>115.61586761474609</v>
          </cell>
          <cell r="AC11">
            <v>118.47938537597656</v>
          </cell>
          <cell r="AD11">
            <v>111.38749694824219</v>
          </cell>
          <cell r="AE11">
            <v>129.33953857421875</v>
          </cell>
          <cell r="AF11">
            <v>112.07472229003906</v>
          </cell>
          <cell r="AG11">
            <v>122.08460998535156</v>
          </cell>
          <cell r="AH11">
            <v>112.38330841064453</v>
          </cell>
          <cell r="AI11">
            <v>125.30035400390625</v>
          </cell>
          <cell r="AJ11">
            <v>118.70556640625</v>
          </cell>
          <cell r="AK11">
            <v>125.16902923583984</v>
          </cell>
          <cell r="AL11">
            <v>116.12577819824219</v>
          </cell>
          <cell r="AM11">
            <v>115.49600219726563</v>
          </cell>
          <cell r="AN11">
            <v>115.58975219726563</v>
          </cell>
          <cell r="AO11">
            <v>118.45313262939453</v>
          </cell>
          <cell r="AP11">
            <v>111.29819488525391</v>
          </cell>
          <cell r="AQ11">
            <v>129.25100708007813</v>
          </cell>
          <cell r="AR11">
            <v>112.08356475830078</v>
          </cell>
          <cell r="AS11">
            <v>121.9295654296875</v>
          </cell>
          <cell r="AT11">
            <v>112.18292236328125</v>
          </cell>
          <cell r="AU11">
            <v>125.10331726074219</v>
          </cell>
          <cell r="AV11">
            <v>118.71324920654297</v>
          </cell>
          <cell r="AW11">
            <v>124.913818359375</v>
          </cell>
          <cell r="AX11">
            <v>116.12432861328125</v>
          </cell>
          <cell r="AY11">
            <v>115.60480499267578</v>
          </cell>
          <cell r="AZ11">
            <v>115.64311218261719</v>
          </cell>
          <cell r="BA11">
            <v>118.35944366455078</v>
          </cell>
          <cell r="BB11">
            <v>111.30345153808594</v>
          </cell>
          <cell r="BC11">
            <v>129.06199645996094</v>
          </cell>
          <cell r="BD11">
            <v>112.09996795654297</v>
          </cell>
          <cell r="BE11">
            <v>121.83583068847656</v>
          </cell>
          <cell r="BF11">
            <v>112.06011962890625</v>
          </cell>
          <cell r="BG11">
            <v>125.00740051269531</v>
          </cell>
          <cell r="BH11">
            <v>118.67305755615234</v>
          </cell>
          <cell r="BI11">
            <v>124.75370025634766</v>
          </cell>
          <cell r="BJ11">
            <v>116.28425598144531</v>
          </cell>
          <cell r="BK11">
            <v>115.68430328369141</v>
          </cell>
          <cell r="BL11">
            <v>117.01284027099609</v>
          </cell>
          <cell r="BM11">
            <v>117.18240356445313</v>
          </cell>
          <cell r="BN11">
            <v>117.32281494140625</v>
          </cell>
          <cell r="BO11">
            <v>117.20311737060547</v>
          </cell>
          <cell r="BP11">
            <v>117.37400054931641</v>
          </cell>
          <cell r="BQ11">
            <v>115.61489868164063</v>
          </cell>
          <cell r="BR11">
            <v>118.46531677246094</v>
          </cell>
          <cell r="BS11">
            <v>111.29515838623047</v>
          </cell>
          <cell r="BT11">
            <v>129.363525390625</v>
          </cell>
          <cell r="BU11">
            <v>112.05718231201172</v>
          </cell>
          <cell r="BV11">
            <v>121.92109680175781</v>
          </cell>
          <cell r="BW11">
            <v>112.23197937011719</v>
          </cell>
          <cell r="BX11">
            <v>125.16703796386719</v>
          </cell>
          <cell r="BY11">
            <v>118.69478607177734</v>
          </cell>
          <cell r="BZ11">
            <v>124.9412841796875</v>
          </cell>
          <cell r="CA11">
            <v>116.14121246337891</v>
          </cell>
          <cell r="CB11">
            <v>115.60685729980469</v>
          </cell>
          <cell r="CC11">
            <v>117.25302124023438</v>
          </cell>
          <cell r="CD11">
            <v>117.25302124023438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116.7080078125</v>
          </cell>
          <cell r="E12">
            <v>121.92085266113281</v>
          </cell>
          <cell r="F12">
            <v>112.32588958740234</v>
          </cell>
          <cell r="G12">
            <v>131.25450134277344</v>
          </cell>
          <cell r="H12">
            <v>112.28115844726563</v>
          </cell>
          <cell r="I12">
            <v>123.36647033691406</v>
          </cell>
          <cell r="J12">
            <v>114.11225891113281</v>
          </cell>
          <cell r="K12">
            <v>132.04031372070313</v>
          </cell>
          <cell r="L12">
            <v>120.60708618164063</v>
          </cell>
          <cell r="M12">
            <v>127.22785949707031</v>
          </cell>
          <cell r="N12">
            <v>117.51003265380859</v>
          </cell>
          <cell r="O12">
            <v>117.07450103759766</v>
          </cell>
          <cell r="P12">
            <v>116.68189239501953</v>
          </cell>
          <cell r="Q12">
            <v>121.804443359375</v>
          </cell>
          <cell r="R12">
            <v>112.43281555175781</v>
          </cell>
          <cell r="S12">
            <v>130.91596984863281</v>
          </cell>
          <cell r="T12">
            <v>112.31179046630859</v>
          </cell>
          <cell r="U12">
            <v>123.35813140869141</v>
          </cell>
          <cell r="V12">
            <v>113.93619537353516</v>
          </cell>
          <cell r="W12">
            <v>131.94467163085938</v>
          </cell>
          <cell r="X12">
            <v>120.58116149902344</v>
          </cell>
          <cell r="Y12">
            <v>126.67455291748047</v>
          </cell>
          <cell r="Z12">
            <v>117.60971832275391</v>
          </cell>
          <cell r="AA12">
            <v>117.05083465576172</v>
          </cell>
          <cell r="AB12">
            <v>116.61724090576172</v>
          </cell>
          <cell r="AC12">
            <v>121.75926208496094</v>
          </cell>
          <cell r="AD12">
            <v>112.6114501953125</v>
          </cell>
          <cell r="AE12">
            <v>130.5382080078125</v>
          </cell>
          <cell r="AF12">
            <v>112.4249267578125</v>
          </cell>
          <cell r="AG12">
            <v>123.47074890136719</v>
          </cell>
          <cell r="AH12">
            <v>113.92258453369141</v>
          </cell>
          <cell r="AI12">
            <v>131.96499633789063</v>
          </cell>
          <cell r="AJ12">
            <v>120.57738494873047</v>
          </cell>
          <cell r="AK12">
            <v>126.6624755859375</v>
          </cell>
          <cell r="AL12">
            <v>117.85809326171875</v>
          </cell>
          <cell r="AM12">
            <v>117.03980255126953</v>
          </cell>
          <cell r="AN12">
            <v>116.55720520019531</v>
          </cell>
          <cell r="AO12">
            <v>121.75994110107422</v>
          </cell>
          <cell r="AP12">
            <v>112.47228240966797</v>
          </cell>
          <cell r="AQ12">
            <v>130.47822570800781</v>
          </cell>
          <cell r="AR12">
            <v>112.427734375</v>
          </cell>
          <cell r="AS12">
            <v>123.18938446044922</v>
          </cell>
          <cell r="AT12">
            <v>113.64925384521484</v>
          </cell>
          <cell r="AU12">
            <v>131.77275085449219</v>
          </cell>
          <cell r="AV12">
            <v>120.52763366699219</v>
          </cell>
          <cell r="AW12">
            <v>126.43438720703125</v>
          </cell>
          <cell r="AX12">
            <v>117.85862731933594</v>
          </cell>
          <cell r="AY12">
            <v>117.11501312255859</v>
          </cell>
          <cell r="AZ12">
            <v>116.56192779541016</v>
          </cell>
          <cell r="BA12">
            <v>121.690185546875</v>
          </cell>
          <cell r="BB12">
            <v>112.44538116455078</v>
          </cell>
          <cell r="BC12">
            <v>130.26295471191406</v>
          </cell>
          <cell r="BD12">
            <v>112.36399078369141</v>
          </cell>
          <cell r="BE12">
            <v>122.99421691894531</v>
          </cell>
          <cell r="BF12">
            <v>113.46074676513672</v>
          </cell>
          <cell r="BG12">
            <v>131.63519287109375</v>
          </cell>
          <cell r="BH12">
            <v>120.37949371337891</v>
          </cell>
          <cell r="BI12">
            <v>125.99123382568359</v>
          </cell>
          <cell r="BJ12">
            <v>118.08817291259766</v>
          </cell>
          <cell r="BK12">
            <v>117.18927001953125</v>
          </cell>
          <cell r="BL12">
            <v>118.49489593505859</v>
          </cell>
          <cell r="BM12">
            <v>118.68382263183594</v>
          </cell>
          <cell r="BN12">
            <v>118.81536102294922</v>
          </cell>
          <cell r="BO12">
            <v>118.66667175292969</v>
          </cell>
          <cell r="BP12">
            <v>118.79026794433594</v>
          </cell>
          <cell r="BQ12">
            <v>116.62067413330078</v>
          </cell>
          <cell r="BR12">
            <v>121.76826477050781</v>
          </cell>
          <cell r="BS12">
            <v>112.46359252929688</v>
          </cell>
          <cell r="BT12">
            <v>130.5767822265625</v>
          </cell>
          <cell r="BU12">
            <v>112.37305450439453</v>
          </cell>
          <cell r="BV12">
            <v>123.18984222412109</v>
          </cell>
          <cell r="BW12">
            <v>113.70698547363281</v>
          </cell>
          <cell r="BX12">
            <v>131.83033752441406</v>
          </cell>
          <cell r="BY12">
            <v>120.49681854248047</v>
          </cell>
          <cell r="BZ12">
            <v>126.37892913818359</v>
          </cell>
          <cell r="CA12">
            <v>117.89325714111328</v>
          </cell>
          <cell r="CB12">
            <v>117.11702728271484</v>
          </cell>
          <cell r="CC12">
            <v>118.71456146240234</v>
          </cell>
          <cell r="CD12">
            <v>118.71456146240234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118.84242248535156</v>
          </cell>
          <cell r="E13">
            <v>122.44682312011719</v>
          </cell>
          <cell r="F13">
            <v>114.04869842529297</v>
          </cell>
          <cell r="G13">
            <v>133.03553771972656</v>
          </cell>
          <cell r="H13">
            <v>113.51418304443359</v>
          </cell>
          <cell r="I13">
            <v>124.98036956787109</v>
          </cell>
          <cell r="J13">
            <v>117.52853393554688</v>
          </cell>
          <cell r="K13">
            <v>133.33106994628906</v>
          </cell>
          <cell r="L13">
            <v>121.91845703125</v>
          </cell>
          <cell r="M13">
            <v>129.79063415527344</v>
          </cell>
          <cell r="N13">
            <v>119.60152435302734</v>
          </cell>
          <cell r="O13">
            <v>118.41873931884766</v>
          </cell>
          <cell r="P13">
            <v>118.83567047119141</v>
          </cell>
          <cell r="Q13">
            <v>122.36774444580078</v>
          </cell>
          <cell r="R13">
            <v>114.14234161376953</v>
          </cell>
          <cell r="S13">
            <v>132.66537475585938</v>
          </cell>
          <cell r="T13">
            <v>113.54623413085938</v>
          </cell>
          <cell r="U13">
            <v>124.97048187255859</v>
          </cell>
          <cell r="V13">
            <v>117.34469604492188</v>
          </cell>
          <cell r="W13">
            <v>133.19973754882813</v>
          </cell>
          <cell r="X13">
            <v>121.81681060791016</v>
          </cell>
          <cell r="Y13">
            <v>129.22686767578125</v>
          </cell>
          <cell r="Z13">
            <v>119.80239105224609</v>
          </cell>
          <cell r="AA13">
            <v>118.435546875</v>
          </cell>
          <cell r="AB13">
            <v>118.78302764892578</v>
          </cell>
          <cell r="AC13">
            <v>122.29843139648438</v>
          </cell>
          <cell r="AD13">
            <v>114.32563781738281</v>
          </cell>
          <cell r="AE13">
            <v>132.24688720703125</v>
          </cell>
          <cell r="AF13">
            <v>113.66190338134766</v>
          </cell>
          <cell r="AG13">
            <v>125.10964965820313</v>
          </cell>
          <cell r="AH13">
            <v>117.37782287597656</v>
          </cell>
          <cell r="AI13">
            <v>133.19784545898438</v>
          </cell>
          <cell r="AJ13">
            <v>121.77632904052734</v>
          </cell>
          <cell r="AK13">
            <v>129.19239807128906</v>
          </cell>
          <cell r="AL13">
            <v>120.03575897216797</v>
          </cell>
          <cell r="AM13">
            <v>118.45121002197266</v>
          </cell>
          <cell r="AN13">
            <v>118.72734069824219</v>
          </cell>
          <cell r="AO13">
            <v>122.31033325195313</v>
          </cell>
          <cell r="AP13">
            <v>114.20997619628906</v>
          </cell>
          <cell r="AQ13">
            <v>132.14212036132813</v>
          </cell>
          <cell r="AR13">
            <v>113.6634521484375</v>
          </cell>
          <cell r="AS13">
            <v>124.79878234863281</v>
          </cell>
          <cell r="AT13">
            <v>117.06332397460938</v>
          </cell>
          <cell r="AU13">
            <v>132.98641967773438</v>
          </cell>
          <cell r="AV13">
            <v>121.62429809570313</v>
          </cell>
          <cell r="AW13">
            <v>128.97567749023438</v>
          </cell>
          <cell r="AX13">
            <v>120.07532501220703</v>
          </cell>
          <cell r="AY13">
            <v>118.501953125</v>
          </cell>
          <cell r="AZ13">
            <v>118.74317932128906</v>
          </cell>
          <cell r="BA13">
            <v>122.26457977294922</v>
          </cell>
          <cell r="BB13">
            <v>114.216796875</v>
          </cell>
          <cell r="BC13">
            <v>131.81312561035156</v>
          </cell>
          <cell r="BD13">
            <v>113.59504699707031</v>
          </cell>
          <cell r="BE13">
            <v>124.58979034423828</v>
          </cell>
          <cell r="BF13">
            <v>116.85409545898438</v>
          </cell>
          <cell r="BG13">
            <v>132.78581237792969</v>
          </cell>
          <cell r="BH13">
            <v>121.40548706054688</v>
          </cell>
          <cell r="BI13">
            <v>128.54495239257813</v>
          </cell>
          <cell r="BJ13">
            <v>120.23971557617188</v>
          </cell>
          <cell r="BK13">
            <v>118.59561920166016</v>
          </cell>
          <cell r="BL13">
            <v>120.42850494384766</v>
          </cell>
          <cell r="BM13">
            <v>120.63352203369141</v>
          </cell>
          <cell r="BN13">
            <v>120.76671600341797</v>
          </cell>
          <cell r="BO13">
            <v>120.62646484375</v>
          </cell>
          <cell r="BP13">
            <v>120.68816375732422</v>
          </cell>
          <cell r="BQ13">
            <v>118.78297424316406</v>
          </cell>
          <cell r="BR13">
            <v>122.32320404052734</v>
          </cell>
          <cell r="BS13">
            <v>114.19983673095703</v>
          </cell>
          <cell r="BT13">
            <v>132.23811340332031</v>
          </cell>
          <cell r="BU13">
            <v>113.60662841796875</v>
          </cell>
          <cell r="BV13">
            <v>124.79922485351563</v>
          </cell>
          <cell r="BW13">
            <v>117.11970520019531</v>
          </cell>
          <cell r="BX13">
            <v>133.04534912109375</v>
          </cell>
          <cell r="BY13">
            <v>121.62611389160156</v>
          </cell>
          <cell r="BZ13">
            <v>128.92594909667969</v>
          </cell>
          <cell r="CA13">
            <v>120.06431579589844</v>
          </cell>
          <cell r="CB13">
            <v>118.51076507568359</v>
          </cell>
          <cell r="CC13">
            <v>120.64810180664063</v>
          </cell>
          <cell r="CD13">
            <v>120.64810180664063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120.38072967529297</v>
          </cell>
          <cell r="E14">
            <v>123.68413543701172</v>
          </cell>
          <cell r="F14">
            <v>116.44464111328125</v>
          </cell>
          <cell r="G14">
            <v>155.418701171875</v>
          </cell>
          <cell r="H14">
            <v>117.09914398193359</v>
          </cell>
          <cell r="I14">
            <v>127.73940277099609</v>
          </cell>
          <cell r="J14">
            <v>121.38898468017578</v>
          </cell>
          <cell r="K14">
            <v>133.84664916992188</v>
          </cell>
          <cell r="L14">
            <v>123.06692504882813</v>
          </cell>
          <cell r="M14">
            <v>132.2249755859375</v>
          </cell>
          <cell r="N14">
            <v>121.51627349853516</v>
          </cell>
          <cell r="O14">
            <v>119.80608367919922</v>
          </cell>
          <cell r="P14">
            <v>120.39163208007813</v>
          </cell>
          <cell r="Q14">
            <v>123.68447113037109</v>
          </cell>
          <cell r="R14">
            <v>116.61559295654297</v>
          </cell>
          <cell r="S14">
            <v>155.77229309082031</v>
          </cell>
          <cell r="T14">
            <v>117.281005859375</v>
          </cell>
          <cell r="U14">
            <v>127.87388610839844</v>
          </cell>
          <cell r="V14">
            <v>121.21872711181641</v>
          </cell>
          <cell r="W14">
            <v>134.00152587890625</v>
          </cell>
          <cell r="X14">
            <v>122.97684478759766</v>
          </cell>
          <cell r="Y14">
            <v>131.44781494140625</v>
          </cell>
          <cell r="Z14">
            <v>121.7950439453125</v>
          </cell>
          <cell r="AA14">
            <v>119.81410217285156</v>
          </cell>
          <cell r="AB14">
            <v>120.33490753173828</v>
          </cell>
          <cell r="AC14">
            <v>123.61160278320313</v>
          </cell>
          <cell r="AD14">
            <v>116.83120727539063</v>
          </cell>
          <cell r="AE14">
            <v>155.84141540527344</v>
          </cell>
          <cell r="AF14">
            <v>117.43815612792969</v>
          </cell>
          <cell r="AG14">
            <v>128.07008361816406</v>
          </cell>
          <cell r="AH14">
            <v>121.26559448242188</v>
          </cell>
          <cell r="AI14">
            <v>134.11067199707031</v>
          </cell>
          <cell r="AJ14">
            <v>122.93802642822266</v>
          </cell>
          <cell r="AK14">
            <v>131.36517333984375</v>
          </cell>
          <cell r="AL14">
            <v>122.12181091308594</v>
          </cell>
          <cell r="AM14">
            <v>119.83160400390625</v>
          </cell>
          <cell r="AN14">
            <v>120.28968811035156</v>
          </cell>
          <cell r="AO14">
            <v>123.64363098144531</v>
          </cell>
          <cell r="AP14">
            <v>116.74974822998047</v>
          </cell>
          <cell r="AQ14">
            <v>155.52578735351563</v>
          </cell>
          <cell r="AR14">
            <v>117.45413208007813</v>
          </cell>
          <cell r="AS14">
            <v>127.89373016357422</v>
          </cell>
          <cell r="AT14">
            <v>120.95792388916016</v>
          </cell>
          <cell r="AU14">
            <v>133.93878173828125</v>
          </cell>
          <cell r="AV14">
            <v>122.82040405273438</v>
          </cell>
          <cell r="AW14">
            <v>131.17196655273438</v>
          </cell>
          <cell r="AX14">
            <v>122.22779083251953</v>
          </cell>
          <cell r="AY14">
            <v>119.88018035888672</v>
          </cell>
          <cell r="AZ14">
            <v>120.33753967285156</v>
          </cell>
          <cell r="BA14">
            <v>123.65438079833984</v>
          </cell>
          <cell r="BB14">
            <v>116.79842376708984</v>
          </cell>
          <cell r="BC14">
            <v>155.15953063964844</v>
          </cell>
          <cell r="BD14">
            <v>117.54110717773438</v>
          </cell>
          <cell r="BE14">
            <v>127.82328033447266</v>
          </cell>
          <cell r="BF14">
            <v>120.75413513183594</v>
          </cell>
          <cell r="BG14">
            <v>133.94688415527344</v>
          </cell>
          <cell r="BH14">
            <v>122.65625</v>
          </cell>
          <cell r="BI14">
            <v>130.5537109375</v>
          </cell>
          <cell r="BJ14">
            <v>122.44466400146484</v>
          </cell>
          <cell r="BK14">
            <v>119.88497161865234</v>
          </cell>
          <cell r="BL14">
            <v>124.23170471191406</v>
          </cell>
          <cell r="BM14">
            <v>124.75094604492188</v>
          </cell>
          <cell r="BN14">
            <v>124.96858215332031</v>
          </cell>
          <cell r="BO14">
            <v>124.86677551269531</v>
          </cell>
          <cell r="BP14">
            <v>125.12575531005859</v>
          </cell>
          <cell r="BQ14">
            <v>120.34497833251953</v>
          </cell>
          <cell r="BR14">
            <v>123.65440368652344</v>
          </cell>
          <cell r="BS14">
            <v>116.71424865722656</v>
          </cell>
          <cell r="BT14">
            <v>155.48722839355469</v>
          </cell>
          <cell r="BU14">
            <v>117.43426513671875</v>
          </cell>
          <cell r="BV14">
            <v>127.88040161132813</v>
          </cell>
          <cell r="BW14">
            <v>121.00926971435547</v>
          </cell>
          <cell r="BX14">
            <v>133.97467041015625</v>
          </cell>
          <cell r="BY14">
            <v>122.82676696777344</v>
          </cell>
          <cell r="BZ14">
            <v>131.06170654296875</v>
          </cell>
          <cell r="CA14">
            <v>122.18878936767578</v>
          </cell>
          <cell r="CB14">
            <v>119.85734558105469</v>
          </cell>
          <cell r="CC14">
            <v>124.87288665771484</v>
          </cell>
          <cell r="CD14">
            <v>124.87287902832031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122.18935394287109</v>
          </cell>
          <cell r="E15">
            <v>126.10969543457031</v>
          </cell>
          <cell r="F15">
            <v>118.85157012939453</v>
          </cell>
          <cell r="G15">
            <v>158.41885375976563</v>
          </cell>
          <cell r="H15">
            <v>118.87694549560547</v>
          </cell>
          <cell r="I15">
            <v>129.9530029296875</v>
          </cell>
          <cell r="J15">
            <v>124.17328643798828</v>
          </cell>
          <cell r="K15">
            <v>135.1788330078125</v>
          </cell>
          <cell r="L15">
            <v>126.52915954589844</v>
          </cell>
          <cell r="M15">
            <v>135.78999328613281</v>
          </cell>
          <cell r="N15">
            <v>124.78543853759766</v>
          </cell>
          <cell r="O15">
            <v>122.47658538818359</v>
          </cell>
          <cell r="P15">
            <v>122.254638671875</v>
          </cell>
          <cell r="Q15">
            <v>126.06133270263672</v>
          </cell>
          <cell r="R15">
            <v>119.06126403808594</v>
          </cell>
          <cell r="S15">
            <v>158.02366638183594</v>
          </cell>
          <cell r="T15">
            <v>119.14223480224609</v>
          </cell>
          <cell r="U15">
            <v>130.09352111816406</v>
          </cell>
          <cell r="V15">
            <v>123.98545837402344</v>
          </cell>
          <cell r="W15">
            <v>135.45451354980469</v>
          </cell>
          <cell r="X15">
            <v>126.48104858398438</v>
          </cell>
          <cell r="Y15">
            <v>134.86761474609375</v>
          </cell>
          <cell r="Z15">
            <v>125.11872863769531</v>
          </cell>
          <cell r="AA15">
            <v>122.63760375976563</v>
          </cell>
          <cell r="AB15">
            <v>122.23978424072266</v>
          </cell>
          <cell r="AC15">
            <v>126.00817108154297</v>
          </cell>
          <cell r="AD15">
            <v>119.32623291015625</v>
          </cell>
          <cell r="AE15">
            <v>157.77055358886719</v>
          </cell>
          <cell r="AF15">
            <v>119.26816558837891</v>
          </cell>
          <cell r="AG15">
            <v>130.29701232910156</v>
          </cell>
          <cell r="AH15">
            <v>123.948974609375</v>
          </cell>
          <cell r="AI15">
            <v>135.63035583496094</v>
          </cell>
          <cell r="AJ15">
            <v>126.47251892089844</v>
          </cell>
          <cell r="AK15">
            <v>134.75485229492188</v>
          </cell>
          <cell r="AL15">
            <v>125.56769561767578</v>
          </cell>
          <cell r="AM15">
            <v>122.69398498535156</v>
          </cell>
          <cell r="AN15">
            <v>122.23674011230469</v>
          </cell>
          <cell r="AO15">
            <v>126.01486206054688</v>
          </cell>
          <cell r="AP15">
            <v>119.20003509521484</v>
          </cell>
          <cell r="AQ15">
            <v>157.49578857421875</v>
          </cell>
          <cell r="AR15">
            <v>119.30413818359375</v>
          </cell>
          <cell r="AS15">
            <v>130.14894104003906</v>
          </cell>
          <cell r="AT15">
            <v>123.62711334228516</v>
          </cell>
          <cell r="AU15">
            <v>135.45840454101563</v>
          </cell>
          <cell r="AV15">
            <v>126.34355926513672</v>
          </cell>
          <cell r="AW15">
            <v>134.50962829589844</v>
          </cell>
          <cell r="AX15">
            <v>125.69537353515625</v>
          </cell>
          <cell r="AY15">
            <v>122.82704162597656</v>
          </cell>
          <cell r="AZ15">
            <v>122.36730194091797</v>
          </cell>
          <cell r="BA15">
            <v>125.97817993164063</v>
          </cell>
          <cell r="BB15">
            <v>119.23650360107422</v>
          </cell>
          <cell r="BC15">
            <v>156.68435668945313</v>
          </cell>
          <cell r="BD15">
            <v>119.58686828613281</v>
          </cell>
          <cell r="BE15">
            <v>130.10015869140625</v>
          </cell>
          <cell r="BF15">
            <v>123.33937072753906</v>
          </cell>
          <cell r="BG15">
            <v>135.58343505859375</v>
          </cell>
          <cell r="BH15">
            <v>126.18552398681641</v>
          </cell>
          <cell r="BI15">
            <v>133.71003723144531</v>
          </cell>
          <cell r="BJ15">
            <v>126.03672790527344</v>
          </cell>
          <cell r="BK15">
            <v>123.06437683105469</v>
          </cell>
          <cell r="BL15">
            <v>126.55312347412109</v>
          </cell>
          <cell r="BM15">
            <v>127.10470581054688</v>
          </cell>
          <cell r="BN15">
            <v>127.33991241455078</v>
          </cell>
          <cell r="BO15">
            <v>127.2991943359375</v>
          </cell>
          <cell r="BP15">
            <v>127.61460113525391</v>
          </cell>
          <cell r="BQ15">
            <v>122.26174163818359</v>
          </cell>
          <cell r="BR15">
            <v>126.02379608154297</v>
          </cell>
          <cell r="BS15">
            <v>119.16257476806641</v>
          </cell>
          <cell r="BT15">
            <v>157.46670532226563</v>
          </cell>
          <cell r="BU15">
            <v>119.35756683349609</v>
          </cell>
          <cell r="BV15">
            <v>130.1324462890625</v>
          </cell>
          <cell r="BW15">
            <v>123.67456817626953</v>
          </cell>
          <cell r="BX15">
            <v>135.49534606933594</v>
          </cell>
          <cell r="BY15">
            <v>126.34494781494141</v>
          </cell>
          <cell r="BZ15">
            <v>134.36117553710938</v>
          </cell>
          <cell r="CA15">
            <v>125.66988372802734</v>
          </cell>
          <cell r="CB15">
            <v>122.83193969726563</v>
          </cell>
          <cell r="CC15">
            <v>127.28696441650391</v>
          </cell>
          <cell r="CD15">
            <v>127.28695678710938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124.20902252197266</v>
          </cell>
          <cell r="E16">
            <v>128.83642578125</v>
          </cell>
          <cell r="F16">
            <v>120.50357055664063</v>
          </cell>
          <cell r="G16">
            <v>163.98075866699219</v>
          </cell>
          <cell r="H16">
            <v>121.33747100830078</v>
          </cell>
          <cell r="I16">
            <v>132.85514831542969</v>
          </cell>
          <cell r="J16">
            <v>129.65238952636719</v>
          </cell>
          <cell r="K16">
            <v>147.39085388183594</v>
          </cell>
          <cell r="L16">
            <v>128.83837890625</v>
          </cell>
          <cell r="M16">
            <v>139.64117431640625</v>
          </cell>
          <cell r="N16">
            <v>127.49868011474609</v>
          </cell>
          <cell r="O16">
            <v>124.7808837890625</v>
          </cell>
          <cell r="P16">
            <v>124.32257843017578</v>
          </cell>
          <cell r="Q16">
            <v>128.83030700683594</v>
          </cell>
          <cell r="R16">
            <v>120.77052307128906</v>
          </cell>
          <cell r="S16">
            <v>163.75498962402344</v>
          </cell>
          <cell r="T16">
            <v>121.69447326660156</v>
          </cell>
          <cell r="U16">
            <v>133.05693054199219</v>
          </cell>
          <cell r="V16">
            <v>129.5146484375</v>
          </cell>
          <cell r="W16">
            <v>147.49545288085938</v>
          </cell>
          <cell r="X16">
            <v>128.85812377929688</v>
          </cell>
          <cell r="Y16">
            <v>138.74801635742188</v>
          </cell>
          <cell r="Z16">
            <v>127.80300903320313</v>
          </cell>
          <cell r="AA16">
            <v>124.88277435302734</v>
          </cell>
          <cell r="AB16">
            <v>124.34152984619141</v>
          </cell>
          <cell r="AC16">
            <v>128.74772644042969</v>
          </cell>
          <cell r="AD16">
            <v>121.02725982666016</v>
          </cell>
          <cell r="AE16">
            <v>163.59974670410156</v>
          </cell>
          <cell r="AF16">
            <v>121.81413269042969</v>
          </cell>
          <cell r="AG16">
            <v>133.2672119140625</v>
          </cell>
          <cell r="AH16">
            <v>129.52421569824219</v>
          </cell>
          <cell r="AI16">
            <v>147.58824157714844</v>
          </cell>
          <cell r="AJ16">
            <v>128.8697509765625</v>
          </cell>
          <cell r="AK16">
            <v>138.66813659667969</v>
          </cell>
          <cell r="AL16">
            <v>128.12644958496094</v>
          </cell>
          <cell r="AM16">
            <v>124.92777252197266</v>
          </cell>
          <cell r="AN16">
            <v>124.37416076660156</v>
          </cell>
          <cell r="AO16">
            <v>128.76275634765625</v>
          </cell>
          <cell r="AP16">
            <v>120.94912719726563</v>
          </cell>
          <cell r="AQ16">
            <v>163.30709838867188</v>
          </cell>
          <cell r="AR16">
            <v>121.86119079589844</v>
          </cell>
          <cell r="AS16">
            <v>133.26556396484375</v>
          </cell>
          <cell r="AT16">
            <v>129.17245483398438</v>
          </cell>
          <cell r="AU16">
            <v>147.30599975585938</v>
          </cell>
          <cell r="AV16">
            <v>128.78129577636719</v>
          </cell>
          <cell r="AW16">
            <v>138.47633361816406</v>
          </cell>
          <cell r="AX16">
            <v>128.26356506347656</v>
          </cell>
          <cell r="AY16">
            <v>125.03437805175781</v>
          </cell>
          <cell r="AZ16">
            <v>124.56346893310547</v>
          </cell>
          <cell r="BA16">
            <v>128.75778198242188</v>
          </cell>
          <cell r="BB16">
            <v>121.010986328125</v>
          </cell>
          <cell r="BC16">
            <v>162.66847229003906</v>
          </cell>
          <cell r="BD16">
            <v>122.25479125976563</v>
          </cell>
          <cell r="BE16">
            <v>133.33930969238281</v>
          </cell>
          <cell r="BF16">
            <v>128.86563110351563</v>
          </cell>
          <cell r="BG16">
            <v>147.24484252929688</v>
          </cell>
          <cell r="BH16">
            <v>128.68501281738281</v>
          </cell>
          <cell r="BI16">
            <v>137.63040161132813</v>
          </cell>
          <cell r="BJ16">
            <v>128.49012756347656</v>
          </cell>
          <cell r="BK16">
            <v>125.21353912353516</v>
          </cell>
          <cell r="BL16">
            <v>129.57049560546875</v>
          </cell>
          <cell r="BM16">
            <v>130.35160827636719</v>
          </cell>
          <cell r="BN16">
            <v>130.62770080566406</v>
          </cell>
          <cell r="BO16">
            <v>130.68157958984375</v>
          </cell>
          <cell r="BP16">
            <v>131.05006408691406</v>
          </cell>
          <cell r="BQ16">
            <v>124.37118530273438</v>
          </cell>
          <cell r="BR16">
            <v>128.78105163574219</v>
          </cell>
          <cell r="BS16">
            <v>120.88993072509766</v>
          </cell>
          <cell r="BT16">
            <v>163.29678344726563</v>
          </cell>
          <cell r="BU16">
            <v>121.94981384277344</v>
          </cell>
          <cell r="BV16">
            <v>133.24052429199219</v>
          </cell>
          <cell r="BW16">
            <v>129.20991516113281</v>
          </cell>
          <cell r="BX16">
            <v>147.38516235351563</v>
          </cell>
          <cell r="BY16">
            <v>128.77687072753906</v>
          </cell>
          <cell r="BZ16">
            <v>138.28173828125</v>
          </cell>
          <cell r="CA16">
            <v>128.21585083007813</v>
          </cell>
          <cell r="CB16">
            <v>125.03692626953125</v>
          </cell>
          <cell r="CC16">
            <v>130.60414123535156</v>
          </cell>
          <cell r="CD16">
            <v>130.60414123535156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126.10483551025391</v>
          </cell>
          <cell r="E17">
            <v>129.27194213867188</v>
          </cell>
          <cell r="F17">
            <v>122.50153350830078</v>
          </cell>
          <cell r="G17">
            <v>165.17446899414063</v>
          </cell>
          <cell r="H17">
            <v>126.63542938232422</v>
          </cell>
          <cell r="I17">
            <v>134.73179626464844</v>
          </cell>
          <cell r="J17">
            <v>132.44453430175781</v>
          </cell>
          <cell r="K17">
            <v>151.50624084472656</v>
          </cell>
          <cell r="L17">
            <v>131.25067138671875</v>
          </cell>
          <cell r="M17">
            <v>139.81697082519531</v>
          </cell>
          <cell r="N17">
            <v>129.95217895507813</v>
          </cell>
          <cell r="O17">
            <v>126.96139526367188</v>
          </cell>
          <cell r="P17">
            <v>126.14070129394531</v>
          </cell>
          <cell r="Q17">
            <v>129.20162963867188</v>
          </cell>
          <cell r="R17">
            <v>122.92698669433594</v>
          </cell>
          <cell r="S17">
            <v>164.83224487304688</v>
          </cell>
          <cell r="T17">
            <v>127.12488555908203</v>
          </cell>
          <cell r="U17">
            <v>134.87490844726563</v>
          </cell>
          <cell r="V17">
            <v>132.05924987792969</v>
          </cell>
          <cell r="W17">
            <v>151.58122253417969</v>
          </cell>
          <cell r="X17">
            <v>131.10691833496094</v>
          </cell>
          <cell r="Y17">
            <v>138.94740295410156</v>
          </cell>
          <cell r="Z17">
            <v>130.13076782226563</v>
          </cell>
          <cell r="AA17">
            <v>127.20709228515625</v>
          </cell>
          <cell r="AB17">
            <v>126.10688781738281</v>
          </cell>
          <cell r="AC17">
            <v>129.12246704101563</v>
          </cell>
          <cell r="AD17">
            <v>123.23822021484375</v>
          </cell>
          <cell r="AE17">
            <v>164.42054748535156</v>
          </cell>
          <cell r="AF17">
            <v>127.31097412109375</v>
          </cell>
          <cell r="AG17">
            <v>135.07199096679688</v>
          </cell>
          <cell r="AH17">
            <v>131.95318603515625</v>
          </cell>
          <cell r="AI17">
            <v>151.6585693359375</v>
          </cell>
          <cell r="AJ17">
            <v>131.01811218261719</v>
          </cell>
          <cell r="AK17">
            <v>138.85238647460938</v>
          </cell>
          <cell r="AL17">
            <v>130.34629821777344</v>
          </cell>
          <cell r="AM17">
            <v>127.28931427001953</v>
          </cell>
          <cell r="AN17">
            <v>126.09931182861328</v>
          </cell>
          <cell r="AO17">
            <v>129.12467956542969</v>
          </cell>
          <cell r="AP17">
            <v>123.27593231201172</v>
          </cell>
          <cell r="AQ17">
            <v>164.31303405761719</v>
          </cell>
          <cell r="AR17">
            <v>127.38132476806641</v>
          </cell>
          <cell r="AS17">
            <v>134.98847961425781</v>
          </cell>
          <cell r="AT17">
            <v>131.40214538574219</v>
          </cell>
          <cell r="AU17">
            <v>151.34988403320313</v>
          </cell>
          <cell r="AV17">
            <v>130.94081115722656</v>
          </cell>
          <cell r="AW17">
            <v>138.61463928222656</v>
          </cell>
          <cell r="AX17">
            <v>130.50729370117188</v>
          </cell>
          <cell r="AY17">
            <v>127.47579956054688</v>
          </cell>
          <cell r="AZ17">
            <v>126.21954345703125</v>
          </cell>
          <cell r="BA17">
            <v>129.07978820800781</v>
          </cell>
          <cell r="BB17">
            <v>123.46148681640625</v>
          </cell>
          <cell r="BC17">
            <v>163.91024780273438</v>
          </cell>
          <cell r="BD17">
            <v>127.89341735839844</v>
          </cell>
          <cell r="BE17">
            <v>134.97567749023438</v>
          </cell>
          <cell r="BF17">
            <v>130.99700927734375</v>
          </cell>
          <cell r="BG17">
            <v>151.20559692382813</v>
          </cell>
          <cell r="BH17">
            <v>130.95687866210938</v>
          </cell>
          <cell r="BI17">
            <v>138.0010986328125</v>
          </cell>
          <cell r="BJ17">
            <v>130.63200378417969</v>
          </cell>
          <cell r="BK17">
            <v>127.79656982421875</v>
          </cell>
          <cell r="BL17">
            <v>131.69479370117188</v>
          </cell>
          <cell r="BM17">
            <v>132.4539794921875</v>
          </cell>
          <cell r="BN17">
            <v>132.68962097167969</v>
          </cell>
          <cell r="BO17">
            <v>132.78746032714844</v>
          </cell>
          <cell r="BP17">
            <v>133.23541259765625</v>
          </cell>
          <cell r="BQ17">
            <v>126.13681030273438</v>
          </cell>
          <cell r="BR17">
            <v>129.14457702636719</v>
          </cell>
          <cell r="BS17">
            <v>123.15674591064453</v>
          </cell>
          <cell r="BT17">
            <v>164.38075256347656</v>
          </cell>
          <cell r="BU17">
            <v>127.48448944091797</v>
          </cell>
          <cell r="BV17">
            <v>134.96456909179688</v>
          </cell>
          <cell r="BW17">
            <v>131.53016662597656</v>
          </cell>
          <cell r="BX17">
            <v>151.4254150390625</v>
          </cell>
          <cell r="BY17">
            <v>131.01528930664063</v>
          </cell>
          <cell r="BZ17">
            <v>138.53079223632813</v>
          </cell>
          <cell r="CA17">
            <v>130.44145202636719</v>
          </cell>
          <cell r="CB17">
            <v>127.47554016113281</v>
          </cell>
          <cell r="CC17">
            <v>132.72964477539063</v>
          </cell>
          <cell r="CD17">
            <v>132.72964477539063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128.03703308105469</v>
          </cell>
          <cell r="E18">
            <v>132.02096557617188</v>
          </cell>
          <cell r="F18">
            <v>125.15860748291016</v>
          </cell>
          <cell r="G18">
            <v>179.34368896484375</v>
          </cell>
          <cell r="H18">
            <v>128.51167297363281</v>
          </cell>
          <cell r="I18">
            <v>137.224365234375</v>
          </cell>
          <cell r="J18">
            <v>137.29301452636719</v>
          </cell>
          <cell r="K18">
            <v>153.87313842773438</v>
          </cell>
          <cell r="L18">
            <v>133.77352905273438</v>
          </cell>
          <cell r="M18">
            <v>142.98405456542969</v>
          </cell>
          <cell r="N18">
            <v>132.74107360839844</v>
          </cell>
          <cell r="O18">
            <v>129.27728271484375</v>
          </cell>
          <cell r="P18">
            <v>128.04676818847656</v>
          </cell>
          <cell r="Q18">
            <v>131.93292236328125</v>
          </cell>
          <cell r="R18">
            <v>125.48921203613281</v>
          </cell>
          <cell r="S18">
            <v>178.50283813476563</v>
          </cell>
          <cell r="T18">
            <v>129.08921813964844</v>
          </cell>
          <cell r="U18">
            <v>137.34970092773438</v>
          </cell>
          <cell r="V18">
            <v>137.06814575195313</v>
          </cell>
          <cell r="W18">
            <v>153.74560546875</v>
          </cell>
          <cell r="X18">
            <v>133.64151000976563</v>
          </cell>
          <cell r="Y18">
            <v>142.1424560546875</v>
          </cell>
          <cell r="Z18">
            <v>132.99905395507813</v>
          </cell>
          <cell r="AA18">
            <v>129.45428466796875</v>
          </cell>
          <cell r="AB18">
            <v>128.0052490234375</v>
          </cell>
          <cell r="AC18">
            <v>131.87864685058594</v>
          </cell>
          <cell r="AD18">
            <v>125.76404571533203</v>
          </cell>
          <cell r="AE18">
            <v>177.77474975585938</v>
          </cell>
          <cell r="AF18">
            <v>129.28919982910156</v>
          </cell>
          <cell r="AG18">
            <v>137.57424926757813</v>
          </cell>
          <cell r="AH18">
            <v>136.96640014648438</v>
          </cell>
          <cell r="AI18">
            <v>153.76925659179688</v>
          </cell>
          <cell r="AJ18">
            <v>133.54249572753906</v>
          </cell>
          <cell r="AK18">
            <v>142.07228088378906</v>
          </cell>
          <cell r="AL18">
            <v>133.34451293945313</v>
          </cell>
          <cell r="AM18">
            <v>129.50886535644531</v>
          </cell>
          <cell r="AN18">
            <v>128.00889587402344</v>
          </cell>
          <cell r="AO18">
            <v>131.88455200195313</v>
          </cell>
          <cell r="AP18">
            <v>125.74932098388672</v>
          </cell>
          <cell r="AQ18">
            <v>177.33157348632813</v>
          </cell>
          <cell r="AR18">
            <v>129.38363647460938</v>
          </cell>
          <cell r="AS18">
            <v>137.39622497558594</v>
          </cell>
          <cell r="AT18">
            <v>136.61705017089844</v>
          </cell>
          <cell r="AU18">
            <v>153.36056518554688</v>
          </cell>
          <cell r="AV18">
            <v>133.47065734863281</v>
          </cell>
          <cell r="AW18">
            <v>141.80384826660156</v>
          </cell>
          <cell r="AX18">
            <v>133.50489807128906</v>
          </cell>
          <cell r="AY18">
            <v>129.67803955078125</v>
          </cell>
          <cell r="AZ18">
            <v>128.09205627441406</v>
          </cell>
          <cell r="BA18">
            <v>131.83131408691406</v>
          </cell>
          <cell r="BB18">
            <v>125.86635589599609</v>
          </cell>
          <cell r="BC18">
            <v>176.27006530761719</v>
          </cell>
          <cell r="BD18">
            <v>130.01959228515625</v>
          </cell>
          <cell r="BE18">
            <v>137.30921936035156</v>
          </cell>
          <cell r="BF18">
            <v>136.32464599609375</v>
          </cell>
          <cell r="BG18">
            <v>153.08082580566406</v>
          </cell>
          <cell r="BH18">
            <v>133.51069641113281</v>
          </cell>
          <cell r="BI18">
            <v>141.07380676269531</v>
          </cell>
          <cell r="BJ18">
            <v>133.68507385253906</v>
          </cell>
          <cell r="BK18">
            <v>129.94012451171875</v>
          </cell>
          <cell r="BL18">
            <v>135.21168518066406</v>
          </cell>
          <cell r="BM18">
            <v>136.0908203125</v>
          </cell>
          <cell r="BN18">
            <v>136.31243896484375</v>
          </cell>
          <cell r="BO18">
            <v>136.45118713378906</v>
          </cell>
          <cell r="BP18">
            <v>136.91815185546875</v>
          </cell>
          <cell r="BQ18">
            <v>128.03919982910156</v>
          </cell>
          <cell r="BR18">
            <v>131.89448547363281</v>
          </cell>
          <cell r="BS18">
            <v>125.66046905517578</v>
          </cell>
          <cell r="BT18">
            <v>177.47752380371094</v>
          </cell>
          <cell r="BU18">
            <v>129.51856994628906</v>
          </cell>
          <cell r="BV18">
            <v>137.37208557128906</v>
          </cell>
          <cell r="BW18">
            <v>136.69172668457031</v>
          </cell>
          <cell r="BX18">
            <v>153.48342895507813</v>
          </cell>
          <cell r="BY18">
            <v>133.55302429199219</v>
          </cell>
          <cell r="BZ18">
            <v>141.6783447265625</v>
          </cell>
          <cell r="CA18">
            <v>133.42904663085938</v>
          </cell>
          <cell r="CB18">
            <v>129.67633056640625</v>
          </cell>
          <cell r="CC18">
            <v>136.37017822265625</v>
          </cell>
          <cell r="CD18">
            <v>136.37017822265625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133.25843811035156</v>
          </cell>
          <cell r="E19">
            <v>134.95256042480469</v>
          </cell>
          <cell r="F19">
            <v>127.41041564941406</v>
          </cell>
          <cell r="G19">
            <v>178.72587585449219</v>
          </cell>
          <cell r="H19">
            <v>131.49658203125</v>
          </cell>
          <cell r="I19">
            <v>140.28538513183594</v>
          </cell>
          <cell r="J19">
            <v>139.89695739746094</v>
          </cell>
          <cell r="K19">
            <v>160.58598327636719</v>
          </cell>
          <cell r="L19">
            <v>137.45683288574219</v>
          </cell>
          <cell r="M19">
            <v>145.46803283691406</v>
          </cell>
          <cell r="N19">
            <v>135.86082458496094</v>
          </cell>
          <cell r="O19">
            <v>132.03765869140625</v>
          </cell>
          <cell r="P19">
            <v>133.29086303710938</v>
          </cell>
          <cell r="Q19">
            <v>134.77951049804688</v>
          </cell>
          <cell r="R19">
            <v>127.78904724121094</v>
          </cell>
          <cell r="S19">
            <v>177.5081787109375</v>
          </cell>
          <cell r="T19">
            <v>132.13749694824219</v>
          </cell>
          <cell r="U19">
            <v>140.36433410644531</v>
          </cell>
          <cell r="V19">
            <v>139.68057250976563</v>
          </cell>
          <cell r="W19">
            <v>160.43827819824219</v>
          </cell>
          <cell r="X19">
            <v>137.37608337402344</v>
          </cell>
          <cell r="Y19">
            <v>144.42356872558594</v>
          </cell>
          <cell r="Z19">
            <v>136.17515563964844</v>
          </cell>
          <cell r="AA19">
            <v>132.14093017578125</v>
          </cell>
          <cell r="AB19">
            <v>133.2578125</v>
          </cell>
          <cell r="AC19">
            <v>134.7567138671875</v>
          </cell>
          <cell r="AD19">
            <v>128.10223388671875</v>
          </cell>
          <cell r="AE19">
            <v>176.53477478027344</v>
          </cell>
          <cell r="AF19">
            <v>132.32635498046875</v>
          </cell>
          <cell r="AG19">
            <v>140.5496826171875</v>
          </cell>
          <cell r="AH19">
            <v>139.54765319824219</v>
          </cell>
          <cell r="AI19">
            <v>160.51826477050781</v>
          </cell>
          <cell r="AJ19">
            <v>137.32518005371094</v>
          </cell>
          <cell r="AK19">
            <v>144.32875061035156</v>
          </cell>
          <cell r="AL19">
            <v>136.58412170410156</v>
          </cell>
          <cell r="AM19">
            <v>132.16864013671875</v>
          </cell>
          <cell r="AN19">
            <v>133.27467346191406</v>
          </cell>
          <cell r="AO19">
            <v>134.77528381347656</v>
          </cell>
          <cell r="AP19">
            <v>128.10331726074219</v>
          </cell>
          <cell r="AQ19">
            <v>176.01295471191406</v>
          </cell>
          <cell r="AR19">
            <v>132.42813110351563</v>
          </cell>
          <cell r="AS19">
            <v>140.41030883789063</v>
          </cell>
          <cell r="AT19">
            <v>139.23248291015625</v>
          </cell>
          <cell r="AU19">
            <v>160.01158142089844</v>
          </cell>
          <cell r="AV19">
            <v>137.21893310546875</v>
          </cell>
          <cell r="AW19">
            <v>144.08967590332031</v>
          </cell>
          <cell r="AX19">
            <v>136.7100830078125</v>
          </cell>
          <cell r="AY19">
            <v>132.32476806640625</v>
          </cell>
          <cell r="AZ19">
            <v>133.4232177734375</v>
          </cell>
          <cell r="BA19">
            <v>134.6739501953125</v>
          </cell>
          <cell r="BB19">
            <v>128.26614379882813</v>
          </cell>
          <cell r="BC19">
            <v>174.74656677246094</v>
          </cell>
          <cell r="BD19">
            <v>133.11872863769531</v>
          </cell>
          <cell r="BE19">
            <v>140.33308410644531</v>
          </cell>
          <cell r="BF19">
            <v>138.96658325195313</v>
          </cell>
          <cell r="BG19">
            <v>159.64805603027344</v>
          </cell>
          <cell r="BH19">
            <v>137.22348022460938</v>
          </cell>
          <cell r="BI19">
            <v>143.21768188476563</v>
          </cell>
          <cell r="BJ19">
            <v>136.86891174316406</v>
          </cell>
          <cell r="BK19">
            <v>132.47184753417969</v>
          </cell>
          <cell r="BL19">
            <v>138.79661560058594</v>
          </cell>
          <cell r="BM19">
            <v>139.47978210449219</v>
          </cell>
          <cell r="BN19">
            <v>139.6368408203125</v>
          </cell>
          <cell r="BO19">
            <v>139.66682434082031</v>
          </cell>
          <cell r="BP19">
            <v>139.96047973632813</v>
          </cell>
          <cell r="BQ19">
            <v>133.30509948730469</v>
          </cell>
          <cell r="BR19">
            <v>134.76551818847656</v>
          </cell>
          <cell r="BS19">
            <v>128.00148010253906</v>
          </cell>
          <cell r="BT19">
            <v>176.23751831054688</v>
          </cell>
          <cell r="BU19">
            <v>132.57986450195313</v>
          </cell>
          <cell r="BV19">
            <v>140.38737487792969</v>
          </cell>
          <cell r="BW19">
            <v>139.3096923828125</v>
          </cell>
          <cell r="BX19">
            <v>160.14350891113281</v>
          </cell>
          <cell r="BY19">
            <v>137.28501892089844</v>
          </cell>
          <cell r="BZ19">
            <v>143.91447448730469</v>
          </cell>
          <cell r="CA19">
            <v>136.62063598632813</v>
          </cell>
          <cell r="CB19">
            <v>132.29933166503906</v>
          </cell>
          <cell r="CC19">
            <v>139.62104797363281</v>
          </cell>
          <cell r="CD19">
            <v>139.62104797363281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140.68794250488281</v>
          </cell>
          <cell r="E20">
            <v>136.46540832519531</v>
          </cell>
          <cell r="F20">
            <v>129.60748291015625</v>
          </cell>
          <cell r="G20">
            <v>183.00209045410156</v>
          </cell>
          <cell r="H20">
            <v>136.39070129394531</v>
          </cell>
          <cell r="I20">
            <v>146.14105224609375</v>
          </cell>
          <cell r="J20">
            <v>147.723876953125</v>
          </cell>
          <cell r="K20">
            <v>161.2955322265625</v>
          </cell>
          <cell r="L20">
            <v>141.58859252929688</v>
          </cell>
          <cell r="M20">
            <v>149.20623779296875</v>
          </cell>
          <cell r="N20">
            <v>139.46273803710938</v>
          </cell>
          <cell r="O20">
            <v>136.26507568359375</v>
          </cell>
          <cell r="P20">
            <v>140.74945068359375</v>
          </cell>
          <cell r="Q20">
            <v>136.30561828613281</v>
          </cell>
          <cell r="R20">
            <v>130.10333251953125</v>
          </cell>
          <cell r="S20">
            <v>181.98837280273438</v>
          </cell>
          <cell r="T20">
            <v>137.08950805664063</v>
          </cell>
          <cell r="U20">
            <v>146.25259399414063</v>
          </cell>
          <cell r="V20">
            <v>147.64559936523438</v>
          </cell>
          <cell r="W20">
            <v>161.10108947753906</v>
          </cell>
          <cell r="X20">
            <v>141.66850280761719</v>
          </cell>
          <cell r="Y20">
            <v>148.24967956542969</v>
          </cell>
          <cell r="Z20">
            <v>139.83639526367188</v>
          </cell>
          <cell r="AA20">
            <v>136.32652282714844</v>
          </cell>
          <cell r="AB20">
            <v>140.74264526367188</v>
          </cell>
          <cell r="AC20">
            <v>136.21778869628906</v>
          </cell>
          <cell r="AD20">
            <v>130.49008178710938</v>
          </cell>
          <cell r="AE20">
            <v>181.04458618164063</v>
          </cell>
          <cell r="AF20">
            <v>137.36651611328125</v>
          </cell>
          <cell r="AG20">
            <v>146.36479187011719</v>
          </cell>
          <cell r="AH20">
            <v>147.61262512207031</v>
          </cell>
          <cell r="AI20">
            <v>161.14498901367188</v>
          </cell>
          <cell r="AJ20">
            <v>141.67250061035156</v>
          </cell>
          <cell r="AK20">
            <v>148.17706298828125</v>
          </cell>
          <cell r="AL20">
            <v>140.22622680664063</v>
          </cell>
          <cell r="AM20">
            <v>136.33856201171875</v>
          </cell>
          <cell r="AN20">
            <v>140.70890808105469</v>
          </cell>
          <cell r="AO20">
            <v>136.21994018554688</v>
          </cell>
          <cell r="AP20">
            <v>130.55549621582031</v>
          </cell>
          <cell r="AQ20">
            <v>180.54090881347656</v>
          </cell>
          <cell r="AR20">
            <v>137.47760009765625</v>
          </cell>
          <cell r="AS20">
            <v>146.4373779296875</v>
          </cell>
          <cell r="AT20">
            <v>147.44657897949219</v>
          </cell>
          <cell r="AU20">
            <v>160.64991760253906</v>
          </cell>
          <cell r="AV20">
            <v>141.64926147460938</v>
          </cell>
          <cell r="AW20">
            <v>147.89784240722656</v>
          </cell>
          <cell r="AX20">
            <v>140.40116882324219</v>
          </cell>
          <cell r="AY20">
            <v>136.48957824707031</v>
          </cell>
          <cell r="AZ20">
            <v>140.74935913085938</v>
          </cell>
          <cell r="BA20">
            <v>136.14201354980469</v>
          </cell>
          <cell r="BB20">
            <v>130.818359375</v>
          </cell>
          <cell r="BC20">
            <v>179.51786804199219</v>
          </cell>
          <cell r="BD20">
            <v>138.12544250488281</v>
          </cell>
          <cell r="BE20">
            <v>146.50276184082031</v>
          </cell>
          <cell r="BF20">
            <v>147.31913757324219</v>
          </cell>
          <cell r="BG20">
            <v>160.25912475585938</v>
          </cell>
          <cell r="BH20">
            <v>141.73619079589844</v>
          </cell>
          <cell r="BI20">
            <v>147.15255737304688</v>
          </cell>
          <cell r="BJ20">
            <v>140.59815979003906</v>
          </cell>
          <cell r="BK20">
            <v>136.54570007324219</v>
          </cell>
          <cell r="BL20">
            <v>144.22811889648438</v>
          </cell>
          <cell r="BM20">
            <v>144.84042358398438</v>
          </cell>
          <cell r="BN20">
            <v>144.98121643066406</v>
          </cell>
          <cell r="BO20">
            <v>145.02186584472656</v>
          </cell>
          <cell r="BP20">
            <v>145.21586608886719</v>
          </cell>
          <cell r="BQ20">
            <v>140.72857666015625</v>
          </cell>
          <cell r="BR20">
            <v>136.24449157714844</v>
          </cell>
          <cell r="BS20">
            <v>130.41207885742188</v>
          </cell>
          <cell r="BT20">
            <v>180.80595397949219</v>
          </cell>
          <cell r="BU20">
            <v>137.58396911621094</v>
          </cell>
          <cell r="BV20">
            <v>146.40805053710938</v>
          </cell>
          <cell r="BW20">
            <v>147.48020935058594</v>
          </cell>
          <cell r="BX20">
            <v>160.78401184082031</v>
          </cell>
          <cell r="BY20">
            <v>141.68147277832031</v>
          </cell>
          <cell r="BZ20">
            <v>147.77796936035156</v>
          </cell>
          <cell r="CA20">
            <v>140.30865478515625</v>
          </cell>
          <cell r="CB20">
            <v>136.4403076171875</v>
          </cell>
          <cell r="CC20">
            <v>144.95223999023438</v>
          </cell>
          <cell r="CD20">
            <v>144.95222473144531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147.25505065917969</v>
          </cell>
          <cell r="E21">
            <v>140.44033813476563</v>
          </cell>
          <cell r="F21">
            <v>132.2667236328125</v>
          </cell>
          <cell r="G21">
            <v>185.08726501464844</v>
          </cell>
          <cell r="H21">
            <v>141.29472351074219</v>
          </cell>
          <cell r="I21">
            <v>150.44444274902344</v>
          </cell>
          <cell r="J21">
            <v>155.82109069824219</v>
          </cell>
          <cell r="K21">
            <v>163.96601867675781</v>
          </cell>
          <cell r="L21">
            <v>147.61213684082031</v>
          </cell>
          <cell r="M21">
            <v>153.11579895019531</v>
          </cell>
          <cell r="N21">
            <v>143.60623168945313</v>
          </cell>
          <cell r="O21">
            <v>141.64138793945313</v>
          </cell>
          <cell r="P21">
            <v>147.28890991210938</v>
          </cell>
          <cell r="Q21">
            <v>140.196044921875</v>
          </cell>
          <cell r="R21">
            <v>132.68099975585938</v>
          </cell>
          <cell r="S21">
            <v>183.912353515625</v>
          </cell>
          <cell r="T21">
            <v>141.98623657226563</v>
          </cell>
          <cell r="U21">
            <v>150.48687744140625</v>
          </cell>
          <cell r="V21">
            <v>155.57501220703125</v>
          </cell>
          <cell r="W21">
            <v>163.47158813476563</v>
          </cell>
          <cell r="X21">
            <v>147.85372924804688</v>
          </cell>
          <cell r="Y21">
            <v>152.36868286132813</v>
          </cell>
          <cell r="Z21">
            <v>143.94371032714844</v>
          </cell>
          <cell r="AA21">
            <v>141.72036743164063</v>
          </cell>
          <cell r="AB21">
            <v>147.24864196777344</v>
          </cell>
          <cell r="AC21">
            <v>140.12060546875</v>
          </cell>
          <cell r="AD21">
            <v>133.01399230957031</v>
          </cell>
          <cell r="AE21">
            <v>182.99357604980469</v>
          </cell>
          <cell r="AF21">
            <v>142.36033630371094</v>
          </cell>
          <cell r="AG21">
            <v>150.64836120605469</v>
          </cell>
          <cell r="AH21">
            <v>155.50540161132813</v>
          </cell>
          <cell r="AI21">
            <v>163.36054992675781</v>
          </cell>
          <cell r="AJ21">
            <v>147.96295166015625</v>
          </cell>
          <cell r="AK21">
            <v>152.33335876464844</v>
          </cell>
          <cell r="AL21">
            <v>144.23544311523438</v>
          </cell>
          <cell r="AM21">
            <v>141.73434448242188</v>
          </cell>
          <cell r="AN21">
            <v>147.1737060546875</v>
          </cell>
          <cell r="AO21">
            <v>140.11660766601563</v>
          </cell>
          <cell r="AP21">
            <v>133.02627563476563</v>
          </cell>
          <cell r="AQ21">
            <v>182.42692565917969</v>
          </cell>
          <cell r="AR21">
            <v>142.48159790039063</v>
          </cell>
          <cell r="AS21">
            <v>150.55335998535156</v>
          </cell>
          <cell r="AT21">
            <v>155.17431640625</v>
          </cell>
          <cell r="AU21">
            <v>162.75210571289063</v>
          </cell>
          <cell r="AV21">
            <v>147.8673095703125</v>
          </cell>
          <cell r="AW21">
            <v>152.02763366699219</v>
          </cell>
          <cell r="AX21">
            <v>144.36561584472656</v>
          </cell>
          <cell r="AY21">
            <v>141.90672302246094</v>
          </cell>
          <cell r="AZ21">
            <v>147.16964721679688</v>
          </cell>
          <cell r="BA21">
            <v>139.98643493652344</v>
          </cell>
          <cell r="BB21">
            <v>133.23309326171875</v>
          </cell>
          <cell r="BC21">
            <v>181.14044189453125</v>
          </cell>
          <cell r="BD21">
            <v>143.05097961425781</v>
          </cell>
          <cell r="BE21">
            <v>150.50642395019531</v>
          </cell>
          <cell r="BF21">
            <v>154.90863037109375</v>
          </cell>
          <cell r="BG21">
            <v>162.114501953125</v>
          </cell>
          <cell r="BH21">
            <v>147.81600952148438</v>
          </cell>
          <cell r="BI21">
            <v>151.48786926269531</v>
          </cell>
          <cell r="BJ21">
            <v>144.53202819824219</v>
          </cell>
          <cell r="BK21">
            <v>142.07559204101563</v>
          </cell>
          <cell r="BL21">
            <v>149.444580078125</v>
          </cell>
          <cell r="BM21">
            <v>149.92852783203125</v>
          </cell>
          <cell r="BN21">
            <v>150.00639343261719</v>
          </cell>
          <cell r="BO21">
            <v>149.98928833007813</v>
          </cell>
          <cell r="BP21">
            <v>150.0003662109375</v>
          </cell>
          <cell r="BQ21">
            <v>147.22386169433594</v>
          </cell>
          <cell r="BR21">
            <v>140.13554382324219</v>
          </cell>
          <cell r="BS21">
            <v>132.92057800292969</v>
          </cell>
          <cell r="BT21">
            <v>182.64518737792969</v>
          </cell>
          <cell r="BU21">
            <v>142.53131103515625</v>
          </cell>
          <cell r="BV21">
            <v>150.53421020507813</v>
          </cell>
          <cell r="BW21">
            <v>155.24588012695313</v>
          </cell>
          <cell r="BX21">
            <v>162.9476318359375</v>
          </cell>
          <cell r="BY21">
            <v>147.8350830078125</v>
          </cell>
          <cell r="BZ21">
            <v>151.97889709472656</v>
          </cell>
          <cell r="CA21">
            <v>144.2998046875</v>
          </cell>
          <cell r="CB21">
            <v>141.888427734375</v>
          </cell>
          <cell r="CC21">
            <v>149.919921875</v>
          </cell>
          <cell r="CD21">
            <v>149.919921875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153.15618896484375</v>
          </cell>
          <cell r="E22">
            <v>143.03816223144531</v>
          </cell>
          <cell r="F22">
            <v>133.31312561035156</v>
          </cell>
          <cell r="G22">
            <v>195.94821166992188</v>
          </cell>
          <cell r="H22">
            <v>145.41281127929688</v>
          </cell>
          <cell r="I22">
            <v>156.11940002441406</v>
          </cell>
          <cell r="J22">
            <v>162.35047912597656</v>
          </cell>
          <cell r="K22">
            <v>183.40890502929688</v>
          </cell>
          <cell r="L22">
            <v>152.6910400390625</v>
          </cell>
          <cell r="M22">
            <v>156.70622253417969</v>
          </cell>
          <cell r="N22">
            <v>147.2626953125</v>
          </cell>
          <cell r="O22">
            <v>147.9444580078125</v>
          </cell>
          <cell r="P22">
            <v>153.02072143554688</v>
          </cell>
          <cell r="Q22">
            <v>142.73277282714844</v>
          </cell>
          <cell r="R22">
            <v>133.82762145996094</v>
          </cell>
          <cell r="S22">
            <v>194.99638366699219</v>
          </cell>
          <cell r="T22">
            <v>146.08888244628906</v>
          </cell>
          <cell r="U22">
            <v>156.35014343261719</v>
          </cell>
          <cell r="V22">
            <v>161.98822021484375</v>
          </cell>
          <cell r="W22">
            <v>183.63188171386719</v>
          </cell>
          <cell r="X22">
            <v>153.08566284179688</v>
          </cell>
          <cell r="Y22">
            <v>156.08821105957031</v>
          </cell>
          <cell r="Z22">
            <v>147.52015686035156</v>
          </cell>
          <cell r="AA22">
            <v>148.305908203125</v>
          </cell>
          <cell r="AB22">
            <v>152.87081909179688</v>
          </cell>
          <cell r="AC22">
            <v>142.74835205078125</v>
          </cell>
          <cell r="AD22">
            <v>134.21807861328125</v>
          </cell>
          <cell r="AE22">
            <v>193.849853515625</v>
          </cell>
          <cell r="AF22">
            <v>146.48689270019531</v>
          </cell>
          <cell r="AG22">
            <v>156.48959350585938</v>
          </cell>
          <cell r="AH22">
            <v>161.96614074707031</v>
          </cell>
          <cell r="AI22">
            <v>184.00822448730469</v>
          </cell>
          <cell r="AJ22">
            <v>153.34771728515625</v>
          </cell>
          <cell r="AK22">
            <v>156.09127807617188</v>
          </cell>
          <cell r="AL22">
            <v>147.79914855957031</v>
          </cell>
          <cell r="AM22">
            <v>148.4473876953125</v>
          </cell>
          <cell r="AN22">
            <v>152.71730041503906</v>
          </cell>
          <cell r="AO22">
            <v>142.7110595703125</v>
          </cell>
          <cell r="AP22">
            <v>134.27362060546875</v>
          </cell>
          <cell r="AQ22">
            <v>193.30731201171875</v>
          </cell>
          <cell r="AR22">
            <v>146.61868286132813</v>
          </cell>
          <cell r="AS22">
            <v>156.74360656738281</v>
          </cell>
          <cell r="AT22">
            <v>161.49172973632813</v>
          </cell>
          <cell r="AU22">
            <v>183.36231994628906</v>
          </cell>
          <cell r="AV22">
            <v>152.9908447265625</v>
          </cell>
          <cell r="AW22">
            <v>155.71609497070313</v>
          </cell>
          <cell r="AX22">
            <v>147.91656494140625</v>
          </cell>
          <cell r="AY22">
            <v>148.67999267578125</v>
          </cell>
          <cell r="AZ22">
            <v>152.58906555175781</v>
          </cell>
          <cell r="BA22">
            <v>142.50169372558594</v>
          </cell>
          <cell r="BB22">
            <v>134.53819274902344</v>
          </cell>
          <cell r="BC22">
            <v>192.45075988769531</v>
          </cell>
          <cell r="BD22">
            <v>147.16415405273438</v>
          </cell>
          <cell r="BE22">
            <v>156.98577880859375</v>
          </cell>
          <cell r="BF22">
            <v>161.17303466796875</v>
          </cell>
          <cell r="BG22">
            <v>183.27915954589844</v>
          </cell>
          <cell r="BH22">
            <v>152.66766357421875</v>
          </cell>
          <cell r="BI22">
            <v>155.29176330566406</v>
          </cell>
          <cell r="BJ22">
            <v>148.10496520996094</v>
          </cell>
          <cell r="BK22">
            <v>149.11477661132813</v>
          </cell>
          <cell r="BL22">
            <v>155.24354553222656</v>
          </cell>
          <cell r="BM22">
            <v>155.79054260253906</v>
          </cell>
          <cell r="BN22">
            <v>155.86976623535156</v>
          </cell>
          <cell r="BO22">
            <v>155.79861450195313</v>
          </cell>
          <cell r="BP22">
            <v>155.79965209960938</v>
          </cell>
          <cell r="BQ22">
            <v>152.85453796386719</v>
          </cell>
          <cell r="BR22">
            <v>142.70118713378906</v>
          </cell>
          <cell r="BS22">
            <v>134.13182067871094</v>
          </cell>
          <cell r="BT22">
            <v>193.69320678710938</v>
          </cell>
          <cell r="BU22">
            <v>146.65080261230469</v>
          </cell>
          <cell r="BV22">
            <v>156.70687866210938</v>
          </cell>
          <cell r="BW22">
            <v>161.5994873046875</v>
          </cell>
          <cell r="BX22">
            <v>183.515380859375</v>
          </cell>
          <cell r="BY22">
            <v>152.91111755371094</v>
          </cell>
          <cell r="BZ22">
            <v>155.72325134277344</v>
          </cell>
          <cell r="CA22">
            <v>147.87324523925781</v>
          </cell>
          <cell r="CB22">
            <v>148.67788696289063</v>
          </cell>
          <cell r="CC22">
            <v>155.74247741699219</v>
          </cell>
          <cell r="CD22">
            <v>155.74247741699219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162.66508483886719</v>
          </cell>
          <cell r="E23">
            <v>147.00080871582031</v>
          </cell>
          <cell r="F23">
            <v>140.56805419921875</v>
          </cell>
          <cell r="G23">
            <v>201.42463684082031</v>
          </cell>
          <cell r="H23">
            <v>158.48846435546875</v>
          </cell>
          <cell r="I23">
            <v>163.31280517578125</v>
          </cell>
          <cell r="J23">
            <v>178.72264099121094</v>
          </cell>
          <cell r="K23">
            <v>187.62408447265625</v>
          </cell>
          <cell r="L23">
            <v>161.63885498046875</v>
          </cell>
          <cell r="M23">
            <v>160.87692260742188</v>
          </cell>
          <cell r="N23">
            <v>156.11994934082031</v>
          </cell>
          <cell r="O23">
            <v>159.53956604003906</v>
          </cell>
          <cell r="P23">
            <v>162.57383728027344</v>
          </cell>
          <cell r="Q23">
            <v>146.62748718261719</v>
          </cell>
          <cell r="R23">
            <v>141.19911193847656</v>
          </cell>
          <cell r="S23">
            <v>199.87330627441406</v>
          </cell>
          <cell r="T23">
            <v>159.18315124511719</v>
          </cell>
          <cell r="U23">
            <v>163.42280578613281</v>
          </cell>
          <cell r="V23">
            <v>178.48863220214844</v>
          </cell>
          <cell r="W23">
            <v>187.6270751953125</v>
          </cell>
          <cell r="X23">
            <v>161.93110656738281</v>
          </cell>
          <cell r="Y23">
            <v>160.42961120605469</v>
          </cell>
          <cell r="Z23">
            <v>156.32757568359375</v>
          </cell>
          <cell r="AA23">
            <v>159.95619201660156</v>
          </cell>
          <cell r="AB23">
            <v>162.41232299804688</v>
          </cell>
          <cell r="AC23">
            <v>146.67288208007813</v>
          </cell>
          <cell r="AD23">
            <v>141.59275817871094</v>
          </cell>
          <cell r="AE23">
            <v>198.51934814453125</v>
          </cell>
          <cell r="AF23">
            <v>159.70718383789063</v>
          </cell>
          <cell r="AG23">
            <v>163.47549438476563</v>
          </cell>
          <cell r="AH23">
            <v>178.60697937011719</v>
          </cell>
          <cell r="AI23">
            <v>187.9114990234375</v>
          </cell>
          <cell r="AJ23">
            <v>162.13705444335938</v>
          </cell>
          <cell r="AK23">
            <v>160.49342346191406</v>
          </cell>
          <cell r="AL23">
            <v>156.39236450195313</v>
          </cell>
          <cell r="AM23">
            <v>160.16267395019531</v>
          </cell>
          <cell r="AN23">
            <v>162.24862670898438</v>
          </cell>
          <cell r="AO23">
            <v>146.60076904296875</v>
          </cell>
          <cell r="AP23">
            <v>141.79228210449219</v>
          </cell>
          <cell r="AQ23">
            <v>197.96014404296875</v>
          </cell>
          <cell r="AR23">
            <v>159.83451843261719</v>
          </cell>
          <cell r="AS23">
            <v>163.67587280273438</v>
          </cell>
          <cell r="AT23">
            <v>178.31871032714844</v>
          </cell>
          <cell r="AU23">
            <v>187.10617065429688</v>
          </cell>
          <cell r="AV23">
            <v>161.74505615234375</v>
          </cell>
          <cell r="AW23">
            <v>160.06182861328125</v>
          </cell>
          <cell r="AX23">
            <v>156.50523376464844</v>
          </cell>
          <cell r="AY23">
            <v>160.2882080078125</v>
          </cell>
          <cell r="AZ23">
            <v>162.10818481445313</v>
          </cell>
          <cell r="BA23">
            <v>146.31703186035156</v>
          </cell>
          <cell r="BB23">
            <v>142.21060180664063</v>
          </cell>
          <cell r="BC23">
            <v>196.69549560546875</v>
          </cell>
          <cell r="BD23">
            <v>160.26600646972656</v>
          </cell>
          <cell r="BE23">
            <v>163.84651184082031</v>
          </cell>
          <cell r="BF23">
            <v>178.14494323730469</v>
          </cell>
          <cell r="BG23">
            <v>186.80746459960938</v>
          </cell>
          <cell r="BH23">
            <v>161.30691528320313</v>
          </cell>
          <cell r="BI23">
            <v>159.89836120605469</v>
          </cell>
          <cell r="BJ23">
            <v>156.65069580078125</v>
          </cell>
          <cell r="BK23">
            <v>160.61630249023438</v>
          </cell>
          <cell r="BL23">
            <v>164.28791809082031</v>
          </cell>
          <cell r="BM23">
            <v>164.8741455078125</v>
          </cell>
          <cell r="BN23">
            <v>164.9058837890625</v>
          </cell>
          <cell r="BO23">
            <v>165.05226135253906</v>
          </cell>
          <cell r="BP23">
            <v>164.9989013671875</v>
          </cell>
          <cell r="BQ23">
            <v>162.38516235351563</v>
          </cell>
          <cell r="BR23">
            <v>146.58482360839844</v>
          </cell>
          <cell r="BS23">
            <v>141.60675048828125</v>
          </cell>
          <cell r="BT23">
            <v>198.34500122070313</v>
          </cell>
          <cell r="BU23">
            <v>159.79206848144531</v>
          </cell>
          <cell r="BV23">
            <v>163.65507507324219</v>
          </cell>
          <cell r="BW23">
            <v>178.3623046875</v>
          </cell>
          <cell r="BX23">
            <v>187.32467651367188</v>
          </cell>
          <cell r="BY23">
            <v>161.66172790527344</v>
          </cell>
          <cell r="BZ23">
            <v>160.17108154296875</v>
          </cell>
          <cell r="CA23">
            <v>156.49374389648438</v>
          </cell>
          <cell r="CB23">
            <v>160.26908874511719</v>
          </cell>
          <cell r="CC23">
            <v>164.88812255859375</v>
          </cell>
          <cell r="CD23">
            <v>164.88812255859375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171.14715576171875</v>
          </cell>
          <cell r="E24">
            <v>150.09671020507813</v>
          </cell>
          <cell r="F24">
            <v>146.06565856933594</v>
          </cell>
          <cell r="G24">
            <v>218.41377258300781</v>
          </cell>
          <cell r="H24">
            <v>165.31678771972656</v>
          </cell>
          <cell r="I24">
            <v>172.01838684082031</v>
          </cell>
          <cell r="J24">
            <v>192.40760803222656</v>
          </cell>
          <cell r="K24">
            <v>189.20487976074219</v>
          </cell>
          <cell r="L24">
            <v>166.72393798828125</v>
          </cell>
          <cell r="M24">
            <v>165.33642578125</v>
          </cell>
          <cell r="N24">
            <v>161.02804565429688</v>
          </cell>
          <cell r="O24">
            <v>169.23947143554688</v>
          </cell>
          <cell r="P24">
            <v>171.05281066894531</v>
          </cell>
          <cell r="Q24">
            <v>149.72761535644531</v>
          </cell>
          <cell r="R24">
            <v>146.747802734375</v>
          </cell>
          <cell r="S24">
            <v>217.36590576171875</v>
          </cell>
          <cell r="T24">
            <v>165.71685791015625</v>
          </cell>
          <cell r="U24">
            <v>172.27169799804688</v>
          </cell>
          <cell r="V24">
            <v>192.13352966308594</v>
          </cell>
          <cell r="W24">
            <v>189.02024841308594</v>
          </cell>
          <cell r="X24">
            <v>166.77293395996094</v>
          </cell>
          <cell r="Y24">
            <v>165.02011108398438</v>
          </cell>
          <cell r="Z24">
            <v>161.17063903808594</v>
          </cell>
          <cell r="AA24">
            <v>169.79261779785156</v>
          </cell>
          <cell r="AB24">
            <v>170.88507080078125</v>
          </cell>
          <cell r="AC24">
            <v>149.75254821777344</v>
          </cell>
          <cell r="AD24">
            <v>147.16629028320313</v>
          </cell>
          <cell r="AE24">
            <v>216.46717834472656</v>
          </cell>
          <cell r="AF24">
            <v>166.10382080078125</v>
          </cell>
          <cell r="AG24">
            <v>172.37541198730469</v>
          </cell>
          <cell r="AH24">
            <v>192.32354736328125</v>
          </cell>
          <cell r="AI24">
            <v>189.20283508300781</v>
          </cell>
          <cell r="AJ24">
            <v>166.87362670898438</v>
          </cell>
          <cell r="AK24">
            <v>165.09996032714844</v>
          </cell>
          <cell r="AL24">
            <v>161.26899719238281</v>
          </cell>
          <cell r="AM24">
            <v>170.07466125488281</v>
          </cell>
          <cell r="AN24">
            <v>170.70466613769531</v>
          </cell>
          <cell r="AO24">
            <v>149.69401550292969</v>
          </cell>
          <cell r="AP24">
            <v>147.35917663574219</v>
          </cell>
          <cell r="AQ24">
            <v>215.78584289550781</v>
          </cell>
          <cell r="AR24">
            <v>166.18470764160156</v>
          </cell>
          <cell r="AS24">
            <v>172.69876098632813</v>
          </cell>
          <cell r="AT24">
            <v>191.90257263183594</v>
          </cell>
          <cell r="AU24">
            <v>188.36886596679688</v>
          </cell>
          <cell r="AV24">
            <v>166.41328430175781</v>
          </cell>
          <cell r="AW24">
            <v>164.63204956054688</v>
          </cell>
          <cell r="AX24">
            <v>161.30891418457031</v>
          </cell>
          <cell r="AY24">
            <v>170.18794250488281</v>
          </cell>
          <cell r="AZ24">
            <v>170.53556823730469</v>
          </cell>
          <cell r="BA24">
            <v>149.43562316894531</v>
          </cell>
          <cell r="BB24">
            <v>147.77781677246094</v>
          </cell>
          <cell r="BC24">
            <v>214.04167175292969</v>
          </cell>
          <cell r="BD24">
            <v>166.32734680175781</v>
          </cell>
          <cell r="BE24">
            <v>173.00791931152344</v>
          </cell>
          <cell r="BF24">
            <v>191.6588134765625</v>
          </cell>
          <cell r="BG24">
            <v>187.9566650390625</v>
          </cell>
          <cell r="BH24">
            <v>165.90179443359375</v>
          </cell>
          <cell r="BI24">
            <v>164.35696411132813</v>
          </cell>
          <cell r="BJ24">
            <v>161.38650512695313</v>
          </cell>
          <cell r="BK24">
            <v>170.50984191894531</v>
          </cell>
          <cell r="BL24">
            <v>172.71481323242188</v>
          </cell>
          <cell r="BM24">
            <v>173.38253784179688</v>
          </cell>
          <cell r="BN24">
            <v>173.43855285644531</v>
          </cell>
          <cell r="BO24">
            <v>173.60946655273438</v>
          </cell>
          <cell r="BP24">
            <v>173.39070129394531</v>
          </cell>
          <cell r="BQ24">
            <v>170.84700012207031</v>
          </cell>
          <cell r="BR24">
            <v>149.68513488769531</v>
          </cell>
          <cell r="BS24">
            <v>147.16233825683594</v>
          </cell>
          <cell r="BT24">
            <v>215.88432312011719</v>
          </cell>
          <cell r="BU24">
            <v>166.09512329101563</v>
          </cell>
          <cell r="BV24">
            <v>172.66952514648438</v>
          </cell>
          <cell r="BW24">
            <v>191.96006774902344</v>
          </cell>
          <cell r="BX24">
            <v>188.61875915527344</v>
          </cell>
          <cell r="BY24">
            <v>166.38224792480469</v>
          </cell>
          <cell r="BZ24">
            <v>164.69879150390625</v>
          </cell>
          <cell r="CA24">
            <v>161.29463195800781</v>
          </cell>
          <cell r="CB24">
            <v>170.14013671875</v>
          </cell>
          <cell r="CC24">
            <v>173.36407470703125</v>
          </cell>
          <cell r="CD24">
            <v>173.36407470703125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178.02627563476563</v>
          </cell>
          <cell r="E25">
            <v>156.03291320800781</v>
          </cell>
          <cell r="F25">
            <v>149.91159057617188</v>
          </cell>
          <cell r="G25">
            <v>223.36331176757813</v>
          </cell>
          <cell r="H25">
            <v>171.49072265625</v>
          </cell>
          <cell r="I25">
            <v>182.98310852050781</v>
          </cell>
          <cell r="J25">
            <v>197.54998779296875</v>
          </cell>
          <cell r="K25">
            <v>194.69111633300781</v>
          </cell>
          <cell r="L25">
            <v>171.63076782226563</v>
          </cell>
          <cell r="M25">
            <v>170.27761840820313</v>
          </cell>
          <cell r="N25">
            <v>165.15493774414063</v>
          </cell>
          <cell r="O25">
            <v>177.05583190917969</v>
          </cell>
          <cell r="P25">
            <v>178.04222106933594</v>
          </cell>
          <cell r="Q25">
            <v>155.75325012207031</v>
          </cell>
          <cell r="R25">
            <v>150.66932678222656</v>
          </cell>
          <cell r="S25">
            <v>222.236328125</v>
          </cell>
          <cell r="T25">
            <v>171.98959350585938</v>
          </cell>
          <cell r="U25">
            <v>182.77891540527344</v>
          </cell>
          <cell r="V25">
            <v>197.26126098632813</v>
          </cell>
          <cell r="W25">
            <v>194.78662109375</v>
          </cell>
          <cell r="X25">
            <v>171.64588928222656</v>
          </cell>
          <cell r="Y25">
            <v>169.74899291992188</v>
          </cell>
          <cell r="Z25">
            <v>165.33987426757813</v>
          </cell>
          <cell r="AA25">
            <v>177.37532043457031</v>
          </cell>
          <cell r="AB25">
            <v>177.95889282226563</v>
          </cell>
          <cell r="AC25">
            <v>155.68368530273438</v>
          </cell>
          <cell r="AD25">
            <v>151.10212707519531</v>
          </cell>
          <cell r="AE25">
            <v>221.37205505371094</v>
          </cell>
          <cell r="AF25">
            <v>172.33546447753906</v>
          </cell>
          <cell r="AG25">
            <v>182.86909484863281</v>
          </cell>
          <cell r="AH25">
            <v>197.40969848632813</v>
          </cell>
          <cell r="AI25">
            <v>195.08843994140625</v>
          </cell>
          <cell r="AJ25">
            <v>171.6646728515625</v>
          </cell>
          <cell r="AK25">
            <v>169.8328857421875</v>
          </cell>
          <cell r="AL25">
            <v>165.51239013671875</v>
          </cell>
          <cell r="AM25">
            <v>177.56204223632813</v>
          </cell>
          <cell r="AN25">
            <v>177.85025024414063</v>
          </cell>
          <cell r="AO25">
            <v>155.669677734375</v>
          </cell>
          <cell r="AP25">
            <v>151.30465698242188</v>
          </cell>
          <cell r="AQ25">
            <v>220.69442749023438</v>
          </cell>
          <cell r="AR25">
            <v>172.44052124023438</v>
          </cell>
          <cell r="AS25">
            <v>182.20840454101563</v>
          </cell>
          <cell r="AT25">
            <v>197.01087951660156</v>
          </cell>
          <cell r="AU25">
            <v>194.2557373046875</v>
          </cell>
          <cell r="AV25">
            <v>171.42922973632813</v>
          </cell>
          <cell r="AW25">
            <v>169.27922058105469</v>
          </cell>
          <cell r="AX25">
            <v>165.58294677734375</v>
          </cell>
          <cell r="AY25">
            <v>177.62322998046875</v>
          </cell>
          <cell r="AZ25">
            <v>177.76353454589844</v>
          </cell>
          <cell r="BA25">
            <v>155.53384399414063</v>
          </cell>
          <cell r="BB25">
            <v>151.71250915527344</v>
          </cell>
          <cell r="BC25">
            <v>218.67825317382813</v>
          </cell>
          <cell r="BD25">
            <v>172.73661804199219</v>
          </cell>
          <cell r="BE25">
            <v>181.68672180175781</v>
          </cell>
          <cell r="BF25">
            <v>196.78080749511719</v>
          </cell>
          <cell r="BG25">
            <v>194.08653259277344</v>
          </cell>
          <cell r="BH25">
            <v>171.18438720703125</v>
          </cell>
          <cell r="BI25">
            <v>168.90669250488281</v>
          </cell>
          <cell r="BJ25">
            <v>165.74391174316406</v>
          </cell>
          <cell r="BK25">
            <v>177.61990356445313</v>
          </cell>
          <cell r="BL25">
            <v>178.76881408691406</v>
          </cell>
          <cell r="BM25">
            <v>179.38587951660156</v>
          </cell>
          <cell r="BN25">
            <v>179.49664306640625</v>
          </cell>
          <cell r="BO25">
            <v>179.58500671386719</v>
          </cell>
          <cell r="BP25">
            <v>179.27323913574219</v>
          </cell>
          <cell r="BQ25">
            <v>177.9197998046875</v>
          </cell>
          <cell r="BR25">
            <v>155.69467163085938</v>
          </cell>
          <cell r="BS25">
            <v>151.08515930175781</v>
          </cell>
          <cell r="BT25">
            <v>220.70108032226563</v>
          </cell>
          <cell r="BU25">
            <v>172.40591430664063</v>
          </cell>
          <cell r="BV25">
            <v>182.23114013671875</v>
          </cell>
          <cell r="BW25">
            <v>197.07539367675781</v>
          </cell>
          <cell r="BX25">
            <v>194.50926208496094</v>
          </cell>
          <cell r="BY25">
            <v>171.42861938476563</v>
          </cell>
          <cell r="BZ25">
            <v>169.35130310058594</v>
          </cell>
          <cell r="CA25">
            <v>165.57296752929688</v>
          </cell>
          <cell r="CB25">
            <v>177.52151489257813</v>
          </cell>
          <cell r="CC25">
            <v>179.33805847167969</v>
          </cell>
          <cell r="CD25">
            <v>179.33805847167969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181.89736938476563</v>
          </cell>
          <cell r="E26">
            <v>158.67607116699219</v>
          </cell>
          <cell r="F26">
            <v>153.74278259277344</v>
          </cell>
          <cell r="G26">
            <v>229.00978088378906</v>
          </cell>
          <cell r="H26">
            <v>175.19888305664063</v>
          </cell>
          <cell r="I26">
            <v>191.98707580566406</v>
          </cell>
          <cell r="J26">
            <v>202.54937744140625</v>
          </cell>
          <cell r="K26">
            <v>207.54974365234375</v>
          </cell>
          <cell r="L26">
            <v>176.45166015625</v>
          </cell>
          <cell r="M26">
            <v>175.50605773925781</v>
          </cell>
          <cell r="N26">
            <v>169.40364074707031</v>
          </cell>
          <cell r="O26">
            <v>183.29627990722656</v>
          </cell>
          <cell r="P26">
            <v>181.94316101074219</v>
          </cell>
          <cell r="Q26">
            <v>158.45802307128906</v>
          </cell>
          <cell r="R26">
            <v>154.5767822265625</v>
          </cell>
          <cell r="S26">
            <v>228.39051818847656</v>
          </cell>
          <cell r="T26">
            <v>175.79679870605469</v>
          </cell>
          <cell r="U26">
            <v>192.03019714355469</v>
          </cell>
          <cell r="V26">
            <v>202.2265625</v>
          </cell>
          <cell r="W26">
            <v>207.8135986328125</v>
          </cell>
          <cell r="X26">
            <v>176.44815063476563</v>
          </cell>
          <cell r="Y26">
            <v>175.06297302246094</v>
          </cell>
          <cell r="Z26">
            <v>169.62295532226563</v>
          </cell>
          <cell r="AA26">
            <v>183.52110290527344</v>
          </cell>
          <cell r="AB26">
            <v>181.88165283203125</v>
          </cell>
          <cell r="AC26">
            <v>158.37266540527344</v>
          </cell>
          <cell r="AD26">
            <v>155.06404113769531</v>
          </cell>
          <cell r="AE26">
            <v>227.6654052734375</v>
          </cell>
          <cell r="AF26">
            <v>176.20040893554688</v>
          </cell>
          <cell r="AG26">
            <v>192.20367431640625</v>
          </cell>
          <cell r="AH26">
            <v>202.07342529296875</v>
          </cell>
          <cell r="AI26">
            <v>208.16886901855469</v>
          </cell>
          <cell r="AJ26">
            <v>176.45272827148438</v>
          </cell>
          <cell r="AK26">
            <v>175.15190124511719</v>
          </cell>
          <cell r="AL26">
            <v>169.84329223632813</v>
          </cell>
          <cell r="AM26">
            <v>183.62443542480469</v>
          </cell>
          <cell r="AN26">
            <v>181.81344604492188</v>
          </cell>
          <cell r="AO26">
            <v>158.37728881835938</v>
          </cell>
          <cell r="AP26">
            <v>155.22065734863281</v>
          </cell>
          <cell r="AQ26">
            <v>227.15336608886719</v>
          </cell>
          <cell r="AR26">
            <v>176.32073974609375</v>
          </cell>
          <cell r="AS26">
            <v>191.91853332519531</v>
          </cell>
          <cell r="AT26">
            <v>201.79280090332031</v>
          </cell>
          <cell r="AU26">
            <v>207.38308715820313</v>
          </cell>
          <cell r="AV26">
            <v>176.25523376464844</v>
          </cell>
          <cell r="AW26">
            <v>174.54020690917969</v>
          </cell>
          <cell r="AX26">
            <v>169.93373107910156</v>
          </cell>
          <cell r="AY26">
            <v>183.79327392578125</v>
          </cell>
          <cell r="AZ26">
            <v>181.80911254882813</v>
          </cell>
          <cell r="BA26">
            <v>158.28388977050781</v>
          </cell>
          <cell r="BB26">
            <v>155.59930419921875</v>
          </cell>
          <cell r="BC26">
            <v>225.69290161132813</v>
          </cell>
          <cell r="BD26">
            <v>176.64749145507813</v>
          </cell>
          <cell r="BE26">
            <v>191.72175598144531</v>
          </cell>
          <cell r="BF26">
            <v>201.53623962402344</v>
          </cell>
          <cell r="BG26">
            <v>207.2303466796875</v>
          </cell>
          <cell r="BH26">
            <v>176.03688049316406</v>
          </cell>
          <cell r="BI26">
            <v>174.35160827636719</v>
          </cell>
          <cell r="BJ26">
            <v>170.04150390625</v>
          </cell>
          <cell r="BK26">
            <v>183.82492065429688</v>
          </cell>
          <cell r="BL26">
            <v>183.49003601074219</v>
          </cell>
          <cell r="BM26">
            <v>184.32902526855469</v>
          </cell>
          <cell r="BN26">
            <v>184.56544494628906</v>
          </cell>
          <cell r="BO26">
            <v>184.79409790039063</v>
          </cell>
          <cell r="BP26">
            <v>184.67665100097656</v>
          </cell>
          <cell r="BQ26">
            <v>181.86538696289063</v>
          </cell>
          <cell r="BR26">
            <v>158.40290832519531</v>
          </cell>
          <cell r="BS26">
            <v>154.98814392089844</v>
          </cell>
          <cell r="BT26">
            <v>227.17193603515625</v>
          </cell>
          <cell r="BU26">
            <v>176.27198791503906</v>
          </cell>
          <cell r="BV26">
            <v>191.90414428710938</v>
          </cell>
          <cell r="BW26">
            <v>201.87362670898438</v>
          </cell>
          <cell r="BX26">
            <v>207.58425903320313</v>
          </cell>
          <cell r="BY26">
            <v>176.25437927246094</v>
          </cell>
          <cell r="BZ26">
            <v>174.70037841796875</v>
          </cell>
          <cell r="CA26">
            <v>169.88241577148438</v>
          </cell>
          <cell r="CB26">
            <v>183.68998718261719</v>
          </cell>
          <cell r="CC26">
            <v>184.48423767089844</v>
          </cell>
          <cell r="CD26">
            <v>184.48422241210938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187.25994873046875</v>
          </cell>
          <cell r="E27">
            <v>163.59220886230469</v>
          </cell>
          <cell r="F27">
            <v>157.36514282226563</v>
          </cell>
          <cell r="G27">
            <v>237.5155029296875</v>
          </cell>
          <cell r="H27">
            <v>180.93006896972656</v>
          </cell>
          <cell r="I27">
            <v>198.21336364746094</v>
          </cell>
          <cell r="J27">
            <v>206.83168029785156</v>
          </cell>
          <cell r="K27">
            <v>220.42039489746094</v>
          </cell>
          <cell r="L27">
            <v>181.90592956542969</v>
          </cell>
          <cell r="M27">
            <v>180.54830932617188</v>
          </cell>
          <cell r="N27">
            <v>175.87188720703125</v>
          </cell>
          <cell r="O27">
            <v>190.24809265136719</v>
          </cell>
          <cell r="P27">
            <v>187.31314086914063</v>
          </cell>
          <cell r="Q27">
            <v>163.44920349121094</v>
          </cell>
          <cell r="R27">
            <v>158.12416076660156</v>
          </cell>
          <cell r="S27">
            <v>236.02882385253906</v>
          </cell>
          <cell r="T27">
            <v>181.65879821777344</v>
          </cell>
          <cell r="U27">
            <v>197.99337768554688</v>
          </cell>
          <cell r="V27">
            <v>206.79536437988281</v>
          </cell>
          <cell r="W27">
            <v>221.1240234375</v>
          </cell>
          <cell r="X27">
            <v>181.844970703125</v>
          </cell>
          <cell r="Y27">
            <v>179.83131408691406</v>
          </cell>
          <cell r="Z27">
            <v>175.95065307617188</v>
          </cell>
          <cell r="AA27">
            <v>190.31988525390625</v>
          </cell>
          <cell r="AB27">
            <v>187.2320556640625</v>
          </cell>
          <cell r="AC27">
            <v>163.29692077636719</v>
          </cell>
          <cell r="AD27">
            <v>158.52835083007813</v>
          </cell>
          <cell r="AE27">
            <v>234.98139953613281</v>
          </cell>
          <cell r="AF27">
            <v>182.00881958007813</v>
          </cell>
          <cell r="AG27">
            <v>198.06803894042969</v>
          </cell>
          <cell r="AH27">
            <v>206.764404296875</v>
          </cell>
          <cell r="AI27">
            <v>221.69102478027344</v>
          </cell>
          <cell r="AJ27">
            <v>181.84129333496094</v>
          </cell>
          <cell r="AK27">
            <v>179.78205871582031</v>
          </cell>
          <cell r="AL27">
            <v>175.99972534179688</v>
          </cell>
          <cell r="AM27">
            <v>190.32728576660156</v>
          </cell>
          <cell r="AN27">
            <v>187.1785888671875</v>
          </cell>
          <cell r="AO27">
            <v>163.33445739746094</v>
          </cell>
          <cell r="AP27">
            <v>158.81646728515625</v>
          </cell>
          <cell r="AQ27">
            <v>234.30110168457031</v>
          </cell>
          <cell r="AR27">
            <v>182.14768981933594</v>
          </cell>
          <cell r="AS27">
            <v>197.39762878417969</v>
          </cell>
          <cell r="AT27">
            <v>206.74362182617188</v>
          </cell>
          <cell r="AU27">
            <v>220.98622131347656</v>
          </cell>
          <cell r="AV27">
            <v>181.51286315917969</v>
          </cell>
          <cell r="AW27">
            <v>179.25370788574219</v>
          </cell>
          <cell r="AX27">
            <v>176.00515747070313</v>
          </cell>
          <cell r="AY27">
            <v>190.51995849609375</v>
          </cell>
          <cell r="AZ27">
            <v>187.23008728027344</v>
          </cell>
          <cell r="BA27">
            <v>163.33015441894531</v>
          </cell>
          <cell r="BB27">
            <v>159.27615356445313</v>
          </cell>
          <cell r="BC27">
            <v>232.21792602539063</v>
          </cell>
          <cell r="BD27">
            <v>182.72004699707031</v>
          </cell>
          <cell r="BE27">
            <v>196.83609008789063</v>
          </cell>
          <cell r="BF27">
            <v>206.627197265625</v>
          </cell>
          <cell r="BG27">
            <v>221.21188354492188</v>
          </cell>
          <cell r="BH27">
            <v>181.0523681640625</v>
          </cell>
          <cell r="BI27">
            <v>179.04833984375</v>
          </cell>
          <cell r="BJ27">
            <v>175.96726989746094</v>
          </cell>
          <cell r="BK27">
            <v>190.5333251953125</v>
          </cell>
          <cell r="BL27">
            <v>189.21173095703125</v>
          </cell>
          <cell r="BM27">
            <v>190.03329467773438</v>
          </cell>
          <cell r="BN27">
            <v>190.24130249023438</v>
          </cell>
          <cell r="BO27">
            <v>190.4541015625</v>
          </cell>
          <cell r="BP27">
            <v>190.29290771484375</v>
          </cell>
          <cell r="BQ27">
            <v>187.24072265625</v>
          </cell>
          <cell r="BR27">
            <v>163.38250732421875</v>
          </cell>
          <cell r="BS27">
            <v>158.57835388183594</v>
          </cell>
          <cell r="BT27">
            <v>234.37867736816406</v>
          </cell>
          <cell r="BU27">
            <v>182.194091796875</v>
          </cell>
          <cell r="BV27">
            <v>197.41183471679688</v>
          </cell>
          <cell r="BW27">
            <v>206.72030639648438</v>
          </cell>
          <cell r="BX27">
            <v>221.14735412597656</v>
          </cell>
          <cell r="BY27">
            <v>181.48399353027344</v>
          </cell>
          <cell r="BZ27">
            <v>179.42045593261719</v>
          </cell>
          <cell r="CA27">
            <v>175.97152709960938</v>
          </cell>
          <cell r="CB27">
            <v>190.43804931640625</v>
          </cell>
          <cell r="CC27">
            <v>190.14730834960938</v>
          </cell>
          <cell r="CD27">
            <v>190.14730834960938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197.26115417480469</v>
          </cell>
          <cell r="E28">
            <v>168.37632751464844</v>
          </cell>
          <cell r="F28">
            <v>162.24421691894531</v>
          </cell>
          <cell r="G28">
            <v>253.34364318847656</v>
          </cell>
          <cell r="H28">
            <v>186.75740051269531</v>
          </cell>
          <cell r="I28">
            <v>204.21064758300781</v>
          </cell>
          <cell r="J28">
            <v>211.21199035644531</v>
          </cell>
          <cell r="K28">
            <v>222.36631774902344</v>
          </cell>
          <cell r="L28">
            <v>187.24375915527344</v>
          </cell>
          <cell r="M28">
            <v>185.50247192382813</v>
          </cell>
          <cell r="N28">
            <v>182.03657531738281</v>
          </cell>
          <cell r="O28">
            <v>196.62348937988281</v>
          </cell>
          <cell r="P28">
            <v>197.22964477539063</v>
          </cell>
          <cell r="Q28">
            <v>168.26736450195313</v>
          </cell>
          <cell r="R28">
            <v>162.93988037109375</v>
          </cell>
          <cell r="S28">
            <v>251.33824157714844</v>
          </cell>
          <cell r="T28">
            <v>187.47013854980469</v>
          </cell>
          <cell r="U28">
            <v>204.1658935546875</v>
          </cell>
          <cell r="V28">
            <v>211.17555236816406</v>
          </cell>
          <cell r="W28">
            <v>223.11378479003906</v>
          </cell>
          <cell r="X28">
            <v>187.18626403808594</v>
          </cell>
          <cell r="Y28">
            <v>185.03089904785156</v>
          </cell>
          <cell r="Z28">
            <v>182.168701171875</v>
          </cell>
          <cell r="AA28">
            <v>196.35630798339844</v>
          </cell>
          <cell r="AB28">
            <v>197.07508850097656</v>
          </cell>
          <cell r="AC28">
            <v>168.07368469238281</v>
          </cell>
          <cell r="AD28">
            <v>163.30802917480469</v>
          </cell>
          <cell r="AE28">
            <v>249.78221130371094</v>
          </cell>
          <cell r="AF28">
            <v>187.75468444824219</v>
          </cell>
          <cell r="AG28">
            <v>204.29182434082031</v>
          </cell>
          <cell r="AH28">
            <v>211.04595947265625</v>
          </cell>
          <cell r="AI28">
            <v>223.68008422851563</v>
          </cell>
          <cell r="AJ28">
            <v>187.139404296875</v>
          </cell>
          <cell r="AK28">
            <v>185.15408325195313</v>
          </cell>
          <cell r="AL28">
            <v>182.31721496582031</v>
          </cell>
          <cell r="AM28">
            <v>196.22026062011719</v>
          </cell>
          <cell r="AN28">
            <v>196.88978576660156</v>
          </cell>
          <cell r="AO28">
            <v>168.12017822265625</v>
          </cell>
          <cell r="AP28">
            <v>163.64892578125</v>
          </cell>
          <cell r="AQ28">
            <v>249.05316162109375</v>
          </cell>
          <cell r="AR28">
            <v>187.89598083496094</v>
          </cell>
          <cell r="AS28">
            <v>203.81706237792969</v>
          </cell>
          <cell r="AT28">
            <v>211.1787109375</v>
          </cell>
          <cell r="AU28">
            <v>222.97172546386719</v>
          </cell>
          <cell r="AV28">
            <v>186.95542907714844</v>
          </cell>
          <cell r="AW28">
            <v>184.52920532226563</v>
          </cell>
          <cell r="AX28">
            <v>182.32012939453125</v>
          </cell>
          <cell r="AY28">
            <v>196.3565673828125</v>
          </cell>
          <cell r="AZ28">
            <v>196.7755126953125</v>
          </cell>
          <cell r="BA28">
            <v>168.13847351074219</v>
          </cell>
          <cell r="BB28">
            <v>164.161376953125</v>
          </cell>
          <cell r="BC28">
            <v>246.91975402832031</v>
          </cell>
          <cell r="BD28">
            <v>188.48731994628906</v>
          </cell>
          <cell r="BE28">
            <v>203.43873596191406</v>
          </cell>
          <cell r="BF28">
            <v>211.1136474609375</v>
          </cell>
          <cell r="BG28">
            <v>223.28128051757813</v>
          </cell>
          <cell r="BH28">
            <v>186.68923950195313</v>
          </cell>
          <cell r="BI28">
            <v>184.4482421875</v>
          </cell>
          <cell r="BJ28">
            <v>182.33985900878906</v>
          </cell>
          <cell r="BK28">
            <v>196.2000732421875</v>
          </cell>
          <cell r="BL28">
            <v>197.24429321289063</v>
          </cell>
          <cell r="BM28">
            <v>197.70823669433594</v>
          </cell>
          <cell r="BN28">
            <v>197.73649597167969</v>
          </cell>
          <cell r="BO28">
            <v>197.724609375</v>
          </cell>
          <cell r="BP28">
            <v>197.4083251953125</v>
          </cell>
          <cell r="BQ28">
            <v>197.03114318847656</v>
          </cell>
          <cell r="BR28">
            <v>168.17942810058594</v>
          </cell>
          <cell r="BS28">
            <v>163.41981506347656</v>
          </cell>
          <cell r="BT28">
            <v>249.33549499511719</v>
          </cell>
          <cell r="BU28">
            <v>187.9649658203125</v>
          </cell>
          <cell r="BV28">
            <v>203.81251525878906</v>
          </cell>
          <cell r="BW28">
            <v>211.13632202148438</v>
          </cell>
          <cell r="BX28">
            <v>223.15402221679688</v>
          </cell>
          <cell r="BY28">
            <v>186.94964599609375</v>
          </cell>
          <cell r="BZ28">
            <v>184.73233032226563</v>
          </cell>
          <cell r="CA28">
            <v>182.28633117675781</v>
          </cell>
          <cell r="CB28">
            <v>196.30184936523438</v>
          </cell>
          <cell r="CC28">
            <v>197.56332397460938</v>
          </cell>
          <cell r="CD28">
            <v>197.56332397460938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207.2808837890625</v>
          </cell>
          <cell r="E29">
            <v>174.30642700195313</v>
          </cell>
          <cell r="F29">
            <v>168.285888671875</v>
          </cell>
          <cell r="G29">
            <v>260.35195922851563</v>
          </cell>
          <cell r="H29">
            <v>193.75581359863281</v>
          </cell>
          <cell r="I29">
            <v>211.31745910644531</v>
          </cell>
          <cell r="J29">
            <v>220.17796325683594</v>
          </cell>
          <cell r="K29">
            <v>232.18260192871094</v>
          </cell>
          <cell r="L29">
            <v>192.00234985351563</v>
          </cell>
          <cell r="M29">
            <v>191.49830627441406</v>
          </cell>
          <cell r="N29">
            <v>190.01873779296875</v>
          </cell>
          <cell r="O29">
            <v>202.85260009765625</v>
          </cell>
          <cell r="P29">
            <v>207.19024658203125</v>
          </cell>
          <cell r="Q29">
            <v>174.17488098144531</v>
          </cell>
          <cell r="R29">
            <v>169.01065063476563</v>
          </cell>
          <cell r="S29">
            <v>258.13565063476563</v>
          </cell>
          <cell r="T29">
            <v>194.60945129394531</v>
          </cell>
          <cell r="U29">
            <v>211.09693908691406</v>
          </cell>
          <cell r="V29">
            <v>220.050537109375</v>
          </cell>
          <cell r="W29">
            <v>232.94367980957031</v>
          </cell>
          <cell r="X29">
            <v>191.99848937988281</v>
          </cell>
          <cell r="Y29">
            <v>190.64205932617188</v>
          </cell>
          <cell r="Z29">
            <v>190.21110534667969</v>
          </cell>
          <cell r="AA29">
            <v>202.51063537597656</v>
          </cell>
          <cell r="AB29">
            <v>206.96945190429688</v>
          </cell>
          <cell r="AC29">
            <v>173.98988342285156</v>
          </cell>
          <cell r="AD29">
            <v>169.40914916992188</v>
          </cell>
          <cell r="AE29">
            <v>256.47775268554688</v>
          </cell>
          <cell r="AF29">
            <v>194.92901611328125</v>
          </cell>
          <cell r="AG29">
            <v>211.11387634277344</v>
          </cell>
          <cell r="AH29">
            <v>219.84153747558594</v>
          </cell>
          <cell r="AI29">
            <v>233.52519226074219</v>
          </cell>
          <cell r="AJ29">
            <v>192.01988220214844</v>
          </cell>
          <cell r="AK29">
            <v>190.70478820800781</v>
          </cell>
          <cell r="AL29">
            <v>190.21134948730469</v>
          </cell>
          <cell r="AM29">
            <v>202.31924438476563</v>
          </cell>
          <cell r="AN29">
            <v>206.763427734375</v>
          </cell>
          <cell r="AO29">
            <v>174.03666687011719</v>
          </cell>
          <cell r="AP29">
            <v>169.78585815429688</v>
          </cell>
          <cell r="AQ29">
            <v>255.75399780273438</v>
          </cell>
          <cell r="AR29">
            <v>195.07632446289063</v>
          </cell>
          <cell r="AS29">
            <v>210.37832641601563</v>
          </cell>
          <cell r="AT29">
            <v>219.93492126464844</v>
          </cell>
          <cell r="AU29">
            <v>232.8433837890625</v>
          </cell>
          <cell r="AV29">
            <v>191.74559020996094</v>
          </cell>
          <cell r="AW29">
            <v>189.94450378417969</v>
          </cell>
          <cell r="AX29">
            <v>190.22634887695313</v>
          </cell>
          <cell r="AY29">
            <v>202.49618530273438</v>
          </cell>
          <cell r="AZ29">
            <v>206.614013671875</v>
          </cell>
          <cell r="BA29">
            <v>174.06510925292969</v>
          </cell>
          <cell r="BB29">
            <v>170.34979248046875</v>
          </cell>
          <cell r="BC29">
            <v>253.81861877441406</v>
          </cell>
          <cell r="BD29">
            <v>195.79463195800781</v>
          </cell>
          <cell r="BE29">
            <v>209.73860168457031</v>
          </cell>
          <cell r="BF29">
            <v>219.84721374511719</v>
          </cell>
          <cell r="BG29">
            <v>233.12696838378906</v>
          </cell>
          <cell r="BH29">
            <v>191.41697692871094</v>
          </cell>
          <cell r="BI29">
            <v>189.72695922851563</v>
          </cell>
          <cell r="BJ29">
            <v>190.08810424804688</v>
          </cell>
          <cell r="BK29">
            <v>202.35987854003906</v>
          </cell>
          <cell r="BL29">
            <v>205.41909790039063</v>
          </cell>
          <cell r="BM29">
            <v>205.67764282226563</v>
          </cell>
          <cell r="BN29">
            <v>205.58538818359375</v>
          </cell>
          <cell r="BO29">
            <v>205.43798828125</v>
          </cell>
          <cell r="BP29">
            <v>204.88200378417969</v>
          </cell>
          <cell r="BQ29">
            <v>206.94354248046875</v>
          </cell>
          <cell r="BR29">
            <v>174.09915161132813</v>
          </cell>
          <cell r="BS29">
            <v>169.54061889648438</v>
          </cell>
          <cell r="BT29">
            <v>256.15176391601563</v>
          </cell>
          <cell r="BU29">
            <v>195.17575073242188</v>
          </cell>
          <cell r="BV29">
            <v>210.39509582519531</v>
          </cell>
          <cell r="BW29">
            <v>219.92584228515625</v>
          </cell>
          <cell r="BX29">
            <v>232.99954223632813</v>
          </cell>
          <cell r="BY29">
            <v>191.73123168945313</v>
          </cell>
          <cell r="BZ29">
            <v>190.17881774902344</v>
          </cell>
          <cell r="CA29">
            <v>190.14936828613281</v>
          </cell>
          <cell r="CB29">
            <v>202.45298767089844</v>
          </cell>
          <cell r="CC29">
            <v>205.31932067871094</v>
          </cell>
          <cell r="CD29">
            <v>205.31932067871094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213.34776306152344</v>
          </cell>
          <cell r="E30">
            <v>177.53067016601563</v>
          </cell>
          <cell r="F30">
            <v>175.11526489257813</v>
          </cell>
          <cell r="G30">
            <v>267.46063232421875</v>
          </cell>
          <cell r="H30">
            <v>203.30165100097656</v>
          </cell>
          <cell r="I30">
            <v>219.06526184082031</v>
          </cell>
          <cell r="J30">
            <v>229.79045104980469</v>
          </cell>
          <cell r="K30">
            <v>241.69619750976563</v>
          </cell>
          <cell r="L30">
            <v>198.31927490234375</v>
          </cell>
          <cell r="M30">
            <v>197.35296630859375</v>
          </cell>
          <cell r="N30">
            <v>198.02864074707031</v>
          </cell>
          <cell r="O30">
            <v>209.09591674804688</v>
          </cell>
          <cell r="P30">
            <v>213.15316772460938</v>
          </cell>
          <cell r="Q30">
            <v>177.49569702148438</v>
          </cell>
          <cell r="R30">
            <v>175.90902709960938</v>
          </cell>
          <cell r="S30">
            <v>265.38818359375</v>
          </cell>
          <cell r="T30">
            <v>204.1514892578125</v>
          </cell>
          <cell r="U30">
            <v>218.68650817871094</v>
          </cell>
          <cell r="V30">
            <v>229.67445373535156</v>
          </cell>
          <cell r="W30">
            <v>242.22654724121094</v>
          </cell>
          <cell r="X30">
            <v>198.26748657226563</v>
          </cell>
          <cell r="Y30">
            <v>196.14970397949219</v>
          </cell>
          <cell r="Z30">
            <v>198.04446411132813</v>
          </cell>
          <cell r="AA30">
            <v>208.69192504882813</v>
          </cell>
          <cell r="AB30">
            <v>212.89793395996094</v>
          </cell>
          <cell r="AC30">
            <v>177.29142761230469</v>
          </cell>
          <cell r="AD30">
            <v>176.33558654785156</v>
          </cell>
          <cell r="AE30">
            <v>263.86972045898438</v>
          </cell>
          <cell r="AF30">
            <v>204.40641784667969</v>
          </cell>
          <cell r="AG30">
            <v>218.69680786132813</v>
          </cell>
          <cell r="AH30">
            <v>229.59761047363281</v>
          </cell>
          <cell r="AI30">
            <v>242.6732177734375</v>
          </cell>
          <cell r="AJ30">
            <v>198.22817993164063</v>
          </cell>
          <cell r="AK30">
            <v>196.06512451171875</v>
          </cell>
          <cell r="AL30">
            <v>197.99382019042969</v>
          </cell>
          <cell r="AM30">
            <v>208.46578979492188</v>
          </cell>
          <cell r="AN30">
            <v>212.68516540527344</v>
          </cell>
          <cell r="AO30">
            <v>177.36784362792969</v>
          </cell>
          <cell r="AP30">
            <v>176.73849487304688</v>
          </cell>
          <cell r="AQ30">
            <v>263.080322265625</v>
          </cell>
          <cell r="AR30">
            <v>204.55853271484375</v>
          </cell>
          <cell r="AS30">
            <v>217.69554138183594</v>
          </cell>
          <cell r="AT30">
            <v>229.55751037597656</v>
          </cell>
          <cell r="AU30">
            <v>241.87042236328125</v>
          </cell>
          <cell r="AV30">
            <v>198.04167175292969</v>
          </cell>
          <cell r="AW30">
            <v>195.27156066894531</v>
          </cell>
          <cell r="AX30">
            <v>197.86929321289063</v>
          </cell>
          <cell r="AY30">
            <v>208.61820983886719</v>
          </cell>
          <cell r="AZ30">
            <v>212.41651916503906</v>
          </cell>
          <cell r="BA30">
            <v>177.46601867675781</v>
          </cell>
          <cell r="BB30">
            <v>177.34771728515625</v>
          </cell>
          <cell r="BC30">
            <v>261.26138305664063</v>
          </cell>
          <cell r="BD30">
            <v>205.38859558105469</v>
          </cell>
          <cell r="BE30">
            <v>216.83436584472656</v>
          </cell>
          <cell r="BF30">
            <v>229.42469787597656</v>
          </cell>
          <cell r="BG30">
            <v>241.94595336914063</v>
          </cell>
          <cell r="BH30">
            <v>197.83799743652344</v>
          </cell>
          <cell r="BI30">
            <v>194.72428894042969</v>
          </cell>
          <cell r="BJ30">
            <v>197.7564697265625</v>
          </cell>
          <cell r="BK30">
            <v>208.35769653320313</v>
          </cell>
          <cell r="BL30">
            <v>212.29704284667969</v>
          </cell>
          <cell r="BM30">
            <v>212.65696716308594</v>
          </cell>
          <cell r="BN30">
            <v>212.62980651855469</v>
          </cell>
          <cell r="BO30">
            <v>212.57621765136719</v>
          </cell>
          <cell r="BP30">
            <v>212.08712768554688</v>
          </cell>
          <cell r="BQ30">
            <v>212.87347412109375</v>
          </cell>
          <cell r="BR30">
            <v>177.43032836914063</v>
          </cell>
          <cell r="BS30">
            <v>176.47526550292969</v>
          </cell>
          <cell r="BT30">
            <v>263.49139404296875</v>
          </cell>
          <cell r="BU30">
            <v>204.71690368652344</v>
          </cell>
          <cell r="BV30">
            <v>217.73075866699219</v>
          </cell>
          <cell r="BW30">
            <v>229.55325317382813</v>
          </cell>
          <cell r="BX30">
            <v>242.08917236328125</v>
          </cell>
          <cell r="BY30">
            <v>198.05760192871094</v>
          </cell>
          <cell r="BZ30">
            <v>195.43695068359375</v>
          </cell>
          <cell r="CA30">
            <v>197.87771606445313</v>
          </cell>
          <cell r="CB30">
            <v>208.55322265625</v>
          </cell>
          <cell r="CC30">
            <v>212.40611267089844</v>
          </cell>
          <cell r="CD30">
            <v>212.4061279296875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220.21476745605469</v>
          </cell>
          <cell r="E31">
            <v>182.21372985839844</v>
          </cell>
          <cell r="F31">
            <v>181.14309692382813</v>
          </cell>
          <cell r="G31">
            <v>279.93353271484375</v>
          </cell>
          <cell r="H31">
            <v>210.17973327636719</v>
          </cell>
          <cell r="I31">
            <v>229.82762145996094</v>
          </cell>
          <cell r="J31">
            <v>238.11698913574219</v>
          </cell>
          <cell r="K31">
            <v>248.33547973632813</v>
          </cell>
          <cell r="L31">
            <v>203.36686706542969</v>
          </cell>
          <cell r="M31">
            <v>205.50273132324219</v>
          </cell>
          <cell r="N31">
            <v>202.70230102539063</v>
          </cell>
          <cell r="O31">
            <v>215.30813598632813</v>
          </cell>
          <cell r="P31">
            <v>220.06141662597656</v>
          </cell>
          <cell r="Q31">
            <v>182.31375122070313</v>
          </cell>
          <cell r="R31">
            <v>182.12542724609375</v>
          </cell>
          <cell r="S31">
            <v>276.67376708984375</v>
          </cell>
          <cell r="T31">
            <v>211.08724975585938</v>
          </cell>
          <cell r="U31">
            <v>229.57449340820313</v>
          </cell>
          <cell r="V31">
            <v>237.89045715332031</v>
          </cell>
          <cell r="W31">
            <v>248.39649963378906</v>
          </cell>
          <cell r="X31">
            <v>203.38916015625</v>
          </cell>
          <cell r="Y31">
            <v>205.2105712890625</v>
          </cell>
          <cell r="Z31">
            <v>202.63822937011719</v>
          </cell>
          <cell r="AA31">
            <v>214.7818603515625</v>
          </cell>
          <cell r="AB31">
            <v>219.81637573242188</v>
          </cell>
          <cell r="AC31">
            <v>182.17161560058594</v>
          </cell>
          <cell r="AD31">
            <v>182.65888977050781</v>
          </cell>
          <cell r="AE31">
            <v>274.287841796875</v>
          </cell>
          <cell r="AF31">
            <v>211.30931091308594</v>
          </cell>
          <cell r="AG31">
            <v>229.60052490234375</v>
          </cell>
          <cell r="AH31">
            <v>237.88088989257813</v>
          </cell>
          <cell r="AI31">
            <v>248.60533142089844</v>
          </cell>
          <cell r="AJ31">
            <v>203.33073425292969</v>
          </cell>
          <cell r="AK31">
            <v>205.33879089355469</v>
          </cell>
          <cell r="AL31">
            <v>202.5169677734375</v>
          </cell>
          <cell r="AM31">
            <v>214.47477722167969</v>
          </cell>
          <cell r="AN31">
            <v>219.64482116699219</v>
          </cell>
          <cell r="AO31">
            <v>182.28144836425781</v>
          </cell>
          <cell r="AP31">
            <v>183.06195068359375</v>
          </cell>
          <cell r="AQ31">
            <v>273.16445922851563</v>
          </cell>
          <cell r="AR31">
            <v>211.48892211914063</v>
          </cell>
          <cell r="AS31">
            <v>228.82662963867188</v>
          </cell>
          <cell r="AT31">
            <v>237.58924865722656</v>
          </cell>
          <cell r="AU31">
            <v>247.71090698242188</v>
          </cell>
          <cell r="AV31">
            <v>203.24131774902344</v>
          </cell>
          <cell r="AW31">
            <v>204.35113525390625</v>
          </cell>
          <cell r="AX31">
            <v>202.34022521972656</v>
          </cell>
          <cell r="AY31">
            <v>214.68768310546875</v>
          </cell>
          <cell r="AZ31">
            <v>219.45657348632813</v>
          </cell>
          <cell r="BA31">
            <v>182.43951416015625</v>
          </cell>
          <cell r="BB31">
            <v>183.70330810546875</v>
          </cell>
          <cell r="BC31">
            <v>270.92495727539063</v>
          </cell>
          <cell r="BD31">
            <v>212.45918273925781</v>
          </cell>
          <cell r="BE31">
            <v>228.16221618652344</v>
          </cell>
          <cell r="BF31">
            <v>237.3297119140625</v>
          </cell>
          <cell r="BG31">
            <v>247.3687744140625</v>
          </cell>
          <cell r="BH31">
            <v>203.13685607910156</v>
          </cell>
          <cell r="BI31">
            <v>204.94856262207031</v>
          </cell>
          <cell r="BJ31">
            <v>202.14411926269531</v>
          </cell>
          <cell r="BK31">
            <v>214.2802734375</v>
          </cell>
          <cell r="BL31">
            <v>219.549560546875</v>
          </cell>
          <cell r="BM31">
            <v>219.90249633789063</v>
          </cell>
          <cell r="BN31">
            <v>219.86656188964844</v>
          </cell>
          <cell r="BO31">
            <v>219.81669616699219</v>
          </cell>
          <cell r="BP31">
            <v>219.35569763183594</v>
          </cell>
          <cell r="BQ31">
            <v>219.81687927246094</v>
          </cell>
          <cell r="BR31">
            <v>182.30781555175781</v>
          </cell>
          <cell r="BS31">
            <v>182.74913024902344</v>
          </cell>
          <cell r="BT31">
            <v>273.96243286132813</v>
          </cell>
          <cell r="BU31">
            <v>211.69740295410156</v>
          </cell>
          <cell r="BV31">
            <v>228.84782409667969</v>
          </cell>
          <cell r="BW31">
            <v>237.63214111328125</v>
          </cell>
          <cell r="BX31">
            <v>247.97422790527344</v>
          </cell>
          <cell r="BY31">
            <v>203.25112915039063</v>
          </cell>
          <cell r="BZ31">
            <v>204.9449462890625</v>
          </cell>
          <cell r="CA31">
            <v>202.35446166992188</v>
          </cell>
          <cell r="CB31">
            <v>214.57493591308594</v>
          </cell>
          <cell r="CC31">
            <v>219.65727233886719</v>
          </cell>
          <cell r="CD31">
            <v>219.65727233886719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226.81184387207031</v>
          </cell>
          <cell r="E32">
            <v>187.47206115722656</v>
          </cell>
          <cell r="F32">
            <v>185.01841735839844</v>
          </cell>
          <cell r="G32">
            <v>287.84994506835938</v>
          </cell>
          <cell r="H32">
            <v>216.83610534667969</v>
          </cell>
          <cell r="I32">
            <v>238.59417724609375</v>
          </cell>
          <cell r="J32">
            <v>241.45783996582031</v>
          </cell>
          <cell r="K32">
            <v>265.497802734375</v>
          </cell>
          <cell r="L32">
            <v>211.074462890625</v>
          </cell>
          <cell r="M32">
            <v>211.88581848144531</v>
          </cell>
          <cell r="N32">
            <v>208.28474426269531</v>
          </cell>
          <cell r="O32">
            <v>220.15289306640625</v>
          </cell>
          <cell r="P32">
            <v>226.6663818359375</v>
          </cell>
          <cell r="Q32">
            <v>187.55630493164063</v>
          </cell>
          <cell r="R32">
            <v>185.81381225585938</v>
          </cell>
          <cell r="S32">
            <v>284.28973388671875</v>
          </cell>
          <cell r="T32">
            <v>217.66682434082031</v>
          </cell>
          <cell r="U32">
            <v>238.07966613769531</v>
          </cell>
          <cell r="V32">
            <v>241.35690307617188</v>
          </cell>
          <cell r="W32">
            <v>265.93145751953125</v>
          </cell>
          <cell r="X32">
            <v>210.84019470214844</v>
          </cell>
          <cell r="Y32">
            <v>211.93544006347656</v>
          </cell>
          <cell r="Z32">
            <v>208.02996826171875</v>
          </cell>
          <cell r="AA32">
            <v>219.42936706542969</v>
          </cell>
          <cell r="AB32">
            <v>226.44802856445313</v>
          </cell>
          <cell r="AC32">
            <v>187.38294982910156</v>
          </cell>
          <cell r="AD32">
            <v>186.29313659667969</v>
          </cell>
          <cell r="AE32">
            <v>281.724853515625</v>
          </cell>
          <cell r="AF32">
            <v>217.95037841796875</v>
          </cell>
          <cell r="AG32">
            <v>238.07095336914063</v>
          </cell>
          <cell r="AH32">
            <v>241.36952209472656</v>
          </cell>
          <cell r="AI32">
            <v>266.34307861328125</v>
          </cell>
          <cell r="AJ32">
            <v>210.69947814941406</v>
          </cell>
          <cell r="AK32">
            <v>212.14210510253906</v>
          </cell>
          <cell r="AL32">
            <v>207.7366943359375</v>
          </cell>
          <cell r="AM32">
            <v>219.07876586914063</v>
          </cell>
          <cell r="AN32">
            <v>226.30960083007813</v>
          </cell>
          <cell r="AO32">
            <v>187.46182250976563</v>
          </cell>
          <cell r="AP32">
            <v>186.55278015136719</v>
          </cell>
          <cell r="AQ32">
            <v>280.54550170898438</v>
          </cell>
          <cell r="AR32">
            <v>218.13131713867188</v>
          </cell>
          <cell r="AS32">
            <v>236.78755187988281</v>
          </cell>
          <cell r="AT32">
            <v>241.27114868164063</v>
          </cell>
          <cell r="AU32">
            <v>265.40008544921875</v>
          </cell>
          <cell r="AV32">
            <v>210.33802795410156</v>
          </cell>
          <cell r="AW32">
            <v>211.07093811035156</v>
          </cell>
          <cell r="AX32">
            <v>207.40771484375</v>
          </cell>
          <cell r="AY32">
            <v>219.21194458007813</v>
          </cell>
          <cell r="AZ32">
            <v>226.15203857421875</v>
          </cell>
          <cell r="BA32">
            <v>187.60861206054688</v>
          </cell>
          <cell r="BB32">
            <v>187.04692077636719</v>
          </cell>
          <cell r="BC32">
            <v>278.18850708007813</v>
          </cell>
          <cell r="BD32">
            <v>219.01132202148438</v>
          </cell>
          <cell r="BE32">
            <v>235.67605590820313</v>
          </cell>
          <cell r="BF32">
            <v>241.11734008789063</v>
          </cell>
          <cell r="BG32">
            <v>265.30645751953125</v>
          </cell>
          <cell r="BH32">
            <v>209.97328186035156</v>
          </cell>
          <cell r="BI32">
            <v>211.99639892578125</v>
          </cell>
          <cell r="BJ32">
            <v>207.03718566894531</v>
          </cell>
          <cell r="BK32">
            <v>218.50245666503906</v>
          </cell>
          <cell r="BL32">
            <v>226.01164245605469</v>
          </cell>
          <cell r="BM32">
            <v>226.27476501464844</v>
          </cell>
          <cell r="BN32">
            <v>226.25856018066406</v>
          </cell>
          <cell r="BO32">
            <v>226.06106567382813</v>
          </cell>
          <cell r="BP32">
            <v>225.48506164550781</v>
          </cell>
          <cell r="BQ32">
            <v>226.45864868164063</v>
          </cell>
          <cell r="BR32">
            <v>187.51211547851563</v>
          </cell>
          <cell r="BS32">
            <v>186.31056213378906</v>
          </cell>
          <cell r="BT32">
            <v>281.41375732421875</v>
          </cell>
          <cell r="BU32">
            <v>218.29536437988281</v>
          </cell>
          <cell r="BV32">
            <v>236.83598327636719</v>
          </cell>
          <cell r="BW32">
            <v>241.2603759765625</v>
          </cell>
          <cell r="BX32">
            <v>265.65814208984375</v>
          </cell>
          <cell r="BY32">
            <v>210.40998840332031</v>
          </cell>
          <cell r="BZ32">
            <v>211.78929138183594</v>
          </cell>
          <cell r="CA32">
            <v>207.45649719238281</v>
          </cell>
          <cell r="CB32">
            <v>219.0491943359375</v>
          </cell>
          <cell r="CC32">
            <v>225.93702697753906</v>
          </cell>
          <cell r="CD32">
            <v>225.93702697753906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232.92710876464844</v>
          </cell>
          <cell r="E33">
            <v>189.70425415039063</v>
          </cell>
          <cell r="F33">
            <v>189.10935974121094</v>
          </cell>
          <cell r="G33">
            <v>293.75747680664063</v>
          </cell>
          <cell r="H33">
            <v>221.15434265136719</v>
          </cell>
          <cell r="I33">
            <v>248.42243957519531</v>
          </cell>
          <cell r="J33">
            <v>245.0301513671875</v>
          </cell>
          <cell r="K33">
            <v>268.25146484375</v>
          </cell>
          <cell r="L33">
            <v>217.70068359375</v>
          </cell>
          <cell r="M33">
            <v>218.00871276855469</v>
          </cell>
          <cell r="N33">
            <v>214.59172058105469</v>
          </cell>
          <cell r="O33">
            <v>226.15518188476563</v>
          </cell>
          <cell r="P33">
            <v>232.89765930175781</v>
          </cell>
          <cell r="Q33">
            <v>189.77728271484375</v>
          </cell>
          <cell r="R33">
            <v>189.97865295410156</v>
          </cell>
          <cell r="S33">
            <v>290.4462890625</v>
          </cell>
          <cell r="T33">
            <v>221.88174438476563</v>
          </cell>
          <cell r="U33">
            <v>247.85858154296875</v>
          </cell>
          <cell r="V33">
            <v>244.74456787109375</v>
          </cell>
          <cell r="W33">
            <v>268.33859252929688</v>
          </cell>
          <cell r="X33">
            <v>217.6058349609375</v>
          </cell>
          <cell r="Y33">
            <v>218.05723571777344</v>
          </cell>
          <cell r="Z33">
            <v>214.26344299316406</v>
          </cell>
          <cell r="AA33">
            <v>225.371826171875</v>
          </cell>
          <cell r="AB33">
            <v>232.77020263671875</v>
          </cell>
          <cell r="AC33">
            <v>189.54139709472656</v>
          </cell>
          <cell r="AD33">
            <v>190.46517944335938</v>
          </cell>
          <cell r="AE33">
            <v>287.90264892578125</v>
          </cell>
          <cell r="AF33">
            <v>222.29655456542969</v>
          </cell>
          <cell r="AG33">
            <v>248.00675964355469</v>
          </cell>
          <cell r="AH33">
            <v>244.74085998535156</v>
          </cell>
          <cell r="AI33">
            <v>268.5760498046875</v>
          </cell>
          <cell r="AJ33">
            <v>217.53536987304688</v>
          </cell>
          <cell r="AK33">
            <v>218.25914001464844</v>
          </cell>
          <cell r="AL33">
            <v>213.75949096679688</v>
          </cell>
          <cell r="AM33">
            <v>224.96833801269531</v>
          </cell>
          <cell r="AN33">
            <v>232.67655944824219</v>
          </cell>
          <cell r="AO33">
            <v>189.65921020507813</v>
          </cell>
          <cell r="AP33">
            <v>190.93748474121094</v>
          </cell>
          <cell r="AQ33">
            <v>286.75119018554688</v>
          </cell>
          <cell r="AR33">
            <v>222.46220397949219</v>
          </cell>
          <cell r="AS33">
            <v>246.53654479980469</v>
          </cell>
          <cell r="AT33">
            <v>244.24746704101563</v>
          </cell>
          <cell r="AU33">
            <v>267.59820556640625</v>
          </cell>
          <cell r="AV33">
            <v>217.12322998046875</v>
          </cell>
          <cell r="AW33">
            <v>217.16574096679688</v>
          </cell>
          <cell r="AX33">
            <v>213.43341064453125</v>
          </cell>
          <cell r="AY33">
            <v>225.15740966796875</v>
          </cell>
          <cell r="AZ33">
            <v>232.59748840332031</v>
          </cell>
          <cell r="BA33">
            <v>189.82833862304688</v>
          </cell>
          <cell r="BB33">
            <v>191.62821960449219</v>
          </cell>
          <cell r="BC33">
            <v>284.39840698242188</v>
          </cell>
          <cell r="BD33">
            <v>223.00631713867188</v>
          </cell>
          <cell r="BE33">
            <v>245.3304443359375</v>
          </cell>
          <cell r="BF33">
            <v>243.79615783691406</v>
          </cell>
          <cell r="BG33">
            <v>267.27792358398438</v>
          </cell>
          <cell r="BH33">
            <v>216.61918640136719</v>
          </cell>
          <cell r="BI33">
            <v>218.22564697265625</v>
          </cell>
          <cell r="BJ33">
            <v>212.88917541503906</v>
          </cell>
          <cell r="BK33">
            <v>224.50325012207031</v>
          </cell>
          <cell r="BL33">
            <v>231.59149169921875</v>
          </cell>
          <cell r="BM33">
            <v>231.83543395996094</v>
          </cell>
          <cell r="BN33">
            <v>231.93370056152344</v>
          </cell>
          <cell r="BO33">
            <v>231.68363952636719</v>
          </cell>
          <cell r="BP33">
            <v>231.08053588867188</v>
          </cell>
          <cell r="BQ33">
            <v>232.76376342773438</v>
          </cell>
          <cell r="BR33">
            <v>189.71865844726563</v>
          </cell>
          <cell r="BS33">
            <v>190.63482666015625</v>
          </cell>
          <cell r="BT33">
            <v>287.573486328125</v>
          </cell>
          <cell r="BU33">
            <v>222.47317504882813</v>
          </cell>
          <cell r="BV33">
            <v>246.58720397949219</v>
          </cell>
          <cell r="BW33">
            <v>244.30439758300781</v>
          </cell>
          <cell r="BX33">
            <v>267.89669799804688</v>
          </cell>
          <cell r="BY33">
            <v>217.13240051269531</v>
          </cell>
          <cell r="BZ33">
            <v>217.94676208496094</v>
          </cell>
          <cell r="CA33">
            <v>213.45925903320313</v>
          </cell>
          <cell r="CB33">
            <v>225.01095581054688</v>
          </cell>
          <cell r="CC33">
            <v>231.54530334472656</v>
          </cell>
          <cell r="CD33">
            <v>231.54530334472656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243.39804077148438</v>
          </cell>
          <cell r="E34">
            <v>198.66365051269531</v>
          </cell>
          <cell r="F34">
            <v>195.658203125</v>
          </cell>
          <cell r="G34">
            <v>300.2742919921875</v>
          </cell>
          <cell r="H34">
            <v>234.21653747558594</v>
          </cell>
          <cell r="I34">
            <v>260.99420166015625</v>
          </cell>
          <cell r="J34">
            <v>254.21549987792969</v>
          </cell>
          <cell r="K34">
            <v>272.51629638671875</v>
          </cell>
          <cell r="L34">
            <v>226.19401550292969</v>
          </cell>
          <cell r="M34">
            <v>224.44093322753906</v>
          </cell>
          <cell r="N34">
            <v>222.55686950683594</v>
          </cell>
          <cell r="O34">
            <v>236.00665283203125</v>
          </cell>
          <cell r="P34">
            <v>243.17259216308594</v>
          </cell>
          <cell r="Q34">
            <v>198.69670104980469</v>
          </cell>
          <cell r="R34">
            <v>196.66722106933594</v>
          </cell>
          <cell r="S34">
            <v>296.92288208007813</v>
          </cell>
          <cell r="T34">
            <v>234.77967834472656</v>
          </cell>
          <cell r="U34">
            <v>260.467041015625</v>
          </cell>
          <cell r="V34">
            <v>254.08815002441406</v>
          </cell>
          <cell r="W34">
            <v>272.49627685546875</v>
          </cell>
          <cell r="X34">
            <v>226.15785217285156</v>
          </cell>
          <cell r="Y34">
            <v>224.14743041992188</v>
          </cell>
          <cell r="Z34">
            <v>222.19532775878906</v>
          </cell>
          <cell r="AA34">
            <v>235.12686157226563</v>
          </cell>
          <cell r="AB34">
            <v>242.87950134277344</v>
          </cell>
          <cell r="AC34">
            <v>198.49969482421875</v>
          </cell>
          <cell r="AD34">
            <v>197.27043151855469</v>
          </cell>
          <cell r="AE34">
            <v>294.27978515625</v>
          </cell>
          <cell r="AF34">
            <v>235.07850646972656</v>
          </cell>
          <cell r="AG34">
            <v>260.65911865234375</v>
          </cell>
          <cell r="AH34">
            <v>254.19921875</v>
          </cell>
          <cell r="AI34">
            <v>272.7266845703125</v>
          </cell>
          <cell r="AJ34">
            <v>226.06341552734375</v>
          </cell>
          <cell r="AK34">
            <v>224.24183654785156</v>
          </cell>
          <cell r="AL34">
            <v>221.54924011230469</v>
          </cell>
          <cell r="AM34">
            <v>234.70974731445313</v>
          </cell>
          <cell r="AN34">
            <v>242.6683349609375</v>
          </cell>
          <cell r="AO34">
            <v>198.61656188964844</v>
          </cell>
          <cell r="AP34">
            <v>197.67066955566406</v>
          </cell>
          <cell r="AQ34">
            <v>292.98574829101563</v>
          </cell>
          <cell r="AR34">
            <v>235.24349975585938</v>
          </cell>
          <cell r="AS34">
            <v>259.32754516601563</v>
          </cell>
          <cell r="AT34">
            <v>253.97224426269531</v>
          </cell>
          <cell r="AU34">
            <v>271.6778564453125</v>
          </cell>
          <cell r="AV34">
            <v>225.92822265625</v>
          </cell>
          <cell r="AW34">
            <v>223.17459106445313</v>
          </cell>
          <cell r="AX34">
            <v>221.1710205078125</v>
          </cell>
          <cell r="AY34">
            <v>234.75080871582031</v>
          </cell>
          <cell r="AZ34">
            <v>242.44319152832031</v>
          </cell>
          <cell r="BA34">
            <v>198.76979064941406</v>
          </cell>
          <cell r="BB34">
            <v>198.34245300292969</v>
          </cell>
          <cell r="BC34">
            <v>290.23727416992188</v>
          </cell>
          <cell r="BD34">
            <v>235.83377075195313</v>
          </cell>
          <cell r="BE34">
            <v>258.22946166992188</v>
          </cell>
          <cell r="BF34">
            <v>253.73881530761719</v>
          </cell>
          <cell r="BG34">
            <v>271.26702880859375</v>
          </cell>
          <cell r="BH34">
            <v>225.74586486816406</v>
          </cell>
          <cell r="BI34">
            <v>224.09390258789063</v>
          </cell>
          <cell r="BJ34">
            <v>220.39535522460938</v>
          </cell>
          <cell r="BK34">
            <v>233.92243957519531</v>
          </cell>
          <cell r="BL34">
            <v>240.83831787109375</v>
          </cell>
          <cell r="BM34">
            <v>240.93150329589844</v>
          </cell>
          <cell r="BN34">
            <v>240.99118041992188</v>
          </cell>
          <cell r="BO34">
            <v>240.77676391601563</v>
          </cell>
          <cell r="BP34">
            <v>240.19546508789063</v>
          </cell>
          <cell r="BQ34">
            <v>242.88507080078125</v>
          </cell>
          <cell r="BR34">
            <v>198.66452026367188</v>
          </cell>
          <cell r="BS34">
            <v>197.34298706054688</v>
          </cell>
          <cell r="BT34">
            <v>293.77346801757813</v>
          </cell>
          <cell r="BU34">
            <v>235.31352233886719</v>
          </cell>
          <cell r="BV34">
            <v>259.36135864257813</v>
          </cell>
          <cell r="BW34">
            <v>253.9630126953125</v>
          </cell>
          <cell r="BX34">
            <v>271.99853515625</v>
          </cell>
          <cell r="BY34">
            <v>225.94293212890625</v>
          </cell>
          <cell r="BZ34">
            <v>223.93226623535156</v>
          </cell>
          <cell r="CA34">
            <v>221.15330505371094</v>
          </cell>
          <cell r="CB34">
            <v>234.61244201660156</v>
          </cell>
          <cell r="CC34">
            <v>240.65841674804688</v>
          </cell>
          <cell r="CD34">
            <v>240.65840148925781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255.55595397949219</v>
          </cell>
          <cell r="E35">
            <v>206.39532470703125</v>
          </cell>
          <cell r="F35">
            <v>207.21142578125</v>
          </cell>
          <cell r="G35">
            <v>306.57919311523438</v>
          </cell>
          <cell r="H35">
            <v>249.96279907226563</v>
          </cell>
          <cell r="I35">
            <v>283.33285522460938</v>
          </cell>
          <cell r="J35">
            <v>266.32827758789063</v>
          </cell>
          <cell r="K35">
            <v>291.37930297851563</v>
          </cell>
          <cell r="L35">
            <v>241.65736389160156</v>
          </cell>
          <cell r="M35">
            <v>229.62248229980469</v>
          </cell>
          <cell r="N35">
            <v>234.66438293457031</v>
          </cell>
          <cell r="O35">
            <v>255.30894470214844</v>
          </cell>
          <cell r="P35">
            <v>255.26190185546875</v>
          </cell>
          <cell r="Q35">
            <v>206.44485473632813</v>
          </cell>
          <cell r="R35">
            <v>208.06710815429688</v>
          </cell>
          <cell r="S35">
            <v>303.01065063476563</v>
          </cell>
          <cell r="T35">
            <v>250.52510070800781</v>
          </cell>
          <cell r="U35">
            <v>282.50933837890625</v>
          </cell>
          <cell r="V35">
            <v>266.14920043945313</v>
          </cell>
          <cell r="W35">
            <v>291.10836791992188</v>
          </cell>
          <cell r="X35">
            <v>241.61750793457031</v>
          </cell>
          <cell r="Y35">
            <v>229.26365661621094</v>
          </cell>
          <cell r="Z35">
            <v>234.17399597167969</v>
          </cell>
          <cell r="AA35">
            <v>254.34815979003906</v>
          </cell>
          <cell r="AB35">
            <v>254.94245910644531</v>
          </cell>
          <cell r="AC35">
            <v>206.25712585449219</v>
          </cell>
          <cell r="AD35">
            <v>208.57954406738281</v>
          </cell>
          <cell r="AE35">
            <v>300.27975463867188</v>
          </cell>
          <cell r="AF35">
            <v>251.03182983398438</v>
          </cell>
          <cell r="AG35">
            <v>282.847900390625</v>
          </cell>
          <cell r="AH35">
            <v>266.26824951171875</v>
          </cell>
          <cell r="AI35">
            <v>291.2496337890625</v>
          </cell>
          <cell r="AJ35">
            <v>241.55563354492188</v>
          </cell>
          <cell r="AK35">
            <v>229.32998657226563</v>
          </cell>
          <cell r="AL35">
            <v>233.27760314941406</v>
          </cell>
          <cell r="AM35">
            <v>253.88838195800781</v>
          </cell>
          <cell r="AN35">
            <v>254.67716979980469</v>
          </cell>
          <cell r="AO35">
            <v>206.40116882324219</v>
          </cell>
          <cell r="AP35">
            <v>209.10270690917969</v>
          </cell>
          <cell r="AQ35">
            <v>298.92724609375</v>
          </cell>
          <cell r="AR35">
            <v>251.18356323242188</v>
          </cell>
          <cell r="AS35">
            <v>280.75436401367188</v>
          </cell>
          <cell r="AT35">
            <v>265.96575927734375</v>
          </cell>
          <cell r="AU35">
            <v>290.04129028320313</v>
          </cell>
          <cell r="AV35">
            <v>241.31631469726563</v>
          </cell>
          <cell r="AW35">
            <v>228.28556823730469</v>
          </cell>
          <cell r="AX35">
            <v>232.7974853515625</v>
          </cell>
          <cell r="AY35">
            <v>253.87190246582031</v>
          </cell>
          <cell r="AZ35">
            <v>254.36868286132813</v>
          </cell>
          <cell r="BA35">
            <v>206.58200073242188</v>
          </cell>
          <cell r="BB35">
            <v>209.87940979003906</v>
          </cell>
          <cell r="BC35">
            <v>295.88031005859375</v>
          </cell>
          <cell r="BD35">
            <v>251.49990844726563</v>
          </cell>
          <cell r="BE35">
            <v>279.125244140625</v>
          </cell>
          <cell r="BF35">
            <v>265.65377807617188</v>
          </cell>
          <cell r="BG35">
            <v>289.532470703125</v>
          </cell>
          <cell r="BH35">
            <v>240.81671142578125</v>
          </cell>
          <cell r="BI35">
            <v>229.30767822265625</v>
          </cell>
          <cell r="BJ35">
            <v>231.884521484375</v>
          </cell>
          <cell r="BK35">
            <v>252.86227416992188</v>
          </cell>
          <cell r="BL35">
            <v>253.40628051757813</v>
          </cell>
          <cell r="BM35">
            <v>253.45855712890625</v>
          </cell>
          <cell r="BN35">
            <v>253.7015380859375</v>
          </cell>
          <cell r="BO35">
            <v>253.550537109375</v>
          </cell>
          <cell r="BP35">
            <v>253.00408935546875</v>
          </cell>
          <cell r="BQ35">
            <v>254.92764282226563</v>
          </cell>
          <cell r="BR35">
            <v>206.43901062011719</v>
          </cell>
          <cell r="BS35">
            <v>208.79368591308594</v>
          </cell>
          <cell r="BT35">
            <v>299.69192504882813</v>
          </cell>
          <cell r="BU35">
            <v>251.09983825683594</v>
          </cell>
          <cell r="BV35">
            <v>280.83963012695313</v>
          </cell>
          <cell r="BW35">
            <v>265.96060180664063</v>
          </cell>
          <cell r="BX35">
            <v>290.46435546875</v>
          </cell>
          <cell r="BY35">
            <v>241.24859619140625</v>
          </cell>
          <cell r="BZ35">
            <v>229.0853271484375</v>
          </cell>
          <cell r="CA35">
            <v>232.82217407226563</v>
          </cell>
          <cell r="CB35">
            <v>253.70770263671875</v>
          </cell>
          <cell r="CC35">
            <v>253.3687744140625</v>
          </cell>
          <cell r="CD35">
            <v>253.3687744140625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260.01666259765625</v>
          </cell>
          <cell r="E36">
            <v>218.85118103027344</v>
          </cell>
          <cell r="F36">
            <v>214.91946411132813</v>
          </cell>
          <cell r="G36">
            <v>311.78305053710938</v>
          </cell>
          <cell r="H36">
            <v>269.32965087890625</v>
          </cell>
          <cell r="I36">
            <v>296.72994995117188</v>
          </cell>
          <cell r="J36">
            <v>275.84503173828125</v>
          </cell>
          <cell r="K36">
            <v>292.95620727539063</v>
          </cell>
          <cell r="L36">
            <v>246.74530029296875</v>
          </cell>
          <cell r="M36">
            <v>235.21548461914063</v>
          </cell>
          <cell r="N36">
            <v>240.68736267089844</v>
          </cell>
          <cell r="O36">
            <v>265.1431884765625</v>
          </cell>
          <cell r="P36">
            <v>259.7791748046875</v>
          </cell>
          <cell r="Q36">
            <v>218.99867248535156</v>
          </cell>
          <cell r="R36">
            <v>215.76498413085938</v>
          </cell>
          <cell r="S36">
            <v>308.5072021484375</v>
          </cell>
          <cell r="T36">
            <v>270.0810546875</v>
          </cell>
          <cell r="U36">
            <v>295.74652099609375</v>
          </cell>
          <cell r="V36">
            <v>275.62911987304688</v>
          </cell>
          <cell r="W36">
            <v>292.33340454101563</v>
          </cell>
          <cell r="X36">
            <v>246.46737670898438</v>
          </cell>
          <cell r="Y36">
            <v>234.08103942871094</v>
          </cell>
          <cell r="Z36">
            <v>240.23388671875</v>
          </cell>
          <cell r="AA36">
            <v>264.0809326171875</v>
          </cell>
          <cell r="AB36">
            <v>259.52935791015625</v>
          </cell>
          <cell r="AC36">
            <v>218.77961730957031</v>
          </cell>
          <cell r="AD36">
            <v>216.21517944335938</v>
          </cell>
          <cell r="AE36">
            <v>305.96994018554688</v>
          </cell>
          <cell r="AF36">
            <v>270.71917724609375</v>
          </cell>
          <cell r="AG36">
            <v>296.04754638671875</v>
          </cell>
          <cell r="AH36">
            <v>275.99966430664063</v>
          </cell>
          <cell r="AI36">
            <v>292.23883056640625</v>
          </cell>
          <cell r="AJ36">
            <v>246.26075744628906</v>
          </cell>
          <cell r="AK36">
            <v>233.95211791992188</v>
          </cell>
          <cell r="AL36">
            <v>239.30766296386719</v>
          </cell>
          <cell r="AM36">
            <v>263.58163452148438</v>
          </cell>
          <cell r="AN36">
            <v>259.30386352539063</v>
          </cell>
          <cell r="AO36">
            <v>218.99766540527344</v>
          </cell>
          <cell r="AP36">
            <v>216.67408752441406</v>
          </cell>
          <cell r="AQ36">
            <v>304.60269165039063</v>
          </cell>
          <cell r="AR36">
            <v>270.86688232421875</v>
          </cell>
          <cell r="AS36">
            <v>293.72064208984375</v>
          </cell>
          <cell r="AT36">
            <v>275.4022216796875</v>
          </cell>
          <cell r="AU36">
            <v>291.03515625</v>
          </cell>
          <cell r="AV36">
            <v>246.04435729980469</v>
          </cell>
          <cell r="AW36">
            <v>232.92141723632813</v>
          </cell>
          <cell r="AX36">
            <v>238.91416931152344</v>
          </cell>
          <cell r="AY36">
            <v>263.52200317382813</v>
          </cell>
          <cell r="AZ36">
            <v>258.984375</v>
          </cell>
          <cell r="BA36">
            <v>219.29046630859375</v>
          </cell>
          <cell r="BB36">
            <v>217.34342956542969</v>
          </cell>
          <cell r="BC36">
            <v>301.542724609375</v>
          </cell>
          <cell r="BD36">
            <v>271.26678466796875</v>
          </cell>
          <cell r="BE36">
            <v>291.91094970703125</v>
          </cell>
          <cell r="BF36">
            <v>274.84130859375</v>
          </cell>
          <cell r="BG36">
            <v>290.34100341796875</v>
          </cell>
          <cell r="BH36">
            <v>245.52493286132813</v>
          </cell>
          <cell r="BI36">
            <v>233.24026489257813</v>
          </cell>
          <cell r="BJ36">
            <v>237.96327209472656</v>
          </cell>
          <cell r="BK36">
            <v>262.35629272460938</v>
          </cell>
          <cell r="BL36">
            <v>260.34609985351563</v>
          </cell>
          <cell r="BM36">
            <v>260.73663330078125</v>
          </cell>
          <cell r="BN36">
            <v>261.14202880859375</v>
          </cell>
          <cell r="BO36">
            <v>261.27001953125</v>
          </cell>
          <cell r="BP36">
            <v>261.10025024414063</v>
          </cell>
          <cell r="BQ36">
            <v>259.49356079101563</v>
          </cell>
          <cell r="BR36">
            <v>219.03024291992188</v>
          </cell>
          <cell r="BS36">
            <v>216.38621520996094</v>
          </cell>
          <cell r="BT36">
            <v>305.28277587890625</v>
          </cell>
          <cell r="BU36">
            <v>270.77413940429688</v>
          </cell>
          <cell r="BV36">
            <v>293.83538818359375</v>
          </cell>
          <cell r="BW36">
            <v>275.368896484375</v>
          </cell>
          <cell r="BX36">
            <v>291.50979614257813</v>
          </cell>
          <cell r="BY36">
            <v>246.02058410644531</v>
          </cell>
          <cell r="BZ36">
            <v>233.52262878417969</v>
          </cell>
          <cell r="CA36">
            <v>238.89512634277344</v>
          </cell>
          <cell r="CB36">
            <v>263.33676147460938</v>
          </cell>
          <cell r="CC36">
            <v>260.99688720703125</v>
          </cell>
          <cell r="CD36">
            <v>260.99688720703125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275.11599731445313</v>
          </cell>
          <cell r="E37">
            <v>229.99185180664063</v>
          </cell>
          <cell r="F37">
            <v>225.22880554199219</v>
          </cell>
          <cell r="G37">
            <v>316.28366088867188</v>
          </cell>
          <cell r="H37">
            <v>271.68234252929688</v>
          </cell>
          <cell r="I37">
            <v>315.88201904296875</v>
          </cell>
          <cell r="J37">
            <v>289.25405883789063</v>
          </cell>
          <cell r="K37">
            <v>314.74813842773438</v>
          </cell>
          <cell r="L37">
            <v>256.17233276367188</v>
          </cell>
          <cell r="M37">
            <v>249.37530517578125</v>
          </cell>
          <cell r="N37">
            <v>248.87492370605469</v>
          </cell>
          <cell r="O37">
            <v>278.49932861328125</v>
          </cell>
          <cell r="P37">
            <v>275.26455688476563</v>
          </cell>
          <cell r="Q37">
            <v>230.16401672363281</v>
          </cell>
          <cell r="R37">
            <v>226.2559814453125</v>
          </cell>
          <cell r="S37">
            <v>313.08694458007813</v>
          </cell>
          <cell r="T37">
            <v>272.38546752929688</v>
          </cell>
          <cell r="U37">
            <v>314.68649291992188</v>
          </cell>
          <cell r="V37">
            <v>288.68826293945313</v>
          </cell>
          <cell r="W37">
            <v>313.99581909179688</v>
          </cell>
          <cell r="X37">
            <v>255.71720886230469</v>
          </cell>
          <cell r="Y37">
            <v>250.00627136230469</v>
          </cell>
          <cell r="Z37">
            <v>248.39231872558594</v>
          </cell>
          <cell r="AA37">
            <v>277.00698852539063</v>
          </cell>
          <cell r="AB37">
            <v>275.25634765625</v>
          </cell>
          <cell r="AC37">
            <v>229.90266418457031</v>
          </cell>
          <cell r="AD37">
            <v>226.77133178710938</v>
          </cell>
          <cell r="AE37">
            <v>310.60385131835938</v>
          </cell>
          <cell r="AF37">
            <v>273.00274658203125</v>
          </cell>
          <cell r="AG37">
            <v>315.0565185546875</v>
          </cell>
          <cell r="AH37">
            <v>289.08944702148438</v>
          </cell>
          <cell r="AI37">
            <v>313.86422729492188</v>
          </cell>
          <cell r="AJ37">
            <v>255.41938781738281</v>
          </cell>
          <cell r="AK37">
            <v>250.286865234375</v>
          </cell>
          <cell r="AL37">
            <v>247.34829711914063</v>
          </cell>
          <cell r="AM37">
            <v>276.34414672851563</v>
          </cell>
          <cell r="AN37">
            <v>275.19479370117188</v>
          </cell>
          <cell r="AO37">
            <v>230.13282775878906</v>
          </cell>
          <cell r="AP37">
            <v>227.23674011230469</v>
          </cell>
          <cell r="AQ37">
            <v>309.41180419921875</v>
          </cell>
          <cell r="AR37">
            <v>273.1761474609375</v>
          </cell>
          <cell r="AS37">
            <v>312.17800903320313</v>
          </cell>
          <cell r="AT37">
            <v>288.013427734375</v>
          </cell>
          <cell r="AU37">
            <v>312.69058227539063</v>
          </cell>
          <cell r="AV37">
            <v>255.11802673339844</v>
          </cell>
          <cell r="AW37">
            <v>248.95172119140625</v>
          </cell>
          <cell r="AX37">
            <v>246.91775512695313</v>
          </cell>
          <cell r="AY37">
            <v>276.14599609375</v>
          </cell>
          <cell r="AZ37">
            <v>275.15576171875</v>
          </cell>
          <cell r="BA37">
            <v>230.44435119628906</v>
          </cell>
          <cell r="BB37">
            <v>227.93577575683594</v>
          </cell>
          <cell r="BC37">
            <v>306.53890991210938</v>
          </cell>
          <cell r="BD37">
            <v>273.53115844726563</v>
          </cell>
          <cell r="BE37">
            <v>309.94235229492188</v>
          </cell>
          <cell r="BF37">
            <v>287.16854858398438</v>
          </cell>
          <cell r="BG37">
            <v>311.8756103515625</v>
          </cell>
          <cell r="BH37">
            <v>254.37565612792969</v>
          </cell>
          <cell r="BI37">
            <v>251.23133850097656</v>
          </cell>
          <cell r="BJ37">
            <v>245.79750061035156</v>
          </cell>
          <cell r="BK37">
            <v>274.5279541015625</v>
          </cell>
          <cell r="BL37">
            <v>272.65957641601563</v>
          </cell>
          <cell r="BM37">
            <v>272.93280029296875</v>
          </cell>
          <cell r="BN37">
            <v>273.42398071289063</v>
          </cell>
          <cell r="BO37">
            <v>273.2742919921875</v>
          </cell>
          <cell r="BP37">
            <v>272.6121826171875</v>
          </cell>
          <cell r="BQ37">
            <v>275.197021484375</v>
          </cell>
          <cell r="BR37">
            <v>230.17538452148438</v>
          </cell>
          <cell r="BS37">
            <v>226.90914916992188</v>
          </cell>
          <cell r="BT37">
            <v>310.05062866210938</v>
          </cell>
          <cell r="BU37">
            <v>273.06414794921875</v>
          </cell>
          <cell r="BV37">
            <v>312.32003784179688</v>
          </cell>
          <cell r="BW37">
            <v>288.08877563476563</v>
          </cell>
          <cell r="BX37">
            <v>313.14126586914063</v>
          </cell>
          <cell r="BY37">
            <v>255.08758544921875</v>
          </cell>
          <cell r="BZ37">
            <v>250.25497436523438</v>
          </cell>
          <cell r="CA37">
            <v>246.86959838867188</v>
          </cell>
          <cell r="CB37">
            <v>275.93023681640625</v>
          </cell>
          <cell r="CC37">
            <v>272.958740234375</v>
          </cell>
          <cell r="CD37">
            <v>272.958740234375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284.86709594726563</v>
          </cell>
          <cell r="E38">
            <v>237.26608276367188</v>
          </cell>
          <cell r="F38">
            <v>233.67327880859375</v>
          </cell>
          <cell r="G38">
            <v>322.7142333984375</v>
          </cell>
          <cell r="H38">
            <v>287.07861328125</v>
          </cell>
          <cell r="I38">
            <v>332.64511108398438</v>
          </cell>
          <cell r="J38">
            <v>304.22012329101563</v>
          </cell>
          <cell r="K38">
            <v>341.13388061523438</v>
          </cell>
          <cell r="L38">
            <v>262.63241577148438</v>
          </cell>
          <cell r="M38">
            <v>259.34835815429688</v>
          </cell>
          <cell r="N38">
            <v>256.60015869140625</v>
          </cell>
          <cell r="O38">
            <v>288.59487915039063</v>
          </cell>
          <cell r="P38">
            <v>285.02935791015625</v>
          </cell>
          <cell r="Q38">
            <v>237.52244567871094</v>
          </cell>
          <cell r="R38">
            <v>234.7447509765625</v>
          </cell>
          <cell r="S38">
            <v>319.5184326171875</v>
          </cell>
          <cell r="T38">
            <v>287.90371704101563</v>
          </cell>
          <cell r="U38">
            <v>331.83303833007813</v>
          </cell>
          <cell r="V38">
            <v>303.46975708007813</v>
          </cell>
          <cell r="W38">
            <v>340.95614624023438</v>
          </cell>
          <cell r="X38">
            <v>262.150634765625</v>
          </cell>
          <cell r="Y38">
            <v>260.7227783203125</v>
          </cell>
          <cell r="Z38">
            <v>256.18136596679688</v>
          </cell>
          <cell r="AA38">
            <v>287.0208740234375</v>
          </cell>
          <cell r="AB38">
            <v>285.0323486328125</v>
          </cell>
          <cell r="AC38">
            <v>237.24557495117188</v>
          </cell>
          <cell r="AD38">
            <v>235.32966613769531</v>
          </cell>
          <cell r="AE38">
            <v>316.97427368164063</v>
          </cell>
          <cell r="AF38">
            <v>288.45590209960938</v>
          </cell>
          <cell r="AG38">
            <v>332.25851440429688</v>
          </cell>
          <cell r="AH38">
            <v>303.7740478515625</v>
          </cell>
          <cell r="AI38">
            <v>341.10421752929688</v>
          </cell>
          <cell r="AJ38">
            <v>261.77276611328125</v>
          </cell>
          <cell r="AK38">
            <v>261.16763305664063</v>
          </cell>
          <cell r="AL38">
            <v>255.33734130859375</v>
          </cell>
          <cell r="AM38">
            <v>286.3455810546875</v>
          </cell>
          <cell r="AN38">
            <v>285.01876831054688</v>
          </cell>
          <cell r="AO38">
            <v>237.51106262207031</v>
          </cell>
          <cell r="AP38">
            <v>235.84986877441406</v>
          </cell>
          <cell r="AQ38">
            <v>315.79940795898438</v>
          </cell>
          <cell r="AR38">
            <v>288.62274169921875</v>
          </cell>
          <cell r="AS38">
            <v>329.85311889648438</v>
          </cell>
          <cell r="AT38">
            <v>302.59381103515625</v>
          </cell>
          <cell r="AU38">
            <v>339.8919677734375</v>
          </cell>
          <cell r="AV38">
            <v>261.58709716796875</v>
          </cell>
          <cell r="AW38">
            <v>259.68292236328125</v>
          </cell>
          <cell r="AX38">
            <v>254.97393798828125</v>
          </cell>
          <cell r="AY38">
            <v>286.1656494140625</v>
          </cell>
          <cell r="AZ38">
            <v>285.02041625976563</v>
          </cell>
          <cell r="BA38">
            <v>237.89263916015625</v>
          </cell>
          <cell r="BB38">
            <v>236.63568115234375</v>
          </cell>
          <cell r="BC38">
            <v>313.15045166015625</v>
          </cell>
          <cell r="BD38">
            <v>289.14996337890625</v>
          </cell>
          <cell r="BE38">
            <v>328.02178955078125</v>
          </cell>
          <cell r="BF38">
            <v>301.66018676757813</v>
          </cell>
          <cell r="BG38">
            <v>339.57119750976563</v>
          </cell>
          <cell r="BH38">
            <v>261.07302856445313</v>
          </cell>
          <cell r="BI38">
            <v>262.76910400390625</v>
          </cell>
          <cell r="BJ38">
            <v>254.09178161621094</v>
          </cell>
          <cell r="BK38">
            <v>284.509033203125</v>
          </cell>
          <cell r="BL38">
            <v>283.02276611328125</v>
          </cell>
          <cell r="BM38">
            <v>283.578125</v>
          </cell>
          <cell r="BN38">
            <v>284.23446655273438</v>
          </cell>
          <cell r="BO38">
            <v>284.32608032226563</v>
          </cell>
          <cell r="BP38">
            <v>283.90460205078125</v>
          </cell>
          <cell r="BQ38">
            <v>284.99652099609375</v>
          </cell>
          <cell r="BR38">
            <v>237.55136108398438</v>
          </cell>
          <cell r="BS38">
            <v>235.49290466308594</v>
          </cell>
          <cell r="BT38">
            <v>316.52108764648438</v>
          </cell>
          <cell r="BU38">
            <v>288.587890625</v>
          </cell>
          <cell r="BV38">
            <v>329.95022583007813</v>
          </cell>
          <cell r="BW38">
            <v>302.71624755859375</v>
          </cell>
          <cell r="BX38">
            <v>340.35867309570313</v>
          </cell>
          <cell r="BY38">
            <v>261.61627197265625</v>
          </cell>
          <cell r="BZ38">
            <v>261.2835693359375</v>
          </cell>
          <cell r="CA38">
            <v>254.95242309570313</v>
          </cell>
          <cell r="CB38">
            <v>285.93917846679688</v>
          </cell>
          <cell r="CC38">
            <v>283.89837646484375</v>
          </cell>
          <cell r="CD38">
            <v>283.89837646484375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295.04461669921875</v>
          </cell>
          <cell r="E39">
            <v>246.31277465820313</v>
          </cell>
          <cell r="F39">
            <v>242.39048767089844</v>
          </cell>
          <cell r="G39">
            <v>325.48779296875</v>
          </cell>
          <cell r="H39">
            <v>285.21609497070313</v>
          </cell>
          <cell r="I39">
            <v>326.40023803710938</v>
          </cell>
          <cell r="J39">
            <v>309.14144897460938</v>
          </cell>
          <cell r="K39">
            <v>337.90524291992188</v>
          </cell>
          <cell r="L39">
            <v>275.48593139648438</v>
          </cell>
          <cell r="M39">
            <v>267.585693359375</v>
          </cell>
          <cell r="N39">
            <v>266.93820190429688</v>
          </cell>
          <cell r="O39">
            <v>297.9075927734375</v>
          </cell>
          <cell r="P39">
            <v>295.03756713867188</v>
          </cell>
          <cell r="Q39">
            <v>246.65922546386719</v>
          </cell>
          <cell r="R39">
            <v>243.76177978515625</v>
          </cell>
          <cell r="S39">
            <v>321.93646240234375</v>
          </cell>
          <cell r="T39">
            <v>285.92068481445313</v>
          </cell>
          <cell r="U39">
            <v>325.38873291015625</v>
          </cell>
          <cell r="V39">
            <v>308.33538818359375</v>
          </cell>
          <cell r="W39">
            <v>337.61663818359375</v>
          </cell>
          <cell r="X39">
            <v>275.46029663085938</v>
          </cell>
          <cell r="Y39">
            <v>269.5263671875</v>
          </cell>
          <cell r="Z39">
            <v>266.3394775390625</v>
          </cell>
          <cell r="AA39">
            <v>296.22296142578125</v>
          </cell>
          <cell r="AB39">
            <v>294.92172241210938</v>
          </cell>
          <cell r="AC39">
            <v>246.26065063476563</v>
          </cell>
          <cell r="AD39">
            <v>244.48097229003906</v>
          </cell>
          <cell r="AE39">
            <v>319.37338256835938</v>
          </cell>
          <cell r="AF39">
            <v>286.31723022460938</v>
          </cell>
          <cell r="AG39">
            <v>325.86724853515625</v>
          </cell>
          <cell r="AH39">
            <v>308.67776489257813</v>
          </cell>
          <cell r="AI39">
            <v>337.845947265625</v>
          </cell>
          <cell r="AJ39">
            <v>275.314208984375</v>
          </cell>
          <cell r="AK39">
            <v>270.10186767578125</v>
          </cell>
          <cell r="AL39">
            <v>265.49896240234375</v>
          </cell>
          <cell r="AM39">
            <v>295.463623046875</v>
          </cell>
          <cell r="AN39">
            <v>294.85052490234375</v>
          </cell>
          <cell r="AO39">
            <v>246.5953369140625</v>
          </cell>
          <cell r="AP39">
            <v>245.16629028320313</v>
          </cell>
          <cell r="AQ39">
            <v>318.06414794921875</v>
          </cell>
          <cell r="AR39">
            <v>286.5054931640625</v>
          </cell>
          <cell r="AS39">
            <v>323.31289672851563</v>
          </cell>
          <cell r="AT39">
            <v>307.29681396484375</v>
          </cell>
          <cell r="AU39">
            <v>336.60134887695313</v>
          </cell>
          <cell r="AV39">
            <v>275.30755615234375</v>
          </cell>
          <cell r="AW39">
            <v>268.54974365234375</v>
          </cell>
          <cell r="AX39">
            <v>265.1522216796875</v>
          </cell>
          <cell r="AY39">
            <v>295.44146728515625</v>
          </cell>
          <cell r="AZ39">
            <v>294.75949096679688</v>
          </cell>
          <cell r="BA39">
            <v>247.1153564453125</v>
          </cell>
          <cell r="BB39">
            <v>246.17585754394531</v>
          </cell>
          <cell r="BC39">
            <v>314.83135986328125</v>
          </cell>
          <cell r="BD39">
            <v>287.05056762695313</v>
          </cell>
          <cell r="BE39">
            <v>321.33456420898438</v>
          </cell>
          <cell r="BF39">
            <v>306.1708984375</v>
          </cell>
          <cell r="BG39">
            <v>336.181884765625</v>
          </cell>
          <cell r="BH39">
            <v>275.14041137695313</v>
          </cell>
          <cell r="BI39">
            <v>272.2161865234375</v>
          </cell>
          <cell r="BJ39">
            <v>264.38827514648438</v>
          </cell>
          <cell r="BK39">
            <v>293.79135131835938</v>
          </cell>
          <cell r="BL39">
            <v>290.3155517578125</v>
          </cell>
          <cell r="BM39">
            <v>290.38381958007813</v>
          </cell>
          <cell r="BN39">
            <v>290.7392578125</v>
          </cell>
          <cell r="BO39">
            <v>290.50119018554688</v>
          </cell>
          <cell r="BP39">
            <v>289.64605712890625</v>
          </cell>
          <cell r="BQ39">
            <v>294.91403198242188</v>
          </cell>
          <cell r="BR39">
            <v>246.67083740234375</v>
          </cell>
          <cell r="BS39">
            <v>244.70991516113281</v>
          </cell>
          <cell r="BT39">
            <v>318.699951171875</v>
          </cell>
          <cell r="BU39">
            <v>286.51455688476563</v>
          </cell>
          <cell r="BV39">
            <v>323.40878295898438</v>
          </cell>
          <cell r="BW39">
            <v>307.42501831054688</v>
          </cell>
          <cell r="BX39">
            <v>337.04476928710938</v>
          </cell>
          <cell r="BY39">
            <v>275.28692626953125</v>
          </cell>
          <cell r="BZ39">
            <v>270.34524536132813</v>
          </cell>
          <cell r="CA39">
            <v>265.18624877929688</v>
          </cell>
          <cell r="CB39">
            <v>295.18429565429688</v>
          </cell>
          <cell r="CC39">
            <v>290.22610473632813</v>
          </cell>
          <cell r="CD39">
            <v>290.22610473632813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299.77093505859375</v>
          </cell>
          <cell r="E40">
            <v>248.88050842285156</v>
          </cell>
          <cell r="F40">
            <v>252.13117980957031</v>
          </cell>
          <cell r="G40">
            <v>326.32455444335938</v>
          </cell>
          <cell r="H40">
            <v>291.34161376953125</v>
          </cell>
          <cell r="I40">
            <v>327.9385986328125</v>
          </cell>
          <cell r="J40">
            <v>313.87725830078125</v>
          </cell>
          <cell r="K40">
            <v>340.56185913085938</v>
          </cell>
          <cell r="L40">
            <v>282.54510498046875</v>
          </cell>
          <cell r="M40">
            <v>277.3243408203125</v>
          </cell>
          <cell r="N40">
            <v>274.14501953125</v>
          </cell>
          <cell r="O40">
            <v>305.02377319335938</v>
          </cell>
          <cell r="P40">
            <v>299.4613037109375</v>
          </cell>
          <cell r="Q40">
            <v>249.1868896484375</v>
          </cell>
          <cell r="R40">
            <v>253.72601318359375</v>
          </cell>
          <cell r="S40">
            <v>323.4456787109375</v>
          </cell>
          <cell r="T40">
            <v>291.94247436523438</v>
          </cell>
          <cell r="U40">
            <v>326.856689453125</v>
          </cell>
          <cell r="V40">
            <v>313.05902099609375</v>
          </cell>
          <cell r="W40">
            <v>340.52737426757813</v>
          </cell>
          <cell r="X40">
            <v>282.16372680664063</v>
          </cell>
          <cell r="Y40">
            <v>278.30255126953125</v>
          </cell>
          <cell r="Z40">
            <v>274.01947021484375</v>
          </cell>
          <cell r="AA40">
            <v>303.46249389648438</v>
          </cell>
          <cell r="AB40">
            <v>299.13412475585938</v>
          </cell>
          <cell r="AC40">
            <v>248.8128662109375</v>
          </cell>
          <cell r="AD40">
            <v>254.58403015136719</v>
          </cell>
          <cell r="AE40">
            <v>321.30279541015625</v>
          </cell>
          <cell r="AF40">
            <v>292.298095703125</v>
          </cell>
          <cell r="AG40">
            <v>327.38412475585938</v>
          </cell>
          <cell r="AH40">
            <v>313.60311889648438</v>
          </cell>
          <cell r="AI40">
            <v>340.8043212890625</v>
          </cell>
          <cell r="AJ40">
            <v>281.87405395507813</v>
          </cell>
          <cell r="AK40">
            <v>278.67721557617188</v>
          </cell>
          <cell r="AL40">
            <v>273.70571899414063</v>
          </cell>
          <cell r="AM40">
            <v>302.75439453125</v>
          </cell>
          <cell r="AN40">
            <v>298.92459106445313</v>
          </cell>
          <cell r="AO40">
            <v>249.10601806640625</v>
          </cell>
          <cell r="AP40">
            <v>255.207763671875</v>
          </cell>
          <cell r="AQ40">
            <v>320.18606567382813</v>
          </cell>
          <cell r="AR40">
            <v>292.449951171875</v>
          </cell>
          <cell r="AS40">
            <v>324.69265747070313</v>
          </cell>
          <cell r="AT40">
            <v>312.1680908203125</v>
          </cell>
          <cell r="AU40">
            <v>339.62258911132813</v>
          </cell>
          <cell r="AV40">
            <v>281.56680297851563</v>
          </cell>
          <cell r="AW40">
            <v>277.16384887695313</v>
          </cell>
          <cell r="AX40">
            <v>273.28106689453125</v>
          </cell>
          <cell r="AY40">
            <v>302.69796752929688</v>
          </cell>
          <cell r="AZ40">
            <v>298.56222534179688</v>
          </cell>
          <cell r="BA40">
            <v>249.56324768066406</v>
          </cell>
          <cell r="BB40">
            <v>256.24349975585938</v>
          </cell>
          <cell r="BC40">
            <v>317.23455810546875</v>
          </cell>
          <cell r="BD40">
            <v>292.86557006835938</v>
          </cell>
          <cell r="BE40">
            <v>322.61447143554688</v>
          </cell>
          <cell r="BF40">
            <v>311.0804443359375</v>
          </cell>
          <cell r="BG40">
            <v>339.37149047851563</v>
          </cell>
          <cell r="BH40">
            <v>280.78656005859375</v>
          </cell>
          <cell r="BI40">
            <v>280.09576416015625</v>
          </cell>
          <cell r="BJ40">
            <v>272.81072998046875</v>
          </cell>
          <cell r="BK40">
            <v>301.07977294921875</v>
          </cell>
          <cell r="BL40">
            <v>295.43594360351563</v>
          </cell>
          <cell r="BM40">
            <v>295.47882080078125</v>
          </cell>
          <cell r="BN40">
            <v>295.8931884765625</v>
          </cell>
          <cell r="BO40">
            <v>295.64279174804688</v>
          </cell>
          <cell r="BP40">
            <v>294.77386474609375</v>
          </cell>
          <cell r="BQ40">
            <v>299.13702392578125</v>
          </cell>
          <cell r="BR40">
            <v>249.18028259277344</v>
          </cell>
          <cell r="BS40">
            <v>254.71580505371094</v>
          </cell>
          <cell r="BT40">
            <v>320.63491821289063</v>
          </cell>
          <cell r="BU40">
            <v>292.4366455078125</v>
          </cell>
          <cell r="BV40">
            <v>324.7930908203125</v>
          </cell>
          <cell r="BW40">
            <v>312.28598022460938</v>
          </cell>
          <cell r="BX40">
            <v>340.041748046875</v>
          </cell>
          <cell r="BY40">
            <v>281.51495361328125</v>
          </cell>
          <cell r="BZ40">
            <v>278.75213623046875</v>
          </cell>
          <cell r="CA40">
            <v>273.31796264648438</v>
          </cell>
          <cell r="CB40">
            <v>302.44223022460938</v>
          </cell>
          <cell r="CC40">
            <v>295.3555908203125</v>
          </cell>
          <cell r="CD40">
            <v>295.35562133789063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308.21780395507813</v>
          </cell>
          <cell r="E41">
            <v>253.00068664550781</v>
          </cell>
          <cell r="F41">
            <v>257.6015625</v>
          </cell>
          <cell r="G41">
            <v>330.5174560546875</v>
          </cell>
          <cell r="H41">
            <v>299.56588745117188</v>
          </cell>
          <cell r="I41">
            <v>336.79486083984375</v>
          </cell>
          <cell r="J41">
            <v>318.99618530273438</v>
          </cell>
          <cell r="K41">
            <v>369.47293090820313</v>
          </cell>
          <cell r="L41">
            <v>289.68338012695313</v>
          </cell>
          <cell r="M41">
            <v>277.69171142578125</v>
          </cell>
          <cell r="N41">
            <v>280.59890747070313</v>
          </cell>
          <cell r="O41">
            <v>311.35406494140625</v>
          </cell>
          <cell r="P41">
            <v>307.67984008789063</v>
          </cell>
          <cell r="Q41">
            <v>253.29443359375</v>
          </cell>
          <cell r="R41">
            <v>258.48434448242188</v>
          </cell>
          <cell r="S41">
            <v>327.6646728515625</v>
          </cell>
          <cell r="T41">
            <v>300.28515625</v>
          </cell>
          <cell r="U41">
            <v>335.64059448242188</v>
          </cell>
          <cell r="V41">
            <v>318.11041259765625</v>
          </cell>
          <cell r="W41">
            <v>369.52938842773438</v>
          </cell>
          <cell r="X41">
            <v>288.96066284179688</v>
          </cell>
          <cell r="Y41">
            <v>281.22927856445313</v>
          </cell>
          <cell r="Z41">
            <v>280.20944213867188</v>
          </cell>
          <cell r="AA41">
            <v>309.69357299804688</v>
          </cell>
          <cell r="AB41">
            <v>307.19140625</v>
          </cell>
          <cell r="AC41">
            <v>252.81048583984375</v>
          </cell>
          <cell r="AD41">
            <v>259.12408447265625</v>
          </cell>
          <cell r="AE41">
            <v>325.48526000976563</v>
          </cell>
          <cell r="AF41">
            <v>300.72366333007813</v>
          </cell>
          <cell r="AG41">
            <v>336.13595581054688</v>
          </cell>
          <cell r="AH41">
            <v>318.40966796875</v>
          </cell>
          <cell r="AI41">
            <v>369.79251098632813</v>
          </cell>
          <cell r="AJ41">
            <v>288.47854614257813</v>
          </cell>
          <cell r="AK41">
            <v>281.99227905273438</v>
          </cell>
          <cell r="AL41">
            <v>279.53045654296875</v>
          </cell>
          <cell r="AM41">
            <v>308.92877197265625</v>
          </cell>
          <cell r="AN41">
            <v>306.85513305664063</v>
          </cell>
          <cell r="AO41">
            <v>253.16474914550781</v>
          </cell>
          <cell r="AP41">
            <v>259.05029296875</v>
          </cell>
          <cell r="AQ41">
            <v>324.47988891601563</v>
          </cell>
          <cell r="AR41">
            <v>300.94342041015625</v>
          </cell>
          <cell r="AS41">
            <v>333.35357666015625</v>
          </cell>
          <cell r="AT41">
            <v>317.15127563476563</v>
          </cell>
          <cell r="AU41">
            <v>368.49880981445313</v>
          </cell>
          <cell r="AV41">
            <v>288.24420166015625</v>
          </cell>
          <cell r="AW41">
            <v>279.92044067382813</v>
          </cell>
          <cell r="AX41">
            <v>278.96044921875</v>
          </cell>
          <cell r="AY41">
            <v>308.86911010742188</v>
          </cell>
          <cell r="AZ41">
            <v>306.38055419921875</v>
          </cell>
          <cell r="BA41">
            <v>253.71762084960938</v>
          </cell>
          <cell r="BB41">
            <v>259.35018920898438</v>
          </cell>
          <cell r="BC41">
            <v>321.8221435546875</v>
          </cell>
          <cell r="BD41">
            <v>301.60049438476563</v>
          </cell>
          <cell r="BE41">
            <v>331.18463134765625</v>
          </cell>
          <cell r="BF41">
            <v>316.04641723632813</v>
          </cell>
          <cell r="BG41">
            <v>368.27163696289063</v>
          </cell>
          <cell r="BH41">
            <v>287.58114624023438</v>
          </cell>
          <cell r="BI41">
            <v>284.99917602539063</v>
          </cell>
          <cell r="BJ41">
            <v>278.24362182617188</v>
          </cell>
          <cell r="BK41">
            <v>307.25173950195313</v>
          </cell>
          <cell r="BL41">
            <v>302.9468994140625</v>
          </cell>
          <cell r="BM41">
            <v>302.729248046875</v>
          </cell>
          <cell r="BN41">
            <v>303.02810668945313</v>
          </cell>
          <cell r="BO41">
            <v>302.57012939453125</v>
          </cell>
          <cell r="BP41">
            <v>301.5819091796875</v>
          </cell>
          <cell r="BQ41">
            <v>307.21414184570313</v>
          </cell>
          <cell r="BR41">
            <v>253.27505493164063</v>
          </cell>
          <cell r="BS41">
            <v>258.85504150390625</v>
          </cell>
          <cell r="BT41">
            <v>324.9825439453125</v>
          </cell>
          <cell r="BU41">
            <v>300.97708129882813</v>
          </cell>
          <cell r="BV41">
            <v>333.46133422851563</v>
          </cell>
          <cell r="BW41">
            <v>317.25582885742188</v>
          </cell>
          <cell r="BX41">
            <v>368.97198486328125</v>
          </cell>
          <cell r="BY41">
            <v>288.28915405273438</v>
          </cell>
          <cell r="BZ41">
            <v>282.33160400390625</v>
          </cell>
          <cell r="CA41">
            <v>279.04525756835938</v>
          </cell>
          <cell r="CB41">
            <v>308.63818359375</v>
          </cell>
          <cell r="CC41">
            <v>302.40252685546875</v>
          </cell>
          <cell r="CD41">
            <v>302.40255737304688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319.53958129882813</v>
          </cell>
          <cell r="E42">
            <v>260.14834594726563</v>
          </cell>
          <cell r="F42">
            <v>257.24951171875</v>
          </cell>
          <cell r="G42">
            <v>330.76055908203125</v>
          </cell>
          <cell r="H42">
            <v>303.71780395507813</v>
          </cell>
          <cell r="I42">
            <v>341.37066650390625</v>
          </cell>
          <cell r="J42">
            <v>322.78335571289063</v>
          </cell>
          <cell r="K42">
            <v>355.00045776367188</v>
          </cell>
          <cell r="L42">
            <v>296.42733764648438</v>
          </cell>
          <cell r="M42">
            <v>277.77792358398438</v>
          </cell>
          <cell r="N42">
            <v>285.42477416992188</v>
          </cell>
          <cell r="O42">
            <v>312.16323852539063</v>
          </cell>
          <cell r="P42">
            <v>318.71841430664063</v>
          </cell>
          <cell r="Q42">
            <v>260.27737426757813</v>
          </cell>
          <cell r="R42">
            <v>257.71450805664063</v>
          </cell>
          <cell r="S42">
            <v>327.6756591796875</v>
          </cell>
          <cell r="T42">
            <v>304.14968872070313</v>
          </cell>
          <cell r="U42">
            <v>339.912841796875</v>
          </cell>
          <cell r="V42">
            <v>321.9151611328125</v>
          </cell>
          <cell r="W42">
            <v>355.55825805664063</v>
          </cell>
          <cell r="X42">
            <v>295.67181396484375</v>
          </cell>
          <cell r="Y42">
            <v>280.47463989257813</v>
          </cell>
          <cell r="Z42">
            <v>284.83349609375</v>
          </cell>
          <cell r="AA42">
            <v>310.21807861328125</v>
          </cell>
          <cell r="AB42">
            <v>317.9835205078125</v>
          </cell>
          <cell r="AC42">
            <v>259.94189453125</v>
          </cell>
          <cell r="AD42">
            <v>258.11395263671875</v>
          </cell>
          <cell r="AE42">
            <v>325.36407470703125</v>
          </cell>
          <cell r="AF42">
            <v>304.4532470703125</v>
          </cell>
          <cell r="AG42">
            <v>340.1572265625</v>
          </cell>
          <cell r="AH42">
            <v>322.28045654296875</v>
          </cell>
          <cell r="AI42">
            <v>356.01870727539063</v>
          </cell>
          <cell r="AJ42">
            <v>295.1949462890625</v>
          </cell>
          <cell r="AK42">
            <v>281.1571044921875</v>
          </cell>
          <cell r="AL42">
            <v>283.9093017578125</v>
          </cell>
          <cell r="AM42">
            <v>309.423828125</v>
          </cell>
          <cell r="AN42">
            <v>317.3648681640625</v>
          </cell>
          <cell r="AO42">
            <v>260.2806396484375</v>
          </cell>
          <cell r="AP42">
            <v>258.02783203125</v>
          </cell>
          <cell r="AQ42">
            <v>324.40713500976563</v>
          </cell>
          <cell r="AR42">
            <v>304.60162353515625</v>
          </cell>
          <cell r="AS42">
            <v>337.10711669921875</v>
          </cell>
          <cell r="AT42">
            <v>321.17767333984375</v>
          </cell>
          <cell r="AU42">
            <v>354.90737915039063</v>
          </cell>
          <cell r="AV42">
            <v>294.87646484375</v>
          </cell>
          <cell r="AW42">
            <v>279.15823364257813</v>
          </cell>
          <cell r="AX42">
            <v>283.16586303710938</v>
          </cell>
          <cell r="AY42">
            <v>309.16867065429688</v>
          </cell>
          <cell r="AZ42">
            <v>316.617919921875</v>
          </cell>
          <cell r="BA42">
            <v>260.70245361328125</v>
          </cell>
          <cell r="BB42">
            <v>258.21353149414063</v>
          </cell>
          <cell r="BC42">
            <v>321.86859130859375</v>
          </cell>
          <cell r="BD42">
            <v>304.9788818359375</v>
          </cell>
          <cell r="BE42">
            <v>334.59884643554688</v>
          </cell>
          <cell r="BF42">
            <v>320.3751220703125</v>
          </cell>
          <cell r="BG42">
            <v>355.2479248046875</v>
          </cell>
          <cell r="BH42">
            <v>294.18106079101563</v>
          </cell>
          <cell r="BI42">
            <v>283.39434814453125</v>
          </cell>
          <cell r="BJ42">
            <v>282.29122924804688</v>
          </cell>
          <cell r="BK42">
            <v>307.1925048828125</v>
          </cell>
          <cell r="BL42">
            <v>308.78079223632813</v>
          </cell>
          <cell r="BM42">
            <v>307.74740600585938</v>
          </cell>
          <cell r="BN42">
            <v>307.68380737304688</v>
          </cell>
          <cell r="BO42">
            <v>306.85946655273438</v>
          </cell>
          <cell r="BP42">
            <v>305.43331909179688</v>
          </cell>
          <cell r="BQ42">
            <v>317.96337890625</v>
          </cell>
          <cell r="BR42">
            <v>260.33297729492188</v>
          </cell>
          <cell r="BS42">
            <v>257.93707275390625</v>
          </cell>
          <cell r="BT42">
            <v>324.99044799804688</v>
          </cell>
          <cell r="BU42">
            <v>304.59991455078125</v>
          </cell>
          <cell r="BV42">
            <v>337.24386596679688</v>
          </cell>
          <cell r="BW42">
            <v>321.31289672851563</v>
          </cell>
          <cell r="BX42">
            <v>355.34375</v>
          </cell>
          <cell r="BY42">
            <v>294.94601440429688</v>
          </cell>
          <cell r="BZ42">
            <v>281.27587890625</v>
          </cell>
          <cell r="CA42">
            <v>283.31546020507813</v>
          </cell>
          <cell r="CB42">
            <v>308.91888427734375</v>
          </cell>
          <cell r="CC42">
            <v>306.9169921875</v>
          </cell>
          <cell r="CD42">
            <v>306.9169921875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325.77993774414063</v>
          </cell>
          <cell r="E43">
            <v>261.958251953125</v>
          </cell>
          <cell r="F43">
            <v>274.9024658203125</v>
          </cell>
          <cell r="G43">
            <v>331.1922607421875</v>
          </cell>
          <cell r="H43">
            <v>312.4727783203125</v>
          </cell>
          <cell r="I43">
            <v>345.3388671875</v>
          </cell>
          <cell r="J43">
            <v>326.56353759765625</v>
          </cell>
          <cell r="K43">
            <v>359.4136962890625</v>
          </cell>
          <cell r="L43">
            <v>304.12908935546875</v>
          </cell>
          <cell r="M43">
            <v>280.61361694335938</v>
          </cell>
          <cell r="N43">
            <v>290.06121826171875</v>
          </cell>
          <cell r="O43">
            <v>318.0150146484375</v>
          </cell>
          <cell r="P43">
            <v>324.97573852539063</v>
          </cell>
          <cell r="Q43">
            <v>262.21517944335938</v>
          </cell>
          <cell r="R43">
            <v>276.15011596679688</v>
          </cell>
          <cell r="S43">
            <v>328.01336669921875</v>
          </cell>
          <cell r="T43">
            <v>312.84475708007813</v>
          </cell>
          <cell r="U43">
            <v>343.5628662109375</v>
          </cell>
          <cell r="V43">
            <v>325.58499145507813</v>
          </cell>
          <cell r="W43">
            <v>360.05136108398438</v>
          </cell>
          <cell r="X43">
            <v>302.8720703125</v>
          </cell>
          <cell r="Y43">
            <v>282.51278686523438</v>
          </cell>
          <cell r="Z43">
            <v>289.45901489257813</v>
          </cell>
          <cell r="AA43">
            <v>316.10662841796875</v>
          </cell>
          <cell r="AB43">
            <v>324.29779052734375</v>
          </cell>
          <cell r="AC43">
            <v>262.01080322265625</v>
          </cell>
          <cell r="AD43">
            <v>276.84307861328125</v>
          </cell>
          <cell r="AE43">
            <v>325.60763549804688</v>
          </cell>
          <cell r="AF43">
            <v>313.05850219726563</v>
          </cell>
          <cell r="AG43">
            <v>343.68356323242188</v>
          </cell>
          <cell r="AH43">
            <v>326.10794067382813</v>
          </cell>
          <cell r="AI43">
            <v>360.57321166992188</v>
          </cell>
          <cell r="AJ43">
            <v>302.06329345703125</v>
          </cell>
          <cell r="AK43">
            <v>283.05007934570313</v>
          </cell>
          <cell r="AL43">
            <v>288.42184448242188</v>
          </cell>
          <cell r="AM43">
            <v>315.29556274414063</v>
          </cell>
          <cell r="AN43">
            <v>323.67742919921875</v>
          </cell>
          <cell r="AO43">
            <v>262.29354858398438</v>
          </cell>
          <cell r="AP43">
            <v>277.37722778320313</v>
          </cell>
          <cell r="AQ43">
            <v>324.65081787109375</v>
          </cell>
          <cell r="AR43">
            <v>313.16433715820313</v>
          </cell>
          <cell r="AS43">
            <v>340.51004028320313</v>
          </cell>
          <cell r="AT43">
            <v>324.63092041015625</v>
          </cell>
          <cell r="AU43">
            <v>359.39801025390625</v>
          </cell>
          <cell r="AV43">
            <v>302.07833862304688</v>
          </cell>
          <cell r="AW43">
            <v>281.0732421875</v>
          </cell>
          <cell r="AX43">
            <v>287.67379760742188</v>
          </cell>
          <cell r="AY43">
            <v>314.97735595703125</v>
          </cell>
          <cell r="AZ43">
            <v>322.79177856445313</v>
          </cell>
          <cell r="BA43">
            <v>262.68157958984375</v>
          </cell>
          <cell r="BB43">
            <v>278.3480224609375</v>
          </cell>
          <cell r="BC43">
            <v>322.13388061523438</v>
          </cell>
          <cell r="BD43">
            <v>313.47323608398438</v>
          </cell>
          <cell r="BE43">
            <v>337.82489013671875</v>
          </cell>
          <cell r="BF43">
            <v>323.511962890625</v>
          </cell>
          <cell r="BG43">
            <v>359.85562133789063</v>
          </cell>
          <cell r="BH43">
            <v>301.6317138671875</v>
          </cell>
          <cell r="BI43">
            <v>284.39694213867188</v>
          </cell>
          <cell r="BJ43">
            <v>286.6820068359375</v>
          </cell>
          <cell r="BK43">
            <v>313.19741821289063</v>
          </cell>
          <cell r="BL43">
            <v>315.3048095703125</v>
          </cell>
          <cell r="BM43">
            <v>314.04022216796875</v>
          </cell>
          <cell r="BN43">
            <v>313.9334716796875</v>
          </cell>
          <cell r="BO43">
            <v>313.00747680664063</v>
          </cell>
          <cell r="BP43">
            <v>311.33892822265625</v>
          </cell>
          <cell r="BQ43">
            <v>324.22152709960938</v>
          </cell>
          <cell r="BR43">
            <v>262.30404663085938</v>
          </cell>
          <cell r="BS43">
            <v>277.00906372070313</v>
          </cell>
          <cell r="BT43">
            <v>325.27786254882813</v>
          </cell>
          <cell r="BU43">
            <v>313.174560546875</v>
          </cell>
          <cell r="BV43">
            <v>340.6671142578125</v>
          </cell>
          <cell r="BW43">
            <v>324.772705078125</v>
          </cell>
          <cell r="BX43">
            <v>359.872314453125</v>
          </cell>
          <cell r="BY43">
            <v>302.238037109375</v>
          </cell>
          <cell r="BZ43">
            <v>282.89785766601563</v>
          </cell>
          <cell r="CA43">
            <v>287.80133056640625</v>
          </cell>
          <cell r="CB43">
            <v>314.82623291015625</v>
          </cell>
          <cell r="CC43">
            <v>313.07305908203125</v>
          </cell>
          <cell r="CD43">
            <v>313.07305908203125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335.05337524414063</v>
          </cell>
          <cell r="E44">
            <v>275.93167114257813</v>
          </cell>
          <cell r="F44">
            <v>294.40664672851563</v>
          </cell>
          <cell r="G44">
            <v>334.33572387695313</v>
          </cell>
          <cell r="H44">
            <v>326.03131103515625</v>
          </cell>
          <cell r="I44">
            <v>353.67422485351563</v>
          </cell>
          <cell r="J44">
            <v>331.66384887695313</v>
          </cell>
          <cell r="K44">
            <v>360.03741455078125</v>
          </cell>
          <cell r="L44">
            <v>315.83895874023438</v>
          </cell>
          <cell r="M44">
            <v>286.39337158203125</v>
          </cell>
          <cell r="N44">
            <v>296.78878784179688</v>
          </cell>
          <cell r="O44">
            <v>319.46884155273438</v>
          </cell>
          <cell r="P44">
            <v>334.18508911132813</v>
          </cell>
          <cell r="Q44">
            <v>275.88449096679688</v>
          </cell>
          <cell r="R44">
            <v>295.86325073242188</v>
          </cell>
          <cell r="S44">
            <v>331.08840942382813</v>
          </cell>
          <cell r="T44">
            <v>325.96539306640625</v>
          </cell>
          <cell r="U44">
            <v>351.50051879882813</v>
          </cell>
          <cell r="V44">
            <v>331.01974487304688</v>
          </cell>
          <cell r="W44">
            <v>360.5238037109375</v>
          </cell>
          <cell r="X44">
            <v>314.87228393554688</v>
          </cell>
          <cell r="Y44">
            <v>287.51272583007813</v>
          </cell>
          <cell r="Z44">
            <v>296.18545532226563</v>
          </cell>
          <cell r="AA44">
            <v>317.25079345703125</v>
          </cell>
          <cell r="AB44">
            <v>333.45318603515625</v>
          </cell>
          <cell r="AC44">
            <v>275.52105712890625</v>
          </cell>
          <cell r="AD44">
            <v>296.6920166015625</v>
          </cell>
          <cell r="AE44">
            <v>328.69793701171875</v>
          </cell>
          <cell r="AF44">
            <v>325.56307983398438</v>
          </cell>
          <cell r="AG44">
            <v>351.91400146484375</v>
          </cell>
          <cell r="AH44">
            <v>331.86575317382813</v>
          </cell>
          <cell r="AI44">
            <v>360.99441528320313</v>
          </cell>
          <cell r="AJ44">
            <v>314.26663208007813</v>
          </cell>
          <cell r="AK44">
            <v>288.02020263671875</v>
          </cell>
          <cell r="AL44">
            <v>295.05181884765625</v>
          </cell>
          <cell r="AM44">
            <v>316.38406372070313</v>
          </cell>
          <cell r="AN44">
            <v>332.82064819335938</v>
          </cell>
          <cell r="AO44">
            <v>275.73464965820313</v>
          </cell>
          <cell r="AP44">
            <v>296.91998291015625</v>
          </cell>
          <cell r="AQ44">
            <v>327.79623413085938</v>
          </cell>
          <cell r="AR44">
            <v>325.54034423828125</v>
          </cell>
          <cell r="AS44">
            <v>347.97293090820313</v>
          </cell>
          <cell r="AT44">
            <v>330.57974243164063</v>
          </cell>
          <cell r="AU44">
            <v>359.86593627929688</v>
          </cell>
          <cell r="AV44">
            <v>314.37155151367188</v>
          </cell>
          <cell r="AW44">
            <v>285.807861328125</v>
          </cell>
          <cell r="AX44">
            <v>294.23995971679688</v>
          </cell>
          <cell r="AY44">
            <v>316.0013427734375</v>
          </cell>
          <cell r="AZ44">
            <v>331.9635009765625</v>
          </cell>
          <cell r="BA44">
            <v>275.99127197265625</v>
          </cell>
          <cell r="BB44">
            <v>297.6451416015625</v>
          </cell>
          <cell r="BC44">
            <v>325.24575805664063</v>
          </cell>
          <cell r="BD44">
            <v>325.93179321289063</v>
          </cell>
          <cell r="BE44">
            <v>344.78302001953125</v>
          </cell>
          <cell r="BF44">
            <v>329.5989990234375</v>
          </cell>
          <cell r="BG44">
            <v>360.21304321289063</v>
          </cell>
          <cell r="BH44">
            <v>314.1007080078125</v>
          </cell>
          <cell r="BI44">
            <v>288.65878295898438</v>
          </cell>
          <cell r="BJ44">
            <v>293.08023071289063</v>
          </cell>
          <cell r="BK44">
            <v>313.81710815429688</v>
          </cell>
          <cell r="BL44">
            <v>324.6810302734375</v>
          </cell>
          <cell r="BM44">
            <v>323.095703125</v>
          </cell>
          <cell r="BN44">
            <v>322.8896484375</v>
          </cell>
          <cell r="BO44">
            <v>321.75045776367188</v>
          </cell>
          <cell r="BP44">
            <v>319.861328125</v>
          </cell>
          <cell r="BQ44">
            <v>333.40945434570313</v>
          </cell>
          <cell r="BR44">
            <v>275.83062744140625</v>
          </cell>
          <cell r="BS44">
            <v>296.56130981445313</v>
          </cell>
          <cell r="BT44">
            <v>328.39111328125</v>
          </cell>
          <cell r="BU44">
            <v>325.80404663085938</v>
          </cell>
          <cell r="BV44">
            <v>348.174072265625</v>
          </cell>
          <cell r="BW44">
            <v>330.59344482421875</v>
          </cell>
          <cell r="BX44">
            <v>360.31784057617188</v>
          </cell>
          <cell r="BY44">
            <v>314.4791259765625</v>
          </cell>
          <cell r="BZ44">
            <v>287.585693359375</v>
          </cell>
          <cell r="CA44">
            <v>294.34210205078125</v>
          </cell>
          <cell r="CB44">
            <v>315.77008056640625</v>
          </cell>
          <cell r="CC44">
            <v>321.9083251953125</v>
          </cell>
          <cell r="CD44">
            <v>321.9083251953125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344.81695556640625</v>
          </cell>
          <cell r="E45">
            <v>281.25140380859375</v>
          </cell>
          <cell r="F45">
            <v>311.64093017578125</v>
          </cell>
          <cell r="G45">
            <v>337.94863891601563</v>
          </cell>
          <cell r="H45">
            <v>338.08306884765625</v>
          </cell>
          <cell r="I45">
            <v>361.87518310546875</v>
          </cell>
          <cell r="J45">
            <v>338.11102294921875</v>
          </cell>
          <cell r="K45">
            <v>366.41680908203125</v>
          </cell>
          <cell r="L45">
            <v>326.67294311523438</v>
          </cell>
          <cell r="M45">
            <v>288.71792602539063</v>
          </cell>
          <cell r="N45">
            <v>302.45028686523438</v>
          </cell>
          <cell r="O45">
            <v>326.58123779296875</v>
          </cell>
          <cell r="P45">
            <v>343.9083251953125</v>
          </cell>
          <cell r="Q45">
            <v>281.27810668945313</v>
          </cell>
          <cell r="R45">
            <v>312.80392456054688</v>
          </cell>
          <cell r="S45">
            <v>334.60443115234375</v>
          </cell>
          <cell r="T45">
            <v>338.38803100585938</v>
          </cell>
          <cell r="U45">
            <v>359.49212646484375</v>
          </cell>
          <cell r="V45">
            <v>337.32601928710938</v>
          </cell>
          <cell r="W45">
            <v>367.21337890625</v>
          </cell>
          <cell r="X45">
            <v>325.67401123046875</v>
          </cell>
          <cell r="Y45">
            <v>289.17120361328125</v>
          </cell>
          <cell r="Z45">
            <v>301.72467041015625</v>
          </cell>
          <cell r="AA45">
            <v>324.56048583984375</v>
          </cell>
          <cell r="AB45">
            <v>343.17251586914063</v>
          </cell>
          <cell r="AC45">
            <v>280.85629272460938</v>
          </cell>
          <cell r="AD45">
            <v>313.63763427734375</v>
          </cell>
          <cell r="AE45">
            <v>332.26724243164063</v>
          </cell>
          <cell r="AF45">
            <v>338.05584716796875</v>
          </cell>
          <cell r="AG45">
            <v>359.8975830078125</v>
          </cell>
          <cell r="AH45">
            <v>338.09005737304688</v>
          </cell>
          <cell r="AI45">
            <v>367.72512817382813</v>
          </cell>
          <cell r="AJ45">
            <v>325.07861328125</v>
          </cell>
          <cell r="AK45">
            <v>289.56121826171875</v>
          </cell>
          <cell r="AL45">
            <v>300.591796875</v>
          </cell>
          <cell r="AM45">
            <v>323.72329711914063</v>
          </cell>
          <cell r="AN45">
            <v>342.54556274414063</v>
          </cell>
          <cell r="AO45">
            <v>281.07257080078125</v>
          </cell>
          <cell r="AP45">
            <v>313.45095825195313</v>
          </cell>
          <cell r="AQ45">
            <v>331.26080322265625</v>
          </cell>
          <cell r="AR45">
            <v>338.14572143554688</v>
          </cell>
          <cell r="AS45">
            <v>355.41702270507813</v>
          </cell>
          <cell r="AT45">
            <v>336.65133666992188</v>
          </cell>
          <cell r="AU45">
            <v>366.57302856445313</v>
          </cell>
          <cell r="AV45">
            <v>324.92941284179688</v>
          </cell>
          <cell r="AW45">
            <v>287.30099487304688</v>
          </cell>
          <cell r="AX45">
            <v>299.74172973632813</v>
          </cell>
          <cell r="AY45">
            <v>323.40512084960938</v>
          </cell>
          <cell r="AZ45">
            <v>341.64828491210938</v>
          </cell>
          <cell r="BA45">
            <v>281.38916015625</v>
          </cell>
          <cell r="BB45">
            <v>313.80667114257813</v>
          </cell>
          <cell r="BC45">
            <v>328.40060424804688</v>
          </cell>
          <cell r="BD45">
            <v>339.05941772460938</v>
          </cell>
          <cell r="BE45">
            <v>351.78118896484375</v>
          </cell>
          <cell r="BF45">
            <v>335.52545166015625</v>
          </cell>
          <cell r="BG45">
            <v>367.09854125976563</v>
          </cell>
          <cell r="BH45">
            <v>324.50607299804688</v>
          </cell>
          <cell r="BI45">
            <v>289.51516723632813</v>
          </cell>
          <cell r="BJ45">
            <v>298.52325439453125</v>
          </cell>
          <cell r="BK45">
            <v>321.49322509765625</v>
          </cell>
          <cell r="BL45">
            <v>333.89443969726563</v>
          </cell>
          <cell r="BM45">
            <v>331.93692016601563</v>
          </cell>
          <cell r="BN45">
            <v>331.65545654296875</v>
          </cell>
          <cell r="BO45">
            <v>330.25335693359375</v>
          </cell>
          <cell r="BP45">
            <v>328.06201171875</v>
          </cell>
          <cell r="BQ45">
            <v>343.13082885742188</v>
          </cell>
          <cell r="BR45">
            <v>281.19439697265625</v>
          </cell>
          <cell r="BS45">
            <v>313.2291259765625</v>
          </cell>
          <cell r="BT45">
            <v>331.7972412109375</v>
          </cell>
          <cell r="BU45">
            <v>338.536865234375</v>
          </cell>
          <cell r="BV45">
            <v>355.64743041992188</v>
          </cell>
          <cell r="BW45">
            <v>336.7037353515625</v>
          </cell>
          <cell r="BX45">
            <v>367.04043579101563</v>
          </cell>
          <cell r="BY45">
            <v>325.08526611328125</v>
          </cell>
          <cell r="BZ45">
            <v>288.90753173828125</v>
          </cell>
          <cell r="CA45">
            <v>299.84341430664063</v>
          </cell>
          <cell r="CB45">
            <v>323.2222900390625</v>
          </cell>
          <cell r="CC45">
            <v>330.49935913085938</v>
          </cell>
          <cell r="CD45">
            <v>330.49935913085938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356.20645141601563</v>
          </cell>
          <cell r="E46">
            <v>287.4798583984375</v>
          </cell>
          <cell r="F46">
            <v>317.73336791992188</v>
          </cell>
          <cell r="G46">
            <v>345.66964721679688</v>
          </cell>
          <cell r="H46">
            <v>349.57803344726563</v>
          </cell>
          <cell r="I46">
            <v>370.83828735351563</v>
          </cell>
          <cell r="J46">
            <v>347.92840576171875</v>
          </cell>
          <cell r="K46">
            <v>373.8533935546875</v>
          </cell>
          <cell r="L46">
            <v>336.88235473632813</v>
          </cell>
          <cell r="M46">
            <v>291.52841186523438</v>
          </cell>
          <cell r="N46">
            <v>308.18939208984375</v>
          </cell>
          <cell r="O46">
            <v>336.52822875976563</v>
          </cell>
          <cell r="P46">
            <v>355.64547729492188</v>
          </cell>
          <cell r="Q46">
            <v>287.6805419921875</v>
          </cell>
          <cell r="R46">
            <v>319.37042236328125</v>
          </cell>
          <cell r="S46">
            <v>342.4193115234375</v>
          </cell>
          <cell r="T46">
            <v>350.063232421875</v>
          </cell>
          <cell r="U46">
            <v>368.28964233398438</v>
          </cell>
          <cell r="V46">
            <v>347.02810668945313</v>
          </cell>
          <cell r="W46">
            <v>374.534423828125</v>
          </cell>
          <cell r="X46">
            <v>336.33673095703125</v>
          </cell>
          <cell r="Y46">
            <v>292.2593994140625</v>
          </cell>
          <cell r="Z46">
            <v>307.45315551757813</v>
          </cell>
          <cell r="AA46">
            <v>334.95672607421875</v>
          </cell>
          <cell r="AB46">
            <v>355.1805419921875</v>
          </cell>
          <cell r="AC46">
            <v>287.1739501953125</v>
          </cell>
          <cell r="AD46">
            <v>320.39892578125</v>
          </cell>
          <cell r="AE46">
            <v>340.0238037109375</v>
          </cell>
          <cell r="AF46">
            <v>349.78448486328125</v>
          </cell>
          <cell r="AG46">
            <v>368.55328369140625</v>
          </cell>
          <cell r="AH46">
            <v>347.68911743164063</v>
          </cell>
          <cell r="AI46">
            <v>375.01806640625</v>
          </cell>
          <cell r="AJ46">
            <v>335.93862915039063</v>
          </cell>
          <cell r="AK46">
            <v>292.67333984375</v>
          </cell>
          <cell r="AL46">
            <v>306.32000732421875</v>
          </cell>
          <cell r="AM46">
            <v>334.21685791015625</v>
          </cell>
          <cell r="AN46">
            <v>354.72314453125</v>
          </cell>
          <cell r="AO46">
            <v>287.462890625</v>
          </cell>
          <cell r="AP46">
            <v>320.26437377929688</v>
          </cell>
          <cell r="AQ46">
            <v>338.92083740234375</v>
          </cell>
          <cell r="AR46">
            <v>349.91583251953125</v>
          </cell>
          <cell r="AS46">
            <v>363.88192749023438</v>
          </cell>
          <cell r="AT46">
            <v>346.23391723632813</v>
          </cell>
          <cell r="AU46">
            <v>373.7498779296875</v>
          </cell>
          <cell r="AV46">
            <v>336.00540161132813</v>
          </cell>
          <cell r="AW46">
            <v>290.3331298828125</v>
          </cell>
          <cell r="AX46">
            <v>305.38177490234375</v>
          </cell>
          <cell r="AY46">
            <v>334.24612426757813</v>
          </cell>
          <cell r="AZ46">
            <v>354.1085205078125</v>
          </cell>
          <cell r="BA46">
            <v>287.9210205078125</v>
          </cell>
          <cell r="BB46">
            <v>320.71209716796875</v>
          </cell>
          <cell r="BC46">
            <v>335.98617553710938</v>
          </cell>
          <cell r="BD46">
            <v>350.93978881835938</v>
          </cell>
          <cell r="BE46">
            <v>360.03811645507813</v>
          </cell>
          <cell r="BF46">
            <v>345.04238891601563</v>
          </cell>
          <cell r="BG46">
            <v>374.36685180664063</v>
          </cell>
          <cell r="BH46">
            <v>335.89657592773438</v>
          </cell>
          <cell r="BI46">
            <v>292.962646484375</v>
          </cell>
          <cell r="BJ46">
            <v>304.02731323242188</v>
          </cell>
          <cell r="BK46">
            <v>333.32818603515625</v>
          </cell>
          <cell r="BL46">
            <v>343.27838134765625</v>
          </cell>
          <cell r="BM46">
            <v>341.31045532226563</v>
          </cell>
          <cell r="BN46">
            <v>341.02667236328125</v>
          </cell>
          <cell r="BO46">
            <v>339.542724609375</v>
          </cell>
          <cell r="BP46">
            <v>337.2578125</v>
          </cell>
          <cell r="BQ46">
            <v>355.11441040039063</v>
          </cell>
          <cell r="BR46">
            <v>287.59609985351563</v>
          </cell>
          <cell r="BS46">
            <v>319.918212890625</v>
          </cell>
          <cell r="BT46">
            <v>339.48129272460938</v>
          </cell>
          <cell r="BU46">
            <v>350.31002807617188</v>
          </cell>
          <cell r="BV46">
            <v>364.13580322265625</v>
          </cell>
          <cell r="BW46">
            <v>346.30279541015625</v>
          </cell>
          <cell r="BX46">
            <v>374.32077026367188</v>
          </cell>
          <cell r="BY46">
            <v>336.09310913085938</v>
          </cell>
          <cell r="BZ46">
            <v>292.1121826171875</v>
          </cell>
          <cell r="CA46">
            <v>305.4610595703125</v>
          </cell>
          <cell r="CB46">
            <v>334.223876953125</v>
          </cell>
          <cell r="CC46">
            <v>339.79757690429688</v>
          </cell>
          <cell r="CD46">
            <v>339.79757690429688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366.03347778320313</v>
          </cell>
          <cell r="E47">
            <v>296.6920166015625</v>
          </cell>
          <cell r="F47">
            <v>326.28298950195313</v>
          </cell>
          <cell r="G47">
            <v>350.90731811523438</v>
          </cell>
          <cell r="H47">
            <v>358.68490600585938</v>
          </cell>
          <cell r="I47">
            <v>384.36224365234375</v>
          </cell>
          <cell r="J47">
            <v>359.94088745117188</v>
          </cell>
          <cell r="K47">
            <v>375.97848510742188</v>
          </cell>
          <cell r="L47">
            <v>343.53582763671875</v>
          </cell>
          <cell r="M47">
            <v>296.2469482421875</v>
          </cell>
          <cell r="N47">
            <v>313.55282592773438</v>
          </cell>
          <cell r="O47">
            <v>341.990234375</v>
          </cell>
          <cell r="P47">
            <v>365.25918579101563</v>
          </cell>
          <cell r="Q47">
            <v>296.85791015625</v>
          </cell>
          <cell r="R47">
            <v>328.15576171875</v>
          </cell>
          <cell r="S47">
            <v>347.72067260742188</v>
          </cell>
          <cell r="T47">
            <v>359.24435424804688</v>
          </cell>
          <cell r="U47">
            <v>381.37344360351563</v>
          </cell>
          <cell r="V47">
            <v>359.33413696289063</v>
          </cell>
          <cell r="W47">
            <v>375.9674072265625</v>
          </cell>
          <cell r="X47">
            <v>342.46231079101563</v>
          </cell>
          <cell r="Y47">
            <v>296.82742309570313</v>
          </cell>
          <cell r="Z47">
            <v>312.94705200195313</v>
          </cell>
          <cell r="AA47">
            <v>340.78201293945313</v>
          </cell>
          <cell r="AB47">
            <v>364.654296875</v>
          </cell>
          <cell r="AC47">
            <v>296.374267578125</v>
          </cell>
          <cell r="AD47">
            <v>329.16940307617188</v>
          </cell>
          <cell r="AE47">
            <v>345.37890625</v>
          </cell>
          <cell r="AF47">
            <v>358.722900390625</v>
          </cell>
          <cell r="AG47">
            <v>381.7264404296875</v>
          </cell>
          <cell r="AH47">
            <v>360.30010986328125</v>
          </cell>
          <cell r="AI47">
            <v>376.20516967773438</v>
          </cell>
          <cell r="AJ47">
            <v>341.80169677734375</v>
          </cell>
          <cell r="AK47">
            <v>297.21133422851563</v>
          </cell>
          <cell r="AL47">
            <v>311.79696655273438</v>
          </cell>
          <cell r="AM47">
            <v>340.13677978515625</v>
          </cell>
          <cell r="AN47">
            <v>364.06570434570313</v>
          </cell>
          <cell r="AO47">
            <v>296.67300415039063</v>
          </cell>
          <cell r="AP47">
            <v>329.01785278320313</v>
          </cell>
          <cell r="AQ47">
            <v>344.188720703125</v>
          </cell>
          <cell r="AR47">
            <v>358.80227661132813</v>
          </cell>
          <cell r="AS47">
            <v>376.3853759765625</v>
          </cell>
          <cell r="AT47">
            <v>358.89761352539063</v>
          </cell>
          <cell r="AU47">
            <v>374.81967163085938</v>
          </cell>
          <cell r="AV47">
            <v>341.82696533203125</v>
          </cell>
          <cell r="AW47">
            <v>294.78671264648438</v>
          </cell>
          <cell r="AX47">
            <v>310.78109741210938</v>
          </cell>
          <cell r="AY47">
            <v>340.3455810546875</v>
          </cell>
          <cell r="AZ47">
            <v>363.27191162109375</v>
          </cell>
          <cell r="BA47">
            <v>297.12310791015625</v>
          </cell>
          <cell r="BB47">
            <v>329.3843994140625</v>
          </cell>
          <cell r="BC47">
            <v>340.92950439453125</v>
          </cell>
          <cell r="BD47">
            <v>360.01730346679688</v>
          </cell>
          <cell r="BE47">
            <v>372.00326538085938</v>
          </cell>
          <cell r="BF47">
            <v>357.66476440429688</v>
          </cell>
          <cell r="BG47">
            <v>374.70986938476563</v>
          </cell>
          <cell r="BH47">
            <v>341.645263671875</v>
          </cell>
          <cell r="BI47">
            <v>297.2955322265625</v>
          </cell>
          <cell r="BJ47">
            <v>309.19570922851563</v>
          </cell>
          <cell r="BK47">
            <v>340.11187744140625</v>
          </cell>
          <cell r="BL47">
            <v>352.00149536132813</v>
          </cell>
          <cell r="BM47">
            <v>349.87298583984375</v>
          </cell>
          <cell r="BN47">
            <v>349.53656005859375</v>
          </cell>
          <cell r="BO47">
            <v>348.00448608398438</v>
          </cell>
          <cell r="BP47">
            <v>345.4764404296875</v>
          </cell>
          <cell r="BQ47">
            <v>364.58038330078125</v>
          </cell>
          <cell r="BR47">
            <v>296.79623413085938</v>
          </cell>
          <cell r="BS47">
            <v>328.62863159179688</v>
          </cell>
          <cell r="BT47">
            <v>344.65914916992188</v>
          </cell>
          <cell r="BU47">
            <v>359.34075927734375</v>
          </cell>
          <cell r="BV47">
            <v>376.67678833007813</v>
          </cell>
          <cell r="BW47">
            <v>358.83596801757813</v>
          </cell>
          <cell r="BX47">
            <v>375.38589477539063</v>
          </cell>
          <cell r="BY47">
            <v>342.02481079101563</v>
          </cell>
          <cell r="BZ47">
            <v>296.56390380859375</v>
          </cell>
          <cell r="CA47">
            <v>310.78778076171875</v>
          </cell>
          <cell r="CB47">
            <v>340.4461669921875</v>
          </cell>
          <cell r="CC47">
            <v>348.23687744140625</v>
          </cell>
          <cell r="CD47">
            <v>348.23690795898438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383.9866943359375</v>
          </cell>
          <cell r="E48">
            <v>302.97265625</v>
          </cell>
          <cell r="F48">
            <v>343.05947875976563</v>
          </cell>
          <cell r="G48">
            <v>359.0675048828125</v>
          </cell>
          <cell r="H48">
            <v>374.85894775390625</v>
          </cell>
          <cell r="I48">
            <v>396.74038696289063</v>
          </cell>
          <cell r="J48">
            <v>374.73513793945313</v>
          </cell>
          <cell r="K48">
            <v>378.92987060546875</v>
          </cell>
          <cell r="L48">
            <v>352.055908203125</v>
          </cell>
          <cell r="M48">
            <v>301.18597412109375</v>
          </cell>
          <cell r="N48">
            <v>324.50582885742188</v>
          </cell>
          <cell r="O48">
            <v>349.58328247070313</v>
          </cell>
          <cell r="P48">
            <v>382.96774291992188</v>
          </cell>
          <cell r="Q48">
            <v>303.271728515625</v>
          </cell>
          <cell r="R48">
            <v>345.39096069335938</v>
          </cell>
          <cell r="S48">
            <v>355.85528564453125</v>
          </cell>
          <cell r="T48">
            <v>375.37924194335938</v>
          </cell>
          <cell r="U48">
            <v>393.54367065429688</v>
          </cell>
          <cell r="V48">
            <v>374.19735717773438</v>
          </cell>
          <cell r="W48">
            <v>378.99627685546875</v>
          </cell>
          <cell r="X48">
            <v>351.22848510742188</v>
          </cell>
          <cell r="Y48">
            <v>301.20236206054688</v>
          </cell>
          <cell r="Z48">
            <v>324.037841796875</v>
          </cell>
          <cell r="AA48">
            <v>348.1025390625</v>
          </cell>
          <cell r="AB48">
            <v>382.14776611328125</v>
          </cell>
          <cell r="AC48">
            <v>302.70333862304688</v>
          </cell>
          <cell r="AD48">
            <v>346.78314208984375</v>
          </cell>
          <cell r="AE48">
            <v>353.52923583984375</v>
          </cell>
          <cell r="AF48">
            <v>374.7022705078125</v>
          </cell>
          <cell r="AG48">
            <v>394.017822265625</v>
          </cell>
          <cell r="AH48">
            <v>375.2830810546875</v>
          </cell>
          <cell r="AI48">
            <v>379.24826049804688</v>
          </cell>
          <cell r="AJ48">
            <v>350.7110595703125</v>
          </cell>
          <cell r="AK48">
            <v>301.4775390625</v>
          </cell>
          <cell r="AL48">
            <v>322.7059326171875</v>
          </cell>
          <cell r="AM48">
            <v>347.36785888671875</v>
          </cell>
          <cell r="AN48">
            <v>381.39047241210938</v>
          </cell>
          <cell r="AO48">
            <v>302.99871826171875</v>
          </cell>
          <cell r="AP48">
            <v>346.77273559570313</v>
          </cell>
          <cell r="AQ48">
            <v>352.34710693359375</v>
          </cell>
          <cell r="AR48">
            <v>374.76644897460938</v>
          </cell>
          <cell r="AS48">
            <v>387.95901489257813</v>
          </cell>
          <cell r="AT48">
            <v>373.77569580078125</v>
          </cell>
          <cell r="AU48">
            <v>377.85061645507813</v>
          </cell>
          <cell r="AV48">
            <v>350.87213134765625</v>
          </cell>
          <cell r="AW48">
            <v>299.0552978515625</v>
          </cell>
          <cell r="AX48">
            <v>321.57635498046875</v>
          </cell>
          <cell r="AY48">
            <v>347.4989013671875</v>
          </cell>
          <cell r="AZ48">
            <v>380.37655639648438</v>
          </cell>
          <cell r="BA48">
            <v>303.50979614257813</v>
          </cell>
          <cell r="BB48">
            <v>347.4935302734375</v>
          </cell>
          <cell r="BC48">
            <v>348.9703369140625</v>
          </cell>
          <cell r="BD48">
            <v>376.17318725585938</v>
          </cell>
          <cell r="BE48">
            <v>383.02374267578125</v>
          </cell>
          <cell r="BF48">
            <v>372.38217163085938</v>
          </cell>
          <cell r="BG48">
            <v>377.65682983398438</v>
          </cell>
          <cell r="BH48">
            <v>350.71795654296875</v>
          </cell>
          <cell r="BI48">
            <v>301.26528930664063</v>
          </cell>
          <cell r="BJ48">
            <v>319.71099853515625</v>
          </cell>
          <cell r="BK48">
            <v>346.97540283203125</v>
          </cell>
          <cell r="BL48">
            <v>366.04251098632813</v>
          </cell>
          <cell r="BM48">
            <v>363.3656005859375</v>
          </cell>
          <cell r="BN48">
            <v>362.83724975585938</v>
          </cell>
          <cell r="BO48">
            <v>361.00418090820313</v>
          </cell>
          <cell r="BP48">
            <v>357.9002685546875</v>
          </cell>
          <cell r="BQ48">
            <v>382.07376098632813</v>
          </cell>
          <cell r="BR48">
            <v>303.15155029296875</v>
          </cell>
          <cell r="BS48">
            <v>346.23678588867188</v>
          </cell>
          <cell r="BT48">
            <v>352.773681640625</v>
          </cell>
          <cell r="BU48">
            <v>375.42718505859375</v>
          </cell>
          <cell r="BV48">
            <v>388.275146484375</v>
          </cell>
          <cell r="BW48">
            <v>373.66421508789063</v>
          </cell>
          <cell r="BX48">
            <v>378.38531494140625</v>
          </cell>
          <cell r="BY48">
            <v>350.96359252929688</v>
          </cell>
          <cell r="BZ48">
            <v>300.76919555664063</v>
          </cell>
          <cell r="CA48">
            <v>321.53662109375</v>
          </cell>
          <cell r="CB48">
            <v>347.571533203125</v>
          </cell>
          <cell r="CC48">
            <v>361.30746459960938</v>
          </cell>
          <cell r="CD48">
            <v>361.30746459960938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396.357177734375</v>
          </cell>
          <cell r="E49">
            <v>309.6427001953125</v>
          </cell>
          <cell r="F49">
            <v>358.49752807617188</v>
          </cell>
          <cell r="G49">
            <v>367.7042236328125</v>
          </cell>
          <cell r="H49">
            <v>390.27017211914063</v>
          </cell>
          <cell r="I49">
            <v>411.93923950195313</v>
          </cell>
          <cell r="J49">
            <v>388.24932861328125</v>
          </cell>
          <cell r="K49">
            <v>379.09805297851563</v>
          </cell>
          <cell r="L49">
            <v>369.68722534179688</v>
          </cell>
          <cell r="M49">
            <v>308.76858520507813</v>
          </cell>
          <cell r="N49">
            <v>335.237060546875</v>
          </cell>
          <cell r="O49">
            <v>358.2161865234375</v>
          </cell>
          <cell r="P49">
            <v>395.18466186523438</v>
          </cell>
          <cell r="Q49">
            <v>309.71453857421875</v>
          </cell>
          <cell r="R49">
            <v>360.574951171875</v>
          </cell>
          <cell r="S49">
            <v>364.5830078125</v>
          </cell>
          <cell r="T49">
            <v>390.41265869140625</v>
          </cell>
          <cell r="U49">
            <v>408.3763427734375</v>
          </cell>
          <cell r="V49">
            <v>387.66903686523438</v>
          </cell>
          <cell r="W49">
            <v>378.5958251953125</v>
          </cell>
          <cell r="X49">
            <v>368.74600219726563</v>
          </cell>
          <cell r="Y49">
            <v>308.55953979492188</v>
          </cell>
          <cell r="Z49">
            <v>334.76101684570313</v>
          </cell>
          <cell r="AA49">
            <v>357.04776000976563</v>
          </cell>
          <cell r="AB49">
            <v>394.34902954101563</v>
          </cell>
          <cell r="AC49">
            <v>309.31015014648438</v>
          </cell>
          <cell r="AD49">
            <v>361.74969482421875</v>
          </cell>
          <cell r="AE49">
            <v>362.43304443359375</v>
          </cell>
          <cell r="AF49">
            <v>389.46054077148438</v>
          </cell>
          <cell r="AG49">
            <v>408.69320678710938</v>
          </cell>
          <cell r="AH49">
            <v>388.61007690429688</v>
          </cell>
          <cell r="AI49">
            <v>378.51547241210938</v>
          </cell>
          <cell r="AJ49">
            <v>368.2449951171875</v>
          </cell>
          <cell r="AK49">
            <v>308.75799560546875</v>
          </cell>
          <cell r="AL49">
            <v>333.32015991210938</v>
          </cell>
          <cell r="AM49">
            <v>356.39788818359375</v>
          </cell>
          <cell r="AN49">
            <v>393.52627563476563</v>
          </cell>
          <cell r="AO49">
            <v>309.59420776367188</v>
          </cell>
          <cell r="AP49">
            <v>361.75119018554688</v>
          </cell>
          <cell r="AQ49">
            <v>361.27301025390625</v>
          </cell>
          <cell r="AR49">
            <v>389.50625610351563</v>
          </cell>
          <cell r="AS49">
            <v>402.07171630859375</v>
          </cell>
          <cell r="AT49">
            <v>387.18954467773438</v>
          </cell>
          <cell r="AU49">
            <v>377.02267456054688</v>
          </cell>
          <cell r="AV49">
            <v>368.34674072265625</v>
          </cell>
          <cell r="AW49">
            <v>306.32730102539063</v>
          </cell>
          <cell r="AX49">
            <v>332.10202026367188</v>
          </cell>
          <cell r="AY49">
            <v>356.62396240234375</v>
          </cell>
          <cell r="AZ49">
            <v>392.285400390625</v>
          </cell>
          <cell r="BA49">
            <v>310.00027465820313</v>
          </cell>
          <cell r="BB49">
            <v>362.38360595703125</v>
          </cell>
          <cell r="BC49">
            <v>357.82470703125</v>
          </cell>
          <cell r="BD49">
            <v>390.888916015625</v>
          </cell>
          <cell r="BE49">
            <v>396.63580322265625</v>
          </cell>
          <cell r="BF49">
            <v>385.81719970703125</v>
          </cell>
          <cell r="BG49">
            <v>376.34649658203125</v>
          </cell>
          <cell r="BH49">
            <v>368.10107421875</v>
          </cell>
          <cell r="BI49">
            <v>308.4970703125</v>
          </cell>
          <cell r="BJ49">
            <v>330.2127685546875</v>
          </cell>
          <cell r="BK49">
            <v>356.62838745117188</v>
          </cell>
          <cell r="BL49">
            <v>378.315673828125</v>
          </cell>
          <cell r="BM49">
            <v>375.3994140625</v>
          </cell>
          <cell r="BN49">
            <v>374.85943603515625</v>
          </cell>
          <cell r="BO49">
            <v>373.06625366210938</v>
          </cell>
          <cell r="BP49">
            <v>369.91232299804688</v>
          </cell>
          <cell r="BQ49">
            <v>394.22854614257813</v>
          </cell>
          <cell r="BR49">
            <v>309.69842529296875</v>
          </cell>
          <cell r="BS49">
            <v>361.28555297851563</v>
          </cell>
          <cell r="BT49">
            <v>361.60723876953125</v>
          </cell>
          <cell r="BU49">
            <v>390.25674438476563</v>
          </cell>
          <cell r="BV49">
            <v>402.44366455078125</v>
          </cell>
          <cell r="BW49">
            <v>387.08847045898438</v>
          </cell>
          <cell r="BX49">
            <v>377.6231689453125</v>
          </cell>
          <cell r="BY49">
            <v>368.43658447265625</v>
          </cell>
          <cell r="BZ49">
            <v>308.0572509765625</v>
          </cell>
          <cell r="CA49">
            <v>332.10760498046875</v>
          </cell>
          <cell r="CB49">
            <v>356.80303955078125</v>
          </cell>
          <cell r="CC49">
            <v>373.36773681640625</v>
          </cell>
          <cell r="CD49">
            <v>373.36773681640625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411.94332885742188</v>
          </cell>
          <cell r="E50">
            <v>319.38345336914063</v>
          </cell>
          <cell r="F50">
            <v>373.80731201171875</v>
          </cell>
          <cell r="G50">
            <v>377.302490234375</v>
          </cell>
          <cell r="H50">
            <v>399.55474853515625</v>
          </cell>
          <cell r="I50">
            <v>432.96762084960938</v>
          </cell>
          <cell r="J50">
            <v>406.83078002929688</v>
          </cell>
          <cell r="K50">
            <v>376.0181884765625</v>
          </cell>
          <cell r="L50">
            <v>388.06637573242188</v>
          </cell>
          <cell r="M50">
            <v>316.511962890625</v>
          </cell>
          <cell r="N50">
            <v>350.05035400390625</v>
          </cell>
          <cell r="O50">
            <v>364.70565795898438</v>
          </cell>
          <cell r="P50">
            <v>409.55532836914063</v>
          </cell>
          <cell r="Q50">
            <v>319.03799438476563</v>
          </cell>
          <cell r="R50">
            <v>375.80279541015625</v>
          </cell>
          <cell r="S50">
            <v>374.74417114257813</v>
          </cell>
          <cell r="T50">
            <v>399.73394775390625</v>
          </cell>
          <cell r="U50">
            <v>429.56854248046875</v>
          </cell>
          <cell r="V50">
            <v>406.50576782226563</v>
          </cell>
          <cell r="W50">
            <v>375.50469970703125</v>
          </cell>
          <cell r="X50">
            <v>387.7388916015625</v>
          </cell>
          <cell r="Y50">
            <v>315.60427856445313</v>
          </cell>
          <cell r="Z50">
            <v>349.7637939453125</v>
          </cell>
          <cell r="AA50">
            <v>363.42623901367188</v>
          </cell>
          <cell r="AB50">
            <v>407.91189575195313</v>
          </cell>
          <cell r="AC50">
            <v>318.64315795898438</v>
          </cell>
          <cell r="AD50">
            <v>376.99954223632813</v>
          </cell>
          <cell r="AE50">
            <v>372.79559326171875</v>
          </cell>
          <cell r="AF50">
            <v>398.9908447265625</v>
          </cell>
          <cell r="AG50">
            <v>429.90325927734375</v>
          </cell>
          <cell r="AH50">
            <v>407.6041259765625</v>
          </cell>
          <cell r="AI50">
            <v>375.468994140625</v>
          </cell>
          <cell r="AJ50">
            <v>387.6510009765625</v>
          </cell>
          <cell r="AK50">
            <v>315.69354248046875</v>
          </cell>
          <cell r="AL50">
            <v>348.30484008789063</v>
          </cell>
          <cell r="AM50">
            <v>362.75482177734375</v>
          </cell>
          <cell r="AN50">
            <v>406.456787109375</v>
          </cell>
          <cell r="AO50">
            <v>318.91549682617188</v>
          </cell>
          <cell r="AP50">
            <v>376.91082763671875</v>
          </cell>
          <cell r="AQ50">
            <v>371.839599609375</v>
          </cell>
          <cell r="AR50">
            <v>399.07757568359375</v>
          </cell>
          <cell r="AS50">
            <v>423.31591796875</v>
          </cell>
          <cell r="AT50">
            <v>406.31814575195313</v>
          </cell>
          <cell r="AU50">
            <v>374.01400756835938</v>
          </cell>
          <cell r="AV50">
            <v>387.460205078125</v>
          </cell>
          <cell r="AW50">
            <v>313.25</v>
          </cell>
          <cell r="AX50">
            <v>347.18768310546875</v>
          </cell>
          <cell r="AY50">
            <v>362.90707397460938</v>
          </cell>
          <cell r="AZ50">
            <v>404.06463623046875</v>
          </cell>
          <cell r="BA50">
            <v>319.13409423828125</v>
          </cell>
          <cell r="BB50">
            <v>377.5528564453125</v>
          </cell>
          <cell r="BC50">
            <v>369.02734375</v>
          </cell>
          <cell r="BD50">
            <v>400.24676513671875</v>
          </cell>
          <cell r="BE50">
            <v>417.96087646484375</v>
          </cell>
          <cell r="BF50">
            <v>405.00753784179688</v>
          </cell>
          <cell r="BG50">
            <v>373.51840209960938</v>
          </cell>
          <cell r="BH50">
            <v>387.17886352539063</v>
          </cell>
          <cell r="BI50">
            <v>314.83489990234375</v>
          </cell>
          <cell r="BJ50">
            <v>345.63491821289063</v>
          </cell>
          <cell r="BK50">
            <v>362.53952026367188</v>
          </cell>
          <cell r="BL50">
            <v>392.60333251953125</v>
          </cell>
          <cell r="BM50">
            <v>389.25161743164063</v>
          </cell>
          <cell r="BN50">
            <v>388.6416015625</v>
          </cell>
          <cell r="BO50">
            <v>386.94024658203125</v>
          </cell>
          <cell r="BP50">
            <v>383.75051879882813</v>
          </cell>
          <cell r="BQ50">
            <v>407.77154541015625</v>
          </cell>
          <cell r="BR50">
            <v>319.0208740234375</v>
          </cell>
          <cell r="BS50">
            <v>376.49685668945313</v>
          </cell>
          <cell r="BT50">
            <v>372.17153930664063</v>
          </cell>
          <cell r="BU50">
            <v>399.67596435546875</v>
          </cell>
          <cell r="BV50">
            <v>423.6925048828125</v>
          </cell>
          <cell r="BW50">
            <v>406.1285400390625</v>
          </cell>
          <cell r="BX50">
            <v>374.6373291015625</v>
          </cell>
          <cell r="BY50">
            <v>387.490234375</v>
          </cell>
          <cell r="BZ50">
            <v>314.81695556640625</v>
          </cell>
          <cell r="CA50">
            <v>347.28213500976563</v>
          </cell>
          <cell r="CB50">
            <v>362.994140625</v>
          </cell>
          <cell r="CC50">
            <v>387.26107788085938</v>
          </cell>
          <cell r="CD50">
            <v>387.26107788085938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425.80792236328125</v>
          </cell>
          <cell r="E51">
            <v>329.46078491210938</v>
          </cell>
          <cell r="F51">
            <v>390.59783935546875</v>
          </cell>
          <cell r="G51">
            <v>383.93380737304688</v>
          </cell>
          <cell r="H51">
            <v>411.61312866210938</v>
          </cell>
          <cell r="I51">
            <v>448.3565673828125</v>
          </cell>
          <cell r="J51">
            <v>427.64773559570313</v>
          </cell>
          <cell r="K51">
            <v>418.37469482421875</v>
          </cell>
          <cell r="L51">
            <v>406.66091918945313</v>
          </cell>
          <cell r="M51">
            <v>328.19378662109375</v>
          </cell>
          <cell r="N51">
            <v>368.85189819335938</v>
          </cell>
          <cell r="O51">
            <v>372.0311279296875</v>
          </cell>
          <cell r="P51">
            <v>422.85684204101563</v>
          </cell>
          <cell r="Q51">
            <v>328.87399291992188</v>
          </cell>
          <cell r="R51">
            <v>392.66110229492188</v>
          </cell>
          <cell r="S51">
            <v>380.14923095703125</v>
          </cell>
          <cell r="T51">
            <v>411.76766967773438</v>
          </cell>
          <cell r="U51">
            <v>444.48818969726563</v>
          </cell>
          <cell r="V51">
            <v>426.53472900390625</v>
          </cell>
          <cell r="W51">
            <v>417.99456787109375</v>
          </cell>
          <cell r="X51">
            <v>406.44012451171875</v>
          </cell>
          <cell r="Y51">
            <v>327.1436767578125</v>
          </cell>
          <cell r="Z51">
            <v>368.41915893554688</v>
          </cell>
          <cell r="AA51">
            <v>370.7486572265625</v>
          </cell>
          <cell r="AB51">
            <v>420.89962768554688</v>
          </cell>
          <cell r="AC51">
            <v>328.644775390625</v>
          </cell>
          <cell r="AD51">
            <v>393.96142578125</v>
          </cell>
          <cell r="AE51">
            <v>377.72442626953125</v>
          </cell>
          <cell r="AF51">
            <v>411.03326416015625</v>
          </cell>
          <cell r="AG51">
            <v>444.59609985351563</v>
          </cell>
          <cell r="AH51">
            <v>427.58718872070313</v>
          </cell>
          <cell r="AI51">
            <v>418.10433959960938</v>
          </cell>
          <cell r="AJ51">
            <v>406.48977661132813</v>
          </cell>
          <cell r="AK51">
            <v>327.30093383789063</v>
          </cell>
          <cell r="AL51">
            <v>366.76412963867188</v>
          </cell>
          <cell r="AM51">
            <v>370.09414672851563</v>
          </cell>
          <cell r="AN51">
            <v>419.08203125</v>
          </cell>
          <cell r="AO51">
            <v>328.73495483398438</v>
          </cell>
          <cell r="AP51">
            <v>393.47357177734375</v>
          </cell>
          <cell r="AQ51">
            <v>376.1058349609375</v>
          </cell>
          <cell r="AR51">
            <v>411.13754272460938</v>
          </cell>
          <cell r="AS51">
            <v>437.53524780273438</v>
          </cell>
          <cell r="AT51">
            <v>425.39456176757813</v>
          </cell>
          <cell r="AU51">
            <v>416.5665283203125</v>
          </cell>
          <cell r="AV51">
            <v>406.08615112304688</v>
          </cell>
          <cell r="AW51">
            <v>324.84893798828125</v>
          </cell>
          <cell r="AX51">
            <v>365.4539794921875</v>
          </cell>
          <cell r="AY51">
            <v>370.18902587890625</v>
          </cell>
          <cell r="AZ51">
            <v>415.97134399414063</v>
          </cell>
          <cell r="BA51">
            <v>328.64157104492188</v>
          </cell>
          <cell r="BB51">
            <v>393.84536743164063</v>
          </cell>
          <cell r="BC51">
            <v>371.85647583007813</v>
          </cell>
          <cell r="BD51">
            <v>412.1004638671875</v>
          </cell>
          <cell r="BE51">
            <v>431.7161865234375</v>
          </cell>
          <cell r="BF51">
            <v>423.61117553710938</v>
          </cell>
          <cell r="BG51">
            <v>416.30377197265625</v>
          </cell>
          <cell r="BH51">
            <v>405.8212890625</v>
          </cell>
          <cell r="BI51">
            <v>326.58743286132813</v>
          </cell>
          <cell r="BJ51">
            <v>364.0107421875</v>
          </cell>
          <cell r="BK51">
            <v>369.896484375</v>
          </cell>
          <cell r="BL51">
            <v>407.66159057617188</v>
          </cell>
          <cell r="BM51">
            <v>404.13427734375</v>
          </cell>
          <cell r="BN51">
            <v>403.48974609375</v>
          </cell>
          <cell r="BO51">
            <v>401.60125732421875</v>
          </cell>
          <cell r="BP51">
            <v>397.95526123046875</v>
          </cell>
          <cell r="BQ51">
            <v>420.65567016601563</v>
          </cell>
          <cell r="BR51">
            <v>328.8138427734375</v>
          </cell>
          <cell r="BS51">
            <v>393.13705444335938</v>
          </cell>
          <cell r="BT51">
            <v>376.53448486328125</v>
          </cell>
          <cell r="BU51">
            <v>411.64419555664063</v>
          </cell>
          <cell r="BV51">
            <v>437.97189331054688</v>
          </cell>
          <cell r="BW51">
            <v>425.46875</v>
          </cell>
          <cell r="BX51">
            <v>417.24041748046875</v>
          </cell>
          <cell r="BY51">
            <v>406.16427612304688</v>
          </cell>
          <cell r="BZ51">
            <v>326.4761962890625</v>
          </cell>
          <cell r="CA51">
            <v>365.714599609375</v>
          </cell>
          <cell r="CB51">
            <v>370.32342529296875</v>
          </cell>
          <cell r="CC51">
            <v>401.89068603515625</v>
          </cell>
          <cell r="CD51">
            <v>401.89068603515625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436.73919677734375</v>
          </cell>
          <cell r="E52">
            <v>340.22103881835938</v>
          </cell>
          <cell r="F52">
            <v>408.6522216796875</v>
          </cell>
          <cell r="G52">
            <v>391.560791015625</v>
          </cell>
          <cell r="H52">
            <v>430.14898681640625</v>
          </cell>
          <cell r="I52">
            <v>464.87210083007813</v>
          </cell>
          <cell r="J52">
            <v>448.13726806640625</v>
          </cell>
          <cell r="K52">
            <v>419.8525390625</v>
          </cell>
          <cell r="L52">
            <v>415.903076171875</v>
          </cell>
          <cell r="M52">
            <v>335.35931396484375</v>
          </cell>
          <cell r="N52">
            <v>387.80780029296875</v>
          </cell>
          <cell r="O52">
            <v>383.82574462890625</v>
          </cell>
          <cell r="P52">
            <v>433.57669067382813</v>
          </cell>
          <cell r="Q52">
            <v>339.7103271484375</v>
          </cell>
          <cell r="R52">
            <v>410.66775512695313</v>
          </cell>
          <cell r="S52">
            <v>388.14532470703125</v>
          </cell>
          <cell r="T52">
            <v>430.4564208984375</v>
          </cell>
          <cell r="U52">
            <v>460.24508666992188</v>
          </cell>
          <cell r="V52">
            <v>447.11273193359375</v>
          </cell>
          <cell r="W52">
            <v>418.98504638671875</v>
          </cell>
          <cell r="X52">
            <v>415.58905029296875</v>
          </cell>
          <cell r="Y52">
            <v>333.93572998046875</v>
          </cell>
          <cell r="Z52">
            <v>387.61148071289063</v>
          </cell>
          <cell r="AA52">
            <v>382.68508911132813</v>
          </cell>
          <cell r="AB52">
            <v>431.53753662109375</v>
          </cell>
          <cell r="AC52">
            <v>339.47537231445313</v>
          </cell>
          <cell r="AD52">
            <v>411.98678588867188</v>
          </cell>
          <cell r="AE52">
            <v>385.60125732421875</v>
          </cell>
          <cell r="AF52">
            <v>429.61129760742188</v>
          </cell>
          <cell r="AG52">
            <v>460.09893798828125</v>
          </cell>
          <cell r="AH52">
            <v>448.2479248046875</v>
          </cell>
          <cell r="AI52">
            <v>418.79278564453125</v>
          </cell>
          <cell r="AJ52">
            <v>415.57855224609375</v>
          </cell>
          <cell r="AK52">
            <v>334.135986328125</v>
          </cell>
          <cell r="AL52">
            <v>386.241943359375</v>
          </cell>
          <cell r="AM52">
            <v>382.13626098632813</v>
          </cell>
          <cell r="AN52">
            <v>429.73516845703125</v>
          </cell>
          <cell r="AO52">
            <v>339.52590942382813</v>
          </cell>
          <cell r="AP52">
            <v>411.17572021484375</v>
          </cell>
          <cell r="AQ52">
            <v>383.93817138671875</v>
          </cell>
          <cell r="AR52">
            <v>429.73922729492188</v>
          </cell>
          <cell r="AS52">
            <v>452.42425537109375</v>
          </cell>
          <cell r="AT52">
            <v>445.97952270507813</v>
          </cell>
          <cell r="AU52">
            <v>417.52383422851563</v>
          </cell>
          <cell r="AV52">
            <v>415.38583374023438</v>
          </cell>
          <cell r="AW52">
            <v>331.47198486328125</v>
          </cell>
          <cell r="AX52">
            <v>385.05026245117188</v>
          </cell>
          <cell r="AY52">
            <v>382.23599243164063</v>
          </cell>
          <cell r="AZ52">
            <v>426.56863403320313</v>
          </cell>
          <cell r="BA52">
            <v>339.44964599609375</v>
          </cell>
          <cell r="BB52">
            <v>411.27651977539063</v>
          </cell>
          <cell r="BC52">
            <v>379.50180053710938</v>
          </cell>
          <cell r="BD52">
            <v>431.068603515625</v>
          </cell>
          <cell r="BE52">
            <v>445.945556640625</v>
          </cell>
          <cell r="BF52">
            <v>443.98583984375</v>
          </cell>
          <cell r="BG52">
            <v>417.04925537109375</v>
          </cell>
          <cell r="BH52">
            <v>415.52972412109375</v>
          </cell>
          <cell r="BI52">
            <v>332.60516357421875</v>
          </cell>
          <cell r="BJ52">
            <v>383.93820190429688</v>
          </cell>
          <cell r="BK52">
            <v>381.91720581054688</v>
          </cell>
          <cell r="BL52">
            <v>420.53500366210938</v>
          </cell>
          <cell r="BM52">
            <v>417.23953247070313</v>
          </cell>
          <cell r="BN52">
            <v>416.68927001953125</v>
          </cell>
          <cell r="BO52">
            <v>415.16400146484375</v>
          </cell>
          <cell r="BP52">
            <v>411.75225830078125</v>
          </cell>
          <cell r="BQ52">
            <v>431.355712890625</v>
          </cell>
          <cell r="BR52">
            <v>339.62124633789063</v>
          </cell>
          <cell r="BS52">
            <v>410.92108154296875</v>
          </cell>
          <cell r="BT52">
            <v>384.31478881835938</v>
          </cell>
          <cell r="BU52">
            <v>430.39971923828125</v>
          </cell>
          <cell r="BV52">
            <v>452.91909790039063</v>
          </cell>
          <cell r="BW52">
            <v>445.98153686523438</v>
          </cell>
          <cell r="BX52">
            <v>418.1494140625</v>
          </cell>
          <cell r="BY52">
            <v>415.5535888671875</v>
          </cell>
          <cell r="BZ52">
            <v>332.95138549804688</v>
          </cell>
          <cell r="CA52">
            <v>385.32565307617188</v>
          </cell>
          <cell r="CB52">
            <v>382.3197021484375</v>
          </cell>
          <cell r="CC52">
            <v>415.30966186523438</v>
          </cell>
          <cell r="CD52">
            <v>415.3096923828125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450.3641357421875</v>
          </cell>
          <cell r="E53">
            <v>357.92376708984375</v>
          </cell>
          <cell r="F53">
            <v>434.84286499023438</v>
          </cell>
          <cell r="G53">
            <v>397.24002075195313</v>
          </cell>
          <cell r="H53">
            <v>443.66876220703125</v>
          </cell>
          <cell r="I53">
            <v>482.97897338867188</v>
          </cell>
          <cell r="J53">
            <v>467.68588256835938</v>
          </cell>
          <cell r="K53">
            <v>421.67190551757813</v>
          </cell>
          <cell r="L53">
            <v>437.53668212890625</v>
          </cell>
          <cell r="M53">
            <v>360.0740966796875</v>
          </cell>
          <cell r="N53">
            <v>400.72152709960938</v>
          </cell>
          <cell r="O53">
            <v>392.54815673828125</v>
          </cell>
          <cell r="P53">
            <v>447.49493408203125</v>
          </cell>
          <cell r="Q53">
            <v>357.2864990234375</v>
          </cell>
          <cell r="R53">
            <v>438.3155517578125</v>
          </cell>
          <cell r="S53">
            <v>393.54742431640625</v>
          </cell>
          <cell r="T53">
            <v>444.02117919921875</v>
          </cell>
          <cell r="U53">
            <v>478.417724609375</v>
          </cell>
          <cell r="V53">
            <v>466.32937622070313</v>
          </cell>
          <cell r="W53">
            <v>420.50125122070313</v>
          </cell>
          <cell r="X53">
            <v>438.38211059570313</v>
          </cell>
          <cell r="Y53">
            <v>361.59490966796875</v>
          </cell>
          <cell r="Z53">
            <v>399.9976806640625</v>
          </cell>
          <cell r="AA53">
            <v>391.21054077148438</v>
          </cell>
          <cell r="AB53">
            <v>445.69711303710938</v>
          </cell>
          <cell r="AC53">
            <v>357.16824340820313</v>
          </cell>
          <cell r="AD53">
            <v>440.0870361328125</v>
          </cell>
          <cell r="AE53">
            <v>390.79281616210938</v>
          </cell>
          <cell r="AF53">
            <v>443.24191284179688</v>
          </cell>
          <cell r="AG53">
            <v>478.63525390625</v>
          </cell>
          <cell r="AH53">
            <v>467.45907592773438</v>
          </cell>
          <cell r="AI53">
            <v>420.06198120117188</v>
          </cell>
          <cell r="AJ53">
            <v>439.10037231445313</v>
          </cell>
          <cell r="AK53">
            <v>362.37326049804688</v>
          </cell>
          <cell r="AL53">
            <v>398.22024536132813</v>
          </cell>
          <cell r="AM53">
            <v>390.56228637695313</v>
          </cell>
          <cell r="AN53">
            <v>444.0316162109375</v>
          </cell>
          <cell r="AO53">
            <v>357.13653564453125</v>
          </cell>
          <cell r="AP53">
            <v>440.3922119140625</v>
          </cell>
          <cell r="AQ53">
            <v>389.05496215820313</v>
          </cell>
          <cell r="AR53">
            <v>443.32534790039063</v>
          </cell>
          <cell r="AS53">
            <v>470.63153076171875</v>
          </cell>
          <cell r="AT53">
            <v>464.64498901367188</v>
          </cell>
          <cell r="AU53">
            <v>418.84713745117188</v>
          </cell>
          <cell r="AV53">
            <v>438.32925415039063</v>
          </cell>
          <cell r="AW53">
            <v>359.01882934570313</v>
          </cell>
          <cell r="AX53">
            <v>396.86587524414063</v>
          </cell>
          <cell r="AY53">
            <v>390.59194946289063</v>
          </cell>
          <cell r="AZ53">
            <v>441.08050537109375</v>
          </cell>
          <cell r="BA53">
            <v>356.92230224609375</v>
          </cell>
          <cell r="BB53">
            <v>441.73858642578125</v>
          </cell>
          <cell r="BC53">
            <v>384.2838134765625</v>
          </cell>
          <cell r="BD53">
            <v>444.49649047851563</v>
          </cell>
          <cell r="BE53">
            <v>464.03436279296875</v>
          </cell>
          <cell r="BF53">
            <v>462.31170654296875</v>
          </cell>
          <cell r="BG53">
            <v>418.27774047851563</v>
          </cell>
          <cell r="BH53">
            <v>437.6790771484375</v>
          </cell>
          <cell r="BI53">
            <v>363.0076904296875</v>
          </cell>
          <cell r="BJ53">
            <v>395.39434814453125</v>
          </cell>
          <cell r="BK53">
            <v>390.20120239257813</v>
          </cell>
          <cell r="BL53">
            <v>435.82174682617188</v>
          </cell>
          <cell r="BM53">
            <v>432.88613891601563</v>
          </cell>
          <cell r="BN53">
            <v>432.55255126953125</v>
          </cell>
          <cell r="BO53">
            <v>431.14608764648438</v>
          </cell>
          <cell r="BP53">
            <v>427.71054077148438</v>
          </cell>
          <cell r="BQ53">
            <v>445.48208618164063</v>
          </cell>
          <cell r="BR53">
            <v>357.209716796875</v>
          </cell>
          <cell r="BS53">
            <v>439.60675048828125</v>
          </cell>
          <cell r="BT53">
            <v>389.4444580078125</v>
          </cell>
          <cell r="BU53">
            <v>443.91824340820313</v>
          </cell>
          <cell r="BV53">
            <v>471.12149047851563</v>
          </cell>
          <cell r="BW53">
            <v>464.76876831054688</v>
          </cell>
          <cell r="BX53">
            <v>419.52438354492188</v>
          </cell>
          <cell r="BY53">
            <v>438.13836669921875</v>
          </cell>
          <cell r="BZ53">
            <v>361.59103393554688</v>
          </cell>
          <cell r="CA53">
            <v>397.17913818359375</v>
          </cell>
          <cell r="CB53">
            <v>390.72030639648438</v>
          </cell>
          <cell r="CC53">
            <v>431.12606811523438</v>
          </cell>
          <cell r="CD53">
            <v>431.12606811523438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470.37127685546875</v>
          </cell>
          <cell r="E54">
            <v>375.6197509765625</v>
          </cell>
          <cell r="F54">
            <v>452.89157104492188</v>
          </cell>
          <cell r="G54">
            <v>411.3592529296875</v>
          </cell>
          <cell r="H54">
            <v>461.77957153320313</v>
          </cell>
          <cell r="I54">
            <v>500.5980224609375</v>
          </cell>
          <cell r="J54">
            <v>494.4705810546875</v>
          </cell>
          <cell r="K54">
            <v>425.18380737304688</v>
          </cell>
          <cell r="L54">
            <v>444.03890991210938</v>
          </cell>
          <cell r="M54">
            <v>374.37640380859375</v>
          </cell>
          <cell r="N54">
            <v>416.5504150390625</v>
          </cell>
          <cell r="O54">
            <v>406.85610961914063</v>
          </cell>
          <cell r="P54">
            <v>467.81719970703125</v>
          </cell>
          <cell r="Q54">
            <v>374.9869384765625</v>
          </cell>
          <cell r="R54">
            <v>456.31964111328125</v>
          </cell>
          <cell r="S54">
            <v>407.18746948242188</v>
          </cell>
          <cell r="T54">
            <v>462.66668701171875</v>
          </cell>
          <cell r="U54">
            <v>496.05484008789063</v>
          </cell>
          <cell r="V54">
            <v>492.96044921875</v>
          </cell>
          <cell r="W54">
            <v>424.162109375</v>
          </cell>
          <cell r="X54">
            <v>444.41656494140625</v>
          </cell>
          <cell r="Y54">
            <v>375.71279907226563</v>
          </cell>
          <cell r="Z54">
            <v>415.806640625</v>
          </cell>
          <cell r="AA54">
            <v>405.40557861328125</v>
          </cell>
          <cell r="AB54">
            <v>466.1737060546875</v>
          </cell>
          <cell r="AC54">
            <v>374.66958618164063</v>
          </cell>
          <cell r="AD54">
            <v>458.15048217773438</v>
          </cell>
          <cell r="AE54">
            <v>403.94430541992188</v>
          </cell>
          <cell r="AF54">
            <v>462.0250244140625</v>
          </cell>
          <cell r="AG54">
            <v>496.45846557617188</v>
          </cell>
          <cell r="AH54">
            <v>494.32730102539063</v>
          </cell>
          <cell r="AI54">
            <v>423.75778198242188</v>
          </cell>
          <cell r="AJ54">
            <v>444.758056640625</v>
          </cell>
          <cell r="AK54">
            <v>376.38113403320313</v>
          </cell>
          <cell r="AL54">
            <v>413.74932861328125</v>
          </cell>
          <cell r="AM54">
            <v>404.6883544921875</v>
          </cell>
          <cell r="AN54">
            <v>464.59732055664063</v>
          </cell>
          <cell r="AO54">
            <v>374.69036865234375</v>
          </cell>
          <cell r="AP54">
            <v>458.51693725585938</v>
          </cell>
          <cell r="AQ54">
            <v>402.44113159179688</v>
          </cell>
          <cell r="AR54">
            <v>462.18911743164063</v>
          </cell>
          <cell r="AS54">
            <v>488.25796508789063</v>
          </cell>
          <cell r="AT54">
            <v>490.98114013671875</v>
          </cell>
          <cell r="AU54">
            <v>422.490234375</v>
          </cell>
          <cell r="AV54">
            <v>444.50250244140625</v>
          </cell>
          <cell r="AW54">
            <v>372.76263427734375</v>
          </cell>
          <cell r="AX54">
            <v>412.22311401367188</v>
          </cell>
          <cell r="AY54">
            <v>404.826416015625</v>
          </cell>
          <cell r="AZ54">
            <v>461.78912353515625</v>
          </cell>
          <cell r="BA54">
            <v>374.58132934570313</v>
          </cell>
          <cell r="BB54">
            <v>459.84347534179688</v>
          </cell>
          <cell r="BC54">
            <v>398.07421875</v>
          </cell>
          <cell r="BD54">
            <v>464.03326416015625</v>
          </cell>
          <cell r="BE54">
            <v>481.5413818359375</v>
          </cell>
          <cell r="BF54">
            <v>488.16217041015625</v>
          </cell>
          <cell r="BG54">
            <v>421.87423706054688</v>
          </cell>
          <cell r="BH54">
            <v>444.52316284179688</v>
          </cell>
          <cell r="BI54">
            <v>377.46234130859375</v>
          </cell>
          <cell r="BJ54">
            <v>410.191650390625</v>
          </cell>
          <cell r="BK54">
            <v>404.60079956054688</v>
          </cell>
          <cell r="BL54">
            <v>453.55361938476563</v>
          </cell>
          <cell r="BM54">
            <v>450.5457763671875</v>
          </cell>
          <cell r="BN54">
            <v>450.0599365234375</v>
          </cell>
          <cell r="BO54">
            <v>448.67327880859375</v>
          </cell>
          <cell r="BP54">
            <v>444.95431518554688</v>
          </cell>
          <cell r="BQ54">
            <v>465.91632080078125</v>
          </cell>
          <cell r="BR54">
            <v>374.83306884765625</v>
          </cell>
          <cell r="BS54">
            <v>457.683837890625</v>
          </cell>
          <cell r="BT54">
            <v>403.04757690429688</v>
          </cell>
          <cell r="BU54">
            <v>462.95465087890625</v>
          </cell>
          <cell r="BV54">
            <v>488.73287963867188</v>
          </cell>
          <cell r="BW54">
            <v>491.09814453125</v>
          </cell>
          <cell r="BX54">
            <v>423.152099609375</v>
          </cell>
          <cell r="BY54">
            <v>444.49093627929688</v>
          </cell>
          <cell r="BZ54">
            <v>375.747314453125</v>
          </cell>
          <cell r="CA54">
            <v>412.42965698242188</v>
          </cell>
          <cell r="CB54">
            <v>404.99954223632813</v>
          </cell>
          <cell r="CC54">
            <v>448.603759765625</v>
          </cell>
          <cell r="CD54">
            <v>448.603759765625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491.1175537109375</v>
          </cell>
          <cell r="E55">
            <v>384.321533203125</v>
          </cell>
          <cell r="F55">
            <v>467.91241455078125</v>
          </cell>
          <cell r="G55">
            <v>419.28237915039063</v>
          </cell>
          <cell r="H55">
            <v>472.35153198242188</v>
          </cell>
          <cell r="I55">
            <v>523.8681640625</v>
          </cell>
          <cell r="J55">
            <v>523.24383544921875</v>
          </cell>
          <cell r="K55">
            <v>432.58099365234375</v>
          </cell>
          <cell r="L55">
            <v>457.36453247070313</v>
          </cell>
          <cell r="M55">
            <v>387.36331176757813</v>
          </cell>
          <cell r="N55">
            <v>432.40341186523438</v>
          </cell>
          <cell r="O55">
            <v>418.70745849609375</v>
          </cell>
          <cell r="P55">
            <v>488.514404296875</v>
          </cell>
          <cell r="Q55">
            <v>383.64926147460938</v>
          </cell>
          <cell r="R55">
            <v>470.260986328125</v>
          </cell>
          <cell r="S55">
            <v>415.01699829101563</v>
          </cell>
          <cell r="T55">
            <v>473.42745971679688</v>
          </cell>
          <cell r="U55">
            <v>519.48919677734375</v>
          </cell>
          <cell r="V55">
            <v>522.195068359375</v>
          </cell>
          <cell r="W55">
            <v>431.67990112304688</v>
          </cell>
          <cell r="X55">
            <v>457.80841064453125</v>
          </cell>
          <cell r="Y55">
            <v>389.87057495117188</v>
          </cell>
          <cell r="Z55">
            <v>431.94326782226563</v>
          </cell>
          <cell r="AA55">
            <v>417.112548828125</v>
          </cell>
          <cell r="AB55">
            <v>486.822509765625</v>
          </cell>
          <cell r="AC55">
            <v>383.71875</v>
          </cell>
          <cell r="AD55">
            <v>471.69406127929688</v>
          </cell>
          <cell r="AE55">
            <v>411.76324462890625</v>
          </cell>
          <cell r="AF55">
            <v>473.08523559570313</v>
          </cell>
          <cell r="AG55">
            <v>519.74298095703125</v>
          </cell>
          <cell r="AH55">
            <v>523.69244384765625</v>
          </cell>
          <cell r="AI55">
            <v>431.39044189453125</v>
          </cell>
          <cell r="AJ55">
            <v>458.14126586914063</v>
          </cell>
          <cell r="AK55">
            <v>390.89187622070313</v>
          </cell>
          <cell r="AL55">
            <v>429.61270141601563</v>
          </cell>
          <cell r="AM55">
            <v>416.42926025390625</v>
          </cell>
          <cell r="AN55">
            <v>485.15487670898438</v>
          </cell>
          <cell r="AO55">
            <v>383.62115478515625</v>
          </cell>
          <cell r="AP55">
            <v>471.6739501953125</v>
          </cell>
          <cell r="AQ55">
            <v>410.36624145507813</v>
          </cell>
          <cell r="AR55">
            <v>473.28228759765625</v>
          </cell>
          <cell r="AS55">
            <v>511.67794799804688</v>
          </cell>
          <cell r="AT55">
            <v>520.512451171875</v>
          </cell>
          <cell r="AU55">
            <v>430.16738891601563</v>
          </cell>
          <cell r="AV55">
            <v>458.15505981445313</v>
          </cell>
          <cell r="AW55">
            <v>387.11642456054688</v>
          </cell>
          <cell r="AX55">
            <v>428.33303833007813</v>
          </cell>
          <cell r="AY55">
            <v>416.29946899414063</v>
          </cell>
          <cell r="AZ55">
            <v>482.16064453125</v>
          </cell>
          <cell r="BA55">
            <v>383.24966430664063</v>
          </cell>
          <cell r="BB55">
            <v>472.45877075195313</v>
          </cell>
          <cell r="BC55">
            <v>406.40151977539063</v>
          </cell>
          <cell r="BD55">
            <v>475.00308227539063</v>
          </cell>
          <cell r="BE55">
            <v>505.03457641601563</v>
          </cell>
          <cell r="BF55">
            <v>517.5523681640625</v>
          </cell>
          <cell r="BG55">
            <v>429.89794921875</v>
          </cell>
          <cell r="BH55">
            <v>458.43881225585938</v>
          </cell>
          <cell r="BI55">
            <v>392.45278930664063</v>
          </cell>
          <cell r="BJ55">
            <v>426.32284545898438</v>
          </cell>
          <cell r="BK55">
            <v>415.87875366210938</v>
          </cell>
          <cell r="BL55">
            <v>470.88232421875</v>
          </cell>
          <cell r="BM55">
            <v>467.70126342773438</v>
          </cell>
          <cell r="BN55">
            <v>467.20440673828125</v>
          </cell>
          <cell r="BO55">
            <v>465.98590087890625</v>
          </cell>
          <cell r="BP55">
            <v>461.90194702148438</v>
          </cell>
          <cell r="BQ55">
            <v>486.50991821289063</v>
          </cell>
          <cell r="BR55">
            <v>383.62322998046875</v>
          </cell>
          <cell r="BS55">
            <v>471.14627075195313</v>
          </cell>
          <cell r="BT55">
            <v>411.07150268554688</v>
          </cell>
          <cell r="BU55">
            <v>473.903076171875</v>
          </cell>
          <cell r="BV55">
            <v>512.15008544921875</v>
          </cell>
          <cell r="BW55">
            <v>520.4443359375</v>
          </cell>
          <cell r="BX55">
            <v>430.86187744140625</v>
          </cell>
          <cell r="BY55">
            <v>458.12591552734375</v>
          </cell>
          <cell r="BZ55">
            <v>390.27044677734375</v>
          </cell>
          <cell r="CA55">
            <v>428.491943359375</v>
          </cell>
          <cell r="CB55">
            <v>416.51492309570313</v>
          </cell>
          <cell r="CC55">
            <v>465.74630737304688</v>
          </cell>
          <cell r="CD55">
            <v>465.74630737304688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515.6219482421875</v>
          </cell>
          <cell r="E56">
            <v>411.21835327148438</v>
          </cell>
          <cell r="F56">
            <v>484.87545776367188</v>
          </cell>
          <cell r="G56">
            <v>430.30758666992188</v>
          </cell>
          <cell r="H56">
            <v>487.751220703125</v>
          </cell>
          <cell r="I56">
            <v>542.480712890625</v>
          </cell>
          <cell r="J56">
            <v>539.7806396484375</v>
          </cell>
          <cell r="K56">
            <v>462.60870361328125</v>
          </cell>
          <cell r="L56">
            <v>467.9881591796875</v>
          </cell>
          <cell r="M56">
            <v>398.19442749023438</v>
          </cell>
          <cell r="N56">
            <v>445.993408203125</v>
          </cell>
          <cell r="O56">
            <v>426.93145751953125</v>
          </cell>
          <cell r="P56">
            <v>513.18804931640625</v>
          </cell>
          <cell r="Q56">
            <v>410.3055419921875</v>
          </cell>
          <cell r="R56">
            <v>487.97274780273438</v>
          </cell>
          <cell r="S56">
            <v>425.64804077148438</v>
          </cell>
          <cell r="T56">
            <v>488.83425903320313</v>
          </cell>
          <cell r="U56">
            <v>537.15380859375</v>
          </cell>
          <cell r="V56">
            <v>538.786376953125</v>
          </cell>
          <cell r="W56">
            <v>461.72879028320313</v>
          </cell>
          <cell r="X56">
            <v>468.33621215820313</v>
          </cell>
          <cell r="Y56">
            <v>401.28237915039063</v>
          </cell>
          <cell r="Z56">
            <v>445.72216796875</v>
          </cell>
          <cell r="AA56">
            <v>425.26834106445313</v>
          </cell>
          <cell r="AB56">
            <v>511.52621459960938</v>
          </cell>
          <cell r="AC56">
            <v>409.9378662109375</v>
          </cell>
          <cell r="AD56">
            <v>489.57754516601563</v>
          </cell>
          <cell r="AE56">
            <v>422.11990356445313</v>
          </cell>
          <cell r="AF56">
            <v>488.41830444335938</v>
          </cell>
          <cell r="AG56">
            <v>537.4310302734375</v>
          </cell>
          <cell r="AH56">
            <v>540.47222900390625</v>
          </cell>
          <cell r="AI56">
            <v>461.42306518554688</v>
          </cell>
          <cell r="AJ56">
            <v>468.6612548828125</v>
          </cell>
          <cell r="AK56">
            <v>402.38174438476563</v>
          </cell>
          <cell r="AL56">
            <v>443.29501342773438</v>
          </cell>
          <cell r="AM56">
            <v>424.58450317382813</v>
          </cell>
          <cell r="AN56">
            <v>509.81884765625</v>
          </cell>
          <cell r="AO56">
            <v>409.76364135742188</v>
          </cell>
          <cell r="AP56">
            <v>490.02163696289063</v>
          </cell>
          <cell r="AQ56">
            <v>420.36895751953125</v>
          </cell>
          <cell r="AR56">
            <v>488.61965942382813</v>
          </cell>
          <cell r="AS56">
            <v>527.6697998046875</v>
          </cell>
          <cell r="AT56">
            <v>537.50006103515625</v>
          </cell>
          <cell r="AU56">
            <v>460.416015625</v>
          </cell>
          <cell r="AV56">
            <v>468.589111328125</v>
          </cell>
          <cell r="AW56">
            <v>398.58746337890625</v>
          </cell>
          <cell r="AX56">
            <v>441.99755859375</v>
          </cell>
          <cell r="AY56">
            <v>424.51107788085938</v>
          </cell>
          <cell r="AZ56">
            <v>506.84091186523438</v>
          </cell>
          <cell r="BA56">
            <v>409.3427734375</v>
          </cell>
          <cell r="BB56">
            <v>491.2894287109375</v>
          </cell>
          <cell r="BC56">
            <v>415.86199951171875</v>
          </cell>
          <cell r="BD56">
            <v>490.38031005859375</v>
          </cell>
          <cell r="BE56">
            <v>519.66217041015625</v>
          </cell>
          <cell r="BF56">
            <v>534.912109375</v>
          </cell>
          <cell r="BG56">
            <v>460.24148559570313</v>
          </cell>
          <cell r="BH56">
            <v>468.62063598632813</v>
          </cell>
          <cell r="BI56">
            <v>404.5128173828125</v>
          </cell>
          <cell r="BJ56">
            <v>439.643310546875</v>
          </cell>
          <cell r="BK56">
            <v>423.94647216796875</v>
          </cell>
          <cell r="BL56">
            <v>490.11749267578125</v>
          </cell>
          <cell r="BM56">
            <v>486.36590576171875</v>
          </cell>
          <cell r="BN56">
            <v>485.5308837890625</v>
          </cell>
          <cell r="BO56">
            <v>483.67153930664063</v>
          </cell>
          <cell r="BP56">
            <v>478.62335205078125</v>
          </cell>
          <cell r="BQ56">
            <v>511.1585693359375</v>
          </cell>
          <cell r="BR56">
            <v>409.96051025390625</v>
          </cell>
          <cell r="BS56">
            <v>489.24835205078125</v>
          </cell>
          <cell r="BT56">
            <v>421.17556762695313</v>
          </cell>
          <cell r="BU56">
            <v>489.27069091796875</v>
          </cell>
          <cell r="BV56">
            <v>528.26239013671875</v>
          </cell>
          <cell r="BW56">
            <v>537.4359130859375</v>
          </cell>
          <cell r="BX56">
            <v>461.03662109375</v>
          </cell>
          <cell r="BY56">
            <v>468.51382446289063</v>
          </cell>
          <cell r="BZ56">
            <v>401.93112182617188</v>
          </cell>
          <cell r="CA56">
            <v>442.0277099609375</v>
          </cell>
          <cell r="CB56">
            <v>424.65716552734375</v>
          </cell>
          <cell r="CC56">
            <v>483.57498168945313</v>
          </cell>
          <cell r="CD56">
            <v>483.57498168945313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541.43414306640625</v>
          </cell>
          <cell r="E57">
            <v>425.989501953125</v>
          </cell>
          <cell r="F57">
            <v>502.148681640625</v>
          </cell>
          <cell r="G57">
            <v>441.49105834960938</v>
          </cell>
          <cell r="H57">
            <v>501.02426147460938</v>
          </cell>
          <cell r="I57">
            <v>564.47265625</v>
          </cell>
          <cell r="J57">
            <v>553.009033203125</v>
          </cell>
          <cell r="K57">
            <v>470.6090087890625</v>
          </cell>
          <cell r="L57">
            <v>482.17303466796875</v>
          </cell>
          <cell r="M57">
            <v>409.57180786132813</v>
          </cell>
          <cell r="N57">
            <v>466.5582275390625</v>
          </cell>
          <cell r="O57">
            <v>439.91934204101563</v>
          </cell>
          <cell r="P57">
            <v>539.04150390625</v>
          </cell>
          <cell r="Q57">
            <v>425.362060546875</v>
          </cell>
          <cell r="R57">
            <v>505.18109130859375</v>
          </cell>
          <cell r="S57">
            <v>437.3887939453125</v>
          </cell>
          <cell r="T57">
            <v>502.21542358398438</v>
          </cell>
          <cell r="U57">
            <v>558.50042724609375</v>
          </cell>
          <cell r="V57">
            <v>551.679443359375</v>
          </cell>
          <cell r="W57">
            <v>469.06015014648438</v>
          </cell>
          <cell r="X57">
            <v>482.46176147460938</v>
          </cell>
          <cell r="Y57">
            <v>414.05654907226563</v>
          </cell>
          <cell r="Z57">
            <v>466.44476318359375</v>
          </cell>
          <cell r="AA57">
            <v>438.61138916015625</v>
          </cell>
          <cell r="AB57">
            <v>537.38873291015625</v>
          </cell>
          <cell r="AC57">
            <v>424.81890869140625</v>
          </cell>
          <cell r="AD57">
            <v>506.69277954101563</v>
          </cell>
          <cell r="AE57">
            <v>434.07205200195313</v>
          </cell>
          <cell r="AF57">
            <v>501.7965087890625</v>
          </cell>
          <cell r="AG57">
            <v>558.9959716796875</v>
          </cell>
          <cell r="AH57">
            <v>553.5164794921875</v>
          </cell>
          <cell r="AI57">
            <v>468.42620849609375</v>
          </cell>
          <cell r="AJ57">
            <v>482.64886474609375</v>
          </cell>
          <cell r="AK57">
            <v>415.49716186523438</v>
          </cell>
          <cell r="AL57">
            <v>464.14361572265625</v>
          </cell>
          <cell r="AM57">
            <v>438.04644775390625</v>
          </cell>
          <cell r="AN57">
            <v>535.64788818359375</v>
          </cell>
          <cell r="AO57">
            <v>424.65579223632813</v>
          </cell>
          <cell r="AP57">
            <v>507.15902709960938</v>
          </cell>
          <cell r="AQ57">
            <v>432.54931640625</v>
          </cell>
          <cell r="AR57">
            <v>501.99716186523438</v>
          </cell>
          <cell r="AS57">
            <v>547.618896484375</v>
          </cell>
          <cell r="AT57">
            <v>549.9228515625</v>
          </cell>
          <cell r="AU57">
            <v>467.1787109375</v>
          </cell>
          <cell r="AV57">
            <v>482.95147705078125</v>
          </cell>
          <cell r="AW57">
            <v>411.62811279296875</v>
          </cell>
          <cell r="AX57">
            <v>463.044677734375</v>
          </cell>
          <cell r="AY57">
            <v>438.130859375</v>
          </cell>
          <cell r="AZ57">
            <v>532.581787109375</v>
          </cell>
          <cell r="BA57">
            <v>424.52432250976563</v>
          </cell>
          <cell r="BB57">
            <v>508.40435791015625</v>
          </cell>
          <cell r="BC57">
            <v>428.54498291015625</v>
          </cell>
          <cell r="BD57">
            <v>503.73983764648438</v>
          </cell>
          <cell r="BE57">
            <v>538.3658447265625</v>
          </cell>
          <cell r="BF57">
            <v>546.90118408203125</v>
          </cell>
          <cell r="BG57">
            <v>466.59771728515625</v>
          </cell>
          <cell r="BH57">
            <v>483.44924926757813</v>
          </cell>
          <cell r="BI57">
            <v>418.80615234375</v>
          </cell>
          <cell r="BJ57">
            <v>461.13800048828125</v>
          </cell>
          <cell r="BK57">
            <v>438.12881469726563</v>
          </cell>
          <cell r="BL57">
            <v>509.45382690429688</v>
          </cell>
          <cell r="BM57">
            <v>504.94842529296875</v>
          </cell>
          <cell r="BN57">
            <v>504.0047607421875</v>
          </cell>
          <cell r="BO57">
            <v>501.53729248046875</v>
          </cell>
          <cell r="BP57">
            <v>495.94219970703125</v>
          </cell>
          <cell r="BQ57">
            <v>536.97576904296875</v>
          </cell>
          <cell r="BR57">
            <v>424.953857421875</v>
          </cell>
          <cell r="BS57">
            <v>506.40579223632813</v>
          </cell>
          <cell r="BT57">
            <v>433.29653930664063</v>
          </cell>
          <cell r="BU57">
            <v>502.632080078125</v>
          </cell>
          <cell r="BV57">
            <v>548.2911376953125</v>
          </cell>
          <cell r="BW57">
            <v>549.94085693359375</v>
          </cell>
          <cell r="BX57">
            <v>467.96719360351563</v>
          </cell>
          <cell r="BY57">
            <v>482.93569946289063</v>
          </cell>
          <cell r="BZ57">
            <v>415.34414672851563</v>
          </cell>
          <cell r="CA57">
            <v>463.14654541015625</v>
          </cell>
          <cell r="CB57">
            <v>438.35848999023438</v>
          </cell>
          <cell r="CC57">
            <v>501.66244506835938</v>
          </cell>
          <cell r="CD57">
            <v>501.6624755859375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549.60992431640625</v>
          </cell>
          <cell r="E58">
            <v>439.02545166015625</v>
          </cell>
          <cell r="F58">
            <v>518.57452392578125</v>
          </cell>
          <cell r="G58">
            <v>445.94207763671875</v>
          </cell>
          <cell r="H58">
            <v>517.9107666015625</v>
          </cell>
          <cell r="I58">
            <v>587.16943359375</v>
          </cell>
          <cell r="J58">
            <v>566.627197265625</v>
          </cell>
          <cell r="K58">
            <v>477.18252563476563</v>
          </cell>
          <cell r="L58">
            <v>499.98941040039063</v>
          </cell>
          <cell r="M58">
            <v>427.028076171875</v>
          </cell>
          <cell r="N58">
            <v>480.65988159179688</v>
          </cell>
          <cell r="O58">
            <v>454.40048217773438</v>
          </cell>
          <cell r="P58">
            <v>547.26287841796875</v>
          </cell>
          <cell r="Q58">
            <v>438.11410522460938</v>
          </cell>
          <cell r="R58">
            <v>521.65130615234375</v>
          </cell>
          <cell r="S58">
            <v>441.83367919921875</v>
          </cell>
          <cell r="T58">
            <v>518.92376708984375</v>
          </cell>
          <cell r="U58">
            <v>581.4559326171875</v>
          </cell>
          <cell r="V58">
            <v>565.31378173828125</v>
          </cell>
          <cell r="W58">
            <v>475.77880859375</v>
          </cell>
          <cell r="X58">
            <v>500.257080078125</v>
          </cell>
          <cell r="Y58">
            <v>432.14373779296875</v>
          </cell>
          <cell r="Z58">
            <v>480.35321044921875</v>
          </cell>
          <cell r="AA58">
            <v>453.052001953125</v>
          </cell>
          <cell r="AB58">
            <v>545.715087890625</v>
          </cell>
          <cell r="AC58">
            <v>437.55508422851563</v>
          </cell>
          <cell r="AD58">
            <v>523.11883544921875</v>
          </cell>
          <cell r="AE58">
            <v>438.1473388671875</v>
          </cell>
          <cell r="AF58">
            <v>518.4344482421875</v>
          </cell>
          <cell r="AG58">
            <v>582.0064697265625</v>
          </cell>
          <cell r="AH58">
            <v>567.133056640625</v>
          </cell>
          <cell r="AI58">
            <v>475.09835815429688</v>
          </cell>
          <cell r="AJ58">
            <v>500.4381103515625</v>
          </cell>
          <cell r="AK58">
            <v>433.95233154296875</v>
          </cell>
          <cell r="AL58">
            <v>478.06182861328125</v>
          </cell>
          <cell r="AM58">
            <v>452.48458862304688</v>
          </cell>
          <cell r="AN58">
            <v>544.2265625</v>
          </cell>
          <cell r="AO58">
            <v>437.35968017578125</v>
          </cell>
          <cell r="AP58">
            <v>523.78375244140625</v>
          </cell>
          <cell r="AQ58">
            <v>437.38223266601563</v>
          </cell>
          <cell r="AR58">
            <v>518.61663818359375</v>
          </cell>
          <cell r="AS58">
            <v>570.83526611328125</v>
          </cell>
          <cell r="AT58">
            <v>563.70587158203125</v>
          </cell>
          <cell r="AU58">
            <v>473.8377685546875</v>
          </cell>
          <cell r="AV58">
            <v>500.6431884765625</v>
          </cell>
          <cell r="AW58">
            <v>429.5838623046875</v>
          </cell>
          <cell r="AX58">
            <v>476.6309814453125</v>
          </cell>
          <cell r="AY58">
            <v>452.570556640625</v>
          </cell>
          <cell r="AZ58">
            <v>541.47186279296875</v>
          </cell>
          <cell r="BA58">
            <v>437.07049560546875</v>
          </cell>
          <cell r="BB58">
            <v>525.21875</v>
          </cell>
          <cell r="BC58">
            <v>434.9366455078125</v>
          </cell>
          <cell r="BD58">
            <v>520.12298583984375</v>
          </cell>
          <cell r="BE58">
            <v>561.77459716796875</v>
          </cell>
          <cell r="BF58">
            <v>560.75323486328125</v>
          </cell>
          <cell r="BG58">
            <v>473.1407470703125</v>
          </cell>
          <cell r="BH58">
            <v>501.25042724609375</v>
          </cell>
          <cell r="BI58">
            <v>437.61392211914063</v>
          </cell>
          <cell r="BJ58">
            <v>474.21957397460938</v>
          </cell>
          <cell r="BK58">
            <v>452.52484130859375</v>
          </cell>
          <cell r="BL58">
            <v>521.14599609375</v>
          </cell>
          <cell r="BM58">
            <v>517.08111572265625</v>
          </cell>
          <cell r="BN58">
            <v>516.4710693359375</v>
          </cell>
          <cell r="BO58">
            <v>514.57867431640625</v>
          </cell>
          <cell r="BP58">
            <v>509.73114013671875</v>
          </cell>
          <cell r="BQ58">
            <v>545.435546875</v>
          </cell>
          <cell r="BR58">
            <v>437.66845703125</v>
          </cell>
          <cell r="BS58">
            <v>522.99468994140625</v>
          </cell>
          <cell r="BT58">
            <v>438.40451049804688</v>
          </cell>
          <cell r="BU58">
            <v>519.19122314453125</v>
          </cell>
          <cell r="BV58">
            <v>571.481689453125</v>
          </cell>
          <cell r="BW58">
            <v>563.6861572265625</v>
          </cell>
          <cell r="BX58">
            <v>474.59527587890625</v>
          </cell>
          <cell r="BY58">
            <v>500.71142578125</v>
          </cell>
          <cell r="BZ58">
            <v>433.7117919921875</v>
          </cell>
          <cell r="CA58">
            <v>476.66146850585938</v>
          </cell>
          <cell r="CB58">
            <v>452.78591918945313</v>
          </cell>
          <cell r="CC58">
            <v>514.53778076171875</v>
          </cell>
          <cell r="CD58">
            <v>514.53778076171875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563.49090576171875</v>
          </cell>
          <cell r="E59">
            <v>459.83975219726563</v>
          </cell>
          <cell r="F59">
            <v>534.1690673828125</v>
          </cell>
          <cell r="G59">
            <v>455.02508544921875</v>
          </cell>
          <cell r="H59">
            <v>535.03460693359375</v>
          </cell>
          <cell r="I59">
            <v>611.5244140625</v>
          </cell>
          <cell r="J59">
            <v>582.4600830078125</v>
          </cell>
          <cell r="K59">
            <v>492.76083374023438</v>
          </cell>
          <cell r="L59">
            <v>518.68414306640625</v>
          </cell>
          <cell r="M59">
            <v>446.19293212890625</v>
          </cell>
          <cell r="N59">
            <v>500.06103515625</v>
          </cell>
          <cell r="O59">
            <v>464.9990234375</v>
          </cell>
          <cell r="P59">
            <v>561.346435546875</v>
          </cell>
          <cell r="Q59">
            <v>458.98330688476563</v>
          </cell>
          <cell r="R59">
            <v>537.34271240234375</v>
          </cell>
          <cell r="S59">
            <v>450.55801391601563</v>
          </cell>
          <cell r="T59">
            <v>536.50592041015625</v>
          </cell>
          <cell r="U59">
            <v>606.01068115234375</v>
          </cell>
          <cell r="V59">
            <v>581.50054931640625</v>
          </cell>
          <cell r="W59">
            <v>491.13958740234375</v>
          </cell>
          <cell r="X59">
            <v>519.2333984375</v>
          </cell>
          <cell r="Y59">
            <v>451.93484497070313</v>
          </cell>
          <cell r="Z59">
            <v>500.04669189453125</v>
          </cell>
          <cell r="AA59">
            <v>463.08233642578125</v>
          </cell>
          <cell r="AB59">
            <v>559.9346923828125</v>
          </cell>
          <cell r="AC59">
            <v>458.43533325195313</v>
          </cell>
          <cell r="AD59">
            <v>538.95184326171875</v>
          </cell>
          <cell r="AE59">
            <v>446.76077270507813</v>
          </cell>
          <cell r="AF59">
            <v>536.2415771484375</v>
          </cell>
          <cell r="AG59">
            <v>606.78082275390625</v>
          </cell>
          <cell r="AH59">
            <v>583.56243896484375</v>
          </cell>
          <cell r="AI59">
            <v>490.4189453125</v>
          </cell>
          <cell r="AJ59">
            <v>519.60986328125</v>
          </cell>
          <cell r="AK59">
            <v>453.91464233398438</v>
          </cell>
          <cell r="AL59">
            <v>497.98159790039063</v>
          </cell>
          <cell r="AM59">
            <v>462.18896484375</v>
          </cell>
          <cell r="AN59">
            <v>558.55413818359375</v>
          </cell>
          <cell r="AO59">
            <v>458.28411865234375</v>
          </cell>
          <cell r="AP59">
            <v>539.588623046875</v>
          </cell>
          <cell r="AQ59">
            <v>445.9873046875</v>
          </cell>
          <cell r="AR59">
            <v>536.529296875</v>
          </cell>
          <cell r="AS59">
            <v>595.6640625</v>
          </cell>
          <cell r="AT59">
            <v>580.621337890625</v>
          </cell>
          <cell r="AU59">
            <v>489.28146362304688</v>
          </cell>
          <cell r="AV59">
            <v>519.7933349609375</v>
          </cell>
          <cell r="AW59">
            <v>449.29513549804688</v>
          </cell>
          <cell r="AX59">
            <v>496.73663330078125</v>
          </cell>
          <cell r="AY59">
            <v>462.30303955078125</v>
          </cell>
          <cell r="AZ59">
            <v>556.06488037109375</v>
          </cell>
          <cell r="BA59">
            <v>458.08868408203125</v>
          </cell>
          <cell r="BB59">
            <v>541.004150390625</v>
          </cell>
          <cell r="BC59">
            <v>443.20263671875</v>
          </cell>
          <cell r="BD59">
            <v>538.6326904296875</v>
          </cell>
          <cell r="BE59">
            <v>586.75909423828125</v>
          </cell>
          <cell r="BF59">
            <v>578.121826171875</v>
          </cell>
          <cell r="BG59">
            <v>488.8175048828125</v>
          </cell>
          <cell r="BH59">
            <v>520.5953369140625</v>
          </cell>
          <cell r="BI59">
            <v>458.10809326171875</v>
          </cell>
          <cell r="BJ59">
            <v>494.5592041015625</v>
          </cell>
          <cell r="BK59">
            <v>461.98886108398438</v>
          </cell>
          <cell r="BL59">
            <v>536.51727294921875</v>
          </cell>
          <cell r="BM59">
            <v>532.85186767578125</v>
          </cell>
          <cell r="BN59">
            <v>532.5704345703125</v>
          </cell>
          <cell r="BO59">
            <v>531.04931640625</v>
          </cell>
          <cell r="BP59">
            <v>526.76025390625</v>
          </cell>
          <cell r="BQ59">
            <v>559.67572021484375</v>
          </cell>
          <cell r="BR59">
            <v>458.58895874023438</v>
          </cell>
          <cell r="BS59">
            <v>538.751220703125</v>
          </cell>
          <cell r="BT59">
            <v>446.9732666015625</v>
          </cell>
          <cell r="BU59">
            <v>537.2237548828125</v>
          </cell>
          <cell r="BV59">
            <v>596.2969970703125</v>
          </cell>
          <cell r="BW59">
            <v>580.48760986328125</v>
          </cell>
          <cell r="BX59">
            <v>490.0841064453125</v>
          </cell>
          <cell r="BY59">
            <v>519.86480712890625</v>
          </cell>
          <cell r="BZ59">
            <v>453.75433349609375</v>
          </cell>
          <cell r="CA59">
            <v>496.72543334960938</v>
          </cell>
          <cell r="CB59">
            <v>462.54067993164063</v>
          </cell>
          <cell r="CC59">
            <v>530.8802490234375</v>
          </cell>
          <cell r="CD59">
            <v>530.8802490234375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582.947265625</v>
          </cell>
          <cell r="E60">
            <v>472.03585815429688</v>
          </cell>
          <cell r="F60">
            <v>556.92181396484375</v>
          </cell>
          <cell r="G60">
            <v>465.93170166015625</v>
          </cell>
          <cell r="H60">
            <v>549.5814208984375</v>
          </cell>
          <cell r="I60">
            <v>638.50946044921875</v>
          </cell>
          <cell r="J60">
            <v>600.5162353515625</v>
          </cell>
          <cell r="K60">
            <v>502.70645141601563</v>
          </cell>
          <cell r="L60">
            <v>539.11248779296875</v>
          </cell>
          <cell r="M60">
            <v>461.04119873046875</v>
          </cell>
          <cell r="N60">
            <v>520.60736083984375</v>
          </cell>
          <cell r="O60">
            <v>479.93441772460938</v>
          </cell>
          <cell r="P60">
            <v>580.5592041015625</v>
          </cell>
          <cell r="Q60">
            <v>470.4942626953125</v>
          </cell>
          <cell r="R60">
            <v>560.57391357421875</v>
          </cell>
          <cell r="S60">
            <v>461.89788818359375</v>
          </cell>
          <cell r="T60">
            <v>551.21185302734375</v>
          </cell>
          <cell r="U60">
            <v>633.63629150390625</v>
          </cell>
          <cell r="V60">
            <v>599.509521484375</v>
          </cell>
          <cell r="W60">
            <v>500.92825317382813</v>
          </cell>
          <cell r="X60">
            <v>539.46380615234375</v>
          </cell>
          <cell r="Y60">
            <v>466.43084716796875</v>
          </cell>
          <cell r="Z60">
            <v>520.76898193359375</v>
          </cell>
          <cell r="AA60">
            <v>478.42742919921875</v>
          </cell>
          <cell r="AB60">
            <v>579.02301025390625</v>
          </cell>
          <cell r="AC60">
            <v>470.34832763671875</v>
          </cell>
          <cell r="AD60">
            <v>562.34417724609375</v>
          </cell>
          <cell r="AE60">
            <v>458.00848388671875</v>
          </cell>
          <cell r="AF60">
            <v>551.00762939453125</v>
          </cell>
          <cell r="AG60">
            <v>634.53369140625</v>
          </cell>
          <cell r="AH60">
            <v>601.4942626953125</v>
          </cell>
          <cell r="AI60">
            <v>500.0950927734375</v>
          </cell>
          <cell r="AJ60">
            <v>539.69952392578125</v>
          </cell>
          <cell r="AK60">
            <v>468.33258056640625</v>
          </cell>
          <cell r="AL60">
            <v>518.7286376953125</v>
          </cell>
          <cell r="AM60">
            <v>477.64370727539063</v>
          </cell>
          <cell r="AN60">
            <v>577.49365234375</v>
          </cell>
          <cell r="AO60">
            <v>469.98175048828125</v>
          </cell>
          <cell r="AP60">
            <v>563.62554931640625</v>
          </cell>
          <cell r="AQ60">
            <v>457.2677001953125</v>
          </cell>
          <cell r="AR60">
            <v>551.36053466796875</v>
          </cell>
          <cell r="AS60">
            <v>624.33905029296875</v>
          </cell>
          <cell r="AT60">
            <v>598.5654296875</v>
          </cell>
          <cell r="AU60">
            <v>498.6859130859375</v>
          </cell>
          <cell r="AV60">
            <v>539.94293212890625</v>
          </cell>
          <cell r="AW60">
            <v>463.6392822265625</v>
          </cell>
          <cell r="AX60">
            <v>517.40618896484375</v>
          </cell>
          <cell r="AY60">
            <v>477.92459106445313</v>
          </cell>
          <cell r="AZ60">
            <v>574.811767578125</v>
          </cell>
          <cell r="BA60">
            <v>469.14691162109375</v>
          </cell>
          <cell r="BB60">
            <v>565.76617431640625</v>
          </cell>
          <cell r="BC60">
            <v>454.54306030273438</v>
          </cell>
          <cell r="BD60">
            <v>553.687744140625</v>
          </cell>
          <cell r="BE60">
            <v>616.26708984375</v>
          </cell>
          <cell r="BF60">
            <v>595.9095458984375</v>
          </cell>
          <cell r="BG60">
            <v>497.97442626953125</v>
          </cell>
          <cell r="BH60">
            <v>540.9647216796875</v>
          </cell>
          <cell r="BI60">
            <v>471.89923095703125</v>
          </cell>
          <cell r="BJ60">
            <v>515.10845947265625</v>
          </cell>
          <cell r="BK60">
            <v>478.12310791015625</v>
          </cell>
          <cell r="BL60">
            <v>555.02252197265625</v>
          </cell>
          <cell r="BM60">
            <v>551.2159423828125</v>
          </cell>
          <cell r="BN60">
            <v>551.08612060546875</v>
          </cell>
          <cell r="BO60">
            <v>549.7354736328125</v>
          </cell>
          <cell r="BP60">
            <v>545.56005859375</v>
          </cell>
          <cell r="BQ60">
            <v>578.745361328125</v>
          </cell>
          <cell r="BR60">
            <v>470.15988159179688</v>
          </cell>
          <cell r="BS60">
            <v>562.56414794921875</v>
          </cell>
          <cell r="BT60">
            <v>458.23361206054688</v>
          </cell>
          <cell r="BU60">
            <v>552.096923828125</v>
          </cell>
          <cell r="BV60">
            <v>624.90728759765625</v>
          </cell>
          <cell r="BW60">
            <v>598.3927001953125</v>
          </cell>
          <cell r="BX60">
            <v>499.59707641601563</v>
          </cell>
          <cell r="BY60">
            <v>540.1265869140625</v>
          </cell>
          <cell r="BZ60">
            <v>467.942626953125</v>
          </cell>
          <cell r="CA60">
            <v>517.355224609375</v>
          </cell>
          <cell r="CB60">
            <v>478.21847534179688</v>
          </cell>
          <cell r="CC60">
            <v>549.50091552734375</v>
          </cell>
          <cell r="CD60">
            <v>549.50091552734375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598.78021240234375</v>
          </cell>
          <cell r="E61">
            <v>473.83883666992188</v>
          </cell>
          <cell r="F61">
            <v>582.781982421875</v>
          </cell>
          <cell r="G61">
            <v>476.65487670898438</v>
          </cell>
          <cell r="H61">
            <v>564.236083984375</v>
          </cell>
          <cell r="I61">
            <v>654.84454345703125</v>
          </cell>
          <cell r="J61">
            <v>615.05499267578125</v>
          </cell>
          <cell r="K61">
            <v>508.96273803710938</v>
          </cell>
          <cell r="L61">
            <v>547.8828125</v>
          </cell>
          <cell r="M61">
            <v>476.14056396484375</v>
          </cell>
          <cell r="N61">
            <v>545.7574462890625</v>
          </cell>
          <cell r="O61">
            <v>490.16238403320313</v>
          </cell>
          <cell r="P61">
            <v>595.957275390625</v>
          </cell>
          <cell r="Q61">
            <v>471.77999877929688</v>
          </cell>
          <cell r="R61">
            <v>587.40838623046875</v>
          </cell>
          <cell r="S61">
            <v>472.1429443359375</v>
          </cell>
          <cell r="T61">
            <v>566.02447509765625</v>
          </cell>
          <cell r="U61">
            <v>649.4566650390625</v>
          </cell>
          <cell r="V61">
            <v>613.62945556640625</v>
          </cell>
          <cell r="W61">
            <v>507.18655395507813</v>
          </cell>
          <cell r="X61">
            <v>547.91094970703125</v>
          </cell>
          <cell r="Y61">
            <v>480.61761474609375</v>
          </cell>
          <cell r="Z61">
            <v>546.64251708984375</v>
          </cell>
          <cell r="AA61">
            <v>488.35125732421875</v>
          </cell>
          <cell r="AB61">
            <v>594.0716552734375</v>
          </cell>
          <cell r="AC61">
            <v>471.41036987304688</v>
          </cell>
          <cell r="AD61">
            <v>589.828857421875</v>
          </cell>
          <cell r="AE61">
            <v>468.14077758789063</v>
          </cell>
          <cell r="AF61">
            <v>565.8499755859375</v>
          </cell>
          <cell r="AG61">
            <v>650.18316650390625</v>
          </cell>
          <cell r="AH61">
            <v>615.39263916015625</v>
          </cell>
          <cell r="AI61">
            <v>506.45361328125</v>
          </cell>
          <cell r="AJ61">
            <v>548.03106689453125</v>
          </cell>
          <cell r="AK61">
            <v>482.3936767578125</v>
          </cell>
          <cell r="AL61">
            <v>544.77606201171875</v>
          </cell>
          <cell r="AM61">
            <v>487.42245483398438</v>
          </cell>
          <cell r="AN61">
            <v>592.23809814453125</v>
          </cell>
          <cell r="AO61">
            <v>471.04119873046875</v>
          </cell>
          <cell r="AP61">
            <v>591.185791015625</v>
          </cell>
          <cell r="AQ61">
            <v>467.21530151367188</v>
          </cell>
          <cell r="AR61">
            <v>566.24639892578125</v>
          </cell>
          <cell r="AS61">
            <v>639.32745361328125</v>
          </cell>
          <cell r="AT61">
            <v>612.050537109375</v>
          </cell>
          <cell r="AU61">
            <v>504.95425415039063</v>
          </cell>
          <cell r="AV61">
            <v>547.92291259765625</v>
          </cell>
          <cell r="AW61">
            <v>477.75039672851563</v>
          </cell>
          <cell r="AX61">
            <v>543.6290283203125</v>
          </cell>
          <cell r="AY61">
            <v>487.608642578125</v>
          </cell>
          <cell r="AZ61">
            <v>589.1513671875</v>
          </cell>
          <cell r="BA61">
            <v>470.07818603515625</v>
          </cell>
          <cell r="BB61">
            <v>593.75787353515625</v>
          </cell>
          <cell r="BC61">
            <v>464.08892822265625</v>
          </cell>
          <cell r="BD61">
            <v>568.78143310546875</v>
          </cell>
          <cell r="BE61">
            <v>630.603271484375</v>
          </cell>
          <cell r="BF61">
            <v>608.93597412109375</v>
          </cell>
          <cell r="BG61">
            <v>504.10501098632813</v>
          </cell>
          <cell r="BH61">
            <v>548.341796875</v>
          </cell>
          <cell r="BI61">
            <v>485.5465087890625</v>
          </cell>
          <cell r="BJ61">
            <v>541.85711669921875</v>
          </cell>
          <cell r="BK61">
            <v>487.58639526367188</v>
          </cell>
          <cell r="BL61">
            <v>570.51470947265625</v>
          </cell>
          <cell r="BM61">
            <v>566.41607666015625</v>
          </cell>
          <cell r="BN61">
            <v>566.3475341796875</v>
          </cell>
          <cell r="BO61">
            <v>564.86181640625</v>
          </cell>
          <cell r="BP61">
            <v>560.466064453125</v>
          </cell>
          <cell r="BQ61">
            <v>593.77679443359375</v>
          </cell>
          <cell r="BR61">
            <v>471.32220458984375</v>
          </cell>
          <cell r="BS61">
            <v>589.87762451171875</v>
          </cell>
          <cell r="BT61">
            <v>468.21817016601563</v>
          </cell>
          <cell r="BU61">
            <v>567.03265380859375</v>
          </cell>
          <cell r="BV61">
            <v>639.939208984375</v>
          </cell>
          <cell r="BW61">
            <v>611.96209716796875</v>
          </cell>
          <cell r="BX61">
            <v>505.840087890625</v>
          </cell>
          <cell r="BY61">
            <v>548.08966064453125</v>
          </cell>
          <cell r="BZ61">
            <v>481.9326171875</v>
          </cell>
          <cell r="CA61">
            <v>543.635498046875</v>
          </cell>
          <cell r="CB61">
            <v>487.92330932617188</v>
          </cell>
          <cell r="CC61">
            <v>564.63616943359375</v>
          </cell>
          <cell r="CD61">
            <v>564.6361083984375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618.14569091796875</v>
          </cell>
          <cell r="E62">
            <v>497.27880859375</v>
          </cell>
          <cell r="F62">
            <v>612.4715576171875</v>
          </cell>
          <cell r="G62">
            <v>486.04788208007813</v>
          </cell>
          <cell r="H62">
            <v>582.62384033203125</v>
          </cell>
          <cell r="I62">
            <v>658.62615966796875</v>
          </cell>
          <cell r="J62">
            <v>642.68792724609375</v>
          </cell>
          <cell r="K62">
            <v>515.21563720703125</v>
          </cell>
          <cell r="L62">
            <v>568.573486328125</v>
          </cell>
          <cell r="M62">
            <v>494.80551147460938</v>
          </cell>
          <cell r="N62">
            <v>579.77374267578125</v>
          </cell>
          <cell r="O62">
            <v>506.019287109375</v>
          </cell>
          <cell r="P62">
            <v>615.15582275390625</v>
          </cell>
          <cell r="Q62">
            <v>495.1763916015625</v>
          </cell>
          <cell r="R62">
            <v>617.3616943359375</v>
          </cell>
          <cell r="S62">
            <v>481.71560668945313</v>
          </cell>
          <cell r="T62">
            <v>584.8719482421875</v>
          </cell>
          <cell r="U62">
            <v>653.0283203125</v>
          </cell>
          <cell r="V62">
            <v>642.1416015625</v>
          </cell>
          <cell r="W62">
            <v>513.47998046875</v>
          </cell>
          <cell r="X62">
            <v>569.0673828125</v>
          </cell>
          <cell r="Y62">
            <v>499.2757568359375</v>
          </cell>
          <cell r="Z62">
            <v>579.524169921875</v>
          </cell>
          <cell r="AA62">
            <v>503.99954223632813</v>
          </cell>
          <cell r="AB62">
            <v>613.14752197265625</v>
          </cell>
          <cell r="AC62">
            <v>494.66806030273438</v>
          </cell>
          <cell r="AD62">
            <v>619.82598876953125</v>
          </cell>
          <cell r="AE62">
            <v>477.7861328125</v>
          </cell>
          <cell r="AF62">
            <v>584.89599609375</v>
          </cell>
          <cell r="AG62">
            <v>653.54931640625</v>
          </cell>
          <cell r="AH62">
            <v>643.8857421875</v>
          </cell>
          <cell r="AI62">
            <v>512.7877197265625</v>
          </cell>
          <cell r="AJ62">
            <v>569.3406982421875</v>
          </cell>
          <cell r="AK62">
            <v>501.03945922851563</v>
          </cell>
          <cell r="AL62">
            <v>576.5111083984375</v>
          </cell>
          <cell r="AM62">
            <v>503.07647705078125</v>
          </cell>
          <cell r="AN62">
            <v>611.1221923828125</v>
          </cell>
          <cell r="AO62">
            <v>494.25686645507813</v>
          </cell>
          <cell r="AP62">
            <v>621.13665771484375</v>
          </cell>
          <cell r="AQ62">
            <v>476.95611572265625</v>
          </cell>
          <cell r="AR62">
            <v>585.34832763671875</v>
          </cell>
          <cell r="AS62">
            <v>642.45257568359375</v>
          </cell>
          <cell r="AT62">
            <v>641.7977294921875</v>
          </cell>
          <cell r="AU62">
            <v>511.20431518554688</v>
          </cell>
          <cell r="AV62">
            <v>569.53753662109375</v>
          </cell>
          <cell r="AW62">
            <v>496.28860473632813</v>
          </cell>
          <cell r="AX62">
            <v>574.87298583984375</v>
          </cell>
          <cell r="AY62">
            <v>502.99456787109375</v>
          </cell>
          <cell r="AZ62">
            <v>607.723388671875</v>
          </cell>
          <cell r="BA62">
            <v>493.32040405273438</v>
          </cell>
          <cell r="BB62">
            <v>623.70330810546875</v>
          </cell>
          <cell r="BC62">
            <v>474.11251831054688</v>
          </cell>
          <cell r="BD62">
            <v>588.17852783203125</v>
          </cell>
          <cell r="BE62">
            <v>633.45294189453125</v>
          </cell>
          <cell r="BF62">
            <v>639.48297119140625</v>
          </cell>
          <cell r="BG62">
            <v>510.46331787109375</v>
          </cell>
          <cell r="BH62">
            <v>570.400146484375</v>
          </cell>
          <cell r="BI62">
            <v>504.2158203125</v>
          </cell>
          <cell r="BJ62">
            <v>572.98626708984375</v>
          </cell>
          <cell r="BK62">
            <v>502.55599975585938</v>
          </cell>
          <cell r="BL62">
            <v>590.57305908203125</v>
          </cell>
          <cell r="BM62">
            <v>586.6007080078125</v>
          </cell>
          <cell r="BN62">
            <v>586.206787109375</v>
          </cell>
          <cell r="BO62">
            <v>584.976318359375</v>
          </cell>
          <cell r="BP62">
            <v>580.5535888671875</v>
          </cell>
          <cell r="BQ62">
            <v>612.77374267578125</v>
          </cell>
          <cell r="BR62">
            <v>494.61700439453125</v>
          </cell>
          <cell r="BS62">
            <v>619.79974365234375</v>
          </cell>
          <cell r="BT62">
            <v>477.9686279296875</v>
          </cell>
          <cell r="BU62">
            <v>586.15301513671875</v>
          </cell>
          <cell r="BV62">
            <v>643.0938720703125</v>
          </cell>
          <cell r="BW62">
            <v>641.43365478515625</v>
          </cell>
          <cell r="BX62">
            <v>512.14556884765625</v>
          </cell>
          <cell r="BY62">
            <v>569.65704345703125</v>
          </cell>
          <cell r="BZ62">
            <v>500.56521606445313</v>
          </cell>
          <cell r="CA62">
            <v>575.33477783203125</v>
          </cell>
          <cell r="CB62">
            <v>503.28265380859375</v>
          </cell>
          <cell r="CC62">
            <v>584.70074462890625</v>
          </cell>
          <cell r="CD62">
            <v>584.70074462890625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637.66192626953125</v>
          </cell>
          <cell r="E63">
            <v>499.55715942382813</v>
          </cell>
          <cell r="F63">
            <v>642.724365234375</v>
          </cell>
          <cell r="G63">
            <v>495.6700439453125</v>
          </cell>
          <cell r="H63">
            <v>601.9180908203125</v>
          </cell>
          <cell r="I63">
            <v>684.313720703125</v>
          </cell>
          <cell r="J63">
            <v>660.9208984375</v>
          </cell>
          <cell r="K63">
            <v>533.11846923828125</v>
          </cell>
          <cell r="L63">
            <v>591.36932373046875</v>
          </cell>
          <cell r="M63">
            <v>516.7337646484375</v>
          </cell>
          <cell r="N63">
            <v>611.49798583984375</v>
          </cell>
          <cell r="O63">
            <v>527.10333251953125</v>
          </cell>
          <cell r="P63">
            <v>634.80755615234375</v>
          </cell>
          <cell r="Q63">
            <v>497.190185546875</v>
          </cell>
          <cell r="R63">
            <v>648.2437744140625</v>
          </cell>
          <cell r="S63">
            <v>490.80975341796875</v>
          </cell>
          <cell r="T63">
            <v>604.2760009765625</v>
          </cell>
          <cell r="U63">
            <v>679.13336181640625</v>
          </cell>
          <cell r="V63">
            <v>660.22174072265625</v>
          </cell>
          <cell r="W63">
            <v>531.3531494140625</v>
          </cell>
          <cell r="X63">
            <v>592.34075927734375</v>
          </cell>
          <cell r="Y63">
            <v>521.02069091796875</v>
          </cell>
          <cell r="Z63">
            <v>611.33905029296875</v>
          </cell>
          <cell r="AA63">
            <v>525.42437744140625</v>
          </cell>
          <cell r="AB63">
            <v>632.86236572265625</v>
          </cell>
          <cell r="AC63">
            <v>496.83642578125</v>
          </cell>
          <cell r="AD63">
            <v>650.9420166015625</v>
          </cell>
          <cell r="AE63">
            <v>486.55511474609375</v>
          </cell>
          <cell r="AF63">
            <v>604.19720458984375</v>
          </cell>
          <cell r="AG63">
            <v>679.59716796875</v>
          </cell>
          <cell r="AH63">
            <v>662.31866455078125</v>
          </cell>
          <cell r="AI63">
            <v>530.76739501953125</v>
          </cell>
          <cell r="AJ63">
            <v>592.69378662109375</v>
          </cell>
          <cell r="AK63">
            <v>522.85394287109375</v>
          </cell>
          <cell r="AL63">
            <v>608.2108154296875</v>
          </cell>
          <cell r="AM63">
            <v>524.5814208984375</v>
          </cell>
          <cell r="AN63">
            <v>630.77337646484375</v>
          </cell>
          <cell r="AO63">
            <v>496.25933837890625</v>
          </cell>
          <cell r="AP63">
            <v>652.5965576171875</v>
          </cell>
          <cell r="AQ63">
            <v>485.82183837890625</v>
          </cell>
          <cell r="AR63">
            <v>604.64019775390625</v>
          </cell>
          <cell r="AS63">
            <v>669.1700439453125</v>
          </cell>
          <cell r="AT63">
            <v>659.73358154296875</v>
          </cell>
          <cell r="AU63">
            <v>529.00482177734375</v>
          </cell>
          <cell r="AV63">
            <v>593.43292236328125</v>
          </cell>
          <cell r="AW63">
            <v>518.00189208984375</v>
          </cell>
          <cell r="AX63">
            <v>606.76611328125</v>
          </cell>
          <cell r="AY63">
            <v>524.53436279296875</v>
          </cell>
          <cell r="AZ63">
            <v>627.4012451171875</v>
          </cell>
          <cell r="BA63">
            <v>494.96234130859375</v>
          </cell>
          <cell r="BB63">
            <v>655.66473388671875</v>
          </cell>
          <cell r="BC63">
            <v>482.55313110351563</v>
          </cell>
          <cell r="BD63">
            <v>607.71868896484375</v>
          </cell>
          <cell r="BE63">
            <v>660.71990966796875</v>
          </cell>
          <cell r="BF63">
            <v>657.06201171875</v>
          </cell>
          <cell r="BG63">
            <v>528.1329345703125</v>
          </cell>
          <cell r="BH63">
            <v>594.79425048828125</v>
          </cell>
          <cell r="BI63">
            <v>525.77374267578125</v>
          </cell>
          <cell r="BJ63">
            <v>605.07916259765625</v>
          </cell>
          <cell r="BK63">
            <v>524.6480712890625</v>
          </cell>
          <cell r="BL63">
            <v>610.8743896484375</v>
          </cell>
          <cell r="BM63">
            <v>607.03057861328125</v>
          </cell>
          <cell r="BN63">
            <v>607.0384521484375</v>
          </cell>
          <cell r="BO63">
            <v>606.09503173828125</v>
          </cell>
          <cell r="BP63">
            <v>601.99005126953125</v>
          </cell>
          <cell r="BQ63">
            <v>632.4193115234375</v>
          </cell>
          <cell r="BR63">
            <v>496.57672119140625</v>
          </cell>
          <cell r="BS63">
            <v>651.0760498046875</v>
          </cell>
          <cell r="BT63">
            <v>486.80035400390625</v>
          </cell>
          <cell r="BU63">
            <v>605.56390380859375</v>
          </cell>
          <cell r="BV63">
            <v>669.7740478515625</v>
          </cell>
          <cell r="BW63">
            <v>659.36859130859375</v>
          </cell>
          <cell r="BX63">
            <v>529.96728515625</v>
          </cell>
          <cell r="BY63">
            <v>593.44537353515625</v>
          </cell>
          <cell r="BZ63">
            <v>522.2520751953125</v>
          </cell>
          <cell r="CA63">
            <v>607.2552490234375</v>
          </cell>
          <cell r="CB63">
            <v>524.96063232421875</v>
          </cell>
          <cell r="CC63">
            <v>605.6646728515625</v>
          </cell>
          <cell r="CD63">
            <v>605.6646728515625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675.1192626953125</v>
          </cell>
          <cell r="E64">
            <v>511.8695068359375</v>
          </cell>
          <cell r="F64">
            <v>675.334228515625</v>
          </cell>
          <cell r="G64">
            <v>509.03338623046875</v>
          </cell>
          <cell r="H64">
            <v>628.76190185546875</v>
          </cell>
          <cell r="I64">
            <v>710.4915771484375</v>
          </cell>
          <cell r="J64">
            <v>695.1976318359375</v>
          </cell>
          <cell r="K64">
            <v>530.7066650390625</v>
          </cell>
          <cell r="L64">
            <v>607.02764892578125</v>
          </cell>
          <cell r="M64">
            <v>540.65618896484375</v>
          </cell>
          <cell r="N64">
            <v>639.2310791015625</v>
          </cell>
          <cell r="O64">
            <v>549.95458984375</v>
          </cell>
          <cell r="P64">
            <v>672.79132080078125</v>
          </cell>
          <cell r="Q64">
            <v>509.16848754882813</v>
          </cell>
          <cell r="R64">
            <v>681.2559814453125</v>
          </cell>
          <cell r="S64">
            <v>504.5384521484375</v>
          </cell>
          <cell r="T64">
            <v>631.079345703125</v>
          </cell>
          <cell r="U64">
            <v>704.52105712890625</v>
          </cell>
          <cell r="V64">
            <v>693.95697021484375</v>
          </cell>
          <cell r="W64">
            <v>528.59332275390625</v>
          </cell>
          <cell r="X64">
            <v>607.028076171875</v>
          </cell>
          <cell r="Y64">
            <v>543.61199951171875</v>
          </cell>
          <cell r="Z64">
            <v>638.17767333984375</v>
          </cell>
          <cell r="AA64">
            <v>548.275146484375</v>
          </cell>
          <cell r="AB64">
            <v>671.161865234375</v>
          </cell>
          <cell r="AC64">
            <v>508.59149169921875</v>
          </cell>
          <cell r="AD64">
            <v>684.3216552734375</v>
          </cell>
          <cell r="AE64">
            <v>500.65914916992188</v>
          </cell>
          <cell r="AF64">
            <v>630.9765625</v>
          </cell>
          <cell r="AG64">
            <v>704.7705078125</v>
          </cell>
          <cell r="AH64">
            <v>696.07989501953125</v>
          </cell>
          <cell r="AI64">
            <v>527.559814453125</v>
          </cell>
          <cell r="AJ64">
            <v>606.912353515625</v>
          </cell>
          <cell r="AK64">
            <v>545.3966064453125</v>
          </cell>
          <cell r="AL64">
            <v>634.12322998046875</v>
          </cell>
          <cell r="AM64">
            <v>547.43878173828125</v>
          </cell>
          <cell r="AN64">
            <v>669.25189208984375</v>
          </cell>
          <cell r="AO64">
            <v>507.89920043945313</v>
          </cell>
          <cell r="AP64">
            <v>685.86236572265625</v>
          </cell>
          <cell r="AQ64">
            <v>499.95733642578125</v>
          </cell>
          <cell r="AR64">
            <v>631.36376953125</v>
          </cell>
          <cell r="AS64">
            <v>693.208251953125</v>
          </cell>
          <cell r="AT64">
            <v>692.58770751953125</v>
          </cell>
          <cell r="AU64">
            <v>525.81268310546875</v>
          </cell>
          <cell r="AV64">
            <v>607.12689208984375</v>
          </cell>
          <cell r="AW64">
            <v>539.86859130859375</v>
          </cell>
          <cell r="AX64">
            <v>632.81378173828125</v>
          </cell>
          <cell r="AY64">
            <v>547.37103271484375</v>
          </cell>
          <cell r="AZ64">
            <v>666.33489990234375</v>
          </cell>
          <cell r="BA64">
            <v>506.41421508789063</v>
          </cell>
          <cell r="BB64">
            <v>689.0062255859375</v>
          </cell>
          <cell r="BC64">
            <v>496.42196655273438</v>
          </cell>
          <cell r="BD64">
            <v>634.3155517578125</v>
          </cell>
          <cell r="BE64">
            <v>683.70501708984375</v>
          </cell>
          <cell r="BF64">
            <v>689.16607666015625</v>
          </cell>
          <cell r="BG64">
            <v>524.6776123046875</v>
          </cell>
          <cell r="BH64">
            <v>607.6204833984375</v>
          </cell>
          <cell r="BI64">
            <v>546.35345458984375</v>
          </cell>
          <cell r="BJ64">
            <v>630.822265625</v>
          </cell>
          <cell r="BK64">
            <v>547.44427490234375</v>
          </cell>
          <cell r="BL64">
            <v>639.79632568359375</v>
          </cell>
          <cell r="BM64">
            <v>635.02093505859375</v>
          </cell>
          <cell r="BN64">
            <v>634.76959228515625</v>
          </cell>
          <cell r="BO64">
            <v>633.2105712890625</v>
          </cell>
          <cell r="BP64">
            <v>627.7713623046875</v>
          </cell>
          <cell r="BQ64">
            <v>670.68890380859375</v>
          </cell>
          <cell r="BR64">
            <v>508.33197021484375</v>
          </cell>
          <cell r="BS64">
            <v>684.2515869140625</v>
          </cell>
          <cell r="BT64">
            <v>500.68841552734375</v>
          </cell>
          <cell r="BU64">
            <v>632.2640380859375</v>
          </cell>
          <cell r="BV64">
            <v>693.89178466796875</v>
          </cell>
          <cell r="BW64">
            <v>692.34979248046875</v>
          </cell>
          <cell r="BX64">
            <v>526.858642578125</v>
          </cell>
          <cell r="BY64">
            <v>607.2501220703125</v>
          </cell>
          <cell r="BZ64">
            <v>543.94781494140625</v>
          </cell>
          <cell r="CA64">
            <v>633.38958740234375</v>
          </cell>
          <cell r="CB64">
            <v>547.78912353515625</v>
          </cell>
          <cell r="CC64">
            <v>632.814453125</v>
          </cell>
          <cell r="CD64">
            <v>632.814453125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718.073486328125</v>
          </cell>
          <cell r="E65">
            <v>534.444580078125</v>
          </cell>
          <cell r="F65">
            <v>722.74969482421875</v>
          </cell>
          <cell r="G65">
            <v>549.9298095703125</v>
          </cell>
          <cell r="H65">
            <v>656.169677734375</v>
          </cell>
          <cell r="I65">
            <v>744.955322265625</v>
          </cell>
          <cell r="J65">
            <v>735.6429443359375</v>
          </cell>
          <cell r="K65">
            <v>551.16632080078125</v>
          </cell>
          <cell r="L65">
            <v>627.81005859375</v>
          </cell>
          <cell r="M65">
            <v>549.5850830078125</v>
          </cell>
          <cell r="N65">
            <v>672.8939208984375</v>
          </cell>
          <cell r="O65">
            <v>579.9173583984375</v>
          </cell>
          <cell r="P65">
            <v>714.47900390625</v>
          </cell>
          <cell r="Q65">
            <v>531.9586181640625</v>
          </cell>
          <cell r="R65">
            <v>729.17144775390625</v>
          </cell>
          <cell r="S65">
            <v>543.57293701171875</v>
          </cell>
          <cell r="T65">
            <v>658.71588134765625</v>
          </cell>
          <cell r="U65">
            <v>738.9486083984375</v>
          </cell>
          <cell r="V65">
            <v>733.45318603515625</v>
          </cell>
          <cell r="W65">
            <v>548.5140380859375</v>
          </cell>
          <cell r="X65">
            <v>627.94482421875</v>
          </cell>
          <cell r="Y65">
            <v>554.78173828125</v>
          </cell>
          <cell r="Z65">
            <v>672.04229736328125</v>
          </cell>
          <cell r="AA65">
            <v>578.52264404296875</v>
          </cell>
          <cell r="AB65">
            <v>711.91510009765625</v>
          </cell>
          <cell r="AC65">
            <v>531.4521484375</v>
          </cell>
          <cell r="AD65">
            <v>732.3624267578125</v>
          </cell>
          <cell r="AE65">
            <v>538.29296875</v>
          </cell>
          <cell r="AF65">
            <v>658.83782958984375</v>
          </cell>
          <cell r="AG65">
            <v>738.896728515625</v>
          </cell>
          <cell r="AH65">
            <v>735.0255126953125</v>
          </cell>
          <cell r="AI65">
            <v>547.40576171875</v>
          </cell>
          <cell r="AJ65">
            <v>627.9920654296875</v>
          </cell>
          <cell r="AK65">
            <v>556.2669677734375</v>
          </cell>
          <cell r="AL65">
            <v>668.36602783203125</v>
          </cell>
          <cell r="AM65">
            <v>577.6748046875</v>
          </cell>
          <cell r="AN65">
            <v>709.4202880859375</v>
          </cell>
          <cell r="AO65">
            <v>530.96490478515625</v>
          </cell>
          <cell r="AP65">
            <v>734.41796875</v>
          </cell>
          <cell r="AQ65">
            <v>537.9464111328125</v>
          </cell>
          <cell r="AR65">
            <v>659.22698974609375</v>
          </cell>
          <cell r="AS65">
            <v>727.69281005859375</v>
          </cell>
          <cell r="AT65">
            <v>730.54632568359375</v>
          </cell>
          <cell r="AU65">
            <v>545.4207763671875</v>
          </cell>
          <cell r="AV65">
            <v>627.77862548828125</v>
          </cell>
          <cell r="AW65">
            <v>552.65924072265625</v>
          </cell>
          <cell r="AX65">
            <v>667.27587890625</v>
          </cell>
          <cell r="AY65">
            <v>578.02142333984375</v>
          </cell>
          <cell r="AZ65">
            <v>705.19830322265625</v>
          </cell>
          <cell r="BA65">
            <v>529.70184326171875</v>
          </cell>
          <cell r="BB65">
            <v>738.04034423828125</v>
          </cell>
          <cell r="BC65">
            <v>534.5518798828125</v>
          </cell>
          <cell r="BD65">
            <v>662.0400390625</v>
          </cell>
          <cell r="BE65">
            <v>718.36968994140625</v>
          </cell>
          <cell r="BF65">
            <v>726.06243896484375</v>
          </cell>
          <cell r="BG65">
            <v>543.76629638671875</v>
          </cell>
          <cell r="BH65">
            <v>627.7607421875</v>
          </cell>
          <cell r="BI65">
            <v>561.7327880859375</v>
          </cell>
          <cell r="BJ65">
            <v>665.7828369140625</v>
          </cell>
          <cell r="BK65">
            <v>578.53826904296875</v>
          </cell>
          <cell r="BL65">
            <v>677.627197265625</v>
          </cell>
          <cell r="BM65">
            <v>671.41119384765625</v>
          </cell>
          <cell r="BN65">
            <v>670.43536376953125</v>
          </cell>
          <cell r="BO65">
            <v>668.3834228515625</v>
          </cell>
          <cell r="BP65">
            <v>661.8663330078125</v>
          </cell>
          <cell r="BQ65">
            <v>711.46392822265625</v>
          </cell>
          <cell r="BR65">
            <v>531.31317138671875</v>
          </cell>
          <cell r="BS65">
            <v>732.584228515625</v>
          </cell>
          <cell r="BT65">
            <v>539.16302490234375</v>
          </cell>
          <cell r="BU65">
            <v>660.00006103515625</v>
          </cell>
          <cell r="BV65">
            <v>728.38165283203125</v>
          </cell>
          <cell r="BW65">
            <v>730.52215576171875</v>
          </cell>
          <cell r="BX65">
            <v>546.51373291015625</v>
          </cell>
          <cell r="BY65">
            <v>627.8333740234375</v>
          </cell>
          <cell r="BZ65">
            <v>556.98052978515625</v>
          </cell>
          <cell r="CA65">
            <v>667.88165283203125</v>
          </cell>
          <cell r="CB65">
            <v>578.410888671875</v>
          </cell>
          <cell r="CC65">
            <v>668.2398681640625</v>
          </cell>
          <cell r="CD65">
            <v>668.2398681640625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762.74884033203125</v>
          </cell>
          <cell r="E66">
            <v>559.389892578125</v>
          </cell>
          <cell r="F66">
            <v>776.4552001953125</v>
          </cell>
          <cell r="G66">
            <v>575.56304931640625</v>
          </cell>
          <cell r="H66">
            <v>692.5079345703125</v>
          </cell>
          <cell r="I66">
            <v>792.4608154296875</v>
          </cell>
          <cell r="J66">
            <v>773.6715087890625</v>
          </cell>
          <cell r="K66">
            <v>571.31085205078125</v>
          </cell>
          <cell r="L66">
            <v>660.02960205078125</v>
          </cell>
          <cell r="M66">
            <v>576.449462890625</v>
          </cell>
          <cell r="N66">
            <v>721.71990966796875</v>
          </cell>
          <cell r="O66">
            <v>610.98370361328125</v>
          </cell>
          <cell r="P66">
            <v>758.70465087890625</v>
          </cell>
          <cell r="Q66">
            <v>557.042724609375</v>
          </cell>
          <cell r="R66">
            <v>783.2332763671875</v>
          </cell>
          <cell r="S66">
            <v>568.5328369140625</v>
          </cell>
          <cell r="T66">
            <v>695.07952880859375</v>
          </cell>
          <cell r="U66">
            <v>786.28472900390625</v>
          </cell>
          <cell r="V66">
            <v>771.91259765625</v>
          </cell>
          <cell r="W66">
            <v>569.17047119140625</v>
          </cell>
          <cell r="X66">
            <v>660.181640625</v>
          </cell>
          <cell r="Y66">
            <v>581.75128173828125</v>
          </cell>
          <cell r="Z66">
            <v>720.8792724609375</v>
          </cell>
          <cell r="AA66">
            <v>609.10382080078125</v>
          </cell>
          <cell r="AB66">
            <v>755.81268310546875</v>
          </cell>
          <cell r="AC66">
            <v>556.4276123046875</v>
          </cell>
          <cell r="AD66">
            <v>786.3199462890625</v>
          </cell>
          <cell r="AE66">
            <v>562.68902587890625</v>
          </cell>
          <cell r="AF66">
            <v>695.11944580078125</v>
          </cell>
          <cell r="AG66">
            <v>786.59661865234375</v>
          </cell>
          <cell r="AH66">
            <v>773.56927490234375</v>
          </cell>
          <cell r="AI66">
            <v>568.3184814453125</v>
          </cell>
          <cell r="AJ66">
            <v>660.22723388671875</v>
          </cell>
          <cell r="AK66">
            <v>583.42010498046875</v>
          </cell>
          <cell r="AL66">
            <v>717.30010986328125</v>
          </cell>
          <cell r="AM66">
            <v>608.056640625</v>
          </cell>
          <cell r="AN66">
            <v>753.24969482421875</v>
          </cell>
          <cell r="AO66">
            <v>555.832763671875</v>
          </cell>
          <cell r="AP66">
            <v>789.11077880859375</v>
          </cell>
          <cell r="AQ66">
            <v>562.50823974609375</v>
          </cell>
          <cell r="AR66">
            <v>695.4241943359375</v>
          </cell>
          <cell r="AS66">
            <v>774.3134765625</v>
          </cell>
          <cell r="AT66">
            <v>769.41119384765625</v>
          </cell>
          <cell r="AU66">
            <v>566.42181396484375</v>
          </cell>
          <cell r="AV66">
            <v>660.080078125</v>
          </cell>
          <cell r="AW66">
            <v>579.37652587890625</v>
          </cell>
          <cell r="AX66">
            <v>716.04095458984375</v>
          </cell>
          <cell r="AY66">
            <v>608.21240234375</v>
          </cell>
          <cell r="AZ66">
            <v>748.87762451171875</v>
          </cell>
          <cell r="BA66">
            <v>554.60693359375</v>
          </cell>
          <cell r="BB66">
            <v>793.3089599609375</v>
          </cell>
          <cell r="BC66">
            <v>559.23431396484375</v>
          </cell>
          <cell r="BD66">
            <v>698.08734130859375</v>
          </cell>
          <cell r="BE66">
            <v>764.2662353515625</v>
          </cell>
          <cell r="BF66">
            <v>765.01654052734375</v>
          </cell>
          <cell r="BG66">
            <v>565.26611328125</v>
          </cell>
          <cell r="BH66">
            <v>660.59307861328125</v>
          </cell>
          <cell r="BI66">
            <v>588.2119140625</v>
          </cell>
          <cell r="BJ66">
            <v>714.2164306640625</v>
          </cell>
          <cell r="BK66">
            <v>608.32733154296875</v>
          </cell>
          <cell r="BL66">
            <v>718.28204345703125</v>
          </cell>
          <cell r="BM66">
            <v>711.27850341796875</v>
          </cell>
          <cell r="BN66">
            <v>710.25946044921875</v>
          </cell>
          <cell r="BO66">
            <v>708.09490966796875</v>
          </cell>
          <cell r="BP66">
            <v>701.124755859375</v>
          </cell>
          <cell r="BQ66">
            <v>755.49945068359375</v>
          </cell>
          <cell r="BR66">
            <v>556.26171875</v>
          </cell>
          <cell r="BS66">
            <v>787.06353759765625</v>
          </cell>
          <cell r="BT66">
            <v>563.92230224609375</v>
          </cell>
          <cell r="BU66">
            <v>696.18145751953125</v>
          </cell>
          <cell r="BV66">
            <v>775.03759765625</v>
          </cell>
          <cell r="BW66">
            <v>769.2369384765625</v>
          </cell>
          <cell r="BX66">
            <v>567.485107421875</v>
          </cell>
          <cell r="BY66">
            <v>660.302734375</v>
          </cell>
          <cell r="BZ66">
            <v>583.720947265625</v>
          </cell>
          <cell r="CA66">
            <v>716.5526123046875</v>
          </cell>
          <cell r="CB66">
            <v>608.6251220703125</v>
          </cell>
          <cell r="CC66">
            <v>707.96429443359375</v>
          </cell>
          <cell r="CD66">
            <v>707.96429443359375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807.1981201171875</v>
          </cell>
          <cell r="E67">
            <v>596.04193115234375</v>
          </cell>
          <cell r="F67">
            <v>827.5712890625</v>
          </cell>
          <cell r="G67">
            <v>599.37322998046875</v>
          </cell>
          <cell r="H67">
            <v>729.44329833984375</v>
          </cell>
          <cell r="I67">
            <v>841.65576171875</v>
          </cell>
          <cell r="J67">
            <v>820.9224853515625</v>
          </cell>
          <cell r="K67">
            <v>593.91351318359375</v>
          </cell>
          <cell r="L67">
            <v>695.20025634765625</v>
          </cell>
          <cell r="M67">
            <v>600.8218994140625</v>
          </cell>
          <cell r="N67">
            <v>764.9739990234375</v>
          </cell>
          <cell r="O67">
            <v>639.4560546875</v>
          </cell>
          <cell r="P67">
            <v>802.48626708984375</v>
          </cell>
          <cell r="Q67">
            <v>592.7427978515625</v>
          </cell>
          <cell r="R67">
            <v>835.3902587890625</v>
          </cell>
          <cell r="S67">
            <v>589.906982421875</v>
          </cell>
          <cell r="T67">
            <v>732.03759765625</v>
          </cell>
          <cell r="U67">
            <v>835.22265625</v>
          </cell>
          <cell r="V67">
            <v>819.04876708984375</v>
          </cell>
          <cell r="W67">
            <v>591.78082275390625</v>
          </cell>
          <cell r="X67">
            <v>694.69854736328125</v>
          </cell>
          <cell r="Y67">
            <v>607.1422119140625</v>
          </cell>
          <cell r="Z67">
            <v>763.715576171875</v>
          </cell>
          <cell r="AA67">
            <v>637.09918212890625</v>
          </cell>
          <cell r="AB67">
            <v>799.20745849609375</v>
          </cell>
          <cell r="AC67">
            <v>591.9615478515625</v>
          </cell>
          <cell r="AD67">
            <v>838.8841552734375</v>
          </cell>
          <cell r="AE67">
            <v>582.6236572265625</v>
          </cell>
          <cell r="AF67">
            <v>732.1942138671875</v>
          </cell>
          <cell r="AG67">
            <v>835.6942138671875</v>
          </cell>
          <cell r="AH67">
            <v>821.52691650390625</v>
          </cell>
          <cell r="AI67">
            <v>590.88421630859375</v>
          </cell>
          <cell r="AJ67">
            <v>694.39385986328125</v>
          </cell>
          <cell r="AK67">
            <v>609.0782470703125</v>
          </cell>
          <cell r="AL67">
            <v>758.78985595703125</v>
          </cell>
          <cell r="AM67">
            <v>635.82623291015625</v>
          </cell>
          <cell r="AN67">
            <v>796.434326171875</v>
          </cell>
          <cell r="AO67">
            <v>591.1209716796875</v>
          </cell>
          <cell r="AP67">
            <v>841.54931640625</v>
          </cell>
          <cell r="AQ67">
            <v>581.61126708984375</v>
          </cell>
          <cell r="AR67">
            <v>732.50811767578125</v>
          </cell>
          <cell r="AS67">
            <v>822.44805908203125</v>
          </cell>
          <cell r="AT67">
            <v>816.43365478515625</v>
          </cell>
          <cell r="AU67">
            <v>588.857421875</v>
          </cell>
          <cell r="AV67">
            <v>693.89404296875</v>
          </cell>
          <cell r="AW67">
            <v>604.7760009765625</v>
          </cell>
          <cell r="AX67">
            <v>756.8797607421875</v>
          </cell>
          <cell r="AY67">
            <v>635.9342041015625</v>
          </cell>
          <cell r="AZ67">
            <v>791.68768310546875</v>
          </cell>
          <cell r="BA67">
            <v>589.30926513671875</v>
          </cell>
          <cell r="BB67">
            <v>845.7310791015625</v>
          </cell>
          <cell r="BC67">
            <v>577.09417724609375</v>
          </cell>
          <cell r="BD67">
            <v>735.3135986328125</v>
          </cell>
          <cell r="BE67">
            <v>811.65771484375</v>
          </cell>
          <cell r="BF67">
            <v>811.39825439453125</v>
          </cell>
          <cell r="BG67">
            <v>587.71240234375</v>
          </cell>
          <cell r="BH67">
            <v>694.34417724609375</v>
          </cell>
          <cell r="BI67">
            <v>614.69891357421875</v>
          </cell>
          <cell r="BJ67">
            <v>753.82415771484375</v>
          </cell>
          <cell r="BK67">
            <v>635.71685791015625</v>
          </cell>
          <cell r="BL67">
            <v>759.4964599609375</v>
          </cell>
          <cell r="BM67">
            <v>751.57275390625</v>
          </cell>
          <cell r="BN67">
            <v>750.2852783203125</v>
          </cell>
          <cell r="BO67">
            <v>747.742431640625</v>
          </cell>
          <cell r="BP67">
            <v>739.80401611328125</v>
          </cell>
          <cell r="BQ67">
            <v>798.98040771484375</v>
          </cell>
          <cell r="BR67">
            <v>591.6722412109375</v>
          </cell>
          <cell r="BS67">
            <v>839.29058837890625</v>
          </cell>
          <cell r="BT67">
            <v>583.66644287109375</v>
          </cell>
          <cell r="BU67">
            <v>733.29388427734375</v>
          </cell>
          <cell r="BV67">
            <v>823.20379638671875</v>
          </cell>
          <cell r="BW67">
            <v>816.21759033203125</v>
          </cell>
          <cell r="BX67">
            <v>589.9979248046875</v>
          </cell>
          <cell r="BY67">
            <v>694.39239501953125</v>
          </cell>
          <cell r="BZ67">
            <v>609.53253173828125</v>
          </cell>
          <cell r="CA67">
            <v>757.434814453125</v>
          </cell>
          <cell r="CB67">
            <v>636.34356689453125</v>
          </cell>
          <cell r="CC67">
            <v>747.65771484375</v>
          </cell>
          <cell r="CD67">
            <v>747.65765380859375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858.34832763671875</v>
          </cell>
          <cell r="E68">
            <v>643.86126708984375</v>
          </cell>
          <cell r="F68">
            <v>882.60009765625</v>
          </cell>
          <cell r="G68">
            <v>639.21759033203125</v>
          </cell>
          <cell r="H68">
            <v>772.4339599609375</v>
          </cell>
          <cell r="I68">
            <v>903.41558837890625</v>
          </cell>
          <cell r="J68">
            <v>862.43817138671875</v>
          </cell>
          <cell r="K68">
            <v>597.49908447265625</v>
          </cell>
          <cell r="L68">
            <v>723.47265625</v>
          </cell>
          <cell r="M68">
            <v>623.18878173828125</v>
          </cell>
          <cell r="N68">
            <v>813.64666748046875</v>
          </cell>
          <cell r="O68">
            <v>671.68463134765625</v>
          </cell>
          <cell r="P68">
            <v>853.86029052734375</v>
          </cell>
          <cell r="Q68">
            <v>640.96185302734375</v>
          </cell>
          <cell r="R68">
            <v>891.08270263671875</v>
          </cell>
          <cell r="S68">
            <v>629.74273681640625</v>
          </cell>
          <cell r="T68">
            <v>775.6405029296875</v>
          </cell>
          <cell r="U68">
            <v>896.91131591796875</v>
          </cell>
          <cell r="V68">
            <v>859.5458984375</v>
          </cell>
          <cell r="W68">
            <v>594.34075927734375</v>
          </cell>
          <cell r="X68">
            <v>723.76715087890625</v>
          </cell>
          <cell r="Y68">
            <v>631.210693359375</v>
          </cell>
          <cell r="Z68">
            <v>812.272705078125</v>
          </cell>
          <cell r="AA68">
            <v>669.14068603515625</v>
          </cell>
          <cell r="AB68">
            <v>850.7115478515625</v>
          </cell>
          <cell r="AC68">
            <v>640.020751953125</v>
          </cell>
          <cell r="AD68">
            <v>894.87646484375</v>
          </cell>
          <cell r="AE68">
            <v>621.9674072265625</v>
          </cell>
          <cell r="AF68">
            <v>775.94073486328125</v>
          </cell>
          <cell r="AG68">
            <v>897.14605712890625</v>
          </cell>
          <cell r="AH68">
            <v>862.23236083984375</v>
          </cell>
          <cell r="AI68">
            <v>592.88885498046875</v>
          </cell>
          <cell r="AJ68">
            <v>723.75665283203125</v>
          </cell>
          <cell r="AK68">
            <v>633.48443603515625</v>
          </cell>
          <cell r="AL68">
            <v>806.64215087890625</v>
          </cell>
          <cell r="AM68">
            <v>667.6754150390625</v>
          </cell>
          <cell r="AN68">
            <v>848.00872802734375</v>
          </cell>
          <cell r="AO68">
            <v>639.271484375</v>
          </cell>
          <cell r="AP68">
            <v>898.32574462890625</v>
          </cell>
          <cell r="AQ68">
            <v>620.68707275390625</v>
          </cell>
          <cell r="AR68">
            <v>776.2559814453125</v>
          </cell>
          <cell r="AS68">
            <v>883.67352294921875</v>
          </cell>
          <cell r="AT68">
            <v>855.41583251953125</v>
          </cell>
          <cell r="AU68">
            <v>590.9149169921875</v>
          </cell>
          <cell r="AV68">
            <v>724.08087158203125</v>
          </cell>
          <cell r="AW68">
            <v>628.99713134765625</v>
          </cell>
          <cell r="AX68">
            <v>804.81048583984375</v>
          </cell>
          <cell r="AY68">
            <v>667.9462890625</v>
          </cell>
          <cell r="AZ68">
            <v>843.512939453125</v>
          </cell>
          <cell r="BA68">
            <v>637.7325439453125</v>
          </cell>
          <cell r="BB68">
            <v>903.42730712890625</v>
          </cell>
          <cell r="BC68">
            <v>616.2908935546875</v>
          </cell>
          <cell r="BD68">
            <v>779.442138671875</v>
          </cell>
          <cell r="BE68">
            <v>872.6632080078125</v>
          </cell>
          <cell r="BF68">
            <v>848.91204833984375</v>
          </cell>
          <cell r="BG68">
            <v>589.33233642578125</v>
          </cell>
          <cell r="BH68">
            <v>725.478271484375</v>
          </cell>
          <cell r="BI68">
            <v>640.15020751953125</v>
          </cell>
          <cell r="BJ68">
            <v>801.51824951171875</v>
          </cell>
          <cell r="BK68">
            <v>668.02734375</v>
          </cell>
          <cell r="BL68">
            <v>805.60589599609375</v>
          </cell>
          <cell r="BM68">
            <v>796.98052978515625</v>
          </cell>
          <cell r="BN68">
            <v>795.5963134765625</v>
          </cell>
          <cell r="BO68">
            <v>792.63482666015625</v>
          </cell>
          <cell r="BP68">
            <v>784.3421630859375</v>
          </cell>
          <cell r="BQ68">
            <v>850.48382568359375</v>
          </cell>
          <cell r="BR68">
            <v>639.85888671875</v>
          </cell>
          <cell r="BS68">
            <v>895.76239013671875</v>
          </cell>
          <cell r="BT68">
            <v>623.03875732421875</v>
          </cell>
          <cell r="BU68">
            <v>777.1138916015625</v>
          </cell>
          <cell r="BV68">
            <v>884.471435546875</v>
          </cell>
          <cell r="BW68">
            <v>855.38836669921875</v>
          </cell>
          <cell r="BX68">
            <v>592.17938232421875</v>
          </cell>
          <cell r="BY68">
            <v>724.43682861328125</v>
          </cell>
          <cell r="BZ68">
            <v>634.13885498046875</v>
          </cell>
          <cell r="CA68">
            <v>805.39373779296875</v>
          </cell>
          <cell r="CB68">
            <v>668.4642333984375</v>
          </cell>
          <cell r="CC68">
            <v>792.73828125</v>
          </cell>
          <cell r="CD68">
            <v>792.73834228515625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925.1236572265625</v>
          </cell>
          <cell r="E69">
            <v>689.17578125</v>
          </cell>
          <cell r="F69">
            <v>981.836181640625</v>
          </cell>
          <cell r="G69">
            <v>668.9876708984375</v>
          </cell>
          <cell r="H69">
            <v>852.15716552734375</v>
          </cell>
          <cell r="I69">
            <v>964.71221923828125</v>
          </cell>
          <cell r="J69">
            <v>911.0828857421875</v>
          </cell>
          <cell r="K69">
            <v>639.5584716796875</v>
          </cell>
          <cell r="L69">
            <v>816.6041259765625</v>
          </cell>
          <cell r="M69">
            <v>664.02276611328125</v>
          </cell>
          <cell r="N69">
            <v>888.08123779296875</v>
          </cell>
          <cell r="O69">
            <v>726.45269775390625</v>
          </cell>
          <cell r="P69">
            <v>920.00567626953125</v>
          </cell>
          <cell r="Q69">
            <v>686.27056884765625</v>
          </cell>
          <cell r="R69">
            <v>991.15118408203125</v>
          </cell>
          <cell r="S69">
            <v>658.78192138671875</v>
          </cell>
          <cell r="T69">
            <v>855.6329345703125</v>
          </cell>
          <cell r="U69">
            <v>958.07525634765625</v>
          </cell>
          <cell r="V69">
            <v>907.97821044921875</v>
          </cell>
          <cell r="W69">
            <v>635.65386962890625</v>
          </cell>
          <cell r="X69">
            <v>818.3287353515625</v>
          </cell>
          <cell r="Y69">
            <v>675.6781005859375</v>
          </cell>
          <cell r="Z69">
            <v>888.55224609375</v>
          </cell>
          <cell r="AA69">
            <v>723.241455078125</v>
          </cell>
          <cell r="AB69">
            <v>916.47515869140625</v>
          </cell>
          <cell r="AC69">
            <v>685.29071044921875</v>
          </cell>
          <cell r="AD69">
            <v>995.50677490234375</v>
          </cell>
          <cell r="AE69">
            <v>650.24444580078125</v>
          </cell>
          <cell r="AF69">
            <v>855.71087646484375</v>
          </cell>
          <cell r="AG69">
            <v>958.55865478515625</v>
          </cell>
          <cell r="AH69">
            <v>911.672607421875</v>
          </cell>
          <cell r="AI69">
            <v>633.74212646484375</v>
          </cell>
          <cell r="AJ69">
            <v>819.1455078125</v>
          </cell>
          <cell r="AK69">
            <v>678.7816162109375</v>
          </cell>
          <cell r="AL69">
            <v>884.57958984375</v>
          </cell>
          <cell r="AM69">
            <v>721.5360107421875</v>
          </cell>
          <cell r="AN69">
            <v>913.547119140625</v>
          </cell>
          <cell r="AO69">
            <v>684.3092041015625</v>
          </cell>
          <cell r="AP69">
            <v>999.30712890625</v>
          </cell>
          <cell r="AQ69">
            <v>649.09149169921875</v>
          </cell>
          <cell r="AR69">
            <v>856.11810302734375</v>
          </cell>
          <cell r="AS69">
            <v>944.32623291015625</v>
          </cell>
          <cell r="AT69">
            <v>903.39752197265625</v>
          </cell>
          <cell r="AU69">
            <v>631.437255859375</v>
          </cell>
          <cell r="AV69">
            <v>819.58258056640625</v>
          </cell>
          <cell r="AW69">
            <v>673.71881103515625</v>
          </cell>
          <cell r="AX69">
            <v>884.106201171875</v>
          </cell>
          <cell r="AY69">
            <v>721.780029296875</v>
          </cell>
          <cell r="AZ69">
            <v>908.4527587890625</v>
          </cell>
          <cell r="BA69">
            <v>682.61163330078125</v>
          </cell>
          <cell r="BB69">
            <v>1005.0370483398438</v>
          </cell>
          <cell r="BC69">
            <v>644.67510986328125</v>
          </cell>
          <cell r="BD69">
            <v>860.2447509765625</v>
          </cell>
          <cell r="BE69">
            <v>932.84112548828125</v>
          </cell>
          <cell r="BF69">
            <v>895.75347900390625</v>
          </cell>
          <cell r="BG69">
            <v>628.85638427734375</v>
          </cell>
          <cell r="BH69">
            <v>821.32281494140625</v>
          </cell>
          <cell r="BI69">
            <v>687.38543701171875</v>
          </cell>
          <cell r="BJ69">
            <v>883.0224609375</v>
          </cell>
          <cell r="BK69">
            <v>721.942626953125</v>
          </cell>
          <cell r="BL69">
            <v>871.533203125</v>
          </cell>
          <cell r="BM69">
            <v>861.89666748046875</v>
          </cell>
          <cell r="BN69">
            <v>860.76611328125</v>
          </cell>
          <cell r="BO69">
            <v>857.62689208984375</v>
          </cell>
          <cell r="BP69">
            <v>849.68878173828125</v>
          </cell>
          <cell r="BQ69">
            <v>916.2677001953125</v>
          </cell>
          <cell r="BR69">
            <v>684.97576904296875</v>
          </cell>
          <cell r="BS69">
            <v>996.46484375</v>
          </cell>
          <cell r="BT69">
            <v>651.67236328125</v>
          </cell>
          <cell r="BU69">
            <v>857.35699462890625</v>
          </cell>
          <cell r="BV69">
            <v>945.16558837890625</v>
          </cell>
          <cell r="BW69">
            <v>903.3199462890625</v>
          </cell>
          <cell r="BX69">
            <v>632.78759765625</v>
          </cell>
          <cell r="BY69">
            <v>819.66534423828125</v>
          </cell>
          <cell r="BZ69">
            <v>679.68316650390625</v>
          </cell>
          <cell r="CA69">
            <v>884.61004638671875</v>
          </cell>
          <cell r="CB69">
            <v>722.461669921875</v>
          </cell>
          <cell r="CC69">
            <v>857.978759765625</v>
          </cell>
          <cell r="CD69">
            <v>857.978759765625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991.33367919921875</v>
          </cell>
          <cell r="E70">
            <v>743.637451171875</v>
          </cell>
          <cell r="F70">
            <v>1080.2412109375</v>
          </cell>
          <cell r="G70">
            <v>708.68902587890625</v>
          </cell>
          <cell r="H70">
            <v>923.96807861328125</v>
          </cell>
          <cell r="I70">
            <v>1018.0220947265625</v>
          </cell>
          <cell r="J70">
            <v>971.27947998046875</v>
          </cell>
          <cell r="K70">
            <v>680.41424560546875</v>
          </cell>
          <cell r="L70">
            <v>859.22808837890625</v>
          </cell>
          <cell r="M70">
            <v>696.9171142578125</v>
          </cell>
          <cell r="N70">
            <v>948.605712890625</v>
          </cell>
          <cell r="O70">
            <v>789.51751708984375</v>
          </cell>
          <cell r="P70">
            <v>985.941162109375</v>
          </cell>
          <cell r="Q70">
            <v>741.3353271484375</v>
          </cell>
          <cell r="R70">
            <v>1089.744873046875</v>
          </cell>
          <cell r="S70">
            <v>696.2347412109375</v>
          </cell>
          <cell r="T70">
            <v>927.67852783203125</v>
          </cell>
          <cell r="U70">
            <v>1011.5530395507813</v>
          </cell>
          <cell r="V70">
            <v>967.86199951171875</v>
          </cell>
          <cell r="W70">
            <v>676.8328857421875</v>
          </cell>
          <cell r="X70">
            <v>860.09967041015625</v>
          </cell>
          <cell r="Y70">
            <v>709.07293701171875</v>
          </cell>
          <cell r="Z70">
            <v>948.6549072265625</v>
          </cell>
          <cell r="AA70">
            <v>785.71295166015625</v>
          </cell>
          <cell r="AB70">
            <v>982.34686279296875</v>
          </cell>
          <cell r="AC70">
            <v>740.11175537109375</v>
          </cell>
          <cell r="AD70">
            <v>1094.4578857421875</v>
          </cell>
          <cell r="AE70">
            <v>686.06121826171875</v>
          </cell>
          <cell r="AF70">
            <v>927.623291015625</v>
          </cell>
          <cell r="AG70">
            <v>1012.1492309570313</v>
          </cell>
          <cell r="AH70">
            <v>971.36700439453125</v>
          </cell>
          <cell r="AI70">
            <v>674.998291015625</v>
          </cell>
          <cell r="AJ70">
            <v>860.278076171875</v>
          </cell>
          <cell r="AK70">
            <v>712.1219482421875</v>
          </cell>
          <cell r="AL70">
            <v>943.8590087890625</v>
          </cell>
          <cell r="AM70">
            <v>783.92156982421875</v>
          </cell>
          <cell r="AN70">
            <v>979.21710205078125</v>
          </cell>
          <cell r="AO70">
            <v>739.26220703125</v>
          </cell>
          <cell r="AP70">
            <v>1097.658935546875</v>
          </cell>
          <cell r="AQ70">
            <v>684.0576171875</v>
          </cell>
          <cell r="AR70">
            <v>927.97540283203125</v>
          </cell>
          <cell r="AS70">
            <v>998.66717529296875</v>
          </cell>
          <cell r="AT70">
            <v>963.7457275390625</v>
          </cell>
          <cell r="AU70">
            <v>672.78106689453125</v>
          </cell>
          <cell r="AV70">
            <v>860.7767333984375</v>
          </cell>
          <cell r="AW70">
            <v>706.8951416015625</v>
          </cell>
          <cell r="AX70">
            <v>942.9437255859375</v>
          </cell>
          <cell r="AY70">
            <v>783.89178466796875</v>
          </cell>
          <cell r="AZ70">
            <v>973.713623046875</v>
          </cell>
          <cell r="BA70">
            <v>738.008544921875</v>
          </cell>
          <cell r="BB70">
            <v>1103.1998291015625</v>
          </cell>
          <cell r="BC70">
            <v>678.4434814453125</v>
          </cell>
          <cell r="BD70">
            <v>932.53399658203125</v>
          </cell>
          <cell r="BE70">
            <v>987.80194091796875</v>
          </cell>
          <cell r="BF70">
            <v>956.807861328125</v>
          </cell>
          <cell r="BG70">
            <v>670.63580322265625</v>
          </cell>
          <cell r="BH70">
            <v>862.5908203125</v>
          </cell>
          <cell r="BI70">
            <v>720.16827392578125</v>
          </cell>
          <cell r="BJ70">
            <v>940.982666015625</v>
          </cell>
          <cell r="BK70">
            <v>783.62530517578125</v>
          </cell>
          <cell r="BL70">
            <v>934.646728515625</v>
          </cell>
          <cell r="BM70">
            <v>923.566162109375</v>
          </cell>
          <cell r="BN70">
            <v>921.74383544921875</v>
          </cell>
          <cell r="BO70">
            <v>918.045654296875</v>
          </cell>
          <cell r="BP70">
            <v>908.96563720703125</v>
          </cell>
          <cell r="BQ70">
            <v>982.03192138671875</v>
          </cell>
          <cell r="BR70">
            <v>739.99688720703125</v>
          </cell>
          <cell r="BS70">
            <v>1094.9215087890625</v>
          </cell>
          <cell r="BT70">
            <v>687.33514404296875</v>
          </cell>
          <cell r="BU70">
            <v>929.42181396484375</v>
          </cell>
          <cell r="BV70">
            <v>999.45574951171875</v>
          </cell>
          <cell r="BW70">
            <v>963.7353515625</v>
          </cell>
          <cell r="BX70">
            <v>674.1563720703125</v>
          </cell>
          <cell r="BY70">
            <v>861.1082763671875</v>
          </cell>
          <cell r="BZ70">
            <v>712.74169921875</v>
          </cell>
          <cell r="CA70">
            <v>943.45257568359375</v>
          </cell>
          <cell r="CB70">
            <v>784.60394287109375</v>
          </cell>
          <cell r="CC70">
            <v>918.6507568359375</v>
          </cell>
          <cell r="CD70">
            <v>918.65081787109375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1053.2362060546875</v>
          </cell>
          <cell r="E71">
            <v>805.91119384765625</v>
          </cell>
          <cell r="F71">
            <v>1161.97607421875</v>
          </cell>
          <cell r="G71">
            <v>735.10284423828125</v>
          </cell>
          <cell r="H71">
            <v>979.0618896484375</v>
          </cell>
          <cell r="I71">
            <v>1064.3955078125</v>
          </cell>
          <cell r="J71">
            <v>1026.419921875</v>
          </cell>
          <cell r="K71">
            <v>704.48260498046875</v>
          </cell>
          <cell r="L71">
            <v>903.67889404296875</v>
          </cell>
          <cell r="M71">
            <v>734.5452880859375</v>
          </cell>
          <cell r="N71">
            <v>997.6842041015625</v>
          </cell>
          <cell r="O71">
            <v>843.1580810546875</v>
          </cell>
          <cell r="P71">
            <v>1048.171630859375</v>
          </cell>
          <cell r="Q71">
            <v>802.8233642578125</v>
          </cell>
          <cell r="R71">
            <v>1170.80712890625</v>
          </cell>
          <cell r="S71">
            <v>719.28857421875</v>
          </cell>
          <cell r="T71">
            <v>983.57373046875</v>
          </cell>
          <cell r="U71">
            <v>1056.725341796875</v>
          </cell>
          <cell r="V71">
            <v>1022.7908935546875</v>
          </cell>
          <cell r="W71">
            <v>699.791748046875</v>
          </cell>
          <cell r="X71">
            <v>905.4656982421875</v>
          </cell>
          <cell r="Y71">
            <v>746.77947998046875</v>
          </cell>
          <cell r="Z71">
            <v>996.45440673828125</v>
          </cell>
          <cell r="AA71">
            <v>838.990234375</v>
          </cell>
          <cell r="AB71">
            <v>1044.941650390625</v>
          </cell>
          <cell r="AC71">
            <v>800.96539306640625</v>
          </cell>
          <cell r="AD71">
            <v>1175.4295654296875</v>
          </cell>
          <cell r="AE71">
            <v>707.39495849609375</v>
          </cell>
          <cell r="AF71">
            <v>983.88037109375</v>
          </cell>
          <cell r="AG71">
            <v>1056.600341796875</v>
          </cell>
          <cell r="AH71">
            <v>1026.4620361328125</v>
          </cell>
          <cell r="AI71">
            <v>697.215087890625</v>
          </cell>
          <cell r="AJ71">
            <v>906.07568359375</v>
          </cell>
          <cell r="AK71">
            <v>750.0401611328125</v>
          </cell>
          <cell r="AL71">
            <v>990.50445556640625</v>
          </cell>
          <cell r="AM71">
            <v>837.08343505859375</v>
          </cell>
          <cell r="AN71">
            <v>1042.0081787109375</v>
          </cell>
          <cell r="AO71">
            <v>800.107177734375</v>
          </cell>
          <cell r="AP71">
            <v>1178.0765380859375</v>
          </cell>
          <cell r="AQ71">
            <v>704.87908935546875</v>
          </cell>
          <cell r="AR71">
            <v>984.322021484375</v>
          </cell>
          <cell r="AS71">
            <v>1041.4031982421875</v>
          </cell>
          <cell r="AT71">
            <v>1018.9534912109375</v>
          </cell>
          <cell r="AU71">
            <v>694.7991943359375</v>
          </cell>
          <cell r="AV71">
            <v>906.7269287109375</v>
          </cell>
          <cell r="AW71">
            <v>744.57012939453125</v>
          </cell>
          <cell r="AX71">
            <v>989.013427734375</v>
          </cell>
          <cell r="AY71">
            <v>837.0223388671875</v>
          </cell>
          <cell r="AZ71">
            <v>1036.7398681640625</v>
          </cell>
          <cell r="BA71">
            <v>798.76629638671875</v>
          </cell>
          <cell r="BB71">
            <v>1183.124267578125</v>
          </cell>
          <cell r="BC71">
            <v>697.54052734375</v>
          </cell>
          <cell r="BD71">
            <v>989.17816162109375</v>
          </cell>
          <cell r="BE71">
            <v>1028.8310546875</v>
          </cell>
          <cell r="BF71">
            <v>1012.644775390625</v>
          </cell>
          <cell r="BG71">
            <v>691.7587890625</v>
          </cell>
          <cell r="BH71">
            <v>908.62176513671875</v>
          </cell>
          <cell r="BI71">
            <v>757.72186279296875</v>
          </cell>
          <cell r="BJ71">
            <v>985.23797607421875</v>
          </cell>
          <cell r="BK71">
            <v>836.9339599609375</v>
          </cell>
          <cell r="BL71">
            <v>990.58544921875</v>
          </cell>
          <cell r="BM71">
            <v>977.84429931640625</v>
          </cell>
          <cell r="BN71">
            <v>975.22283935546875</v>
          </cell>
          <cell r="BO71">
            <v>970.67242431640625</v>
          </cell>
          <cell r="BP71">
            <v>959.83135986328125</v>
          </cell>
          <cell r="BQ71">
            <v>1044.572265625</v>
          </cell>
          <cell r="BR71">
            <v>801.1278076171875</v>
          </cell>
          <cell r="BS71">
            <v>1175.5904541015625</v>
          </cell>
          <cell r="BT71">
            <v>708.678466796875</v>
          </cell>
          <cell r="BU71">
            <v>985.70977783203125</v>
          </cell>
          <cell r="BV71">
            <v>1042.3411865234375</v>
          </cell>
          <cell r="BW71">
            <v>1019.1043090820313</v>
          </cell>
          <cell r="BX71">
            <v>696.3489990234375</v>
          </cell>
          <cell r="BY71">
            <v>906.82342529296875</v>
          </cell>
          <cell r="BZ71">
            <v>750.41204833984375</v>
          </cell>
          <cell r="CA71">
            <v>989.330078125</v>
          </cell>
          <cell r="CB71">
            <v>837.8763427734375</v>
          </cell>
          <cell r="CC71">
            <v>971.52020263671875</v>
          </cell>
          <cell r="CD71">
            <v>971.5201416015625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1117.440673828125</v>
          </cell>
          <cell r="E72">
            <v>852.11077880859375</v>
          </cell>
          <cell r="F72">
            <v>1235.3834228515625</v>
          </cell>
          <cell r="G72">
            <v>789.53656005859375</v>
          </cell>
          <cell r="H72">
            <v>1028.5660400390625</v>
          </cell>
          <cell r="I72">
            <v>1138.1480712890625</v>
          </cell>
          <cell r="J72">
            <v>1076.4017333984375</v>
          </cell>
          <cell r="K72">
            <v>794.2158203125</v>
          </cell>
          <cell r="L72">
            <v>955.0494384765625</v>
          </cell>
          <cell r="M72">
            <v>803.349853515625</v>
          </cell>
          <cell r="N72">
            <v>1070.8448486328125</v>
          </cell>
          <cell r="O72">
            <v>895.55340576171875</v>
          </cell>
          <cell r="P72">
            <v>1112.3990478515625</v>
          </cell>
          <cell r="Q72">
            <v>848.67327880859375</v>
          </cell>
          <cell r="R72">
            <v>1244.7373046875</v>
          </cell>
          <cell r="S72">
            <v>772.6046142578125</v>
          </cell>
          <cell r="T72">
            <v>1032.4766845703125</v>
          </cell>
          <cell r="U72">
            <v>1131.098876953125</v>
          </cell>
          <cell r="V72">
            <v>1071.3773193359375</v>
          </cell>
          <cell r="W72">
            <v>789.34576416015625</v>
          </cell>
          <cell r="X72">
            <v>956.95220947265625</v>
          </cell>
          <cell r="Y72">
            <v>822.07916259765625</v>
          </cell>
          <cell r="Z72">
            <v>1069.9796142578125</v>
          </cell>
          <cell r="AA72">
            <v>891.0367431640625</v>
          </cell>
          <cell r="AB72">
            <v>1109.0396728515625</v>
          </cell>
          <cell r="AC72">
            <v>846.9622802734375</v>
          </cell>
          <cell r="AD72">
            <v>1249.5943603515625</v>
          </cell>
          <cell r="AE72">
            <v>759.6663818359375</v>
          </cell>
          <cell r="AF72">
            <v>1033.0850830078125</v>
          </cell>
          <cell r="AG72">
            <v>1131.8231201171875</v>
          </cell>
          <cell r="AH72">
            <v>1074.54248046875</v>
          </cell>
          <cell r="AI72">
            <v>786.677001953125</v>
          </cell>
          <cell r="AJ72">
            <v>957.6126708984375</v>
          </cell>
          <cell r="AK72">
            <v>826.98577880859375</v>
          </cell>
          <cell r="AL72">
            <v>1064.52294921875</v>
          </cell>
          <cell r="AM72">
            <v>888.49322509765625</v>
          </cell>
          <cell r="AN72">
            <v>1106.2916259765625</v>
          </cell>
          <cell r="AO72">
            <v>846.1199951171875</v>
          </cell>
          <cell r="AP72">
            <v>1252.4119873046875</v>
          </cell>
          <cell r="AQ72">
            <v>757.0679931640625</v>
          </cell>
          <cell r="AR72">
            <v>1033.5804443359375</v>
          </cell>
          <cell r="AS72">
            <v>1116.1312255859375</v>
          </cell>
          <cell r="AT72">
            <v>1065.1839599609375</v>
          </cell>
          <cell r="AU72">
            <v>783.7271728515625</v>
          </cell>
          <cell r="AV72">
            <v>957.90301513671875</v>
          </cell>
          <cell r="AW72">
            <v>820.609130859375</v>
          </cell>
          <cell r="AX72">
            <v>1063.32470703125</v>
          </cell>
          <cell r="AY72">
            <v>889.25543212890625</v>
          </cell>
          <cell r="AZ72">
            <v>1101.284423828125</v>
          </cell>
          <cell r="BA72">
            <v>844.58306884765625</v>
          </cell>
          <cell r="BB72">
            <v>1257.7874755859375</v>
          </cell>
          <cell r="BC72">
            <v>749.83746337890625</v>
          </cell>
          <cell r="BD72">
            <v>1037.4031982421875</v>
          </cell>
          <cell r="BE72">
            <v>1103.5177001953125</v>
          </cell>
          <cell r="BF72">
            <v>1057.1671142578125</v>
          </cell>
          <cell r="BG72">
            <v>780.946533203125</v>
          </cell>
          <cell r="BH72">
            <v>959.9036865234375</v>
          </cell>
          <cell r="BI72">
            <v>840.7242431640625</v>
          </cell>
          <cell r="BJ72">
            <v>1060.4541015625</v>
          </cell>
          <cell r="BK72">
            <v>889.33856201171875</v>
          </cell>
          <cell r="BL72">
            <v>1053.0599365234375</v>
          </cell>
          <cell r="BM72">
            <v>1039.9222412109375</v>
          </cell>
          <cell r="BN72">
            <v>1037.65478515625</v>
          </cell>
          <cell r="BO72">
            <v>1032.5299072265625</v>
          </cell>
          <cell r="BP72">
            <v>1021.4632568359375</v>
          </cell>
          <cell r="BQ72">
            <v>1108.853515625</v>
          </cell>
          <cell r="BR72">
            <v>847.07244873046875</v>
          </cell>
          <cell r="BS72">
            <v>1249.792236328125</v>
          </cell>
          <cell r="BT72">
            <v>761.35589599609375</v>
          </cell>
          <cell r="BU72">
            <v>1034.507568359375</v>
          </cell>
          <cell r="BV72">
            <v>1117.01953125</v>
          </cell>
          <cell r="BW72">
            <v>1065.68310546875</v>
          </cell>
          <cell r="BX72">
            <v>785.65509033203125</v>
          </cell>
          <cell r="BY72">
            <v>958.16143798828125</v>
          </cell>
          <cell r="BZ72">
            <v>828.82928466796875</v>
          </cell>
          <cell r="CA72">
            <v>1063.7735595703125</v>
          </cell>
          <cell r="CB72">
            <v>890.0247802734375</v>
          </cell>
          <cell r="CC72">
            <v>1033.5159912109375</v>
          </cell>
          <cell r="CD72">
            <v>1033.5159912109375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1162.9019775390625</v>
          </cell>
          <cell r="E73">
            <v>899.20977783203125</v>
          </cell>
          <cell r="F73">
            <v>1299.23974609375</v>
          </cell>
          <cell r="G73">
            <v>852.53375244140625</v>
          </cell>
          <cell r="H73">
            <v>1082.7713623046875</v>
          </cell>
          <cell r="I73">
            <v>1188.4052734375</v>
          </cell>
          <cell r="J73">
            <v>1138.817138671875</v>
          </cell>
          <cell r="K73">
            <v>846.32275390625</v>
          </cell>
          <cell r="L73">
            <v>996.26873779296875</v>
          </cell>
          <cell r="M73">
            <v>854.7669677734375</v>
          </cell>
          <cell r="N73">
            <v>1128.586669921875</v>
          </cell>
          <cell r="O73">
            <v>947.8409423828125</v>
          </cell>
          <cell r="P73">
            <v>1157.15087890625</v>
          </cell>
          <cell r="Q73">
            <v>895.148681640625</v>
          </cell>
          <cell r="R73">
            <v>1310.6669921875</v>
          </cell>
          <cell r="S73">
            <v>836.5328369140625</v>
          </cell>
          <cell r="T73">
            <v>1087.80322265625</v>
          </cell>
          <cell r="U73">
            <v>1179.56591796875</v>
          </cell>
          <cell r="V73">
            <v>1134.8355712890625</v>
          </cell>
          <cell r="W73">
            <v>842.60809326171875</v>
          </cell>
          <cell r="X73">
            <v>997.305908203125</v>
          </cell>
          <cell r="Y73">
            <v>874.20306396484375</v>
          </cell>
          <cell r="Z73">
            <v>1128.256591796875</v>
          </cell>
          <cell r="AA73">
            <v>943.37158203125</v>
          </cell>
          <cell r="AB73">
            <v>1153.31494140625</v>
          </cell>
          <cell r="AC73">
            <v>893.94622802734375</v>
          </cell>
          <cell r="AD73">
            <v>1316.26708984375</v>
          </cell>
          <cell r="AE73">
            <v>823.886962890625</v>
          </cell>
          <cell r="AF73">
            <v>1088.916259765625</v>
          </cell>
          <cell r="AG73">
            <v>1180.045166015625</v>
          </cell>
          <cell r="AH73">
            <v>1138.145263671875</v>
          </cell>
          <cell r="AI73">
            <v>840.57550048828125</v>
          </cell>
          <cell r="AJ73">
            <v>997.3846435546875</v>
          </cell>
          <cell r="AK73">
            <v>879.3134765625</v>
          </cell>
          <cell r="AL73">
            <v>1123.4229736328125</v>
          </cell>
          <cell r="AM73">
            <v>940.86383056640625</v>
          </cell>
          <cell r="AN73">
            <v>1150.1461181640625</v>
          </cell>
          <cell r="AO73">
            <v>893.0206298828125</v>
          </cell>
          <cell r="AP73">
            <v>1320.094970703125</v>
          </cell>
          <cell r="AQ73">
            <v>821.807373046875</v>
          </cell>
          <cell r="AR73">
            <v>1089.5347900390625</v>
          </cell>
          <cell r="AS73">
            <v>1161.0367431640625</v>
          </cell>
          <cell r="AT73">
            <v>1129.9564208984375</v>
          </cell>
          <cell r="AU73">
            <v>837.8653564453125</v>
          </cell>
          <cell r="AV73">
            <v>997.86834716796875</v>
          </cell>
          <cell r="AW73">
            <v>872.730224609375</v>
          </cell>
          <cell r="AX73">
            <v>1122.396240234375</v>
          </cell>
          <cell r="AY73">
            <v>941.4822998046875</v>
          </cell>
          <cell r="AZ73">
            <v>1144.473388671875</v>
          </cell>
          <cell r="BA73">
            <v>890.89959716796875</v>
          </cell>
          <cell r="BB73">
            <v>1326.6868896484375</v>
          </cell>
          <cell r="BC73">
            <v>816.74066162109375</v>
          </cell>
          <cell r="BD73">
            <v>1094.1639404296875</v>
          </cell>
          <cell r="BE73">
            <v>1145.609619140625</v>
          </cell>
          <cell r="BF73">
            <v>1122.525146484375</v>
          </cell>
          <cell r="BG73">
            <v>835.33453369140625</v>
          </cell>
          <cell r="BH73">
            <v>999.01739501953125</v>
          </cell>
          <cell r="BI73">
            <v>893.2564697265625</v>
          </cell>
          <cell r="BJ73">
            <v>1119.79638671875</v>
          </cell>
          <cell r="BK73">
            <v>941.14495849609375</v>
          </cell>
          <cell r="BL73">
            <v>1105.0418701171875</v>
          </cell>
          <cell r="BM73">
            <v>1092.7803955078125</v>
          </cell>
          <cell r="BN73">
            <v>1090.72314453125</v>
          </cell>
          <cell r="BO73">
            <v>1086.095947265625</v>
          </cell>
          <cell r="BP73">
            <v>1075.3511962890625</v>
          </cell>
          <cell r="BQ73">
            <v>1153.0980224609375</v>
          </cell>
          <cell r="BR73">
            <v>893.755859375</v>
          </cell>
          <cell r="BS73">
            <v>1316.8138427734375</v>
          </cell>
          <cell r="BT73">
            <v>826.3883056640625</v>
          </cell>
          <cell r="BU73">
            <v>1090.5430908203125</v>
          </cell>
          <cell r="BV73">
            <v>1162.15185546875</v>
          </cell>
          <cell r="BW73">
            <v>1130.0848388671875</v>
          </cell>
          <cell r="BX73">
            <v>839.436767578125</v>
          </cell>
          <cell r="BY73">
            <v>997.96673583984375</v>
          </cell>
          <cell r="BZ73">
            <v>881.10601806640625</v>
          </cell>
          <cell r="CA73">
            <v>1122.7235107421875</v>
          </cell>
          <cell r="CB73">
            <v>942.140869140625</v>
          </cell>
          <cell r="CC73">
            <v>1086.7945556640625</v>
          </cell>
          <cell r="CD73">
            <v>1086.7945556640625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1198.393310546875</v>
          </cell>
          <cell r="E74">
            <v>959.6021728515625</v>
          </cell>
          <cell r="F74">
            <v>1353.157470703125</v>
          </cell>
          <cell r="G74">
            <v>887.78802490234375</v>
          </cell>
          <cell r="H74">
            <v>1147.963623046875</v>
          </cell>
          <cell r="I74">
            <v>1255.6529541015625</v>
          </cell>
          <cell r="J74">
            <v>1207.1429443359375</v>
          </cell>
          <cell r="K74">
            <v>872.94586181640625</v>
          </cell>
          <cell r="L74">
            <v>1045.3690185546875</v>
          </cell>
          <cell r="M74">
            <v>917.14300537109375</v>
          </cell>
          <cell r="N74">
            <v>1207.67138671875</v>
          </cell>
          <cell r="O74">
            <v>1001.75390625</v>
          </cell>
          <cell r="P74">
            <v>1195.37548828125</v>
          </cell>
          <cell r="Q74">
            <v>955.45074462890625</v>
          </cell>
          <cell r="R74">
            <v>1365.0865478515625</v>
          </cell>
          <cell r="S74">
            <v>871.25482177734375</v>
          </cell>
          <cell r="T74">
            <v>1152.8743896484375</v>
          </cell>
          <cell r="U74">
            <v>1246.491943359375</v>
          </cell>
          <cell r="V74">
            <v>1202.5450439453125</v>
          </cell>
          <cell r="W74">
            <v>868.64013671875</v>
          </cell>
          <cell r="X74">
            <v>1044.7567138671875</v>
          </cell>
          <cell r="Y74">
            <v>940.3858642578125</v>
          </cell>
          <cell r="Z74">
            <v>1207.690185546875</v>
          </cell>
          <cell r="AA74">
            <v>997.52117919921875</v>
          </cell>
          <cell r="AB74">
            <v>1193.5216064453125</v>
          </cell>
          <cell r="AC74">
            <v>954.28369140625</v>
          </cell>
          <cell r="AD74">
            <v>1371.1568603515625</v>
          </cell>
          <cell r="AE74">
            <v>858.365234375</v>
          </cell>
          <cell r="AF74">
            <v>1153.2274169921875</v>
          </cell>
          <cell r="AG74">
            <v>1247.64892578125</v>
          </cell>
          <cell r="AH74">
            <v>1205.7926025390625</v>
          </cell>
          <cell r="AI74">
            <v>866.00677490234375</v>
          </cell>
          <cell r="AJ74">
            <v>1044.076171875</v>
          </cell>
          <cell r="AK74">
            <v>946.33294677734375</v>
          </cell>
          <cell r="AL74">
            <v>1202.78857421875</v>
          </cell>
          <cell r="AM74">
            <v>994.9971923828125</v>
          </cell>
          <cell r="AN74">
            <v>1191.5634765625</v>
          </cell>
          <cell r="AO74">
            <v>953.1143798828125</v>
          </cell>
          <cell r="AP74">
            <v>1374.7822265625</v>
          </cell>
          <cell r="AQ74">
            <v>856.309814453125</v>
          </cell>
          <cell r="AR74">
            <v>1153.6334228515625</v>
          </cell>
          <cell r="AS74">
            <v>1227.1204833984375</v>
          </cell>
          <cell r="AT74">
            <v>1195.8785400390625</v>
          </cell>
          <cell r="AU74">
            <v>862.80859375</v>
          </cell>
          <cell r="AV74">
            <v>1043.772216796875</v>
          </cell>
          <cell r="AW74">
            <v>939.47796630859375</v>
          </cell>
          <cell r="AX74">
            <v>1202.2188720703125</v>
          </cell>
          <cell r="AY74">
            <v>995.565185546875</v>
          </cell>
          <cell r="AZ74">
            <v>1188.1983642578125</v>
          </cell>
          <cell r="BA74">
            <v>950.74810791015625</v>
          </cell>
          <cell r="BB74">
            <v>1381.4217529296875</v>
          </cell>
          <cell r="BC74">
            <v>851.18218994140625</v>
          </cell>
          <cell r="BD74">
            <v>1158.582763671875</v>
          </cell>
          <cell r="BE74">
            <v>1210.7100830078125</v>
          </cell>
          <cell r="BF74">
            <v>1186.50732421875</v>
          </cell>
          <cell r="BG74">
            <v>859.511962890625</v>
          </cell>
          <cell r="BH74">
            <v>1043.854736328125</v>
          </cell>
          <cell r="BI74">
            <v>963.5177001953125</v>
          </cell>
          <cell r="BJ74">
            <v>1200.0140380859375</v>
          </cell>
          <cell r="BK74">
            <v>995.62054443359375</v>
          </cell>
          <cell r="BL74">
            <v>1153.005615234375</v>
          </cell>
          <cell r="BM74">
            <v>1143.57373046875</v>
          </cell>
          <cell r="BN74">
            <v>1142.9288330078125</v>
          </cell>
          <cell r="BO74">
            <v>1139.7625732421875</v>
          </cell>
          <cell r="BP74">
            <v>1130.87060546875</v>
          </cell>
          <cell r="BQ74">
            <v>1193.1329345703125</v>
          </cell>
          <cell r="BR74">
            <v>953.89544677734375</v>
          </cell>
          <cell r="BS74">
            <v>1371.4013671875</v>
          </cell>
          <cell r="BT74">
            <v>860.98822021484375</v>
          </cell>
          <cell r="BU74">
            <v>1155.0274658203125</v>
          </cell>
          <cell r="BV74">
            <v>1228.2750244140625</v>
          </cell>
          <cell r="BW74">
            <v>1196.054931640625</v>
          </cell>
          <cell r="BX74">
            <v>864.630615234375</v>
          </cell>
          <cell r="BY74">
            <v>1044.1583251953125</v>
          </cell>
          <cell r="BZ74">
            <v>948.95098876953125</v>
          </cell>
          <cell r="CA74">
            <v>1202.5269775390625</v>
          </cell>
          <cell r="CB74">
            <v>996.370361328125</v>
          </cell>
          <cell r="CC74">
            <v>1139.6588134765625</v>
          </cell>
          <cell r="CD74">
            <v>1139.6588134765625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1260.865234375</v>
          </cell>
          <cell r="E75">
            <v>1015.1577758789063</v>
          </cell>
          <cell r="F75">
            <v>1414.0115966796875</v>
          </cell>
          <cell r="G75">
            <v>955.714111328125</v>
          </cell>
          <cell r="H75">
            <v>1212.30078125</v>
          </cell>
          <cell r="I75">
            <v>1314.830078125</v>
          </cell>
          <cell r="J75">
            <v>1276.623046875</v>
          </cell>
          <cell r="K75">
            <v>905.897705078125</v>
          </cell>
          <cell r="L75">
            <v>1134.8077392578125</v>
          </cell>
          <cell r="M75">
            <v>965.371337890625</v>
          </cell>
          <cell r="N75">
            <v>1284.0548095703125</v>
          </cell>
          <cell r="O75">
            <v>1070.048583984375</v>
          </cell>
          <cell r="P75">
            <v>1256.810791015625</v>
          </cell>
          <cell r="Q75">
            <v>1010.7486572265625</v>
          </cell>
          <cell r="R75">
            <v>1426.6082763671875</v>
          </cell>
          <cell r="S75">
            <v>940.80206298828125</v>
          </cell>
          <cell r="T75">
            <v>1216.280517578125</v>
          </cell>
          <cell r="U75">
            <v>1306.1297607421875</v>
          </cell>
          <cell r="V75">
            <v>1272.674560546875</v>
          </cell>
          <cell r="W75">
            <v>900.73016357421875</v>
          </cell>
          <cell r="X75">
            <v>1135.6134033203125</v>
          </cell>
          <cell r="Y75">
            <v>988.64410400390625</v>
          </cell>
          <cell r="Z75">
            <v>1281.843994140625</v>
          </cell>
          <cell r="AA75">
            <v>1065.389892578125</v>
          </cell>
          <cell r="AB75">
            <v>1254.020751953125</v>
          </cell>
          <cell r="AC75">
            <v>1009.3170166015625</v>
          </cell>
          <cell r="AD75">
            <v>1432.9739990234375</v>
          </cell>
          <cell r="AE75">
            <v>928.30755615234375</v>
          </cell>
          <cell r="AF75">
            <v>1216.1510009765625</v>
          </cell>
          <cell r="AG75">
            <v>1307.4761962890625</v>
          </cell>
          <cell r="AH75">
            <v>1276.5592041015625</v>
          </cell>
          <cell r="AI75">
            <v>897.6986083984375</v>
          </cell>
          <cell r="AJ75">
            <v>1135.4359130859375</v>
          </cell>
          <cell r="AK75">
            <v>994.8529052734375</v>
          </cell>
          <cell r="AL75">
            <v>1276.0616455078125</v>
          </cell>
          <cell r="AM75">
            <v>1062.71533203125</v>
          </cell>
          <cell r="AN75">
            <v>1251.2457275390625</v>
          </cell>
          <cell r="AO75">
            <v>1008.1611328125</v>
          </cell>
          <cell r="AP75">
            <v>1436.9686279296875</v>
          </cell>
          <cell r="AQ75">
            <v>926.13702392578125</v>
          </cell>
          <cell r="AR75">
            <v>1216.4603271484375</v>
          </cell>
          <cell r="AS75">
            <v>1287.6903076171875</v>
          </cell>
          <cell r="AT75">
            <v>1266.9302978515625</v>
          </cell>
          <cell r="AU75">
            <v>894.45916748046875</v>
          </cell>
          <cell r="AV75">
            <v>1136.61767578125</v>
          </cell>
          <cell r="AW75">
            <v>988.2115478515625</v>
          </cell>
          <cell r="AX75">
            <v>1274.4066162109375</v>
          </cell>
          <cell r="AY75">
            <v>1063.5252685546875</v>
          </cell>
          <cell r="AZ75">
            <v>1246.8358154296875</v>
          </cell>
          <cell r="BA75">
            <v>1005.792724609375</v>
          </cell>
          <cell r="BB75">
            <v>1444.171630859375</v>
          </cell>
          <cell r="BC75">
            <v>920.6153564453125</v>
          </cell>
          <cell r="BD75">
            <v>1220.5133056640625</v>
          </cell>
          <cell r="BE75">
            <v>1271.98974609375</v>
          </cell>
          <cell r="BF75">
            <v>1257.5125732421875</v>
          </cell>
          <cell r="BG75">
            <v>890.1419677734375</v>
          </cell>
          <cell r="BH75">
            <v>1138.957275390625</v>
          </cell>
          <cell r="BI75">
            <v>1011.1468505859375</v>
          </cell>
          <cell r="BJ75">
            <v>1271.3214111328125</v>
          </cell>
          <cell r="BK75">
            <v>1063.6790771484375</v>
          </cell>
          <cell r="BL75">
            <v>1217.68115234375</v>
          </cell>
          <cell r="BM75">
            <v>1208.2823486328125</v>
          </cell>
          <cell r="BN75">
            <v>1207.54052734375</v>
          </cell>
          <cell r="BO75">
            <v>1204.896240234375</v>
          </cell>
          <cell r="BP75">
            <v>1196.6182861328125</v>
          </cell>
          <cell r="BQ75">
            <v>1253.571044921875</v>
          </cell>
          <cell r="BR75">
            <v>1009.0541381835938</v>
          </cell>
          <cell r="BS75">
            <v>1433.3853759765625</v>
          </cell>
          <cell r="BT75">
            <v>930.440673828125</v>
          </cell>
          <cell r="BU75">
            <v>1217.7047119140625</v>
          </cell>
          <cell r="BV75">
            <v>1288.7962646484375</v>
          </cell>
          <cell r="BW75">
            <v>1266.7764892578125</v>
          </cell>
          <cell r="BX75">
            <v>896.2176513671875</v>
          </cell>
          <cell r="BY75">
            <v>1136.958740234375</v>
          </cell>
          <cell r="BZ75">
            <v>997.1146240234375</v>
          </cell>
          <cell r="CA75">
            <v>1275.107177734375</v>
          </cell>
          <cell r="CB75">
            <v>1064.3465576171875</v>
          </cell>
          <cell r="CC75">
            <v>1204.776611328125</v>
          </cell>
          <cell r="CD75">
            <v>1204.776611328125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1368.91650390625</v>
          </cell>
          <cell r="E76">
            <v>1065.796875</v>
          </cell>
          <cell r="F76">
            <v>1489.5499267578125</v>
          </cell>
          <cell r="G76">
            <v>1000.528076171875</v>
          </cell>
          <cell r="H76">
            <v>1277.1058349609375</v>
          </cell>
          <cell r="I76">
            <v>1383.91748046875</v>
          </cell>
          <cell r="J76">
            <v>1342.018310546875</v>
          </cell>
          <cell r="K76">
            <v>953.1141357421875</v>
          </cell>
          <cell r="L76">
            <v>1209.7930908203125</v>
          </cell>
          <cell r="M76">
            <v>1010.9852905273438</v>
          </cell>
          <cell r="N76">
            <v>1382.038818359375</v>
          </cell>
          <cell r="O76">
            <v>1138.3331298828125</v>
          </cell>
          <cell r="P76">
            <v>1363.5877685546875</v>
          </cell>
          <cell r="Q76">
            <v>1060.9525146484375</v>
          </cell>
          <cell r="R76">
            <v>1502.8433837890625</v>
          </cell>
          <cell r="S76">
            <v>985.39898681640625</v>
          </cell>
          <cell r="T76">
            <v>1279.6370849609375</v>
          </cell>
          <cell r="U76">
            <v>1375.2938232421875</v>
          </cell>
          <cell r="V76">
            <v>1336.3641357421875</v>
          </cell>
          <cell r="W76">
            <v>946.86541748046875</v>
          </cell>
          <cell r="X76">
            <v>1207.4539794921875</v>
          </cell>
          <cell r="Y76">
            <v>1036.25732421875</v>
          </cell>
          <cell r="Z76">
            <v>1379.0390625</v>
          </cell>
          <cell r="AA76">
            <v>1133.9132080078125</v>
          </cell>
          <cell r="AB76">
            <v>1359.6654052734375</v>
          </cell>
          <cell r="AC76">
            <v>1059.06591796875</v>
          </cell>
          <cell r="AD76">
            <v>1509.408935546875</v>
          </cell>
          <cell r="AE76">
            <v>973.14495849609375</v>
          </cell>
          <cell r="AF76">
            <v>1277.6854248046875</v>
          </cell>
          <cell r="AG76">
            <v>1377.1376953125</v>
          </cell>
          <cell r="AH76">
            <v>1339.4384765625</v>
          </cell>
          <cell r="AI76">
            <v>943.64459228515625</v>
          </cell>
          <cell r="AJ76">
            <v>1205.83740234375</v>
          </cell>
          <cell r="AK76">
            <v>1042.23876953125</v>
          </cell>
          <cell r="AL76">
            <v>1371.3309326171875</v>
          </cell>
          <cell r="AM76">
            <v>1131.41845703125</v>
          </cell>
          <cell r="AN76">
            <v>1356.0316162109375</v>
          </cell>
          <cell r="AO76">
            <v>1057.693115234375</v>
          </cell>
          <cell r="AP76">
            <v>1514.7274169921875</v>
          </cell>
          <cell r="AQ76">
            <v>970.7584228515625</v>
          </cell>
          <cell r="AR76">
            <v>1277.690673828125</v>
          </cell>
          <cell r="AS76">
            <v>1356.5020751953125</v>
          </cell>
          <cell r="AT76">
            <v>1328.3433837890625</v>
          </cell>
          <cell r="AU76">
            <v>939.67938232421875</v>
          </cell>
          <cell r="AV76">
            <v>1204.78564453125</v>
          </cell>
          <cell r="AW76">
            <v>1034.2491455078125</v>
          </cell>
          <cell r="AX76">
            <v>1369.62646484375</v>
          </cell>
          <cell r="AY76">
            <v>1132.3502197265625</v>
          </cell>
          <cell r="AZ76">
            <v>1350.7281494140625</v>
          </cell>
          <cell r="BA76">
            <v>1054.981201171875</v>
          </cell>
          <cell r="BB76">
            <v>1523.421875</v>
          </cell>
          <cell r="BC76">
            <v>964.67535400390625</v>
          </cell>
          <cell r="BD76">
            <v>1281.3643798828125</v>
          </cell>
          <cell r="BE76">
            <v>1340.324951171875</v>
          </cell>
          <cell r="BF76">
            <v>1317.57421875</v>
          </cell>
          <cell r="BG76">
            <v>934.67425537109375</v>
          </cell>
          <cell r="BH76">
            <v>1205.139404296875</v>
          </cell>
          <cell r="BI76">
            <v>1060.8773193359375</v>
          </cell>
          <cell r="BJ76">
            <v>1365.98681640625</v>
          </cell>
          <cell r="BK76">
            <v>1133.55078125</v>
          </cell>
          <cell r="BL76">
            <v>1300.8262939453125</v>
          </cell>
          <cell r="BM76">
            <v>1287.5799560546875</v>
          </cell>
          <cell r="BN76">
            <v>1285.4271240234375</v>
          </cell>
          <cell r="BO76">
            <v>1280.612060546875</v>
          </cell>
          <cell r="BP76">
            <v>1269.7493896484375</v>
          </cell>
          <cell r="BQ76">
            <v>1359.28564453125</v>
          </cell>
          <cell r="BR76">
            <v>1058.7916259765625</v>
          </cell>
          <cell r="BS76">
            <v>1510.7642822265625</v>
          </cell>
          <cell r="BT76">
            <v>974.93353271484375</v>
          </cell>
          <cell r="BU76">
            <v>1279.4114990234375</v>
          </cell>
          <cell r="BV76">
            <v>1357.617431640625</v>
          </cell>
          <cell r="BW76">
            <v>1328.612060546875</v>
          </cell>
          <cell r="BX76">
            <v>941.76519775390625</v>
          </cell>
          <cell r="BY76">
            <v>1205.989501953125</v>
          </cell>
          <cell r="BZ76">
            <v>1045.033203125</v>
          </cell>
          <cell r="CA76">
            <v>1370.5745849609375</v>
          </cell>
          <cell r="CB76">
            <v>1133.444091796875</v>
          </cell>
          <cell r="CC76">
            <v>1281.504638671875</v>
          </cell>
          <cell r="CD76">
            <v>1281.504638671875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1474.8846435546875</v>
          </cell>
          <cell r="E77">
            <v>1141.606201171875</v>
          </cell>
          <cell r="F77">
            <v>1577.6051025390625</v>
          </cell>
          <cell r="G77">
            <v>1063.9085693359375</v>
          </cell>
          <cell r="H77">
            <v>1351.6807861328125</v>
          </cell>
          <cell r="I77">
            <v>1463.0614013671875</v>
          </cell>
          <cell r="J77">
            <v>1412.2012939453125</v>
          </cell>
          <cell r="K77">
            <v>974.1273193359375</v>
          </cell>
          <cell r="L77">
            <v>1265.6712646484375</v>
          </cell>
          <cell r="M77">
            <v>1067.78515625</v>
          </cell>
          <cell r="N77">
            <v>1491.481689453125</v>
          </cell>
          <cell r="O77">
            <v>1209.193115234375</v>
          </cell>
          <cell r="P77">
            <v>1471.134033203125</v>
          </cell>
          <cell r="Q77">
            <v>1135.3499755859375</v>
          </cell>
          <cell r="R77">
            <v>1590.960205078125</v>
          </cell>
          <cell r="S77">
            <v>1048.8597412109375</v>
          </cell>
          <cell r="T77">
            <v>1353.988525390625</v>
          </cell>
          <cell r="U77">
            <v>1453.87939453125</v>
          </cell>
          <cell r="V77">
            <v>1406.3516845703125</v>
          </cell>
          <cell r="W77">
            <v>968.15472412109375</v>
          </cell>
          <cell r="X77">
            <v>1262.6849365234375</v>
          </cell>
          <cell r="Y77">
            <v>1088.1058349609375</v>
          </cell>
          <cell r="Z77">
            <v>1488.624755859375</v>
          </cell>
          <cell r="AA77">
            <v>1205.1158447265625</v>
          </cell>
          <cell r="AB77">
            <v>1468.220947265625</v>
          </cell>
          <cell r="AC77">
            <v>1133.3450927734375</v>
          </cell>
          <cell r="AD77">
            <v>1597.8912353515625</v>
          </cell>
          <cell r="AE77">
            <v>1036.987548828125</v>
          </cell>
          <cell r="AF77">
            <v>1351.70458984375</v>
          </cell>
          <cell r="AG77">
            <v>1456.220947265625</v>
          </cell>
          <cell r="AH77">
            <v>1409.45068359375</v>
          </cell>
          <cell r="AI77">
            <v>964.897705078125</v>
          </cell>
          <cell r="AJ77">
            <v>1260.52099609375</v>
          </cell>
          <cell r="AK77">
            <v>1094.0670166015625</v>
          </cell>
          <cell r="AL77">
            <v>1479.490478515625</v>
          </cell>
          <cell r="AM77">
            <v>1202.8828125</v>
          </cell>
          <cell r="AN77">
            <v>1464.8839111328125</v>
          </cell>
          <cell r="AO77">
            <v>1131.86962890625</v>
          </cell>
          <cell r="AP77">
            <v>1602.140625</v>
          </cell>
          <cell r="AQ77">
            <v>1033.91064453125</v>
          </cell>
          <cell r="AR77">
            <v>1351.5345458984375</v>
          </cell>
          <cell r="AS77">
            <v>1434.0609130859375</v>
          </cell>
          <cell r="AT77">
            <v>1398.22802734375</v>
          </cell>
          <cell r="AU77">
            <v>960.86187744140625</v>
          </cell>
          <cell r="AV77">
            <v>1259.1676025390625</v>
          </cell>
          <cell r="AW77">
            <v>1086.4442138671875</v>
          </cell>
          <cell r="AX77">
            <v>1476.81201171875</v>
          </cell>
          <cell r="AY77">
            <v>1203.5484619140625</v>
          </cell>
          <cell r="AZ77">
            <v>1460.2099609375</v>
          </cell>
          <cell r="BA77">
            <v>1128.5870361328125</v>
          </cell>
          <cell r="BB77">
            <v>1609.7987060546875</v>
          </cell>
          <cell r="BC77">
            <v>1026.74365234375</v>
          </cell>
          <cell r="BD77">
            <v>1355.0750732421875</v>
          </cell>
          <cell r="BE77">
            <v>1416.7823486328125</v>
          </cell>
          <cell r="BF77">
            <v>1387.3857421875</v>
          </cell>
          <cell r="BG77">
            <v>955.9940185546875</v>
          </cell>
          <cell r="BH77">
            <v>1257.6866455078125</v>
          </cell>
          <cell r="BI77">
            <v>1108.1484375</v>
          </cell>
          <cell r="BJ77">
            <v>1471.6112060546875</v>
          </cell>
          <cell r="BK77">
            <v>1204.9036865234375</v>
          </cell>
          <cell r="BL77">
            <v>1387.457275390625</v>
          </cell>
          <cell r="BM77">
            <v>1372.167724609375</v>
          </cell>
          <cell r="BN77">
            <v>1369.58544921875</v>
          </cell>
          <cell r="BO77">
            <v>1363.0084228515625</v>
          </cell>
          <cell r="BP77">
            <v>1349.658203125</v>
          </cell>
          <cell r="BQ77">
            <v>1467.4576416015625</v>
          </cell>
          <cell r="BR77">
            <v>1133.0709228515625</v>
          </cell>
          <cell r="BS77">
            <v>1598.2852783203125</v>
          </cell>
          <cell r="BT77">
            <v>1037.92529296875</v>
          </cell>
          <cell r="BU77">
            <v>1353.35595703125</v>
          </cell>
          <cell r="BV77">
            <v>1435.2218017578125</v>
          </cell>
          <cell r="BW77">
            <v>1398.5316162109375</v>
          </cell>
          <cell r="BX77">
            <v>962.99957275390625</v>
          </cell>
          <cell r="BY77">
            <v>1260.0184326171875</v>
          </cell>
          <cell r="BZ77">
            <v>1095.4512939453125</v>
          </cell>
          <cell r="CA77">
            <v>1477.7584228515625</v>
          </cell>
          <cell r="CB77">
            <v>1204.7117919921875</v>
          </cell>
          <cell r="CC77">
            <v>1364.266357421875</v>
          </cell>
          <cell r="CD77">
            <v>1364.266357421875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1624.57470703125</v>
          </cell>
          <cell r="E78">
            <v>1201.6729736328125</v>
          </cell>
          <cell r="F78">
            <v>1701.0396728515625</v>
          </cell>
          <cell r="G78">
            <v>1119.759521484375</v>
          </cell>
          <cell r="H78">
            <v>1467.6094970703125</v>
          </cell>
          <cell r="I78">
            <v>1558.903076171875</v>
          </cell>
          <cell r="J78">
            <v>1499.3397216796875</v>
          </cell>
          <cell r="K78">
            <v>1033.9342041015625</v>
          </cell>
          <cell r="L78">
            <v>1357.7054443359375</v>
          </cell>
          <cell r="M78">
            <v>1124.9102783203125</v>
          </cell>
          <cell r="N78">
            <v>1645.2734375</v>
          </cell>
          <cell r="O78">
            <v>1287.102294921875</v>
          </cell>
          <cell r="P78">
            <v>1622.12451171875</v>
          </cell>
          <cell r="Q78">
            <v>1194.031005859375</v>
          </cell>
          <cell r="R78">
            <v>1717.103271484375</v>
          </cell>
          <cell r="S78">
            <v>1105.89404296875</v>
          </cell>
          <cell r="T78">
            <v>1470.599365234375</v>
          </cell>
          <cell r="U78">
            <v>1549.1705322265625</v>
          </cell>
          <cell r="V78">
            <v>1494.59912109375</v>
          </cell>
          <cell r="W78">
            <v>1028.4429931640625</v>
          </cell>
          <cell r="X78">
            <v>1357.0352783203125</v>
          </cell>
          <cell r="Y78">
            <v>1149.421630859375</v>
          </cell>
          <cell r="Z78">
            <v>1638.408447265625</v>
          </cell>
          <cell r="AA78">
            <v>1283.88818359375</v>
          </cell>
          <cell r="AB78">
            <v>1620.9373779296875</v>
          </cell>
          <cell r="AC78">
            <v>1191.89453125</v>
          </cell>
          <cell r="AD78">
            <v>1724.7828369140625</v>
          </cell>
          <cell r="AE78">
            <v>1093.767822265625</v>
          </cell>
          <cell r="AF78">
            <v>1468.28662109375</v>
          </cell>
          <cell r="AG78">
            <v>1551.41650390625</v>
          </cell>
          <cell r="AH78">
            <v>1498.0615234375</v>
          </cell>
          <cell r="AI78">
            <v>1025.3912353515625</v>
          </cell>
          <cell r="AJ78">
            <v>1356.357666015625</v>
          </cell>
          <cell r="AK78">
            <v>1156.3201904296875</v>
          </cell>
          <cell r="AL78">
            <v>1625.4150390625</v>
          </cell>
          <cell r="AM78">
            <v>1282.0758056640625</v>
          </cell>
          <cell r="AN78">
            <v>1618.320556640625</v>
          </cell>
          <cell r="AO78">
            <v>1189.8857421875</v>
          </cell>
          <cell r="AP78">
            <v>1731.835205078125</v>
          </cell>
          <cell r="AQ78">
            <v>1091.989013671875</v>
          </cell>
          <cell r="AR78">
            <v>1468.2147216796875</v>
          </cell>
          <cell r="AS78">
            <v>1528.4693603515625</v>
          </cell>
          <cell r="AT78">
            <v>1488.4136962890625</v>
          </cell>
          <cell r="AU78">
            <v>1020.893310546875</v>
          </cell>
          <cell r="AV78">
            <v>1355.198486328125</v>
          </cell>
          <cell r="AW78">
            <v>1148.29345703125</v>
          </cell>
          <cell r="AX78">
            <v>1620.01904296875</v>
          </cell>
          <cell r="AY78">
            <v>1283.315673828125</v>
          </cell>
          <cell r="AZ78">
            <v>1614.120361328125</v>
          </cell>
          <cell r="BA78">
            <v>1185.8487548828125</v>
          </cell>
          <cell r="BB78">
            <v>1742.2947998046875</v>
          </cell>
          <cell r="BC78">
            <v>1087.7952880859375</v>
          </cell>
          <cell r="BD78">
            <v>1472.78857421875</v>
          </cell>
          <cell r="BE78">
            <v>1510.598876953125</v>
          </cell>
          <cell r="BF78">
            <v>1478.6484375</v>
          </cell>
          <cell r="BG78">
            <v>1016.2108154296875</v>
          </cell>
          <cell r="BH78">
            <v>1354.23095703125</v>
          </cell>
          <cell r="BI78">
            <v>1173.53466796875</v>
          </cell>
          <cell r="BJ78">
            <v>1611.31787109375</v>
          </cell>
          <cell r="BK78">
            <v>1285.8585205078125</v>
          </cell>
          <cell r="BL78">
            <v>1504.3291015625</v>
          </cell>
          <cell r="BM78">
            <v>1485.783935546875</v>
          </cell>
          <cell r="BN78">
            <v>1482.745849609375</v>
          </cell>
          <cell r="BO78">
            <v>1474.4925537109375</v>
          </cell>
          <cell r="BP78">
            <v>1458.6865234375</v>
          </cell>
          <cell r="BQ78">
            <v>1619.7257080078125</v>
          </cell>
          <cell r="BR78">
            <v>1191.3466796875</v>
          </cell>
          <cell r="BS78">
            <v>1726.803466796875</v>
          </cell>
          <cell r="BT78">
            <v>1096.3326416015625</v>
          </cell>
          <cell r="BU78">
            <v>1470.375</v>
          </cell>
          <cell r="BV78">
            <v>1529.7315673828125</v>
          </cell>
          <cell r="BW78">
            <v>1488.307861328125</v>
          </cell>
          <cell r="BX78">
            <v>1023.1923828125</v>
          </cell>
          <cell r="BY78">
            <v>1355.55078125</v>
          </cell>
          <cell r="BZ78">
            <v>1158.4119873046875</v>
          </cell>
          <cell r="CA78">
            <v>1621.63330078125</v>
          </cell>
          <cell r="CB78">
            <v>1284.502197265625</v>
          </cell>
          <cell r="CC78">
            <v>1476.2425537109375</v>
          </cell>
          <cell r="CD78">
            <v>1476.2425537109375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1745.36669921875</v>
          </cell>
          <cell r="E79">
            <v>1312.436279296875</v>
          </cell>
          <cell r="F79">
            <v>1842.725830078125</v>
          </cell>
          <cell r="G79">
            <v>1251.7835693359375</v>
          </cell>
          <cell r="H79">
            <v>1597.0791015625</v>
          </cell>
          <cell r="I79">
            <v>1705.34521484375</v>
          </cell>
          <cell r="J79">
            <v>1612.5859375</v>
          </cell>
          <cell r="K79">
            <v>1111.510009765625</v>
          </cell>
          <cell r="L79">
            <v>1463.7125244140625</v>
          </cell>
          <cell r="M79">
            <v>1189.2628173828125</v>
          </cell>
          <cell r="N79">
            <v>1796.9697265625</v>
          </cell>
          <cell r="O79">
            <v>1380.6099853515625</v>
          </cell>
          <cell r="P79">
            <v>1741.0914306640625</v>
          </cell>
          <cell r="Q79">
            <v>1303.6689453125</v>
          </cell>
          <cell r="R79">
            <v>1859.3521728515625</v>
          </cell>
          <cell r="S79">
            <v>1236.9927978515625</v>
          </cell>
          <cell r="T79">
            <v>1599.4464111328125</v>
          </cell>
          <cell r="U79">
            <v>1692.3585205078125</v>
          </cell>
          <cell r="V79">
            <v>1609.609619140625</v>
          </cell>
          <cell r="W79">
            <v>1105.8074951171875</v>
          </cell>
          <cell r="X79">
            <v>1466.3995361328125</v>
          </cell>
          <cell r="Y79">
            <v>1216.14013671875</v>
          </cell>
          <cell r="Z79">
            <v>1791.45556640625</v>
          </cell>
          <cell r="AA79">
            <v>1375.555419921875</v>
          </cell>
          <cell r="AB79">
            <v>1737.982177734375</v>
          </cell>
          <cell r="AC79">
            <v>1302.442138671875</v>
          </cell>
          <cell r="AD79">
            <v>1867.0750732421875</v>
          </cell>
          <cell r="AE79">
            <v>1223.844970703125</v>
          </cell>
          <cell r="AF79">
            <v>1596.9820556640625</v>
          </cell>
          <cell r="AG79">
            <v>1693.6475830078125</v>
          </cell>
          <cell r="AH79">
            <v>1615.963134765625</v>
          </cell>
          <cell r="AI79">
            <v>1102.9696044921875</v>
          </cell>
          <cell r="AJ79">
            <v>1467.064208984375</v>
          </cell>
          <cell r="AK79">
            <v>1224.205078125</v>
          </cell>
          <cell r="AL79">
            <v>1779.349365234375</v>
          </cell>
          <cell r="AM79">
            <v>1372.9747314453125</v>
          </cell>
          <cell r="AN79">
            <v>1734.27001953125</v>
          </cell>
          <cell r="AO79">
            <v>1299.94677734375</v>
          </cell>
          <cell r="AP79">
            <v>1875.51513671875</v>
          </cell>
          <cell r="AQ79">
            <v>1220.686279296875</v>
          </cell>
          <cell r="AR79">
            <v>1596.8714599609375</v>
          </cell>
          <cell r="AS79">
            <v>1665.451171875</v>
          </cell>
          <cell r="AT79">
            <v>1607.2479248046875</v>
          </cell>
          <cell r="AU79">
            <v>1098.2596435546875</v>
          </cell>
          <cell r="AV79">
            <v>1469.114501953125</v>
          </cell>
          <cell r="AW79">
            <v>1215.014892578125</v>
          </cell>
          <cell r="AX79">
            <v>1773.0030517578125</v>
          </cell>
          <cell r="AY79">
            <v>1373.7725830078125</v>
          </cell>
          <cell r="AZ79">
            <v>1728.779541015625</v>
          </cell>
          <cell r="BA79">
            <v>1294.5999755859375</v>
          </cell>
          <cell r="BB79">
            <v>1887.6790771484375</v>
          </cell>
          <cell r="BC79">
            <v>1214.342041015625</v>
          </cell>
          <cell r="BD79">
            <v>1601.18115234375</v>
          </cell>
          <cell r="BE79">
            <v>1642.7783203125</v>
          </cell>
          <cell r="BF79">
            <v>1598.945556640625</v>
          </cell>
          <cell r="BG79">
            <v>1093.4495849609375</v>
          </cell>
          <cell r="BH79">
            <v>1472.776123046875</v>
          </cell>
          <cell r="BI79">
            <v>1241.8624267578125</v>
          </cell>
          <cell r="BJ79">
            <v>1763.88720703125</v>
          </cell>
          <cell r="BK79">
            <v>1375.812255859375</v>
          </cell>
          <cell r="BL79">
            <v>1627.396484375</v>
          </cell>
          <cell r="BM79">
            <v>1608.1427001953125</v>
          </cell>
          <cell r="BN79">
            <v>1605.2742919921875</v>
          </cell>
          <cell r="BO79">
            <v>1597.0684814453125</v>
          </cell>
          <cell r="BP79">
            <v>1581.787109375</v>
          </cell>
          <cell r="BQ79">
            <v>1737.037353515625</v>
          </cell>
          <cell r="BR79">
            <v>1301.105712890625</v>
          </cell>
          <cell r="BS79">
            <v>1870.199462890625</v>
          </cell>
          <cell r="BT79">
            <v>1225.3287353515625</v>
          </cell>
          <cell r="BU79">
            <v>1599.024169921875</v>
          </cell>
          <cell r="BV79">
            <v>1667.0712890625</v>
          </cell>
          <cell r="BW79">
            <v>1606.4866943359375</v>
          </cell>
          <cell r="BX79">
            <v>1100.5872802734375</v>
          </cell>
          <cell r="BY79">
            <v>1469.1845703125</v>
          </cell>
          <cell r="BZ79">
            <v>1225.8262939453125</v>
          </cell>
          <cell r="CA79">
            <v>1774.505859375</v>
          </cell>
          <cell r="CB79">
            <v>1375.314697265625</v>
          </cell>
          <cell r="CC79">
            <v>1599.005859375</v>
          </cell>
          <cell r="CD79">
            <v>1599.005859375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1854.9173583984375</v>
          </cell>
          <cell r="E80">
            <v>1390.49609375</v>
          </cell>
          <cell r="F80">
            <v>1950.873291015625</v>
          </cell>
          <cell r="G80">
            <v>1370.6092529296875</v>
          </cell>
          <cell r="H80">
            <v>1722.5474853515625</v>
          </cell>
          <cell r="I80">
            <v>1853.7603759765625</v>
          </cell>
          <cell r="J80">
            <v>1714.9901123046875</v>
          </cell>
          <cell r="K80">
            <v>1228.4384765625</v>
          </cell>
          <cell r="L80">
            <v>1558.907958984375</v>
          </cell>
          <cell r="M80">
            <v>1290.8948974609375</v>
          </cell>
          <cell r="N80">
            <v>1901.69970703125</v>
          </cell>
          <cell r="O80">
            <v>1472.659912109375</v>
          </cell>
          <cell r="P80">
            <v>1847.86474609375</v>
          </cell>
          <cell r="Q80">
            <v>1380.734619140625</v>
          </cell>
          <cell r="R80">
            <v>1968.484619140625</v>
          </cell>
          <cell r="S80">
            <v>1343.2005615234375</v>
          </cell>
          <cell r="T80">
            <v>1726.270751953125</v>
          </cell>
          <cell r="U80">
            <v>1839.4508056640625</v>
          </cell>
          <cell r="V80">
            <v>1712.5809326171875</v>
          </cell>
          <cell r="W80">
            <v>1223.129638671875</v>
          </cell>
          <cell r="X80">
            <v>1562.0487060546875</v>
          </cell>
          <cell r="Y80">
            <v>1319.8228759765625</v>
          </cell>
          <cell r="Z80">
            <v>1899.90869140625</v>
          </cell>
          <cell r="AA80">
            <v>1465.9058837890625</v>
          </cell>
          <cell r="AB80">
            <v>1843.13134765625</v>
          </cell>
          <cell r="AC80">
            <v>1378.7298583984375</v>
          </cell>
          <cell r="AD80">
            <v>1976.9642333984375</v>
          </cell>
          <cell r="AE80">
            <v>1321.3564453125</v>
          </cell>
          <cell r="AF80">
            <v>1723.79052734375</v>
          </cell>
          <cell r="AG80">
            <v>1840.0633544921875</v>
          </cell>
          <cell r="AH80">
            <v>1720.4276123046875</v>
          </cell>
          <cell r="AI80">
            <v>1220.8526611328125</v>
          </cell>
          <cell r="AJ80">
            <v>1562.885986328125</v>
          </cell>
          <cell r="AK80">
            <v>1327.3897705078125</v>
          </cell>
          <cell r="AL80">
            <v>1891.9610595703125</v>
          </cell>
          <cell r="AM80">
            <v>1462.5107421875</v>
          </cell>
          <cell r="AN80">
            <v>1838.67333984375</v>
          </cell>
          <cell r="AO80">
            <v>1375.612548828125</v>
          </cell>
          <cell r="AP80">
            <v>1985.9737548828125</v>
          </cell>
          <cell r="AQ80">
            <v>1317.4710693359375</v>
          </cell>
          <cell r="AR80">
            <v>1723.7703857421875</v>
          </cell>
          <cell r="AS80">
            <v>1808.6053466796875</v>
          </cell>
          <cell r="AT80">
            <v>1711.3702392578125</v>
          </cell>
          <cell r="AU80">
            <v>1214.9197998046875</v>
          </cell>
          <cell r="AV80">
            <v>1565.0711669921875</v>
          </cell>
          <cell r="AW80">
            <v>1316.47705078125</v>
          </cell>
          <cell r="AX80">
            <v>1887.1851806640625</v>
          </cell>
          <cell r="AY80">
            <v>1463.1429443359375</v>
          </cell>
          <cell r="AZ80">
            <v>1831.626953125</v>
          </cell>
          <cell r="BA80">
            <v>1369.847412109375</v>
          </cell>
          <cell r="BB80">
            <v>1999.1812744140625</v>
          </cell>
          <cell r="BC80">
            <v>1309.0809326171875</v>
          </cell>
          <cell r="BD80">
            <v>1730.1104736328125</v>
          </cell>
          <cell r="BE80">
            <v>1783.06787109375</v>
          </cell>
          <cell r="BF80">
            <v>1702.89501953125</v>
          </cell>
          <cell r="BG80">
            <v>1210.584716796875</v>
          </cell>
          <cell r="BH80">
            <v>1568.41455078125</v>
          </cell>
          <cell r="BI80">
            <v>1347.0106201171875</v>
          </cell>
          <cell r="BJ80">
            <v>1880.4127197265625</v>
          </cell>
          <cell r="BK80">
            <v>1465.0509033203125</v>
          </cell>
          <cell r="BL80">
            <v>1736.971923828125</v>
          </cell>
          <cell r="BM80">
            <v>1716.022705078125</v>
          </cell>
          <cell r="BN80">
            <v>1713.2015380859375</v>
          </cell>
          <cell r="BO80">
            <v>1705.160888671875</v>
          </cell>
          <cell r="BP80">
            <v>1690.514892578125</v>
          </cell>
          <cell r="BQ80">
            <v>1842.60693359375</v>
          </cell>
          <cell r="BR80">
            <v>1377.3321533203125</v>
          </cell>
          <cell r="BS80">
            <v>1980.3104248046875</v>
          </cell>
          <cell r="BT80">
            <v>1325.609375</v>
          </cell>
          <cell r="BU80">
            <v>1726.6160888671875</v>
          </cell>
          <cell r="BV80">
            <v>1810.4580078125</v>
          </cell>
          <cell r="BW80">
            <v>1710.2900390625</v>
          </cell>
          <cell r="BX80">
            <v>1217.7667236328125</v>
          </cell>
          <cell r="BY80">
            <v>1564.8780517578125</v>
          </cell>
          <cell r="BZ80">
            <v>1329.3524169921875</v>
          </cell>
          <cell r="CA80">
            <v>1887.927734375</v>
          </cell>
          <cell r="CB80">
            <v>1465.0635986328125</v>
          </cell>
          <cell r="CC80">
            <v>1707.4224853515625</v>
          </cell>
          <cell r="CD80">
            <v>1707.4224853515625</v>
          </cell>
        </row>
        <row r="81">
          <cell r="A81">
            <v>45108</v>
          </cell>
          <cell r="B81">
            <v>7</v>
          </cell>
          <cell r="C81">
            <v>2023</v>
          </cell>
          <cell r="D81">
            <v>1992.2242431640625</v>
          </cell>
          <cell r="E81">
            <v>1525.4241943359375</v>
          </cell>
          <cell r="F81">
            <v>2062.383056640625</v>
          </cell>
          <cell r="G81">
            <v>1429.356201171875</v>
          </cell>
          <cell r="H81">
            <v>1830.386474609375</v>
          </cell>
          <cell r="I81">
            <v>2025.1524658203125</v>
          </cell>
          <cell r="J81">
            <v>1811.281494140625</v>
          </cell>
          <cell r="K81">
            <v>1392.606689453125</v>
          </cell>
          <cell r="L81">
            <v>1727.8123779296875</v>
          </cell>
          <cell r="M81">
            <v>1386.1634521484375</v>
          </cell>
          <cell r="N81">
            <v>2042.0111083984375</v>
          </cell>
          <cell r="O81">
            <v>1564.859619140625</v>
          </cell>
          <cell r="P81">
            <v>1985.336181640625</v>
          </cell>
          <cell r="Q81">
            <v>1514.24267578125</v>
          </cell>
          <cell r="R81">
            <v>2083.425048828125</v>
          </cell>
          <cell r="S81">
            <v>1398.6451416015625</v>
          </cell>
          <cell r="T81">
            <v>1833.508056640625</v>
          </cell>
          <cell r="U81">
            <v>2007.8829345703125</v>
          </cell>
          <cell r="V81">
            <v>1807.20263671875</v>
          </cell>
          <cell r="W81">
            <v>1388.8916015625</v>
          </cell>
          <cell r="X81">
            <v>1733.3612060546875</v>
          </cell>
          <cell r="Y81">
            <v>1420.0260009765625</v>
          </cell>
          <cell r="Z81">
            <v>2039.5880126953125</v>
          </cell>
          <cell r="AA81">
            <v>1558.606201171875</v>
          </cell>
          <cell r="AB81">
            <v>1980.5093994140625</v>
          </cell>
          <cell r="AC81">
            <v>1513.4403076171875</v>
          </cell>
          <cell r="AD81">
            <v>2093.447998046875</v>
          </cell>
          <cell r="AE81">
            <v>1374.3302001953125</v>
          </cell>
          <cell r="AF81">
            <v>1830.2017822265625</v>
          </cell>
          <cell r="AG81">
            <v>2008.849365234375</v>
          </cell>
          <cell r="AH81">
            <v>1815.5521240234375</v>
          </cell>
          <cell r="AI81">
            <v>1387.6978759765625</v>
          </cell>
          <cell r="AJ81">
            <v>1735.385498046875</v>
          </cell>
          <cell r="AK81">
            <v>1429.1929931640625</v>
          </cell>
          <cell r="AL81">
            <v>2032.252685546875</v>
          </cell>
          <cell r="AM81">
            <v>1554.94873046875</v>
          </cell>
          <cell r="AN81">
            <v>1976.0592041015625</v>
          </cell>
          <cell r="AO81">
            <v>1510.1884765625</v>
          </cell>
          <cell r="AP81">
            <v>2104.6240234375</v>
          </cell>
          <cell r="AQ81">
            <v>1370.51416015625</v>
          </cell>
          <cell r="AR81">
            <v>1830.535400390625</v>
          </cell>
          <cell r="AS81">
            <v>1971.10400390625</v>
          </cell>
          <cell r="AT81">
            <v>1804.498291015625</v>
          </cell>
          <cell r="AU81">
            <v>1381.1925048828125</v>
          </cell>
          <cell r="AV81">
            <v>1739.171142578125</v>
          </cell>
          <cell r="AW81">
            <v>1416.697509765625</v>
          </cell>
          <cell r="AX81">
            <v>2025.7294921875</v>
          </cell>
          <cell r="AY81">
            <v>1556.807861328125</v>
          </cell>
          <cell r="AZ81">
            <v>1968.9459228515625</v>
          </cell>
          <cell r="BA81">
            <v>1503.3126220703125</v>
          </cell>
          <cell r="BB81">
            <v>2120.580322265625</v>
          </cell>
          <cell r="BC81">
            <v>1360.876708984375</v>
          </cell>
          <cell r="BD81">
            <v>1837.689208984375</v>
          </cell>
          <cell r="BE81">
            <v>1940.493896484375</v>
          </cell>
          <cell r="BF81">
            <v>1795.3228759765625</v>
          </cell>
          <cell r="BG81">
            <v>1377.6229248046875</v>
          </cell>
          <cell r="BH81">
            <v>1745.463134765625</v>
          </cell>
          <cell r="BI81">
            <v>1452.1044921875</v>
          </cell>
          <cell r="BJ81">
            <v>2018.0682373046875</v>
          </cell>
          <cell r="BK81">
            <v>1559.7718505859375</v>
          </cell>
          <cell r="BL81">
            <v>1862.5299072265625</v>
          </cell>
          <cell r="BM81">
            <v>1840.0880126953125</v>
          </cell>
          <cell r="BN81">
            <v>1837.9130859375</v>
          </cell>
          <cell r="BO81">
            <v>1828.6932373046875</v>
          </cell>
          <cell r="BP81">
            <v>1813.6005859375</v>
          </cell>
          <cell r="BQ81">
            <v>1979.97802734375</v>
          </cell>
          <cell r="BR81">
            <v>1511.4393310546875</v>
          </cell>
          <cell r="BS81">
            <v>2097.7392578125</v>
          </cell>
          <cell r="BT81">
            <v>1379.2679443359375</v>
          </cell>
          <cell r="BU81">
            <v>1833.8211669921875</v>
          </cell>
          <cell r="BV81">
            <v>1973.303466796875</v>
          </cell>
          <cell r="BW81">
            <v>1803.97705078125</v>
          </cell>
          <cell r="BX81">
            <v>1384.04443359375</v>
          </cell>
          <cell r="BY81">
            <v>1738.8697509765625</v>
          </cell>
          <cell r="BZ81">
            <v>1431.4744873046875</v>
          </cell>
          <cell r="CA81">
            <v>2026.670654296875</v>
          </cell>
          <cell r="CB81">
            <v>1558.635986328125</v>
          </cell>
          <cell r="CC81">
            <v>1831.34912109375</v>
          </cell>
          <cell r="CD81">
            <v>1831.34912109375</v>
          </cell>
        </row>
        <row r="82">
          <cell r="A82">
            <v>45139</v>
          </cell>
          <cell r="B82">
            <v>8</v>
          </cell>
          <cell r="C82">
            <v>2023</v>
          </cell>
          <cell r="D82">
            <v>2312.741455078125</v>
          </cell>
          <cell r="E82">
            <v>1675.5570068359375</v>
          </cell>
          <cell r="F82">
            <v>2263.65283203125</v>
          </cell>
          <cell r="G82">
            <v>1548.4508056640625</v>
          </cell>
          <cell r="H82">
            <v>2092.462890625</v>
          </cell>
          <cell r="I82">
            <v>2332.29736328125</v>
          </cell>
          <cell r="J82">
            <v>2005.0135498046875</v>
          </cell>
          <cell r="K82">
            <v>1492.029541015625</v>
          </cell>
          <cell r="L82">
            <v>1928.7713623046875</v>
          </cell>
          <cell r="M82">
            <v>1509.76416015625</v>
          </cell>
          <cell r="N82">
            <v>2304.77001953125</v>
          </cell>
          <cell r="O82">
            <v>1715.6549072265625</v>
          </cell>
          <cell r="P82">
            <v>2300.706787109375</v>
          </cell>
          <cell r="Q82">
            <v>1659.1759033203125</v>
          </cell>
          <cell r="R82">
            <v>2284.7734375</v>
          </cell>
          <cell r="S82">
            <v>1521.1094970703125</v>
          </cell>
          <cell r="T82">
            <v>2092.74658203125</v>
          </cell>
          <cell r="U82">
            <v>2311.1787109375</v>
          </cell>
          <cell r="V82">
            <v>1999.21875</v>
          </cell>
          <cell r="W82">
            <v>1487.4708251953125</v>
          </cell>
          <cell r="X82">
            <v>1935.108642578125</v>
          </cell>
          <cell r="Y82">
            <v>1550.056640625</v>
          </cell>
          <cell r="Z82">
            <v>2300.496337890625</v>
          </cell>
          <cell r="AA82">
            <v>1705.2822265625</v>
          </cell>
          <cell r="AB82">
            <v>2292.312255859375</v>
          </cell>
          <cell r="AC82">
            <v>1659.2830810546875</v>
          </cell>
          <cell r="AD82">
            <v>2295.642578125</v>
          </cell>
          <cell r="AE82">
            <v>1496.8646240234375</v>
          </cell>
          <cell r="AF82">
            <v>2085.9345703125</v>
          </cell>
          <cell r="AG82">
            <v>2309.87451171875</v>
          </cell>
          <cell r="AH82">
            <v>2008.8626708984375</v>
          </cell>
          <cell r="AI82">
            <v>1486.0467529296875</v>
          </cell>
          <cell r="AJ82">
            <v>1937.0413818359375</v>
          </cell>
          <cell r="AK82">
            <v>1561.329345703125</v>
          </cell>
          <cell r="AL82">
            <v>2287.49560546875</v>
          </cell>
          <cell r="AM82">
            <v>1699.8179931640625</v>
          </cell>
          <cell r="AN82">
            <v>2284.9853515625</v>
          </cell>
          <cell r="AO82">
            <v>1654.281005859375</v>
          </cell>
          <cell r="AP82">
            <v>2306.029541015625</v>
          </cell>
          <cell r="AQ82">
            <v>1494.977294921875</v>
          </cell>
          <cell r="AR82">
            <v>2086.19091796875</v>
          </cell>
          <cell r="AS82">
            <v>2271.126220703125</v>
          </cell>
          <cell r="AT82">
            <v>1994.72265625</v>
          </cell>
          <cell r="AU82">
            <v>1478.990478515625</v>
          </cell>
          <cell r="AV82">
            <v>1943.2359619140625</v>
          </cell>
          <cell r="AW82">
            <v>1547.064208984375</v>
          </cell>
          <cell r="AX82">
            <v>2279.3662109375</v>
          </cell>
          <cell r="AY82">
            <v>1701.6953125</v>
          </cell>
          <cell r="AZ82">
            <v>2274.3525390625</v>
          </cell>
          <cell r="BA82">
            <v>1643.694091796875</v>
          </cell>
          <cell r="BB82">
            <v>2321.854736328125</v>
          </cell>
          <cell r="BC82">
            <v>1490.9830322265625</v>
          </cell>
          <cell r="BD82">
            <v>2095.919921875</v>
          </cell>
          <cell r="BE82">
            <v>2238.793212890625</v>
          </cell>
          <cell r="BF82">
            <v>1983.5718994140625</v>
          </cell>
          <cell r="BG82">
            <v>1476.4732666015625</v>
          </cell>
          <cell r="BH82">
            <v>1951.4501953125</v>
          </cell>
          <cell r="BI82">
            <v>1589.28125</v>
          </cell>
          <cell r="BJ82">
            <v>2268.25244140625</v>
          </cell>
          <cell r="BK82">
            <v>1703.811767578125</v>
          </cell>
          <cell r="BL82">
            <v>2108.072021484375</v>
          </cell>
          <cell r="BM82">
            <v>2075.0703125</v>
          </cell>
          <cell r="BN82">
            <v>2070.5986328125</v>
          </cell>
          <cell r="BO82">
            <v>2057.05712890625</v>
          </cell>
          <cell r="BP82">
            <v>2037.6568603515625</v>
          </cell>
          <cell r="BQ82">
            <v>2291.97119140625</v>
          </cell>
          <cell r="BR82">
            <v>1655.6629638671875</v>
          </cell>
          <cell r="BS82">
            <v>2299.225341796875</v>
          </cell>
          <cell r="BT82">
            <v>1504.3155517578125</v>
          </cell>
          <cell r="BU82">
            <v>2091.583740234375</v>
          </cell>
          <cell r="BV82">
            <v>2273.712890625</v>
          </cell>
          <cell r="BW82">
            <v>1994.552978515625</v>
          </cell>
          <cell r="BX82">
            <v>1482.5743408203125</v>
          </cell>
          <cell r="BY82">
            <v>1942.6005859375</v>
          </cell>
          <cell r="BZ82">
            <v>1564.3909912109375</v>
          </cell>
          <cell r="CA82">
            <v>2280.788330078125</v>
          </cell>
          <cell r="CB82">
            <v>1704.035400390625</v>
          </cell>
          <cell r="CC82">
            <v>2062.211181640625</v>
          </cell>
          <cell r="CD82">
            <v>2062.211181640625</v>
          </cell>
        </row>
        <row r="83">
          <cell r="A83">
            <v>45170</v>
          </cell>
          <cell r="B83">
            <v>9</v>
          </cell>
          <cell r="C83">
            <v>2023</v>
          </cell>
          <cell r="D83">
            <v>2639.99365234375</v>
          </cell>
          <cell r="E83">
            <v>1851.4453125</v>
          </cell>
          <cell r="F83">
            <v>2531.93603515625</v>
          </cell>
          <cell r="G83">
            <v>1687.20361328125</v>
          </cell>
          <cell r="H83">
            <v>2361.47998046875</v>
          </cell>
          <cell r="I83">
            <v>2564.40283203125</v>
          </cell>
          <cell r="J83">
            <v>2229.32177734375</v>
          </cell>
          <cell r="K83">
            <v>1655.74609375</v>
          </cell>
          <cell r="L83">
            <v>2219.88720703125</v>
          </cell>
          <cell r="M83">
            <v>1667.055419921875</v>
          </cell>
          <cell r="N83">
            <v>2605.753173828125</v>
          </cell>
          <cell r="O83">
            <v>1915.0780029296875</v>
          </cell>
          <cell r="P83">
            <v>2625.266845703125</v>
          </cell>
          <cell r="Q83">
            <v>1832.11083984375</v>
          </cell>
          <cell r="R83">
            <v>2557.055419921875</v>
          </cell>
          <cell r="S83">
            <v>1653.5595703125</v>
          </cell>
          <cell r="T83">
            <v>2360.11865234375</v>
          </cell>
          <cell r="U83">
            <v>2540.056884765625</v>
          </cell>
          <cell r="V83">
            <v>2220.22998046875</v>
          </cell>
          <cell r="W83">
            <v>1648.6109619140625</v>
          </cell>
          <cell r="X83">
            <v>2228.44384765625</v>
          </cell>
          <cell r="Y83">
            <v>1716.8494873046875</v>
          </cell>
          <cell r="Z83">
            <v>2603.067138671875</v>
          </cell>
          <cell r="AA83">
            <v>1903.9241943359375</v>
          </cell>
          <cell r="AB83">
            <v>2615.427978515625</v>
          </cell>
          <cell r="AC83">
            <v>1833.213623046875</v>
          </cell>
          <cell r="AD83">
            <v>2568.9775390625</v>
          </cell>
          <cell r="AE83">
            <v>1625.1529541015625</v>
          </cell>
          <cell r="AF83">
            <v>2352.0185546875</v>
          </cell>
          <cell r="AG83">
            <v>2539.379150390625</v>
          </cell>
          <cell r="AH83">
            <v>2229.919677734375</v>
          </cell>
          <cell r="AI83">
            <v>1645.810302734375</v>
          </cell>
          <cell r="AJ83">
            <v>2231.36572265625</v>
          </cell>
          <cell r="AK83">
            <v>1730.587646484375</v>
          </cell>
          <cell r="AL83">
            <v>2591.669677734375</v>
          </cell>
          <cell r="AM83">
            <v>1897.622314453125</v>
          </cell>
          <cell r="AN83">
            <v>2606.92138671875</v>
          </cell>
          <cell r="AO83">
            <v>1827.1915283203125</v>
          </cell>
          <cell r="AP83">
            <v>2582.66748046875</v>
          </cell>
          <cell r="AQ83">
            <v>1622.8828125</v>
          </cell>
          <cell r="AR83">
            <v>2352.108154296875</v>
          </cell>
          <cell r="AS83">
            <v>2487.38232421875</v>
          </cell>
          <cell r="AT83">
            <v>2210.6259765625</v>
          </cell>
          <cell r="AU83">
            <v>1637.0701904296875</v>
          </cell>
          <cell r="AV83">
            <v>2237.9482421875</v>
          </cell>
          <cell r="AW83">
            <v>1713.421875</v>
          </cell>
          <cell r="AX83">
            <v>2585.63671875</v>
          </cell>
          <cell r="AY83">
            <v>1900.3863525390625</v>
          </cell>
          <cell r="AZ83">
            <v>2592.082763671875</v>
          </cell>
          <cell r="BA83">
            <v>1814.3056640625</v>
          </cell>
          <cell r="BB83">
            <v>2601.691162109375</v>
          </cell>
          <cell r="BC83">
            <v>1615.9630126953125</v>
          </cell>
          <cell r="BD83">
            <v>2359.624267578125</v>
          </cell>
          <cell r="BE83">
            <v>2444.341552734375</v>
          </cell>
          <cell r="BF83">
            <v>2195.333740234375</v>
          </cell>
          <cell r="BG83">
            <v>1632.0076904296875</v>
          </cell>
          <cell r="BH83">
            <v>2247.585205078125</v>
          </cell>
          <cell r="BI83">
            <v>1766.420166015625</v>
          </cell>
          <cell r="BJ83">
            <v>2575.715087890625</v>
          </cell>
          <cell r="BK83">
            <v>1905.3212890625</v>
          </cell>
          <cell r="BL83">
            <v>2376.782470703125</v>
          </cell>
          <cell r="BM83">
            <v>2334.802734375</v>
          </cell>
          <cell r="BN83">
            <v>2328.21240234375</v>
          </cell>
          <cell r="BO83">
            <v>2309.9462890625</v>
          </cell>
          <cell r="BP83">
            <v>2284.216796875</v>
          </cell>
          <cell r="BQ83">
            <v>2614.63720703125</v>
          </cell>
          <cell r="BR83">
            <v>1828.4488525390625</v>
          </cell>
          <cell r="BS83">
            <v>2574.28369140625</v>
          </cell>
          <cell r="BT83">
            <v>1633.296875</v>
          </cell>
          <cell r="BU83">
            <v>2357.06787109375</v>
          </cell>
          <cell r="BV83">
            <v>2490.4833984375</v>
          </cell>
          <cell r="BW83">
            <v>2211.263427734375</v>
          </cell>
          <cell r="BX83">
            <v>1641.411865234375</v>
          </cell>
          <cell r="BY83">
            <v>2237.20361328125</v>
          </cell>
          <cell r="BZ83">
            <v>1735.0303955078125</v>
          </cell>
          <cell r="CA83">
            <v>2586.32958984375</v>
          </cell>
          <cell r="CB83">
            <v>1903.687744140625</v>
          </cell>
          <cell r="CC83">
            <v>2316.8857421875</v>
          </cell>
          <cell r="CD83">
            <v>2316.8857421875</v>
          </cell>
        </row>
        <row r="84">
          <cell r="A84">
            <v>45200</v>
          </cell>
          <cell r="B84">
            <v>10</v>
          </cell>
          <cell r="C84">
            <v>2023</v>
          </cell>
          <cell r="D84">
            <v>2835.88330078125</v>
          </cell>
          <cell r="E84">
            <v>2036.984619140625</v>
          </cell>
          <cell r="F84">
            <v>2789.09375</v>
          </cell>
          <cell r="G84">
            <v>1809.210205078125</v>
          </cell>
          <cell r="H84">
            <v>2609.1259765625</v>
          </cell>
          <cell r="I84">
            <v>2690.242919921875</v>
          </cell>
          <cell r="J84">
            <v>2386.78125</v>
          </cell>
          <cell r="K84">
            <v>1875.47998046875</v>
          </cell>
          <cell r="L84">
            <v>2431.29443359375</v>
          </cell>
          <cell r="M84">
            <v>1829.2022705078125</v>
          </cell>
          <cell r="N84">
            <v>2838.686279296875</v>
          </cell>
          <cell r="O84">
            <v>2064.700439453125</v>
          </cell>
          <cell r="P84">
            <v>2823.71728515625</v>
          </cell>
          <cell r="Q84">
            <v>2017.435546875</v>
          </cell>
          <cell r="R84">
            <v>2822.588623046875</v>
          </cell>
          <cell r="S84">
            <v>1778.3004150390625</v>
          </cell>
          <cell r="T84">
            <v>2610.7421875</v>
          </cell>
          <cell r="U84">
            <v>2666.6357421875</v>
          </cell>
          <cell r="V84">
            <v>2376.076904296875</v>
          </cell>
          <cell r="W84">
            <v>1867.3890380859375</v>
          </cell>
          <cell r="X84">
            <v>2435.5810546875</v>
          </cell>
          <cell r="Y84">
            <v>1884.7401123046875</v>
          </cell>
          <cell r="Z84">
            <v>2834.80810546875</v>
          </cell>
          <cell r="AA84">
            <v>2050.9482421875</v>
          </cell>
          <cell r="AB84">
            <v>2815.076171875</v>
          </cell>
          <cell r="AC84">
            <v>2018.0843505859375</v>
          </cell>
          <cell r="AD84">
            <v>2839.257080078125</v>
          </cell>
          <cell r="AE84">
            <v>1750.91357421875</v>
          </cell>
          <cell r="AF84">
            <v>2602.346923828125</v>
          </cell>
          <cell r="AG84">
            <v>2668.83837890625</v>
          </cell>
          <cell r="AH84">
            <v>2389.626953125</v>
          </cell>
          <cell r="AI84">
            <v>1864.4202880859375</v>
          </cell>
          <cell r="AJ84">
            <v>2436.133544921875</v>
          </cell>
          <cell r="AK84">
            <v>1900.324951171875</v>
          </cell>
          <cell r="AL84">
            <v>2820.87548828125</v>
          </cell>
          <cell r="AM84">
            <v>2043.86279296875</v>
          </cell>
          <cell r="AN84">
            <v>2807.301513671875</v>
          </cell>
          <cell r="AO84">
            <v>2012.240234375</v>
          </cell>
          <cell r="AP84">
            <v>2855.48291015625</v>
          </cell>
          <cell r="AQ84">
            <v>1749.84375</v>
          </cell>
          <cell r="AR84">
            <v>2602.739990234375</v>
          </cell>
          <cell r="AS84">
            <v>2615.544189453125</v>
          </cell>
          <cell r="AT84">
            <v>2367.140625</v>
          </cell>
          <cell r="AU84">
            <v>1853.928955078125</v>
          </cell>
          <cell r="AV84">
            <v>2443.119873046875</v>
          </cell>
          <cell r="AW84">
            <v>1881.6240234375</v>
          </cell>
          <cell r="AX84">
            <v>2813.791259765625</v>
          </cell>
          <cell r="AY84">
            <v>2044.5804443359375</v>
          </cell>
          <cell r="AZ84">
            <v>2794.528076171875</v>
          </cell>
          <cell r="BA84">
            <v>1999.24462890625</v>
          </cell>
          <cell r="BB84">
            <v>2878.963623046875</v>
          </cell>
          <cell r="BC84">
            <v>1745.977294921875</v>
          </cell>
          <cell r="BD84">
            <v>2614.286376953125</v>
          </cell>
          <cell r="BE84">
            <v>2572.458251953125</v>
          </cell>
          <cell r="BF84">
            <v>2351.384521484375</v>
          </cell>
          <cell r="BG84">
            <v>1848.2471923828125</v>
          </cell>
          <cell r="BH84">
            <v>2452.723876953125</v>
          </cell>
          <cell r="BI84">
            <v>1941.350341796875</v>
          </cell>
          <cell r="BJ84">
            <v>2802.106201171875</v>
          </cell>
          <cell r="BK84">
            <v>2045.579345703125</v>
          </cell>
          <cell r="BL84">
            <v>2570.36376953125</v>
          </cell>
          <cell r="BM84">
            <v>2528.23583984375</v>
          </cell>
          <cell r="BN84">
            <v>2521.84912109375</v>
          </cell>
          <cell r="BO84">
            <v>2502.307373046875</v>
          </cell>
          <cell r="BP84">
            <v>2476.685546875</v>
          </cell>
          <cell r="BQ84">
            <v>2814.170166015625</v>
          </cell>
          <cell r="BR84">
            <v>2013.5501708984375</v>
          </cell>
          <cell r="BS84">
            <v>2844.52392578125</v>
          </cell>
          <cell r="BT84">
            <v>1760.12890625</v>
          </cell>
          <cell r="BU84">
            <v>2609.0615234375</v>
          </cell>
          <cell r="BV84">
            <v>2618.484619140625</v>
          </cell>
          <cell r="BW84">
            <v>2368.115478515625</v>
          </cell>
          <cell r="BX84">
            <v>1859.088623046875</v>
          </cell>
          <cell r="BY84">
            <v>2443.230224609375</v>
          </cell>
          <cell r="BZ84">
            <v>1905.7568359375</v>
          </cell>
          <cell r="CA84">
            <v>2814.760009765625</v>
          </cell>
          <cell r="CB84">
            <v>2047.692626953125</v>
          </cell>
          <cell r="CC84">
            <v>2509.822509765625</v>
          </cell>
          <cell r="CD84">
            <v>2509.822509765625</v>
          </cell>
        </row>
        <row r="85">
          <cell r="A85">
            <v>45231</v>
          </cell>
          <cell r="B85">
            <v>11</v>
          </cell>
          <cell r="C85">
            <v>2023</v>
          </cell>
          <cell r="D85">
            <v>3281.330322265625</v>
          </cell>
          <cell r="E85">
            <v>2257.104736328125</v>
          </cell>
          <cell r="F85">
            <v>3096.21142578125</v>
          </cell>
          <cell r="G85">
            <v>1942.9461669921875</v>
          </cell>
          <cell r="H85">
            <v>2936.108642578125</v>
          </cell>
          <cell r="I85">
            <v>3110.986328125</v>
          </cell>
          <cell r="J85">
            <v>2635.683837890625</v>
          </cell>
          <cell r="K85">
            <v>2168.15185546875</v>
          </cell>
          <cell r="L85">
            <v>2745.653564453125</v>
          </cell>
          <cell r="M85">
            <v>2034.978515625</v>
          </cell>
          <cell r="N85">
            <v>3171.362060546875</v>
          </cell>
          <cell r="O85">
            <v>2303.556884765625</v>
          </cell>
          <cell r="P85">
            <v>3272.84765625</v>
          </cell>
          <cell r="Q85">
            <v>2236.028076171875</v>
          </cell>
          <cell r="R85">
            <v>3133.12841796875</v>
          </cell>
          <cell r="S85">
            <v>1909.305908203125</v>
          </cell>
          <cell r="T85">
            <v>2936.41845703125</v>
          </cell>
          <cell r="U85">
            <v>3085.975830078125</v>
          </cell>
          <cell r="V85">
            <v>2622.73583984375</v>
          </cell>
          <cell r="W85">
            <v>2159.58349609375</v>
          </cell>
          <cell r="X85">
            <v>2754.077880859375</v>
          </cell>
          <cell r="Y85">
            <v>2105.9091796875</v>
          </cell>
          <cell r="Z85">
            <v>3171.0654296875</v>
          </cell>
          <cell r="AA85">
            <v>2287.59375</v>
          </cell>
          <cell r="AB85">
            <v>3266.63037109375</v>
          </cell>
          <cell r="AC85">
            <v>2236.421630859375</v>
          </cell>
          <cell r="AD85">
            <v>3151.7958984375</v>
          </cell>
          <cell r="AE85">
            <v>1878.47021484375</v>
          </cell>
          <cell r="AF85">
            <v>2926.89111328125</v>
          </cell>
          <cell r="AG85">
            <v>3082.6689453125</v>
          </cell>
          <cell r="AH85">
            <v>2639.115966796875</v>
          </cell>
          <cell r="AI85">
            <v>2157.148681640625</v>
          </cell>
          <cell r="AJ85">
            <v>2757.033447265625</v>
          </cell>
          <cell r="AK85">
            <v>2125.111572265625</v>
          </cell>
          <cell r="AL85">
            <v>3160.38037109375</v>
          </cell>
          <cell r="AM85">
            <v>2279.103271484375</v>
          </cell>
          <cell r="AN85">
            <v>3259.777587890625</v>
          </cell>
          <cell r="AO85">
            <v>2229.96044921875</v>
          </cell>
          <cell r="AP85">
            <v>3168.627197265625</v>
          </cell>
          <cell r="AQ85">
            <v>1875.8292236328125</v>
          </cell>
          <cell r="AR85">
            <v>2927.778564453125</v>
          </cell>
          <cell r="AS85">
            <v>3031.739501953125</v>
          </cell>
          <cell r="AT85">
            <v>2612.885498046875</v>
          </cell>
          <cell r="AU85">
            <v>2144.89404296875</v>
          </cell>
          <cell r="AV85">
            <v>2765.8486328125</v>
          </cell>
          <cell r="AW85">
            <v>2102.229736328125</v>
          </cell>
          <cell r="AX85">
            <v>3154.337646484375</v>
          </cell>
          <cell r="AY85">
            <v>2280.21142578125</v>
          </cell>
          <cell r="AZ85">
            <v>3250.010498046875</v>
          </cell>
          <cell r="BA85">
            <v>2215.7861328125</v>
          </cell>
          <cell r="BB85">
            <v>3193.7470703125</v>
          </cell>
          <cell r="BC85">
            <v>1866.1395263671875</v>
          </cell>
          <cell r="BD85">
            <v>2940.36279296875</v>
          </cell>
          <cell r="BE85">
            <v>2988.71435546875</v>
          </cell>
          <cell r="BF85">
            <v>2595.88671875</v>
          </cell>
          <cell r="BG85">
            <v>2139.9404296875</v>
          </cell>
          <cell r="BH85">
            <v>2778.440673828125</v>
          </cell>
          <cell r="BI85">
            <v>2173.992919921875</v>
          </cell>
          <cell r="BJ85">
            <v>3145.61572265625</v>
          </cell>
          <cell r="BK85">
            <v>2281.17431640625</v>
          </cell>
          <cell r="BL85">
            <v>2914.33349609375</v>
          </cell>
          <cell r="BM85">
            <v>2861.694091796875</v>
          </cell>
          <cell r="BN85">
            <v>2854.9951171875</v>
          </cell>
          <cell r="BO85">
            <v>2829.203857421875</v>
          </cell>
          <cell r="BP85">
            <v>2796.6318359375</v>
          </cell>
          <cell r="BQ85">
            <v>3265.251708984375</v>
          </cell>
          <cell r="BR85">
            <v>2231.499755859375</v>
          </cell>
          <cell r="BS85">
            <v>3156.7568359375</v>
          </cell>
          <cell r="BT85">
            <v>1886.1588134765625</v>
          </cell>
          <cell r="BU85">
            <v>2934.710205078125</v>
          </cell>
          <cell r="BV85">
            <v>3035.017333984375</v>
          </cell>
          <cell r="BW85">
            <v>2614.4248046875</v>
          </cell>
          <cell r="BX85">
            <v>2151.01416015625</v>
          </cell>
          <cell r="BY85">
            <v>2765.291259765625</v>
          </cell>
          <cell r="BZ85">
            <v>2131.01953125</v>
          </cell>
          <cell r="CA85">
            <v>3155.1875</v>
          </cell>
          <cell r="CB85">
            <v>2283.70263671875</v>
          </cell>
          <cell r="CC85">
            <v>2838.682861328125</v>
          </cell>
          <cell r="CD85">
            <v>2838.682861328125</v>
          </cell>
        </row>
        <row r="86">
          <cell r="A86">
            <v>45261</v>
          </cell>
          <cell r="B86">
            <v>12</v>
          </cell>
          <cell r="C86">
            <v>2023</v>
          </cell>
          <cell r="D86">
            <v>4208.11328125</v>
          </cell>
          <cell r="E86">
            <v>2698.854736328125</v>
          </cell>
          <cell r="F86">
            <v>3613.678955078125</v>
          </cell>
          <cell r="G86">
            <v>2211.985107421875</v>
          </cell>
          <cell r="H86">
            <v>3832.792236328125</v>
          </cell>
          <cell r="I86">
            <v>4141.89794921875</v>
          </cell>
          <cell r="J86">
            <v>3490.78955078125</v>
          </cell>
          <cell r="K86">
            <v>2499.266357421875</v>
          </cell>
          <cell r="L86">
            <v>3302.18603515625</v>
          </cell>
          <cell r="M86">
            <v>2250.297119140625</v>
          </cell>
          <cell r="N86">
            <v>3852.9658203125</v>
          </cell>
          <cell r="O86">
            <v>3069.8203125</v>
          </cell>
          <cell r="P86">
            <v>4199.4072265625</v>
          </cell>
          <cell r="Q86">
            <v>2676.278564453125</v>
          </cell>
          <cell r="R86">
            <v>3658.3955078125</v>
          </cell>
          <cell r="S86">
            <v>2170.705322265625</v>
          </cell>
          <cell r="T86">
            <v>3834.39990234375</v>
          </cell>
          <cell r="U86">
            <v>4106.0908203125</v>
          </cell>
          <cell r="V86">
            <v>3465.63671875</v>
          </cell>
          <cell r="W86">
            <v>2487.107421875</v>
          </cell>
          <cell r="X86">
            <v>3308.955078125</v>
          </cell>
          <cell r="Y86">
            <v>2325.380126953125</v>
          </cell>
          <cell r="Z86">
            <v>3852.88671875</v>
          </cell>
          <cell r="AA86">
            <v>3036.292724609375</v>
          </cell>
          <cell r="AB86">
            <v>4192.97607421875</v>
          </cell>
          <cell r="AC86">
            <v>2675.397216796875</v>
          </cell>
          <cell r="AD86">
            <v>3680.52880859375</v>
          </cell>
          <cell r="AE86">
            <v>2135.421142578125</v>
          </cell>
          <cell r="AF86">
            <v>3822.180419921875</v>
          </cell>
          <cell r="AG86">
            <v>4103.54541015625</v>
          </cell>
          <cell r="AH86">
            <v>3481.156494140625</v>
          </cell>
          <cell r="AI86">
            <v>2483.789306640625</v>
          </cell>
          <cell r="AJ86">
            <v>3310.130126953125</v>
          </cell>
          <cell r="AK86">
            <v>2346.649658203125</v>
          </cell>
          <cell r="AL86">
            <v>3837.998046875</v>
          </cell>
          <cell r="AM86">
            <v>3022.152099609375</v>
          </cell>
          <cell r="AN86">
            <v>4184.66357421875</v>
          </cell>
          <cell r="AO86">
            <v>2668.5068359375</v>
          </cell>
          <cell r="AP86">
            <v>3704.461669921875</v>
          </cell>
          <cell r="AQ86">
            <v>2132.64208984375</v>
          </cell>
          <cell r="AR86">
            <v>3822.610595703125</v>
          </cell>
          <cell r="AS86">
            <v>4018.764404296875</v>
          </cell>
          <cell r="AT86">
            <v>3439.615966796875</v>
          </cell>
          <cell r="AU86">
            <v>2468.884521484375</v>
          </cell>
          <cell r="AV86">
            <v>3324.002197265625</v>
          </cell>
          <cell r="AW86">
            <v>2320.78173828125</v>
          </cell>
          <cell r="AX86">
            <v>3832.80322265625</v>
          </cell>
          <cell r="AY86">
            <v>3017.93017578125</v>
          </cell>
          <cell r="AZ86">
            <v>4172.90869140625</v>
          </cell>
          <cell r="BA86">
            <v>2654.609375</v>
          </cell>
          <cell r="BB86">
            <v>3738.244384765625</v>
          </cell>
          <cell r="BC86">
            <v>2122.609375</v>
          </cell>
          <cell r="BD86">
            <v>3840.89013671875</v>
          </cell>
          <cell r="BE86">
            <v>3948.59033203125</v>
          </cell>
          <cell r="BF86">
            <v>3410.217529296875</v>
          </cell>
          <cell r="BG86">
            <v>2464.24609375</v>
          </cell>
          <cell r="BH86">
            <v>3341.738037109375</v>
          </cell>
          <cell r="BI86">
            <v>2397.197021484375</v>
          </cell>
          <cell r="BJ86">
            <v>3825.021240234375</v>
          </cell>
          <cell r="BK86">
            <v>3011.28857421875</v>
          </cell>
          <cell r="BL86">
            <v>3649.82958984375</v>
          </cell>
          <cell r="BM86">
            <v>3578.731201171875</v>
          </cell>
          <cell r="BN86">
            <v>3570.672119140625</v>
          </cell>
          <cell r="BO86">
            <v>3539.46728515625</v>
          </cell>
          <cell r="BP86">
            <v>3494.500732421875</v>
          </cell>
          <cell r="BQ86">
            <v>4190.630859375</v>
          </cell>
          <cell r="BR86">
            <v>2670.95166015625</v>
          </cell>
          <cell r="BS86">
            <v>3689.450927734375</v>
          </cell>
          <cell r="BT86">
            <v>2145.024658203125</v>
          </cell>
          <cell r="BU86">
            <v>3832.541259765625</v>
          </cell>
          <cell r="BV86">
            <v>4023.797119140625</v>
          </cell>
          <cell r="BW86">
            <v>3443.954345703125</v>
          </cell>
          <cell r="BX86">
            <v>2477.0322265625</v>
          </cell>
          <cell r="BY86">
            <v>3323.893310546875</v>
          </cell>
          <cell r="BZ86">
            <v>2351.85986328125</v>
          </cell>
          <cell r="CA86">
            <v>3834.567138671875</v>
          </cell>
          <cell r="CB86">
            <v>3023.827880859375</v>
          </cell>
          <cell r="CC86">
            <v>3550.032470703125</v>
          </cell>
          <cell r="CD86">
            <v>3550.032470703125</v>
          </cell>
        </row>
        <row r="87">
          <cell r="A87">
            <v>45292</v>
          </cell>
          <cell r="B87">
            <v>1</v>
          </cell>
          <cell r="C87">
            <v>2024</v>
          </cell>
          <cell r="D87">
            <v>4984.27294921875</v>
          </cell>
          <cell r="E87">
            <v>3220.39892578125</v>
          </cell>
          <cell r="F87">
            <v>4115.63818359375</v>
          </cell>
          <cell r="G87">
            <v>2557.3291015625</v>
          </cell>
          <cell r="H87">
            <v>4696.96142578125</v>
          </cell>
          <cell r="I87">
            <v>4985.68994140625</v>
          </cell>
          <cell r="J87">
            <v>4423.69921875</v>
          </cell>
          <cell r="K87">
            <v>3001.300537109375</v>
          </cell>
          <cell r="L87">
            <v>4086.6796875</v>
          </cell>
          <cell r="M87">
            <v>2378.961181640625</v>
          </cell>
          <cell r="N87">
            <v>4599.14453125</v>
          </cell>
          <cell r="O87">
            <v>4437.876953125</v>
          </cell>
          <cell r="P87">
            <v>4974.78857421875</v>
          </cell>
          <cell r="Q87">
            <v>3194.318603515625</v>
          </cell>
          <cell r="R87">
            <v>4169.60205078125</v>
          </cell>
          <cell r="S87">
            <v>2491.0439453125</v>
          </cell>
          <cell r="T87">
            <v>4695.61669921875</v>
          </cell>
          <cell r="U87">
            <v>4940.3115234375</v>
          </cell>
          <cell r="V87">
            <v>4393.2607421875</v>
          </cell>
          <cell r="W87">
            <v>2982.275146484375</v>
          </cell>
          <cell r="X87">
            <v>4100.16162109375</v>
          </cell>
          <cell r="Y87">
            <v>2447.130859375</v>
          </cell>
          <cell r="Z87">
            <v>4594.07421875</v>
          </cell>
          <cell r="AA87">
            <v>4390.82421875</v>
          </cell>
          <cell r="AB87">
            <v>4968.009765625</v>
          </cell>
          <cell r="AC87">
            <v>3197.83154296875</v>
          </cell>
          <cell r="AD87">
            <v>4194.8916015625</v>
          </cell>
          <cell r="AE87">
            <v>2442.644287109375</v>
          </cell>
          <cell r="AF87">
            <v>4685.396484375</v>
          </cell>
          <cell r="AG87">
            <v>4938.025390625</v>
          </cell>
          <cell r="AH87">
            <v>4409.76123046875</v>
          </cell>
          <cell r="AI87">
            <v>2976.05908203125</v>
          </cell>
          <cell r="AJ87">
            <v>4105.15234375</v>
          </cell>
          <cell r="AK87">
            <v>2467.987060546875</v>
          </cell>
          <cell r="AL87">
            <v>4576.56884765625</v>
          </cell>
          <cell r="AM87">
            <v>4365.22021484375</v>
          </cell>
          <cell r="AN87">
            <v>4962.0986328125</v>
          </cell>
          <cell r="AO87">
            <v>3190.497314453125</v>
          </cell>
          <cell r="AP87">
            <v>4219.41015625</v>
          </cell>
          <cell r="AQ87">
            <v>2433.763671875</v>
          </cell>
          <cell r="AR87">
            <v>4686.908203125</v>
          </cell>
          <cell r="AS87">
            <v>4839.443359375</v>
          </cell>
          <cell r="AT87">
            <v>4354.9658203125</v>
          </cell>
          <cell r="AU87">
            <v>2956.364013671875</v>
          </cell>
          <cell r="AV87">
            <v>4120.02099609375</v>
          </cell>
          <cell r="AW87">
            <v>2441.099853515625</v>
          </cell>
          <cell r="AX87">
            <v>4566.86767578125</v>
          </cell>
          <cell r="AY87">
            <v>4365.82177734375</v>
          </cell>
          <cell r="AZ87">
            <v>4950.5693359375</v>
          </cell>
          <cell r="BA87">
            <v>3172.24658203125</v>
          </cell>
          <cell r="BB87">
            <v>4254.8935546875</v>
          </cell>
          <cell r="BC87">
            <v>2404.287109375</v>
          </cell>
          <cell r="BD87">
            <v>4696.29443359375</v>
          </cell>
          <cell r="BE87">
            <v>4757.5673828125</v>
          </cell>
          <cell r="BF87">
            <v>4314.322265625</v>
          </cell>
          <cell r="BG87">
            <v>2944.207763671875</v>
          </cell>
          <cell r="BH87">
            <v>4140.58740234375</v>
          </cell>
          <cell r="BI87">
            <v>2511.96923828125</v>
          </cell>
          <cell r="BJ87">
            <v>4557.37744140625</v>
          </cell>
          <cell r="BK87">
            <v>4355.291015625</v>
          </cell>
          <cell r="BL87">
            <v>4366.98779296875</v>
          </cell>
          <cell r="BM87">
            <v>4291.12353515625</v>
          </cell>
          <cell r="BN87">
            <v>4283.65234375</v>
          </cell>
          <cell r="BO87">
            <v>4257.9921875</v>
          </cell>
          <cell r="BP87">
            <v>4210.490234375</v>
          </cell>
          <cell r="BQ87">
            <v>4967.0283203125</v>
          </cell>
          <cell r="BR87">
            <v>3190.88916015625</v>
          </cell>
          <cell r="BS87">
            <v>4202.35498046875</v>
          </cell>
          <cell r="BT87">
            <v>2448.96435546875</v>
          </cell>
          <cell r="BU87">
            <v>4692.580078125</v>
          </cell>
          <cell r="BV87">
            <v>4845.341796875</v>
          </cell>
          <cell r="BW87">
            <v>4360.6953125</v>
          </cell>
          <cell r="BX87">
            <v>2966.24462890625</v>
          </cell>
          <cell r="BY87">
            <v>4118.9072265625</v>
          </cell>
          <cell r="BZ87">
            <v>2470.860595703125</v>
          </cell>
          <cell r="CA87">
            <v>4570.5029296875</v>
          </cell>
          <cell r="CB87">
            <v>4372.3720703125</v>
          </cell>
          <cell r="CC87">
            <v>4265.63916015625</v>
          </cell>
          <cell r="CD87">
            <v>4265.63916015625</v>
          </cell>
        </row>
        <row r="88">
          <cell r="A88">
            <v>45323</v>
          </cell>
          <cell r="B88">
            <v>2</v>
          </cell>
          <cell r="C88">
            <v>2024</v>
          </cell>
          <cell r="D88">
            <v>5477.45166015625</v>
          </cell>
          <cell r="E88">
            <v>3768.717529296875</v>
          </cell>
          <cell r="F88">
            <v>4489.3994140625</v>
          </cell>
          <cell r="G88">
            <v>3069.006103515625</v>
          </cell>
          <cell r="H88">
            <v>5178.2421875</v>
          </cell>
          <cell r="I88">
            <v>5643.08642578125</v>
          </cell>
          <cell r="J88">
            <v>5287.94580078125</v>
          </cell>
          <cell r="K88">
            <v>3631.7138671875</v>
          </cell>
          <cell r="L88">
            <v>4441.6748046875</v>
          </cell>
          <cell r="M88">
            <v>2635.991943359375</v>
          </cell>
          <cell r="N88">
            <v>5123.234375</v>
          </cell>
          <cell r="O88">
            <v>5184.3427734375</v>
          </cell>
          <cell r="P88">
            <v>5481.60498046875</v>
          </cell>
          <cell r="Q88">
            <v>3745.943603515625</v>
          </cell>
          <cell r="R88">
            <v>4542.2900390625</v>
          </cell>
          <cell r="S88">
            <v>2998.6591796875</v>
          </cell>
          <cell r="T88">
            <v>5177.43017578125</v>
          </cell>
          <cell r="U88">
            <v>5598.7421875</v>
          </cell>
          <cell r="V88">
            <v>5281.162109375</v>
          </cell>
          <cell r="W88">
            <v>3613.57421875</v>
          </cell>
          <cell r="X88">
            <v>4452.46533203125</v>
          </cell>
          <cell r="Y88">
            <v>2744.2216796875</v>
          </cell>
          <cell r="Z88">
            <v>5112.9638671875</v>
          </cell>
          <cell r="AA88">
            <v>5128.88427734375</v>
          </cell>
          <cell r="AB88">
            <v>5483.56982421875</v>
          </cell>
          <cell r="AC88">
            <v>3750.14013671875</v>
          </cell>
          <cell r="AD88">
            <v>4567.1953125</v>
          </cell>
          <cell r="AE88">
            <v>2933.819091796875</v>
          </cell>
          <cell r="AF88">
            <v>5170.45361328125</v>
          </cell>
          <cell r="AG88">
            <v>5595.42626953125</v>
          </cell>
          <cell r="AH88">
            <v>5290.42919921875</v>
          </cell>
          <cell r="AI88">
            <v>3609.52099609375</v>
          </cell>
          <cell r="AJ88">
            <v>4455.88232421875</v>
          </cell>
          <cell r="AK88">
            <v>2769.668212890625</v>
          </cell>
          <cell r="AL88">
            <v>5085.9189453125</v>
          </cell>
          <cell r="AM88">
            <v>5097.82958984375</v>
          </cell>
          <cell r="AN88">
            <v>5481.99365234375</v>
          </cell>
          <cell r="AO88">
            <v>3746.32177734375</v>
          </cell>
          <cell r="AP88">
            <v>4592.0966796875</v>
          </cell>
          <cell r="AQ88">
            <v>2920.180419921875</v>
          </cell>
          <cell r="AR88">
            <v>5172.71240234375</v>
          </cell>
          <cell r="AS88">
            <v>5500.0546875</v>
          </cell>
          <cell r="AT88">
            <v>5272.02734375</v>
          </cell>
          <cell r="AU88">
            <v>3587.91796875</v>
          </cell>
          <cell r="AV88">
            <v>4472.32861328125</v>
          </cell>
          <cell r="AW88">
            <v>2736.16015625</v>
          </cell>
          <cell r="AX88">
            <v>5070.4033203125</v>
          </cell>
          <cell r="AY88">
            <v>5098.67919921875</v>
          </cell>
          <cell r="AZ88">
            <v>5478.55712890625</v>
          </cell>
          <cell r="BA88">
            <v>3731.499267578125</v>
          </cell>
          <cell r="BB88">
            <v>4628.07861328125</v>
          </cell>
          <cell r="BC88">
            <v>2888.34521484375</v>
          </cell>
          <cell r="BD88">
            <v>5181.21240234375</v>
          </cell>
          <cell r="BE88">
            <v>5420.6572265625</v>
          </cell>
          <cell r="BF88">
            <v>5253.859375</v>
          </cell>
          <cell r="BG88">
            <v>3576.614501953125</v>
          </cell>
          <cell r="BH88">
            <v>4492.9443359375</v>
          </cell>
          <cell r="BI88">
            <v>2853.5625</v>
          </cell>
          <cell r="BJ88">
            <v>5048.861328125</v>
          </cell>
          <cell r="BK88">
            <v>5070.03759765625</v>
          </cell>
          <cell r="BL88">
            <v>4888.1689453125</v>
          </cell>
          <cell r="BM88">
            <v>4829.87255859375</v>
          </cell>
          <cell r="BN88">
            <v>4823.625</v>
          </cell>
          <cell r="BO88">
            <v>4812.1552734375</v>
          </cell>
          <cell r="BP88">
            <v>4768.10888671875</v>
          </cell>
          <cell r="BQ88">
            <v>5480.63623046875</v>
          </cell>
          <cell r="BR88">
            <v>3745.368896484375</v>
          </cell>
          <cell r="BS88">
            <v>4575.2626953125</v>
          </cell>
          <cell r="BT88">
            <v>2941.71728515625</v>
          </cell>
          <cell r="BU88">
            <v>5176.994140625</v>
          </cell>
          <cell r="BV88">
            <v>5505.9296875</v>
          </cell>
          <cell r="BW88">
            <v>5271.18505859375</v>
          </cell>
          <cell r="BX88">
            <v>3598.244873046875</v>
          </cell>
          <cell r="BY88">
            <v>4471.25927734375</v>
          </cell>
          <cell r="BZ88">
            <v>2783.456298828125</v>
          </cell>
          <cell r="CA88">
            <v>5073.60546875</v>
          </cell>
          <cell r="CB88">
            <v>5100.53271484375</v>
          </cell>
          <cell r="CC88">
            <v>4811.98828125</v>
          </cell>
          <cell r="CD88">
            <v>4811.98828125</v>
          </cell>
        </row>
        <row r="89">
          <cell r="A89">
            <v>45352</v>
          </cell>
          <cell r="B89">
            <v>3</v>
          </cell>
          <cell r="C89">
            <v>2024</v>
          </cell>
          <cell r="D89">
            <v>5956</v>
          </cell>
          <cell r="E89">
            <v>4181.1826171875</v>
          </cell>
          <cell r="F89">
            <v>4811.7919921875</v>
          </cell>
          <cell r="G89">
            <v>3452.902587890625</v>
          </cell>
          <cell r="H89">
            <v>5432.99951171875</v>
          </cell>
          <cell r="I89">
            <v>6319.41650390625</v>
          </cell>
          <cell r="J89">
            <v>6009.21875</v>
          </cell>
          <cell r="K89">
            <v>4207.0810546875</v>
          </cell>
          <cell r="L89">
            <v>4811.5244140625</v>
          </cell>
          <cell r="M89">
            <v>3245.244384765625</v>
          </cell>
          <cell r="N89">
            <v>5544.984375</v>
          </cell>
          <cell r="O89">
            <v>5670.96630859375</v>
          </cell>
          <cell r="P89">
            <v>5972.6455078125</v>
          </cell>
          <cell r="Q89">
            <v>4158.59033203125</v>
          </cell>
          <cell r="R89">
            <v>4870.93017578125</v>
          </cell>
          <cell r="S89">
            <v>3380.30517578125</v>
          </cell>
          <cell r="T89">
            <v>5435.05078125</v>
          </cell>
          <cell r="U89">
            <v>6276.27734375</v>
          </cell>
          <cell r="V89">
            <v>5977.52392578125</v>
          </cell>
          <cell r="W89">
            <v>4196.57568359375</v>
          </cell>
          <cell r="X89">
            <v>4827.34228515625</v>
          </cell>
          <cell r="Y89">
            <v>3356.934814453125</v>
          </cell>
          <cell r="Z89">
            <v>5530.6982421875</v>
          </cell>
          <cell r="AA89">
            <v>5616.35205078125</v>
          </cell>
          <cell r="AB89">
            <v>5982.6171875</v>
          </cell>
          <cell r="AC89">
            <v>4162.4921875</v>
          </cell>
          <cell r="AD89">
            <v>4900.732421875</v>
          </cell>
          <cell r="AE89">
            <v>3319.650634765625</v>
          </cell>
          <cell r="AF89">
            <v>5431.20361328125</v>
          </cell>
          <cell r="AG89">
            <v>6278.5556640625</v>
          </cell>
          <cell r="AH89">
            <v>5977.771484375</v>
          </cell>
          <cell r="AI89">
            <v>4198.5634765625</v>
          </cell>
          <cell r="AJ89">
            <v>4834.3544921875</v>
          </cell>
          <cell r="AK89">
            <v>3391.145751953125</v>
          </cell>
          <cell r="AL89">
            <v>5505.0263671875</v>
          </cell>
          <cell r="AM89">
            <v>5587.310546875</v>
          </cell>
          <cell r="AN89">
            <v>5987.0771484375</v>
          </cell>
          <cell r="AO89">
            <v>4156.82666015625</v>
          </cell>
          <cell r="AP89">
            <v>4929.96630859375</v>
          </cell>
          <cell r="AQ89">
            <v>3306.666748046875</v>
          </cell>
          <cell r="AR89">
            <v>5432.6357421875</v>
          </cell>
          <cell r="AS89">
            <v>6175.31298828125</v>
          </cell>
          <cell r="AT89">
            <v>5944.65185546875</v>
          </cell>
          <cell r="AU89">
            <v>4172.89990234375</v>
          </cell>
          <cell r="AV89">
            <v>4851.9814453125</v>
          </cell>
          <cell r="AW89">
            <v>3350.139892578125</v>
          </cell>
          <cell r="AX89">
            <v>5488.0205078125</v>
          </cell>
          <cell r="AY89">
            <v>5587.298828125</v>
          </cell>
          <cell r="AZ89">
            <v>5993.9853515625</v>
          </cell>
          <cell r="BA89">
            <v>4140.33154296875</v>
          </cell>
          <cell r="BB89">
            <v>4970.95849609375</v>
          </cell>
          <cell r="BC89">
            <v>3276.85595703125</v>
          </cell>
          <cell r="BD89">
            <v>5438.23046875</v>
          </cell>
          <cell r="BE89">
            <v>6092.16845703125</v>
          </cell>
          <cell r="BF89">
            <v>5913.580078125</v>
          </cell>
          <cell r="BG89">
            <v>4164.361328125</v>
          </cell>
          <cell r="BH89">
            <v>4875.16064453125</v>
          </cell>
          <cell r="BI89">
            <v>3470.62939453125</v>
          </cell>
          <cell r="BJ89">
            <v>5463.9658203125</v>
          </cell>
          <cell r="BK89">
            <v>5554.5810546875</v>
          </cell>
          <cell r="BL89">
            <v>5351.1396484375</v>
          </cell>
          <cell r="BM89">
            <v>5302.0341796875</v>
          </cell>
          <cell r="BN89">
            <v>5302.8173828125</v>
          </cell>
          <cell r="BO89">
            <v>5294.36083984375</v>
          </cell>
          <cell r="BP89">
            <v>5246.21728515625</v>
          </cell>
          <cell r="BQ89">
            <v>5979.4580078125</v>
          </cell>
          <cell r="BR89">
            <v>4156.341796875</v>
          </cell>
          <cell r="BS89">
            <v>4910.0830078125</v>
          </cell>
          <cell r="BT89">
            <v>3327.694091796875</v>
          </cell>
          <cell r="BU89">
            <v>5435.08349609375</v>
          </cell>
          <cell r="BV89">
            <v>6181.3193359375</v>
          </cell>
          <cell r="BW89">
            <v>5949.15869140625</v>
          </cell>
          <cell r="BX89">
            <v>4183.37890625</v>
          </cell>
          <cell r="BY89">
            <v>4849.9658203125</v>
          </cell>
          <cell r="BZ89">
            <v>3399.518798828125</v>
          </cell>
          <cell r="CA89">
            <v>5490.7802734375</v>
          </cell>
          <cell r="CB89">
            <v>5587.4287109375</v>
          </cell>
          <cell r="CC89">
            <v>5288.4287109375</v>
          </cell>
          <cell r="CD89">
            <v>5288.4287109375</v>
          </cell>
        </row>
        <row r="90">
          <cell r="A90">
            <v>45383</v>
          </cell>
          <cell r="B90">
            <v>4</v>
          </cell>
          <cell r="C90">
            <v>2024</v>
          </cell>
          <cell r="D90">
            <v>6336.36279296875</v>
          </cell>
          <cell r="E90">
            <v>4469.64794921875</v>
          </cell>
          <cell r="F90">
            <v>5139.14794921875</v>
          </cell>
          <cell r="G90">
            <v>4582.212890625</v>
          </cell>
          <cell r="H90">
            <v>5779.38232421875</v>
          </cell>
          <cell r="I90">
            <v>6885.9833984375</v>
          </cell>
          <cell r="J90">
            <v>6376.7275390625</v>
          </cell>
          <cell r="K90">
            <v>4797.546875</v>
          </cell>
          <cell r="L90">
            <v>5170.42919921875</v>
          </cell>
          <cell r="M90">
            <v>3521.771484375</v>
          </cell>
          <cell r="N90">
            <v>5934.38623046875</v>
          </cell>
          <cell r="O90">
            <v>5992.74169921875</v>
          </cell>
          <cell r="P90">
            <v>6353.1318359375</v>
          </cell>
          <cell r="Q90">
            <v>4445.26171875</v>
          </cell>
          <cell r="R90">
            <v>5205.1435546875</v>
          </cell>
          <cell r="S90">
            <v>4546.19140625</v>
          </cell>
          <cell r="T90">
            <v>5784.7021484375</v>
          </cell>
          <cell r="U90">
            <v>6845.37353515625</v>
          </cell>
          <cell r="V90">
            <v>6343.19384765625</v>
          </cell>
          <cell r="W90">
            <v>4783.06396484375</v>
          </cell>
          <cell r="X90">
            <v>5178.83984375</v>
          </cell>
          <cell r="Y90">
            <v>3645.27880859375</v>
          </cell>
          <cell r="Z90">
            <v>5926.9814453125</v>
          </cell>
          <cell r="AA90">
            <v>5937.77197265625</v>
          </cell>
          <cell r="AB90">
            <v>6363.287109375</v>
          </cell>
          <cell r="AC90">
            <v>4450.193359375</v>
          </cell>
          <cell r="AD90">
            <v>5237.859375</v>
          </cell>
          <cell r="AE90">
            <v>4495.45361328125</v>
          </cell>
          <cell r="AF90">
            <v>5784.42529296875</v>
          </cell>
          <cell r="AG90">
            <v>6850.1748046875</v>
          </cell>
          <cell r="AH90">
            <v>6358.8583984375</v>
          </cell>
          <cell r="AI90">
            <v>4785.07958984375</v>
          </cell>
          <cell r="AJ90">
            <v>5180.703125</v>
          </cell>
          <cell r="AK90">
            <v>3680.31103515625</v>
          </cell>
          <cell r="AL90">
            <v>5907.15087890625</v>
          </cell>
          <cell r="AM90">
            <v>5908.7900390625</v>
          </cell>
          <cell r="AN90">
            <v>6365.9560546875</v>
          </cell>
          <cell r="AO90">
            <v>4445.134765625</v>
          </cell>
          <cell r="AP90">
            <v>5268.3017578125</v>
          </cell>
          <cell r="AQ90">
            <v>4494.919921875</v>
          </cell>
          <cell r="AR90">
            <v>5787.38916015625</v>
          </cell>
          <cell r="AS90">
            <v>6742.82861328125</v>
          </cell>
          <cell r="AT90">
            <v>6310.56103515625</v>
          </cell>
          <cell r="AU90">
            <v>4755.36572265625</v>
          </cell>
          <cell r="AV90">
            <v>5195.873046875</v>
          </cell>
          <cell r="AW90">
            <v>3639.48193359375</v>
          </cell>
          <cell r="AX90">
            <v>5892.52978515625</v>
          </cell>
          <cell r="AY90">
            <v>5910.71630859375</v>
          </cell>
          <cell r="AZ90">
            <v>6370.84228515625</v>
          </cell>
          <cell r="BA90">
            <v>4427.71142578125</v>
          </cell>
          <cell r="BB90">
            <v>5311.33056640625</v>
          </cell>
          <cell r="BC90">
            <v>4498.5</v>
          </cell>
          <cell r="BD90">
            <v>5795.93798828125</v>
          </cell>
          <cell r="BE90">
            <v>6657.62353515625</v>
          </cell>
          <cell r="BF90">
            <v>6273.81005859375</v>
          </cell>
          <cell r="BG90">
            <v>4746.6904296875</v>
          </cell>
          <cell r="BH90">
            <v>5216.3525390625</v>
          </cell>
          <cell r="BI90">
            <v>3773.30126953125</v>
          </cell>
          <cell r="BJ90">
            <v>5873.1728515625</v>
          </cell>
          <cell r="BK90">
            <v>5870.96044921875</v>
          </cell>
          <cell r="BL90">
            <v>5797.865234375</v>
          </cell>
          <cell r="BM90">
            <v>5758.49072265625</v>
          </cell>
          <cell r="BN90">
            <v>5765.9267578125</v>
          </cell>
          <cell r="BO90">
            <v>5755.51025390625</v>
          </cell>
          <cell r="BP90">
            <v>5714.96142578125</v>
          </cell>
          <cell r="BQ90">
            <v>6358.80078125</v>
          </cell>
          <cell r="BR90">
            <v>4443.97705078125</v>
          </cell>
          <cell r="BS90">
            <v>5246.56982421875</v>
          </cell>
          <cell r="BT90">
            <v>4514.40478515625</v>
          </cell>
          <cell r="BU90">
            <v>5789.43994140625</v>
          </cell>
          <cell r="BV90">
            <v>6748.78955078125</v>
          </cell>
          <cell r="BW90">
            <v>6315.59912109375</v>
          </cell>
          <cell r="BX90">
            <v>4768.19970703125</v>
          </cell>
          <cell r="BY90">
            <v>5195.90673828125</v>
          </cell>
          <cell r="BZ90">
            <v>3693.19677734375</v>
          </cell>
          <cell r="CA90">
            <v>5894.59814453125</v>
          </cell>
          <cell r="CB90">
            <v>5907.47216796875</v>
          </cell>
          <cell r="CC90">
            <v>5749.8876953125</v>
          </cell>
          <cell r="CD90">
            <v>5749.8876953125</v>
          </cell>
        </row>
        <row r="91">
          <cell r="A91">
            <v>45413</v>
          </cell>
          <cell r="B91">
            <v>5</v>
          </cell>
          <cell r="C91">
            <v>2024</v>
          </cell>
          <cell r="D91">
            <v>6714.17626953125</v>
          </cell>
          <cell r="E91">
            <v>4789.56103515625</v>
          </cell>
          <cell r="F91">
            <v>5367.86083984375</v>
          </cell>
          <cell r="G91">
            <v>4703.7060546875</v>
          </cell>
          <cell r="H91">
            <v>5968.736328125</v>
          </cell>
          <cell r="I91">
            <v>6944.48193359375</v>
          </cell>
          <cell r="J91">
            <v>6656.12109375</v>
          </cell>
          <cell r="K91">
            <v>5225.4228515625</v>
          </cell>
          <cell r="L91">
            <v>5390.4951171875</v>
          </cell>
          <cell r="M91">
            <v>3817.52587890625</v>
          </cell>
          <cell r="N91">
            <v>6258.7412109375</v>
          </cell>
          <cell r="O91">
            <v>6239.736328125</v>
          </cell>
          <cell r="P91">
            <v>6738.181640625</v>
          </cell>
          <cell r="Q91">
            <v>4771.1025390625</v>
          </cell>
          <cell r="R91">
            <v>5431.8525390625</v>
          </cell>
          <cell r="S91">
            <v>4661.76123046875</v>
          </cell>
          <cell r="T91">
            <v>5972.732421875</v>
          </cell>
          <cell r="U91">
            <v>6898.0712890625</v>
          </cell>
          <cell r="V91">
            <v>6617.5546875</v>
          </cell>
          <cell r="W91">
            <v>5213.9892578125</v>
          </cell>
          <cell r="X91">
            <v>5406.02001953125</v>
          </cell>
          <cell r="Y91">
            <v>3961.303466796875</v>
          </cell>
          <cell r="Z91">
            <v>6256.0576171875</v>
          </cell>
          <cell r="AA91">
            <v>6190.5302734375</v>
          </cell>
          <cell r="AB91">
            <v>6753.09619140625</v>
          </cell>
          <cell r="AC91">
            <v>4776.84765625</v>
          </cell>
          <cell r="AD91">
            <v>5463.85595703125</v>
          </cell>
          <cell r="AE91">
            <v>4610.1572265625</v>
          </cell>
          <cell r="AF91">
            <v>5971.8427734375</v>
          </cell>
          <cell r="AG91">
            <v>6902.5029296875</v>
          </cell>
          <cell r="AH91">
            <v>6621.2861328125</v>
          </cell>
          <cell r="AI91">
            <v>5218.9892578125</v>
          </cell>
          <cell r="AJ91">
            <v>5410.2998046875</v>
          </cell>
          <cell r="AK91">
            <v>4000.9013671875</v>
          </cell>
          <cell r="AL91">
            <v>6241.42724609375</v>
          </cell>
          <cell r="AM91">
            <v>6164.47119140625</v>
          </cell>
          <cell r="AN91">
            <v>6758.201171875</v>
          </cell>
          <cell r="AO91">
            <v>4774.21337890625</v>
          </cell>
          <cell r="AP91">
            <v>5492.7412109375</v>
          </cell>
          <cell r="AQ91">
            <v>4608.70654296875</v>
          </cell>
          <cell r="AR91">
            <v>5974.158203125</v>
          </cell>
          <cell r="AS91">
            <v>6786.17529296875</v>
          </cell>
          <cell r="AT91">
            <v>6569.53369140625</v>
          </cell>
          <cell r="AU91">
            <v>5188.84765625</v>
          </cell>
          <cell r="AV91">
            <v>5434.46240234375</v>
          </cell>
          <cell r="AW91">
            <v>3955.185791015625</v>
          </cell>
          <cell r="AX91">
            <v>6228.814453125</v>
          </cell>
          <cell r="AY91">
            <v>6167.42138671875</v>
          </cell>
          <cell r="AZ91">
            <v>6769.45361328125</v>
          </cell>
          <cell r="BA91">
            <v>4761.17333984375</v>
          </cell>
          <cell r="BB91">
            <v>5533.810546875</v>
          </cell>
          <cell r="BC91">
            <v>4608.01171875</v>
          </cell>
          <cell r="BD91">
            <v>5980.14599609375</v>
          </cell>
          <cell r="BE91">
            <v>6692.72265625</v>
          </cell>
          <cell r="BF91">
            <v>6524.416015625</v>
          </cell>
          <cell r="BG91">
            <v>5185.12548828125</v>
          </cell>
          <cell r="BH91">
            <v>5467.52880859375</v>
          </cell>
          <cell r="BI91">
            <v>4112.7880859375</v>
          </cell>
          <cell r="BJ91">
            <v>6211.583984375</v>
          </cell>
          <cell r="BK91">
            <v>6130.2490234375</v>
          </cell>
          <cell r="BL91">
            <v>6085.25</v>
          </cell>
          <cell r="BM91">
            <v>6039.56396484375</v>
          </cell>
          <cell r="BN91">
            <v>6041.56884765625</v>
          </cell>
          <cell r="BO91">
            <v>6023.04345703125</v>
          </cell>
          <cell r="BP91">
            <v>5971.0244140625</v>
          </cell>
          <cell r="BQ91">
            <v>6748.05859375</v>
          </cell>
          <cell r="BR91">
            <v>4772.1494140625</v>
          </cell>
          <cell r="BS91">
            <v>5471.70703125</v>
          </cell>
          <cell r="BT91">
            <v>4628.11669921875</v>
          </cell>
          <cell r="BU91">
            <v>5975.63330078125</v>
          </cell>
          <cell r="BV91">
            <v>6792.51220703125</v>
          </cell>
          <cell r="BW91">
            <v>6576.09619140625</v>
          </cell>
          <cell r="BX91">
            <v>5202.12353515625</v>
          </cell>
          <cell r="BY91">
            <v>5434.134765625</v>
          </cell>
          <cell r="BZ91">
            <v>4018.002197265625</v>
          </cell>
          <cell r="CA91">
            <v>6229.583984375</v>
          </cell>
          <cell r="CB91">
            <v>6163.4609375</v>
          </cell>
          <cell r="CC91">
            <v>6019.67578125</v>
          </cell>
          <cell r="CD91">
            <v>6019.67578125</v>
          </cell>
        </row>
        <row r="92">
          <cell r="A92">
            <v>45444</v>
          </cell>
          <cell r="B92">
            <v>6</v>
          </cell>
          <cell r="C92">
            <v>2024</v>
          </cell>
          <cell r="D92">
            <v>7044.26171875</v>
          </cell>
          <cell r="E92">
            <v>4952.064453125</v>
          </cell>
          <cell r="F92">
            <v>5627.0439453125</v>
          </cell>
          <cell r="G92">
            <v>5434.91650390625</v>
          </cell>
          <cell r="H92">
            <v>6110.39501953125</v>
          </cell>
          <cell r="I92">
            <v>7273.20703125</v>
          </cell>
          <cell r="J92">
            <v>6909.806640625</v>
          </cell>
          <cell r="K92">
            <v>5527.7568359375</v>
          </cell>
          <cell r="L92">
            <v>5683.857421875</v>
          </cell>
          <cell r="M92">
            <v>4104.02294921875</v>
          </cell>
          <cell r="N92">
            <v>6637.6669921875</v>
          </cell>
          <cell r="O92">
            <v>6398.3984375</v>
          </cell>
          <cell r="P92">
            <v>7068.400390625</v>
          </cell>
          <cell r="Q92">
            <v>4934.99658203125</v>
          </cell>
          <cell r="R92">
            <v>5693.16552734375</v>
          </cell>
          <cell r="S92">
            <v>5357.87744140625</v>
          </cell>
          <cell r="T92">
            <v>6111.24169921875</v>
          </cell>
          <cell r="U92">
            <v>7225.16162109375</v>
          </cell>
          <cell r="V92">
            <v>6873.77001953125</v>
          </cell>
          <cell r="W92">
            <v>5515.97412109375</v>
          </cell>
          <cell r="X92">
            <v>5704.40283203125</v>
          </cell>
          <cell r="Y92">
            <v>4251.0751953125</v>
          </cell>
          <cell r="Z92">
            <v>6641.78955078125</v>
          </cell>
          <cell r="AA92">
            <v>6356.28662109375</v>
          </cell>
          <cell r="AB92">
            <v>7084.3466796875</v>
          </cell>
          <cell r="AC92">
            <v>4939.64111328125</v>
          </cell>
          <cell r="AD92">
            <v>5727.48974609375</v>
          </cell>
          <cell r="AE92">
            <v>5278.94287109375</v>
          </cell>
          <cell r="AF92">
            <v>6107.89404296875</v>
          </cell>
          <cell r="AG92">
            <v>7227.55126953125</v>
          </cell>
          <cell r="AH92">
            <v>6883.09326171875</v>
          </cell>
          <cell r="AI92">
            <v>5519.28125</v>
          </cell>
          <cell r="AJ92">
            <v>5712.1279296875</v>
          </cell>
          <cell r="AK92">
            <v>4293.27490234375</v>
          </cell>
          <cell r="AL92">
            <v>6637.43603515625</v>
          </cell>
          <cell r="AM92">
            <v>6333.26904296875</v>
          </cell>
          <cell r="AN92">
            <v>7088.89208984375</v>
          </cell>
          <cell r="AO92">
            <v>4937.51904296875</v>
          </cell>
          <cell r="AP92">
            <v>5754.72900390625</v>
          </cell>
          <cell r="AQ92">
            <v>5266.19140625</v>
          </cell>
          <cell r="AR92">
            <v>6109.8349609375</v>
          </cell>
          <cell r="AS92">
            <v>7108.5830078125</v>
          </cell>
          <cell r="AT92">
            <v>6828.724609375</v>
          </cell>
          <cell r="AU92">
            <v>5488.087890625</v>
          </cell>
          <cell r="AV92">
            <v>5736.0390625</v>
          </cell>
          <cell r="AW92">
            <v>4245.13134765625</v>
          </cell>
          <cell r="AX92">
            <v>6630.34326171875</v>
          </cell>
          <cell r="AY92">
            <v>6337.57666015625</v>
          </cell>
          <cell r="AZ92">
            <v>7095.0029296875</v>
          </cell>
          <cell r="BA92">
            <v>4925.56982421875</v>
          </cell>
          <cell r="BB92">
            <v>5796.03955078125</v>
          </cell>
          <cell r="BC92">
            <v>5236.2958984375</v>
          </cell>
          <cell r="BD92">
            <v>6115.18798828125</v>
          </cell>
          <cell r="BE92">
            <v>7011.9951171875</v>
          </cell>
          <cell r="BF92">
            <v>6784.232421875</v>
          </cell>
          <cell r="BG92">
            <v>5482.8125</v>
          </cell>
          <cell r="BH92">
            <v>5771.20458984375</v>
          </cell>
          <cell r="BI92">
            <v>4410.00244140625</v>
          </cell>
          <cell r="BJ92">
            <v>6624.55810546875</v>
          </cell>
          <cell r="BK92">
            <v>6304.6826171875</v>
          </cell>
          <cell r="BL92">
            <v>6416.72607421875</v>
          </cell>
          <cell r="BM92">
            <v>6367.94677734375</v>
          </cell>
          <cell r="BN92">
            <v>6370.05615234375</v>
          </cell>
          <cell r="BO92">
            <v>6346.9775390625</v>
          </cell>
          <cell r="BP92">
            <v>6291.103515625</v>
          </cell>
          <cell r="BQ92">
            <v>7077.49755859375</v>
          </cell>
          <cell r="BR92">
            <v>4935.70263671875</v>
          </cell>
          <cell r="BS92">
            <v>5733.56884765625</v>
          </cell>
          <cell r="BT92">
            <v>5292.60107421875</v>
          </cell>
          <cell r="BU92">
            <v>6111.99462890625</v>
          </cell>
          <cell r="BV92">
            <v>7115.10498046875</v>
          </cell>
          <cell r="BW92">
            <v>6835.03515625</v>
          </cell>
          <cell r="BX92">
            <v>5501.9375</v>
          </cell>
          <cell r="BY92">
            <v>5735.2158203125</v>
          </cell>
          <cell r="BZ92">
            <v>4311.02685546875</v>
          </cell>
          <cell r="CA92">
            <v>6631.1279296875</v>
          </cell>
          <cell r="CB92">
            <v>6333.2333984375</v>
          </cell>
          <cell r="CC92">
            <v>6344.78125</v>
          </cell>
          <cell r="CD92">
            <v>6344.78076171875</v>
          </cell>
        </row>
        <row r="93">
          <cell r="A93">
            <v>45474</v>
          </cell>
          <cell r="B93">
            <v>7</v>
          </cell>
          <cell r="C93">
            <v>2024</v>
          </cell>
          <cell r="D93">
            <v>7371.0341796875</v>
          </cell>
          <cell r="E93">
            <v>5282.66015625</v>
          </cell>
          <cell r="F93">
            <v>5888.00927734375</v>
          </cell>
          <cell r="G93">
            <v>5833.48779296875</v>
          </cell>
          <cell r="H93">
            <v>6322.74658203125</v>
          </cell>
          <cell r="I93">
            <v>7690.775390625</v>
          </cell>
          <cell r="J93">
            <v>7101.74658203125</v>
          </cell>
          <cell r="K93">
            <v>5807.57373046875</v>
          </cell>
          <cell r="L93">
            <v>6008.748046875</v>
          </cell>
          <cell r="M93">
            <v>4365.01611328125</v>
          </cell>
          <cell r="N93">
            <v>7055.81640625</v>
          </cell>
          <cell r="O93">
            <v>6625.85888671875</v>
          </cell>
          <cell r="P93">
            <v>7403.6220703125</v>
          </cell>
          <cell r="Q93">
            <v>5267.07080078125</v>
          </cell>
          <cell r="R93">
            <v>5959.21875</v>
          </cell>
          <cell r="S93">
            <v>5705.0712890625</v>
          </cell>
          <cell r="T93">
            <v>6321.75</v>
          </cell>
          <cell r="U93">
            <v>7640.744140625</v>
          </cell>
          <cell r="V93">
            <v>7064.3359375</v>
          </cell>
          <cell r="W93">
            <v>5796.1650390625</v>
          </cell>
          <cell r="X93">
            <v>6030.30859375</v>
          </cell>
          <cell r="Y93">
            <v>4504.388671875</v>
          </cell>
          <cell r="Z93">
            <v>7070.37548828125</v>
          </cell>
          <cell r="AA93">
            <v>6578.21630859375</v>
          </cell>
          <cell r="AB93">
            <v>7425.3310546875</v>
          </cell>
          <cell r="AC93">
            <v>5270.4287109375</v>
          </cell>
          <cell r="AD93">
            <v>5996.76318359375</v>
          </cell>
          <cell r="AE93">
            <v>5593.56591796875</v>
          </cell>
          <cell r="AF93">
            <v>6320.21240234375</v>
          </cell>
          <cell r="AG93">
            <v>7650.0546875</v>
          </cell>
          <cell r="AH93">
            <v>7075.72216796875</v>
          </cell>
          <cell r="AI93">
            <v>5797.78466796875</v>
          </cell>
          <cell r="AJ93">
            <v>6038.232421875</v>
          </cell>
          <cell r="AK93">
            <v>4544.0771484375</v>
          </cell>
          <cell r="AL93">
            <v>7065.17529296875</v>
          </cell>
          <cell r="AM93">
            <v>6552.25830078125</v>
          </cell>
          <cell r="AN93">
            <v>7433.28125</v>
          </cell>
          <cell r="AO93">
            <v>5267.70751953125</v>
          </cell>
          <cell r="AP93">
            <v>6025.15625</v>
          </cell>
          <cell r="AQ93">
            <v>5575.4267578125</v>
          </cell>
          <cell r="AR93">
            <v>6322.39111328125</v>
          </cell>
          <cell r="AS93">
            <v>7524.744140625</v>
          </cell>
          <cell r="AT93">
            <v>7011.78369140625</v>
          </cell>
          <cell r="AU93">
            <v>5767.66259765625</v>
          </cell>
          <cell r="AV93">
            <v>6060.3427734375</v>
          </cell>
          <cell r="AW93">
            <v>4494.24609375</v>
          </cell>
          <cell r="AX93">
            <v>7064.4150390625</v>
          </cell>
          <cell r="AY93">
            <v>6557.0166015625</v>
          </cell>
          <cell r="AZ93">
            <v>7444.4931640625</v>
          </cell>
          <cell r="BA93">
            <v>5256.63427734375</v>
          </cell>
          <cell r="BB93">
            <v>6069.65087890625</v>
          </cell>
          <cell r="BC93">
            <v>5525.123046875</v>
          </cell>
          <cell r="BD93">
            <v>6324.92822265625</v>
          </cell>
          <cell r="BE93">
            <v>7425.70703125</v>
          </cell>
          <cell r="BF93">
            <v>6956.96826171875</v>
          </cell>
          <cell r="BG93">
            <v>5762.05712890625</v>
          </cell>
          <cell r="BH93">
            <v>6096.1298828125</v>
          </cell>
          <cell r="BI93">
            <v>4657.353515625</v>
          </cell>
          <cell r="BJ93">
            <v>7058.43408203125</v>
          </cell>
          <cell r="BK93">
            <v>6520.8056640625</v>
          </cell>
          <cell r="BL93">
            <v>6731.88720703125</v>
          </cell>
          <cell r="BM93">
            <v>6679.6650390625</v>
          </cell>
          <cell r="BN93">
            <v>6682.82373046875</v>
          </cell>
          <cell r="BO93">
            <v>6656.3984375</v>
          </cell>
          <cell r="BP93">
            <v>6598.27734375</v>
          </cell>
          <cell r="BQ93">
            <v>7417.47802734375</v>
          </cell>
          <cell r="BR93">
            <v>5266.66845703125</v>
          </cell>
          <cell r="BS93">
            <v>6002.6552734375</v>
          </cell>
          <cell r="BT93">
            <v>5612.39697265625</v>
          </cell>
          <cell r="BU93">
            <v>6323.06640625</v>
          </cell>
          <cell r="BV93">
            <v>7531.3720703125</v>
          </cell>
          <cell r="BW93">
            <v>7017.78955078125</v>
          </cell>
          <cell r="BX93">
            <v>5781.33837890625</v>
          </cell>
          <cell r="BY93">
            <v>6060.3291015625</v>
          </cell>
          <cell r="BZ93">
            <v>4561.0244140625</v>
          </cell>
          <cell r="CA93">
            <v>7062.1650390625</v>
          </cell>
          <cell r="CB93">
            <v>6552.50244140625</v>
          </cell>
          <cell r="CC93">
            <v>6655.12548828125</v>
          </cell>
          <cell r="CD93">
            <v>6655.12548828125</v>
          </cell>
        </row>
        <row r="94">
          <cell r="A94">
            <v>45505</v>
          </cell>
          <cell r="B94">
            <v>8</v>
          </cell>
          <cell r="C94">
            <v>2024</v>
          </cell>
          <cell r="D94">
            <v>7663.7958984375</v>
          </cell>
          <cell r="E94">
            <v>5491.62548828125</v>
          </cell>
          <cell r="F94">
            <v>6051.626953125</v>
          </cell>
          <cell r="G94">
            <v>6279.4814453125</v>
          </cell>
          <cell r="H94">
            <v>6589.88671875</v>
          </cell>
          <cell r="I94">
            <v>8004.90869140625</v>
          </cell>
          <cell r="J94">
            <v>7428.23974609375</v>
          </cell>
          <cell r="K94">
            <v>6250.29931640625</v>
          </cell>
          <cell r="L94">
            <v>6234.53857421875</v>
          </cell>
          <cell r="M94">
            <v>4663.99560546875</v>
          </cell>
          <cell r="N94">
            <v>7410.134765625</v>
          </cell>
          <cell r="O94">
            <v>6767.4072265625</v>
          </cell>
          <cell r="P94">
            <v>7690.2763671875</v>
          </cell>
          <cell r="Q94">
            <v>5477.55517578125</v>
          </cell>
          <cell r="R94">
            <v>6123.83154296875</v>
          </cell>
          <cell r="S94">
            <v>6124.06103515625</v>
          </cell>
          <cell r="T94">
            <v>6590.10107421875</v>
          </cell>
          <cell r="U94">
            <v>7954.568359375</v>
          </cell>
          <cell r="V94">
            <v>7402.02734375</v>
          </cell>
          <cell r="W94">
            <v>6240.1220703125</v>
          </cell>
          <cell r="X94">
            <v>6255.04052734375</v>
          </cell>
          <cell r="Y94">
            <v>4815.38134765625</v>
          </cell>
          <cell r="Z94">
            <v>7419.11767578125</v>
          </cell>
          <cell r="AA94">
            <v>6724.34521484375</v>
          </cell>
          <cell r="AB94">
            <v>7707.13623046875</v>
          </cell>
          <cell r="AC94">
            <v>5481.0322265625</v>
          </cell>
          <cell r="AD94">
            <v>6161.48681640625</v>
          </cell>
          <cell r="AE94">
            <v>5990.10400390625</v>
          </cell>
          <cell r="AF94">
            <v>6589.9169921875</v>
          </cell>
          <cell r="AG94">
            <v>7963.57373046875</v>
          </cell>
          <cell r="AH94">
            <v>7414.44189453125</v>
          </cell>
          <cell r="AI94">
            <v>6242.3583984375</v>
          </cell>
          <cell r="AJ94">
            <v>6264.09619140625</v>
          </cell>
          <cell r="AK94">
            <v>4859.42822265625</v>
          </cell>
          <cell r="AL94">
            <v>7406.88720703125</v>
          </cell>
          <cell r="AM94">
            <v>6700.2890625</v>
          </cell>
          <cell r="AN94">
            <v>7712.2158203125</v>
          </cell>
          <cell r="AO94">
            <v>5479.62646484375</v>
          </cell>
          <cell r="AP94">
            <v>6190.57470703125</v>
          </cell>
          <cell r="AQ94">
            <v>5962.9921875</v>
          </cell>
          <cell r="AR94">
            <v>6592.4990234375</v>
          </cell>
          <cell r="AS94">
            <v>7837.23388671875</v>
          </cell>
          <cell r="AT94">
            <v>7364.708984375</v>
          </cell>
          <cell r="AU94">
            <v>6209.1279296875</v>
          </cell>
          <cell r="AV94">
            <v>6283.4365234375</v>
          </cell>
          <cell r="AW94">
            <v>4807.779296875</v>
          </cell>
          <cell r="AX94">
            <v>7407.4169921875</v>
          </cell>
          <cell r="AY94">
            <v>6707.9638671875</v>
          </cell>
          <cell r="AZ94">
            <v>7716.0068359375</v>
          </cell>
          <cell r="BA94">
            <v>5470.6572265625</v>
          </cell>
          <cell r="BB94">
            <v>6235.63427734375</v>
          </cell>
          <cell r="BC94">
            <v>5899.4482421875</v>
          </cell>
          <cell r="BD94">
            <v>6595.4169921875</v>
          </cell>
          <cell r="BE94">
            <v>7737.759765625</v>
          </cell>
          <cell r="BF94">
            <v>7317.50146484375</v>
          </cell>
          <cell r="BG94">
            <v>6205.32421875</v>
          </cell>
          <cell r="BH94">
            <v>6317.16162109375</v>
          </cell>
          <cell r="BI94">
            <v>4983.974609375</v>
          </cell>
          <cell r="BJ94">
            <v>7395.7822265625</v>
          </cell>
          <cell r="BK94">
            <v>6676.66796875</v>
          </cell>
          <cell r="BL94">
            <v>7022.52197265625</v>
          </cell>
          <cell r="BM94">
            <v>6970.10986328125</v>
          </cell>
          <cell r="BN94">
            <v>6971.00732421875</v>
          </cell>
          <cell r="BO94">
            <v>6946.59326171875</v>
          </cell>
          <cell r="BP94">
            <v>6887.99267578125</v>
          </cell>
          <cell r="BQ94">
            <v>7699.23681640625</v>
          </cell>
          <cell r="BR94">
            <v>5478.34228515625</v>
          </cell>
          <cell r="BS94">
            <v>6167.7236328125</v>
          </cell>
          <cell r="BT94">
            <v>6008.9130859375</v>
          </cell>
          <cell r="BU94">
            <v>6592.78466796875</v>
          </cell>
          <cell r="BV94">
            <v>7844.1337890625</v>
          </cell>
          <cell r="BW94">
            <v>7366.681640625</v>
          </cell>
          <cell r="BX94">
            <v>6224.49853515625</v>
          </cell>
          <cell r="BY94">
            <v>6283.62646484375</v>
          </cell>
          <cell r="BZ94">
            <v>4878.84033203125</v>
          </cell>
          <cell r="CA94">
            <v>7404.2744140625</v>
          </cell>
          <cell r="CB94">
            <v>6703.18896484375</v>
          </cell>
          <cell r="CC94">
            <v>6944.90234375</v>
          </cell>
          <cell r="CD94">
            <v>6944.90283203125</v>
          </cell>
        </row>
        <row r="95">
          <cell r="A95">
            <v>45536</v>
          </cell>
          <cell r="B95">
            <v>9</v>
          </cell>
          <cell r="C95">
            <v>2024</v>
          </cell>
          <cell r="D95">
            <v>7815.57568359375</v>
          </cell>
          <cell r="E95">
            <v>5550.4794921875</v>
          </cell>
          <cell r="F95">
            <v>6206.435546875</v>
          </cell>
          <cell r="G95">
            <v>6756.24267578125</v>
          </cell>
          <cell r="H95">
            <v>6762.7158203125</v>
          </cell>
          <cell r="I95">
            <v>8273.1875</v>
          </cell>
          <cell r="J95">
            <v>7663.78173828125</v>
          </cell>
          <cell r="K95">
            <v>6511.70458984375</v>
          </cell>
          <cell r="L95">
            <v>6382.4052734375</v>
          </cell>
          <cell r="M95">
            <v>4982.89599609375</v>
          </cell>
          <cell r="N95">
            <v>7681.9765625</v>
          </cell>
          <cell r="O95">
            <v>6993.66064453125</v>
          </cell>
          <cell r="P95">
            <v>7842.35400390625</v>
          </cell>
          <cell r="Q95">
            <v>5539.03955078125</v>
          </cell>
          <cell r="R95">
            <v>6280.73095703125</v>
          </cell>
          <cell r="S95">
            <v>6579.603515625</v>
          </cell>
          <cell r="T95">
            <v>6766.65625</v>
          </cell>
          <cell r="U95">
            <v>8219.4404296875</v>
          </cell>
          <cell r="V95">
            <v>7641.16845703125</v>
          </cell>
          <cell r="W95">
            <v>6502.7587890625</v>
          </cell>
          <cell r="X95">
            <v>6393.53564453125</v>
          </cell>
          <cell r="Y95">
            <v>5134.78466796875</v>
          </cell>
          <cell r="Z95">
            <v>7698.591796875</v>
          </cell>
          <cell r="AA95">
            <v>6950.0615234375</v>
          </cell>
          <cell r="AB95">
            <v>7860.61083984375</v>
          </cell>
          <cell r="AC95">
            <v>5542.341796875</v>
          </cell>
          <cell r="AD95">
            <v>6319.0205078125</v>
          </cell>
          <cell r="AE95">
            <v>6429.193359375</v>
          </cell>
          <cell r="AF95">
            <v>6768.15966796875</v>
          </cell>
          <cell r="AG95">
            <v>8227.07421875</v>
          </cell>
          <cell r="AH95">
            <v>7653.23193359375</v>
          </cell>
          <cell r="AI95">
            <v>6504.87890625</v>
          </cell>
          <cell r="AJ95">
            <v>6398.72314453125</v>
          </cell>
          <cell r="AK95">
            <v>5180.72216796875</v>
          </cell>
          <cell r="AL95">
            <v>7688.43017578125</v>
          </cell>
          <cell r="AM95">
            <v>6925.3427734375</v>
          </cell>
          <cell r="AN95">
            <v>7866.7333984375</v>
          </cell>
          <cell r="AO95">
            <v>5542.39892578125</v>
          </cell>
          <cell r="AP95">
            <v>6350.8212890625</v>
          </cell>
          <cell r="AQ95">
            <v>6394.8369140625</v>
          </cell>
          <cell r="AR95">
            <v>6771.32666015625</v>
          </cell>
          <cell r="AS95">
            <v>8097.47216796875</v>
          </cell>
          <cell r="AT95">
            <v>7613.0859375</v>
          </cell>
          <cell r="AU95">
            <v>6473.42626953125</v>
          </cell>
          <cell r="AV95">
            <v>6416.14208984375</v>
          </cell>
          <cell r="AW95">
            <v>5128.9501953125</v>
          </cell>
          <cell r="AX95">
            <v>7691.39111328125</v>
          </cell>
          <cell r="AY95">
            <v>6931.65576171875</v>
          </cell>
          <cell r="AZ95">
            <v>7871.3720703125</v>
          </cell>
          <cell r="BA95">
            <v>5535.86328125</v>
          </cell>
          <cell r="BB95">
            <v>6398.15576171875</v>
          </cell>
          <cell r="BC95">
            <v>6318.4443359375</v>
          </cell>
          <cell r="BD95">
            <v>6775.4833984375</v>
          </cell>
          <cell r="BE95">
            <v>7994.18212890625</v>
          </cell>
          <cell r="BF95">
            <v>7575.80517578125</v>
          </cell>
          <cell r="BG95">
            <v>6470.0341796875</v>
          </cell>
          <cell r="BH95">
            <v>6446.01318359375</v>
          </cell>
          <cell r="BI95">
            <v>5306.9404296875</v>
          </cell>
          <cell r="BJ95">
            <v>7681.32666015625</v>
          </cell>
          <cell r="BK95">
            <v>6898.962890625</v>
          </cell>
          <cell r="BL95">
            <v>7227.31103515625</v>
          </cell>
          <cell r="BM95">
            <v>7181.76025390625</v>
          </cell>
          <cell r="BN95">
            <v>7185.859375</v>
          </cell>
          <cell r="BO95">
            <v>7166.673828125</v>
          </cell>
          <cell r="BP95">
            <v>7113.89208984375</v>
          </cell>
          <cell r="BQ95">
            <v>7852.78955078125</v>
          </cell>
          <cell r="BR95">
            <v>5540.8427734375</v>
          </cell>
          <cell r="BS95">
            <v>6326.80712890625</v>
          </cell>
          <cell r="BT95">
            <v>6446.74560546875</v>
          </cell>
          <cell r="BU95">
            <v>6771.21728515625</v>
          </cell>
          <cell r="BV95">
            <v>8104.51123046875</v>
          </cell>
          <cell r="BW95">
            <v>7614.6318359375</v>
          </cell>
          <cell r="BX95">
            <v>6487.95458984375</v>
          </cell>
          <cell r="BY95">
            <v>6417.63037109375</v>
          </cell>
          <cell r="BZ95">
            <v>5200.37744140625</v>
          </cell>
          <cell r="CA95">
            <v>7686.97802734375</v>
          </cell>
          <cell r="CB95">
            <v>6927.12451171875</v>
          </cell>
          <cell r="CC95">
            <v>7162.76220703125</v>
          </cell>
          <cell r="CD95">
            <v>7162.76171875</v>
          </cell>
        </row>
        <row r="96">
          <cell r="A96">
            <v>45566</v>
          </cell>
          <cell r="B96">
            <v>10</v>
          </cell>
          <cell r="C96">
            <v>2024</v>
          </cell>
          <cell r="D96">
            <v>7907.10595703125</v>
          </cell>
          <cell r="E96">
            <v>5724.38720703125</v>
          </cell>
          <cell r="F96">
            <v>6432.96826171875</v>
          </cell>
          <cell r="G96">
            <v>7137.4013671875</v>
          </cell>
          <cell r="H96">
            <v>6936.82666015625</v>
          </cell>
          <cell r="I96">
            <v>8554.2431640625</v>
          </cell>
          <cell r="J96">
            <v>7758.97802734375</v>
          </cell>
          <cell r="K96">
            <v>6684.61962890625</v>
          </cell>
          <cell r="L96">
            <v>6561.47216796875</v>
          </cell>
          <cell r="M96">
            <v>5353.07275390625</v>
          </cell>
          <cell r="N96">
            <v>8030.0419921875</v>
          </cell>
          <cell r="O96">
            <v>7182.54248046875</v>
          </cell>
          <cell r="P96">
            <v>7932.89599609375</v>
          </cell>
          <cell r="Q96">
            <v>5718.16796875</v>
          </cell>
          <cell r="R96">
            <v>6515.76806640625</v>
          </cell>
          <cell r="S96">
            <v>6942.86376953125</v>
          </cell>
          <cell r="T96">
            <v>6941.48779296875</v>
          </cell>
          <cell r="U96">
            <v>8502.9658203125</v>
          </cell>
          <cell r="V96">
            <v>7736.615234375</v>
          </cell>
          <cell r="W96">
            <v>6674.306640625</v>
          </cell>
          <cell r="X96">
            <v>6573.45751953125</v>
          </cell>
          <cell r="Y96">
            <v>5500.4833984375</v>
          </cell>
          <cell r="Z96">
            <v>8037.87451171875</v>
          </cell>
          <cell r="AA96">
            <v>7142.29443359375</v>
          </cell>
          <cell r="AB96">
            <v>7953.025390625</v>
          </cell>
          <cell r="AC96">
            <v>5717.70458984375</v>
          </cell>
          <cell r="AD96">
            <v>6556.57470703125</v>
          </cell>
          <cell r="AE96">
            <v>6780.05322265625</v>
          </cell>
          <cell r="AF96">
            <v>6944.38671875</v>
          </cell>
          <cell r="AG96">
            <v>8512.3349609375</v>
          </cell>
          <cell r="AH96">
            <v>7746.23486328125</v>
          </cell>
          <cell r="AI96">
            <v>6675.29931640625</v>
          </cell>
          <cell r="AJ96">
            <v>6577.7705078125</v>
          </cell>
          <cell r="AK96">
            <v>5548.72607421875</v>
          </cell>
          <cell r="AL96">
            <v>8019.16943359375</v>
          </cell>
          <cell r="AM96">
            <v>7117.87939453125</v>
          </cell>
          <cell r="AN96">
            <v>7960.42138671875</v>
          </cell>
          <cell r="AO96">
            <v>5720.29443359375</v>
          </cell>
          <cell r="AP96">
            <v>6594.7705078125</v>
          </cell>
          <cell r="AQ96">
            <v>6744.7685546875</v>
          </cell>
          <cell r="AR96">
            <v>6947.880859375</v>
          </cell>
          <cell r="AS96">
            <v>8388.1796875</v>
          </cell>
          <cell r="AT96">
            <v>7706.05029296875</v>
          </cell>
          <cell r="AU96">
            <v>6643.93896484375</v>
          </cell>
          <cell r="AV96">
            <v>6599.32861328125</v>
          </cell>
          <cell r="AW96">
            <v>5493.98046875</v>
          </cell>
          <cell r="AX96">
            <v>8021.74853515625</v>
          </cell>
          <cell r="AY96">
            <v>7127.9912109375</v>
          </cell>
          <cell r="AZ96">
            <v>7965.29345703125</v>
          </cell>
          <cell r="BA96">
            <v>5719</v>
          </cell>
          <cell r="BB96">
            <v>6648.23583984375</v>
          </cell>
          <cell r="BC96">
            <v>6657.90283203125</v>
          </cell>
          <cell r="BD96">
            <v>6953.0703125</v>
          </cell>
          <cell r="BE96">
            <v>8288.7822265625</v>
          </cell>
          <cell r="BF96">
            <v>7668.123046875</v>
          </cell>
          <cell r="BG96">
            <v>6638.32666015625</v>
          </cell>
          <cell r="BH96">
            <v>6633.4287109375</v>
          </cell>
          <cell r="BI96">
            <v>5673.55126953125</v>
          </cell>
          <cell r="BJ96">
            <v>8005.02685546875</v>
          </cell>
          <cell r="BK96">
            <v>7102.39208984375</v>
          </cell>
          <cell r="BL96">
            <v>7405.20947265625</v>
          </cell>
          <cell r="BM96">
            <v>7367.91015625</v>
          </cell>
          <cell r="BN96">
            <v>7376.8603515625</v>
          </cell>
          <cell r="BO96">
            <v>7364.00634765625</v>
          </cell>
          <cell r="BP96">
            <v>7322.51025390625</v>
          </cell>
          <cell r="BQ96">
            <v>7945.2998046875</v>
          </cell>
          <cell r="BR96">
            <v>5719.6015625</v>
          </cell>
          <cell r="BS96">
            <v>6567.4287109375</v>
          </cell>
          <cell r="BT96">
            <v>6799.10400390625</v>
          </cell>
          <cell r="BU96">
            <v>6947.71435546875</v>
          </cell>
          <cell r="BV96">
            <v>8394.3330078125</v>
          </cell>
          <cell r="BW96">
            <v>7707.91748046875</v>
          </cell>
          <cell r="BX96">
            <v>6658.2568359375</v>
          </cell>
          <cell r="BY96">
            <v>6600.81396484375</v>
          </cell>
          <cell r="BZ96">
            <v>5566.97021484375</v>
          </cell>
          <cell r="CA96">
            <v>8017.20361328125</v>
          </cell>
          <cell r="CB96">
            <v>7124.14990234375</v>
          </cell>
          <cell r="CC96">
            <v>7358.51123046875</v>
          </cell>
          <cell r="CD96">
            <v>7358.51123046875</v>
          </cell>
        </row>
        <row r="97">
          <cell r="A97">
            <v>45597</v>
          </cell>
          <cell r="B97">
            <v>11</v>
          </cell>
          <cell r="C97">
            <v>2024</v>
          </cell>
          <cell r="D97">
            <v>8000.01953125</v>
          </cell>
          <cell r="E97">
            <v>5904.37255859375</v>
          </cell>
          <cell r="F97">
            <v>6598.6728515625</v>
          </cell>
          <cell r="G97">
            <v>7432.69287109375</v>
          </cell>
          <cell r="H97">
            <v>7044.994140625</v>
          </cell>
          <cell r="I97">
            <v>8795.9501953125</v>
          </cell>
          <cell r="J97">
            <v>8004.5595703125</v>
          </cell>
          <cell r="K97">
            <v>6820.216796875</v>
          </cell>
          <cell r="L97">
            <v>6775.30126953125</v>
          </cell>
          <cell r="M97">
            <v>5778.27001953125</v>
          </cell>
          <cell r="N97">
            <v>8339.67578125</v>
          </cell>
          <cell r="O97">
            <v>7340.861328125</v>
          </cell>
          <cell r="P97">
            <v>8032.57763671875</v>
          </cell>
          <cell r="Q97">
            <v>5897.40966796875</v>
          </cell>
          <cell r="R97">
            <v>6686.68896484375</v>
          </cell>
          <cell r="S97">
            <v>7246.3681640625</v>
          </cell>
          <cell r="T97">
            <v>7046.8818359375</v>
          </cell>
          <cell r="U97">
            <v>8745.755859375</v>
          </cell>
          <cell r="V97">
            <v>7988.63330078125</v>
          </cell>
          <cell r="W97">
            <v>6806.71484375</v>
          </cell>
          <cell r="X97">
            <v>6780.77783203125</v>
          </cell>
          <cell r="Y97">
            <v>5915.85205078125</v>
          </cell>
          <cell r="Z97">
            <v>8338.390625</v>
          </cell>
          <cell r="AA97">
            <v>7303.74560546875</v>
          </cell>
          <cell r="AB97">
            <v>8057.53662109375</v>
          </cell>
          <cell r="AC97">
            <v>5895.12451171875</v>
          </cell>
          <cell r="AD97">
            <v>6728.654296875</v>
          </cell>
          <cell r="AE97">
            <v>7085.76025390625</v>
          </cell>
          <cell r="AF97">
            <v>7049.60791015625</v>
          </cell>
          <cell r="AG97">
            <v>8756.7421875</v>
          </cell>
          <cell r="AH97">
            <v>7997.21240234375</v>
          </cell>
          <cell r="AI97">
            <v>6805.1513671875</v>
          </cell>
          <cell r="AJ97">
            <v>6781.15576171875</v>
          </cell>
          <cell r="AK97">
            <v>5965.8701171875</v>
          </cell>
          <cell r="AL97">
            <v>8311.650390625</v>
          </cell>
          <cell r="AM97">
            <v>7280.7646484375</v>
          </cell>
          <cell r="AN97">
            <v>8069.916015625</v>
          </cell>
          <cell r="AO97">
            <v>5899.54345703125</v>
          </cell>
          <cell r="AP97">
            <v>6772.87060546875</v>
          </cell>
          <cell r="AQ97">
            <v>7058.470703125</v>
          </cell>
          <cell r="AR97">
            <v>7052.31298828125</v>
          </cell>
          <cell r="AS97">
            <v>8634.712890625</v>
          </cell>
          <cell r="AT97">
            <v>7967.20361328125</v>
          </cell>
          <cell r="AU97">
            <v>6774.7529296875</v>
          </cell>
          <cell r="AV97">
            <v>6797.236328125</v>
          </cell>
          <cell r="AW97">
            <v>5910.99169921875</v>
          </cell>
          <cell r="AX97">
            <v>8309.9462890625</v>
          </cell>
          <cell r="AY97">
            <v>7290.861328125</v>
          </cell>
          <cell r="AZ97">
            <v>8081.79736328125</v>
          </cell>
          <cell r="BA97">
            <v>5899.90771484375</v>
          </cell>
          <cell r="BB97">
            <v>6832.68798828125</v>
          </cell>
          <cell r="BC97">
            <v>6978.2578125</v>
          </cell>
          <cell r="BD97">
            <v>7053.89794921875</v>
          </cell>
          <cell r="BE97">
            <v>8537.6376953125</v>
          </cell>
          <cell r="BF97">
            <v>7935.9375</v>
          </cell>
          <cell r="BG97">
            <v>6769.34619140625</v>
          </cell>
          <cell r="BH97">
            <v>6824.2158203125</v>
          </cell>
          <cell r="BI97">
            <v>6088.98388671875</v>
          </cell>
          <cell r="BJ97">
            <v>8286.0673828125</v>
          </cell>
          <cell r="BK97">
            <v>7267.9365234375</v>
          </cell>
          <cell r="BL97">
            <v>7574.8798828125</v>
          </cell>
          <cell r="BM97">
            <v>7552.37109375</v>
          </cell>
          <cell r="BN97">
            <v>7567.095703125</v>
          </cell>
          <cell r="BO97">
            <v>7564.39208984375</v>
          </cell>
          <cell r="BP97">
            <v>7532.8466796875</v>
          </cell>
          <cell r="BQ97">
            <v>8050.57080078125</v>
          </cell>
          <cell r="BR97">
            <v>5899.14013671875</v>
          </cell>
          <cell r="BS97">
            <v>6743.31787109375</v>
          </cell>
          <cell r="BT97">
            <v>7109.83935546875</v>
          </cell>
          <cell r="BU97">
            <v>7051.22265625</v>
          </cell>
          <cell r="BV97">
            <v>8640.658203125</v>
          </cell>
          <cell r="BW97">
            <v>7967.15869140625</v>
          </cell>
          <cell r="BX97">
            <v>6789.76318359375</v>
          </cell>
          <cell r="BY97">
            <v>6799.97705078125</v>
          </cell>
          <cell r="BZ97">
            <v>5983.68603515625</v>
          </cell>
          <cell r="CA97">
            <v>8306.4072265625</v>
          </cell>
          <cell r="CB97">
            <v>7287.3701171875</v>
          </cell>
          <cell r="CC97">
            <v>7554.09326171875</v>
          </cell>
          <cell r="CD97">
            <v>7554.09326171875</v>
          </cell>
        </row>
        <row r="98">
          <cell r="A98">
            <v>45627</v>
          </cell>
          <cell r="B98">
            <v>12</v>
          </cell>
          <cell r="C98">
            <v>2024</v>
          </cell>
          <cell r="D98">
            <v>8084.94775390625</v>
          </cell>
          <cell r="E98">
            <v>6021.6474609375</v>
          </cell>
          <cell r="F98">
            <v>6686.25830078125</v>
          </cell>
          <cell r="G98">
            <v>7799.59033203125</v>
          </cell>
          <cell r="H98">
            <v>7117.0400390625</v>
          </cell>
          <cell r="I98">
            <v>8971.3310546875</v>
          </cell>
          <cell r="J98">
            <v>8219.16796875</v>
          </cell>
          <cell r="K98">
            <v>7133.82958984375</v>
          </cell>
          <cell r="L98">
            <v>6949.06201171875</v>
          </cell>
          <cell r="M98">
            <v>6161.87548828125</v>
          </cell>
          <cell r="N98">
            <v>8699.5458984375</v>
          </cell>
          <cell r="O98">
            <v>7495.57666015625</v>
          </cell>
          <cell r="P98">
            <v>8124.08935546875</v>
          </cell>
          <cell r="Q98">
            <v>6020.42431640625</v>
          </cell>
          <cell r="R98">
            <v>6770.8837890625</v>
          </cell>
          <cell r="S98">
            <v>7616.15771484375</v>
          </cell>
          <cell r="T98">
            <v>7115.35986328125</v>
          </cell>
          <cell r="U98">
            <v>8923.9306640625</v>
          </cell>
          <cell r="V98">
            <v>8185.8115234375</v>
          </cell>
          <cell r="W98">
            <v>7123.47705078125</v>
          </cell>
          <cell r="X98">
            <v>6955.0791015625</v>
          </cell>
          <cell r="Y98">
            <v>6286.73046875</v>
          </cell>
          <cell r="Z98">
            <v>8704.107421875</v>
          </cell>
          <cell r="AA98">
            <v>7458.97509765625</v>
          </cell>
          <cell r="AB98">
            <v>8152.35595703125</v>
          </cell>
          <cell r="AC98">
            <v>6013.71435546875</v>
          </cell>
          <cell r="AD98">
            <v>6811.2421875</v>
          </cell>
          <cell r="AE98">
            <v>7458.97216796875</v>
          </cell>
          <cell r="AF98">
            <v>7118.81982421875</v>
          </cell>
          <cell r="AG98">
            <v>8936.0439453125</v>
          </cell>
          <cell r="AH98">
            <v>8183.98095703125</v>
          </cell>
          <cell r="AI98">
            <v>7125.8955078125</v>
          </cell>
          <cell r="AJ98">
            <v>6954.02734375</v>
          </cell>
          <cell r="AK98">
            <v>6337.5615234375</v>
          </cell>
          <cell r="AL98">
            <v>8683.974609375</v>
          </cell>
          <cell r="AM98">
            <v>7435.87060546875</v>
          </cell>
          <cell r="AN98">
            <v>8167.01806640625</v>
          </cell>
          <cell r="AO98">
            <v>6021.0009765625</v>
          </cell>
          <cell r="AP98">
            <v>6855.84228515625</v>
          </cell>
          <cell r="AQ98">
            <v>7432.1376953125</v>
          </cell>
          <cell r="AR98">
            <v>7121.6357421875</v>
          </cell>
          <cell r="AS98">
            <v>8818.5546875</v>
          </cell>
          <cell r="AT98">
            <v>8143.0986328125</v>
          </cell>
          <cell r="AU98">
            <v>7093.9208984375</v>
          </cell>
          <cell r="AV98">
            <v>6980.3388671875</v>
          </cell>
          <cell r="AW98">
            <v>6282.86376953125</v>
          </cell>
          <cell r="AX98">
            <v>8687.4541015625</v>
          </cell>
          <cell r="AY98">
            <v>7446.513671875</v>
          </cell>
          <cell r="AZ98">
            <v>8183.24169921875</v>
          </cell>
          <cell r="BA98">
            <v>6027.31494140625</v>
          </cell>
          <cell r="BB98">
            <v>6914.92431640625</v>
          </cell>
          <cell r="BC98">
            <v>7355.78759765625</v>
          </cell>
          <cell r="BD98">
            <v>7118.58251953125</v>
          </cell>
          <cell r="BE98">
            <v>8726.0302734375</v>
          </cell>
          <cell r="BF98">
            <v>8100.85107421875</v>
          </cell>
          <cell r="BG98">
            <v>7094.94140625</v>
          </cell>
          <cell r="BH98">
            <v>7022.35595703125</v>
          </cell>
          <cell r="BI98">
            <v>6452.98681640625</v>
          </cell>
          <cell r="BJ98">
            <v>8668.46875</v>
          </cell>
          <cell r="BK98">
            <v>7423.96240234375</v>
          </cell>
          <cell r="BL98">
            <v>7733.841796875</v>
          </cell>
          <cell r="BM98">
            <v>7724.8759765625</v>
          </cell>
          <cell r="BN98">
            <v>7745.2734375</v>
          </cell>
          <cell r="BO98">
            <v>7749.21337890625</v>
          </cell>
          <cell r="BP98">
            <v>7728.6494140625</v>
          </cell>
          <cell r="BQ98">
            <v>8144.96533203125</v>
          </cell>
          <cell r="BR98">
            <v>6021.654296875</v>
          </cell>
          <cell r="BS98">
            <v>6826.8505859375</v>
          </cell>
          <cell r="BT98">
            <v>7483.30615234375</v>
          </cell>
          <cell r="BU98">
            <v>7118.73681640625</v>
          </cell>
          <cell r="BV98">
            <v>8824.296875</v>
          </cell>
          <cell r="BW98">
            <v>8147.26171875</v>
          </cell>
          <cell r="BX98">
            <v>7110.056640625</v>
          </cell>
          <cell r="BY98">
            <v>6984.7568359375</v>
          </cell>
          <cell r="BZ98">
            <v>6353.0107421875</v>
          </cell>
          <cell r="CA98">
            <v>8682.2119140625</v>
          </cell>
          <cell r="CB98">
            <v>7442.91796875</v>
          </cell>
          <cell r="CC98">
            <v>7736.21728515625</v>
          </cell>
          <cell r="CD98">
            <v>7736.21728515625</v>
          </cell>
        </row>
        <row r="99">
          <cell r="A99">
            <v>45658</v>
          </cell>
          <cell r="B99">
            <v>1</v>
          </cell>
          <cell r="C99">
            <v>2025</v>
          </cell>
          <cell r="D99">
            <v>8103.3037109375</v>
          </cell>
          <cell r="E99">
            <v>6084.150390625</v>
          </cell>
          <cell r="F99">
            <v>6769.82568359375</v>
          </cell>
          <cell r="G99">
            <v>8140.72509765625</v>
          </cell>
          <cell r="H99">
            <v>7234.00341796875</v>
          </cell>
          <cell r="I99">
            <v>9179.8935546875</v>
          </cell>
          <cell r="J99">
            <v>8345.84765625</v>
          </cell>
          <cell r="K99">
            <v>6978.7060546875</v>
          </cell>
          <cell r="L99">
            <v>7114.82763671875</v>
          </cell>
          <cell r="M99">
            <v>6496.09521484375</v>
          </cell>
          <cell r="N99">
            <v>9147.4140625</v>
          </cell>
          <cell r="O99">
            <v>7667.26806640625</v>
          </cell>
          <cell r="P99">
            <v>8140.28662109375</v>
          </cell>
          <cell r="Q99">
            <v>6081.60498046875</v>
          </cell>
          <cell r="R99">
            <v>6845.04345703125</v>
          </cell>
          <cell r="S99">
            <v>7931.7744140625</v>
          </cell>
          <cell r="T99">
            <v>7232.1171875</v>
          </cell>
          <cell r="U99">
            <v>9132.4326171875</v>
          </cell>
          <cell r="V99">
            <v>8299.9228515625</v>
          </cell>
          <cell r="W99">
            <v>6967.8583984375</v>
          </cell>
          <cell r="X99">
            <v>7124.4736328125</v>
          </cell>
          <cell r="Y99">
            <v>6590.97998046875</v>
          </cell>
          <cell r="Z99">
            <v>9145.4873046875</v>
          </cell>
          <cell r="AA99">
            <v>7639.7900390625</v>
          </cell>
          <cell r="AB99">
            <v>8167.20654296875</v>
          </cell>
          <cell r="AC99">
            <v>6073.96484375</v>
          </cell>
          <cell r="AD99">
            <v>6882.50341796875</v>
          </cell>
          <cell r="AE99">
            <v>7769.494140625</v>
          </cell>
          <cell r="AF99">
            <v>7235.3935546875</v>
          </cell>
          <cell r="AG99">
            <v>9144.177734375</v>
          </cell>
          <cell r="AH99">
            <v>8290.9423828125</v>
          </cell>
          <cell r="AI99">
            <v>6971.4453125</v>
          </cell>
          <cell r="AJ99">
            <v>7123.75439453125</v>
          </cell>
          <cell r="AK99">
            <v>6638.92724609375</v>
          </cell>
          <cell r="AL99">
            <v>9130.9365234375</v>
          </cell>
          <cell r="AM99">
            <v>7619.30322265625</v>
          </cell>
          <cell r="AN99">
            <v>8182.734375</v>
          </cell>
          <cell r="AO99">
            <v>6080.8056640625</v>
          </cell>
          <cell r="AP99">
            <v>6919.576171875</v>
          </cell>
          <cell r="AQ99">
            <v>7732.857421875</v>
          </cell>
          <cell r="AR99">
            <v>7238.20263671875</v>
          </cell>
          <cell r="AS99">
            <v>9028.908203125</v>
          </cell>
          <cell r="AT99">
            <v>8242.6630859375</v>
          </cell>
          <cell r="AU99">
            <v>6939.5908203125</v>
          </cell>
          <cell r="AV99">
            <v>7154.2734375</v>
          </cell>
          <cell r="AW99">
            <v>6583.34619140625</v>
          </cell>
          <cell r="AX99">
            <v>9132.453125</v>
          </cell>
          <cell r="AY99">
            <v>7634.19091796875</v>
          </cell>
          <cell r="AZ99">
            <v>8200.015625</v>
          </cell>
          <cell r="BA99">
            <v>6085.6201171875</v>
          </cell>
          <cell r="BB99">
            <v>6970.5537109375</v>
          </cell>
          <cell r="BC99">
            <v>7631.8642578125</v>
          </cell>
          <cell r="BD99">
            <v>7233.31298828125</v>
          </cell>
          <cell r="BE99">
            <v>8937.6806640625</v>
          </cell>
          <cell r="BF99">
            <v>8195.466796875</v>
          </cell>
          <cell r="BG99">
            <v>6934.81982421875</v>
          </cell>
          <cell r="BH99">
            <v>7199.18359375</v>
          </cell>
          <cell r="BI99">
            <v>6727.88330078125</v>
          </cell>
          <cell r="BJ99">
            <v>9120.056640625</v>
          </cell>
          <cell r="BK99">
            <v>7622.2548828125</v>
          </cell>
          <cell r="BL99">
            <v>7850.20654296875</v>
          </cell>
          <cell r="BM99">
            <v>7849.91064453125</v>
          </cell>
          <cell r="BN99">
            <v>7877.03173828125</v>
          </cell>
          <cell r="BO99">
            <v>7889.61962890625</v>
          </cell>
          <cell r="BP99">
            <v>7884.60791015625</v>
          </cell>
          <cell r="BQ99">
            <v>8161.3154296875</v>
          </cell>
          <cell r="BR99">
            <v>6081.69384765625</v>
          </cell>
          <cell r="BS99">
            <v>6894.1435546875</v>
          </cell>
          <cell r="BT99">
            <v>7784.662109375</v>
          </cell>
          <cell r="BU99">
            <v>7234.60205078125</v>
          </cell>
          <cell r="BV99">
            <v>9034.4580078125</v>
          </cell>
          <cell r="BW99">
            <v>8250.66796875</v>
          </cell>
          <cell r="BX99">
            <v>6953.71630859375</v>
          </cell>
          <cell r="BY99">
            <v>7157.57763671875</v>
          </cell>
          <cell r="BZ99">
            <v>6646.0810546875</v>
          </cell>
          <cell r="CA99">
            <v>9129.9794921875</v>
          </cell>
          <cell r="CB99">
            <v>7631.2939453125</v>
          </cell>
          <cell r="CC99">
            <v>7874.79638671875</v>
          </cell>
          <cell r="CD99">
            <v>7874.79638671875</v>
          </cell>
        </row>
        <row r="100">
          <cell r="A100">
            <v>45689</v>
          </cell>
          <cell r="B100">
            <v>2</v>
          </cell>
          <cell r="C100">
            <v>2025</v>
          </cell>
          <cell r="D100">
            <v>8267.021484375</v>
          </cell>
          <cell r="E100">
            <v>6146.943359375</v>
          </cell>
          <cell r="F100">
            <v>6889.44091796875</v>
          </cell>
          <cell r="G100">
            <v>8443.5380859375</v>
          </cell>
          <cell r="H100">
            <v>7306.2587890625</v>
          </cell>
          <cell r="I100">
            <v>9369.162109375</v>
          </cell>
          <cell r="J100">
            <v>8495.7529296875</v>
          </cell>
          <cell r="K100">
            <v>6949.337890625</v>
          </cell>
          <cell r="L100">
            <v>7310.43701171875</v>
          </cell>
          <cell r="M100">
            <v>6669.30810546875</v>
          </cell>
          <cell r="N100">
            <v>9346.7607421875</v>
          </cell>
          <cell r="O100">
            <v>7886.90966796875</v>
          </cell>
          <cell r="P100">
            <v>8303.1240234375</v>
          </cell>
          <cell r="Q100">
            <v>6144.58447265625</v>
          </cell>
          <cell r="R100">
            <v>6969.12060546875</v>
          </cell>
          <cell r="S100">
            <v>8233.7080078125</v>
          </cell>
          <cell r="T100">
            <v>7306.0478515625</v>
          </cell>
          <cell r="U100">
            <v>9320.35546875</v>
          </cell>
          <cell r="V100">
            <v>8445.6611328125</v>
          </cell>
          <cell r="W100">
            <v>6931.37353515625</v>
          </cell>
          <cell r="X100">
            <v>7329.82080078125</v>
          </cell>
          <cell r="Y100">
            <v>6781.408203125</v>
          </cell>
          <cell r="Z100">
            <v>9343.7685546875</v>
          </cell>
          <cell r="AA100">
            <v>7862.7041015625</v>
          </cell>
          <cell r="AB100">
            <v>8329.3427734375</v>
          </cell>
          <cell r="AC100">
            <v>6142.75732421875</v>
          </cell>
          <cell r="AD100">
            <v>7010.279296875</v>
          </cell>
          <cell r="AE100">
            <v>8068.33251953125</v>
          </cell>
          <cell r="AF100">
            <v>7307.8427734375</v>
          </cell>
          <cell r="AG100">
            <v>9334.7861328125</v>
          </cell>
          <cell r="AH100">
            <v>8436.6396484375</v>
          </cell>
          <cell r="AI100">
            <v>6929.67236328125</v>
          </cell>
          <cell r="AJ100">
            <v>7335.6357421875</v>
          </cell>
          <cell r="AK100">
            <v>6829.95166015625</v>
          </cell>
          <cell r="AL100">
            <v>9333.3955078125</v>
          </cell>
          <cell r="AM100">
            <v>7842.6689453125</v>
          </cell>
          <cell r="AN100">
            <v>8345.4658203125</v>
          </cell>
          <cell r="AO100">
            <v>6148.14794921875</v>
          </cell>
          <cell r="AP100">
            <v>7048.28369140625</v>
          </cell>
          <cell r="AQ100">
            <v>8036.59423828125</v>
          </cell>
          <cell r="AR100">
            <v>7311.2890625</v>
          </cell>
          <cell r="AS100">
            <v>9214.19140625</v>
          </cell>
          <cell r="AT100">
            <v>8382.8466796875</v>
          </cell>
          <cell r="AU100">
            <v>6899.9970703125</v>
          </cell>
          <cell r="AV100">
            <v>7365.34130859375</v>
          </cell>
          <cell r="AW100">
            <v>6779.4794921875</v>
          </cell>
          <cell r="AX100">
            <v>9336.2685546875</v>
          </cell>
          <cell r="AY100">
            <v>7860.4306640625</v>
          </cell>
          <cell r="AZ100">
            <v>8360.6806640625</v>
          </cell>
          <cell r="BA100">
            <v>6150.0380859375</v>
          </cell>
          <cell r="BB100">
            <v>7102.8466796875</v>
          </cell>
          <cell r="BC100">
            <v>7931.93896484375</v>
          </cell>
          <cell r="BD100">
            <v>7310.22509765625</v>
          </cell>
          <cell r="BE100">
            <v>9119.509765625</v>
          </cell>
          <cell r="BF100">
            <v>8333.0712890625</v>
          </cell>
          <cell r="BG100">
            <v>6893.29443359375</v>
          </cell>
          <cell r="BH100">
            <v>7412.71875</v>
          </cell>
          <cell r="BI100">
            <v>6944.14990234375</v>
          </cell>
          <cell r="BJ100">
            <v>9322.0654296875</v>
          </cell>
          <cell r="BK100">
            <v>7851.646484375</v>
          </cell>
          <cell r="BL100">
            <v>8014.232421875</v>
          </cell>
          <cell r="BM100">
            <v>8014.541015625</v>
          </cell>
          <cell r="BN100">
            <v>8043.986328125</v>
          </cell>
          <cell r="BO100">
            <v>8057.00341796875</v>
          </cell>
          <cell r="BP100">
            <v>8053.84814453125</v>
          </cell>
          <cell r="BQ100">
            <v>8323.6591796875</v>
          </cell>
          <cell r="BR100">
            <v>6146.96923828125</v>
          </cell>
          <cell r="BS100">
            <v>7021.67578125</v>
          </cell>
          <cell r="BT100">
            <v>8085.9248046875</v>
          </cell>
          <cell r="BU100">
            <v>7309.21484375</v>
          </cell>
          <cell r="BV100">
            <v>9219.8330078125</v>
          </cell>
          <cell r="BW100">
            <v>8392.4541015625</v>
          </cell>
          <cell r="BX100">
            <v>6914.84033203125</v>
          </cell>
          <cell r="BY100">
            <v>7367.26025390625</v>
          </cell>
          <cell r="BZ100">
            <v>6847.15234375</v>
          </cell>
          <cell r="CA100">
            <v>9331.7998046875</v>
          </cell>
          <cell r="CB100">
            <v>7857.10986328125</v>
          </cell>
          <cell r="CC100">
            <v>8041.8662109375</v>
          </cell>
          <cell r="CD100">
            <v>8041.86572265625</v>
          </cell>
        </row>
        <row r="101">
          <cell r="A101">
            <v>45717</v>
          </cell>
          <cell r="B101">
            <v>3</v>
          </cell>
          <cell r="C101">
            <v>2025</v>
          </cell>
          <cell r="D101">
            <v>8654.54296875</v>
          </cell>
          <cell r="E101">
            <v>6120.25732421875</v>
          </cell>
          <cell r="F101">
            <v>7001.7568359375</v>
          </cell>
          <cell r="G101">
            <v>8676.5</v>
          </cell>
          <cell r="H101">
            <v>7408.76171875</v>
          </cell>
          <cell r="I101">
            <v>9543.0693359375</v>
          </cell>
          <cell r="J101">
            <v>8631.876953125</v>
          </cell>
          <cell r="K101">
            <v>7127.203125</v>
          </cell>
          <cell r="L101">
            <v>7334.3525390625</v>
          </cell>
          <cell r="M101">
            <v>6524.728515625</v>
          </cell>
          <cell r="N101">
            <v>9727.0546875</v>
          </cell>
          <cell r="O101">
            <v>8121.89501953125</v>
          </cell>
          <cell r="P101">
            <v>8688.4423828125</v>
          </cell>
          <cell r="Q101">
            <v>6119.189453125</v>
          </cell>
          <cell r="R101">
            <v>7069.31787109375</v>
          </cell>
          <cell r="S101">
            <v>8468.005859375</v>
          </cell>
          <cell r="T101">
            <v>7410.37353515625</v>
          </cell>
          <cell r="U101">
            <v>9491.0517578125</v>
          </cell>
          <cell r="V101">
            <v>8583.4599609375</v>
          </cell>
          <cell r="W101">
            <v>7121.24658203125</v>
          </cell>
          <cell r="X101">
            <v>7348.90771484375</v>
          </cell>
          <cell r="Y101">
            <v>6563.25341796875</v>
          </cell>
          <cell r="Z101">
            <v>9711.125</v>
          </cell>
          <cell r="AA101">
            <v>8105.93359375</v>
          </cell>
          <cell r="AB101">
            <v>8712.515625</v>
          </cell>
          <cell r="AC101">
            <v>6116.9873046875</v>
          </cell>
          <cell r="AD101">
            <v>7105.2314453125</v>
          </cell>
          <cell r="AE101">
            <v>8299.8818359375</v>
          </cell>
          <cell r="AF101">
            <v>7416.43701171875</v>
          </cell>
          <cell r="AG101">
            <v>9502.1845703125</v>
          </cell>
          <cell r="AH101">
            <v>8579.3173828125</v>
          </cell>
          <cell r="AI101">
            <v>7126.66845703125</v>
          </cell>
          <cell r="AJ101">
            <v>7352.12890625</v>
          </cell>
          <cell r="AK101">
            <v>6591.0244140625</v>
          </cell>
          <cell r="AL101">
            <v>9698.2158203125</v>
          </cell>
          <cell r="AM101">
            <v>8087.9189453125</v>
          </cell>
          <cell r="AN101">
            <v>8725.50390625</v>
          </cell>
          <cell r="AO101">
            <v>6123.55224609375</v>
          </cell>
          <cell r="AP101">
            <v>7133.89599609375</v>
          </cell>
          <cell r="AQ101">
            <v>8273.0859375</v>
          </cell>
          <cell r="AR101">
            <v>7420.89599609375</v>
          </cell>
          <cell r="AS101">
            <v>9382.6875</v>
          </cell>
          <cell r="AT101">
            <v>8524.1953125</v>
          </cell>
          <cell r="AU101">
            <v>7100.3125</v>
          </cell>
          <cell r="AV101">
            <v>7380.1279296875</v>
          </cell>
          <cell r="AW101">
            <v>6543.66650390625</v>
          </cell>
          <cell r="AX101">
            <v>9696.052734375</v>
          </cell>
          <cell r="AY101">
            <v>8111.9443359375</v>
          </cell>
          <cell r="AZ101">
            <v>8740.7236328125</v>
          </cell>
          <cell r="BA101">
            <v>6127.18701171875</v>
          </cell>
          <cell r="BB101">
            <v>7176.037109375</v>
          </cell>
          <cell r="BC101">
            <v>8172.97314453125</v>
          </cell>
          <cell r="BD101">
            <v>7420.33154296875</v>
          </cell>
          <cell r="BE101">
            <v>9287.072265625</v>
          </cell>
          <cell r="BF101">
            <v>8476.01953125</v>
          </cell>
          <cell r="BG101">
            <v>7106.216796875</v>
          </cell>
          <cell r="BH101">
            <v>7423.11376953125</v>
          </cell>
          <cell r="BI101">
            <v>6633.044921875</v>
          </cell>
          <cell r="BJ101">
            <v>9681.740234375</v>
          </cell>
          <cell r="BK101">
            <v>8118.42333984375</v>
          </cell>
          <cell r="BL101">
            <v>8258.4404296875</v>
          </cell>
          <cell r="BM101">
            <v>8238.9423828125</v>
          </cell>
          <cell r="BN101">
            <v>8262.6650390625</v>
          </cell>
          <cell r="BO101">
            <v>8264.48046875</v>
          </cell>
          <cell r="BP101">
            <v>8246.30078125</v>
          </cell>
          <cell r="BQ101">
            <v>8706.6552734375</v>
          </cell>
          <cell r="BR101">
            <v>6122.2763671875</v>
          </cell>
          <cell r="BS101">
            <v>7111.5908203125</v>
          </cell>
          <cell r="BT101">
            <v>8322.283203125</v>
          </cell>
          <cell r="BU101">
            <v>7417.5732421875</v>
          </cell>
          <cell r="BV101">
            <v>9388.43359375</v>
          </cell>
          <cell r="BW101">
            <v>8533.6328125</v>
          </cell>
          <cell r="BX101">
            <v>7113.810546875</v>
          </cell>
          <cell r="BY101">
            <v>7382.2646484375</v>
          </cell>
          <cell r="BZ101">
            <v>6588.8564453125</v>
          </cell>
          <cell r="CA101">
            <v>9694.9111328125</v>
          </cell>
          <cell r="CB101">
            <v>8110.45556640625</v>
          </cell>
          <cell r="CC101">
            <v>8253.583984375</v>
          </cell>
          <cell r="CD101">
            <v>8253.583984375</v>
          </cell>
        </row>
        <row r="102">
          <cell r="A102">
            <v>45748</v>
          </cell>
          <cell r="B102">
            <v>4</v>
          </cell>
          <cell r="C102">
            <v>2025</v>
          </cell>
          <cell r="D102">
            <v>8940.1787109375</v>
          </cell>
          <cell r="E102">
            <v>6372.302734375</v>
          </cell>
          <cell r="F102">
            <v>7077.86669921875</v>
          </cell>
          <cell r="G102">
            <v>8837.0283203125</v>
          </cell>
          <cell r="H102">
            <v>7470.89697265625</v>
          </cell>
          <cell r="I102">
            <v>9771.236328125</v>
          </cell>
          <cell r="J102">
            <v>8773.7548828125</v>
          </cell>
          <cell r="K102">
            <v>7315.41650390625</v>
          </cell>
          <cell r="L102">
            <v>7635.87158203125</v>
          </cell>
          <cell r="M102">
            <v>6647.52294921875</v>
          </cell>
          <cell r="N102">
            <v>10128.134765625</v>
          </cell>
          <cell r="O102">
            <v>8332.0712890625</v>
          </cell>
          <cell r="P102">
            <v>8974.048828125</v>
          </cell>
          <cell r="Q102">
            <v>6375.67431640625</v>
          </cell>
          <cell r="R102">
            <v>7149.9072265625</v>
          </cell>
          <cell r="S102">
            <v>8625.779296875</v>
          </cell>
          <cell r="T102">
            <v>7476.89306640625</v>
          </cell>
          <cell r="U102">
            <v>9722.296875</v>
          </cell>
          <cell r="V102">
            <v>8727.310546875</v>
          </cell>
          <cell r="W102">
            <v>7305.87744140625</v>
          </cell>
          <cell r="X102">
            <v>7651.02294921875</v>
          </cell>
          <cell r="Y102">
            <v>6694.08642578125</v>
          </cell>
          <cell r="Z102">
            <v>10108.6728515625</v>
          </cell>
          <cell r="AA102">
            <v>8314.8955078125</v>
          </cell>
          <cell r="AB102">
            <v>8997.568359375</v>
          </cell>
          <cell r="AC102">
            <v>6372.3466796875</v>
          </cell>
          <cell r="AD102">
            <v>7185.6455078125</v>
          </cell>
          <cell r="AE102">
            <v>8456.865234375</v>
          </cell>
          <cell r="AF102">
            <v>7484.35205078125</v>
          </cell>
          <cell r="AG102">
            <v>9731.8896484375</v>
          </cell>
          <cell r="AH102">
            <v>8723.3154296875</v>
          </cell>
          <cell r="AI102">
            <v>7309.625</v>
          </cell>
          <cell r="AJ102">
            <v>7658.19873046875</v>
          </cell>
          <cell r="AK102">
            <v>6720.38720703125</v>
          </cell>
          <cell r="AL102">
            <v>10094.521484375</v>
          </cell>
          <cell r="AM102">
            <v>8296.6123046875</v>
          </cell>
          <cell r="AN102">
            <v>9010.03125</v>
          </cell>
          <cell r="AO102">
            <v>6381.51953125</v>
          </cell>
          <cell r="AP102">
            <v>7220.7373046875</v>
          </cell>
          <cell r="AQ102">
            <v>8432.1494140625</v>
          </cell>
          <cell r="AR102">
            <v>7489.73291015625</v>
          </cell>
          <cell r="AS102">
            <v>9619.5224609375</v>
          </cell>
          <cell r="AT102">
            <v>8668.64453125</v>
          </cell>
          <cell r="AU102">
            <v>7280.85498046875</v>
          </cell>
          <cell r="AV102">
            <v>7672.47802734375</v>
          </cell>
          <cell r="AW102">
            <v>6675.4208984375</v>
          </cell>
          <cell r="AX102">
            <v>10094.173828125</v>
          </cell>
          <cell r="AY102">
            <v>8320.8583984375</v>
          </cell>
          <cell r="AZ102">
            <v>9022.9873046875</v>
          </cell>
          <cell r="BA102">
            <v>6389.45947265625</v>
          </cell>
          <cell r="BB102">
            <v>7267.52099609375</v>
          </cell>
          <cell r="BC102">
            <v>8331.916015625</v>
          </cell>
          <cell r="BD102">
            <v>7494.1748046875</v>
          </cell>
          <cell r="BE102">
            <v>9529.119140625</v>
          </cell>
          <cell r="BF102">
            <v>8618.6123046875</v>
          </cell>
          <cell r="BG102">
            <v>7282.8759765625</v>
          </cell>
          <cell r="BH102">
            <v>7704.12158203125</v>
          </cell>
          <cell r="BI102">
            <v>6762.591796875</v>
          </cell>
          <cell r="BJ102">
            <v>10080.7578125</v>
          </cell>
          <cell r="BK102">
            <v>8323.4990234375</v>
          </cell>
          <cell r="BL102">
            <v>8484.9091796875</v>
          </cell>
          <cell r="BM102">
            <v>8461.2607421875</v>
          </cell>
          <cell r="BN102">
            <v>8484.30859375</v>
          </cell>
          <cell r="BO102">
            <v>8483.8603515625</v>
          </cell>
          <cell r="BP102">
            <v>8464.109375</v>
          </cell>
          <cell r="BQ102">
            <v>8991.17578125</v>
          </cell>
          <cell r="BR102">
            <v>6380.04248046875</v>
          </cell>
          <cell r="BS102">
            <v>7196.04052734375</v>
          </cell>
          <cell r="BT102">
            <v>8480.904296875</v>
          </cell>
          <cell r="BU102">
            <v>7487.4599609375</v>
          </cell>
          <cell r="BV102">
            <v>9624.89453125</v>
          </cell>
          <cell r="BW102">
            <v>8677.0380859375</v>
          </cell>
          <cell r="BX102">
            <v>7295.27392578125</v>
          </cell>
          <cell r="BY102">
            <v>7674.9921875</v>
          </cell>
          <cell r="BZ102">
            <v>6718.626953125</v>
          </cell>
          <cell r="CA102">
            <v>10093.2705078125</v>
          </cell>
          <cell r="CB102">
            <v>8318.0400390625</v>
          </cell>
          <cell r="CC102">
            <v>8474.177734375</v>
          </cell>
          <cell r="CD102">
            <v>8474.177734375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Gráfico20"/>
      <sheetName val="LinePlot"/>
      <sheetName val="Subyacente1y"/>
      <sheetName val="Cuadro1"/>
      <sheetName val="Figura1"/>
      <sheetName val="Cuadro2"/>
      <sheetName val="Revisión SA (2025)"/>
      <sheetName val="Revisión SA"/>
      <sheetName val="Gráfico21"/>
      <sheetName val="Gráfico22"/>
      <sheetName val="Gráfico23"/>
      <sheetName val="Gráfico24"/>
      <sheetName val="Gráfico25"/>
      <sheetName val="Gráfico26"/>
      <sheetName val="Gráfico27"/>
      <sheetName val="Gráfico28"/>
      <sheetName val="Gráfico29"/>
      <sheetName val="Gráfico30"/>
      <sheetName val="Gráfico31"/>
      <sheetName val="Gráfico32"/>
      <sheetName val="Gráfico33"/>
      <sheetName val="Gráfico34"/>
      <sheetName val="Gráfico35"/>
      <sheetName val="Gráfico36"/>
      <sheetName val="Gráfico37"/>
      <sheetName val="Gráfico38"/>
      <sheetName val="Promedios anuales"/>
      <sheetName val="Comparac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101.82989614583968</v>
          </cell>
        </row>
        <row r="8">
          <cell r="DC8">
            <v>104.09831659433165</v>
          </cell>
        </row>
        <row r="9">
          <cell r="DC9">
            <v>105.88400903047005</v>
          </cell>
        </row>
        <row r="10">
          <cell r="DC10">
            <v>108.69994302385717</v>
          </cell>
        </row>
        <row r="11">
          <cell r="DC11">
            <v>110.59202286005278</v>
          </cell>
        </row>
        <row r="12">
          <cell r="DC12">
            <v>112.01789976965911</v>
          </cell>
        </row>
        <row r="13">
          <cell r="DC13">
            <v>114.32382360190812</v>
          </cell>
        </row>
        <row r="14">
          <cell r="DC14">
            <v>115.96160011566917</v>
          </cell>
        </row>
        <row r="15">
          <cell r="DC15">
            <v>117.33277696391626</v>
          </cell>
        </row>
        <row r="16">
          <cell r="DC16">
            <v>118.78034395208221</v>
          </cell>
        </row>
        <row r="17">
          <cell r="DC17">
            <v>120.72694856688501</v>
          </cell>
        </row>
        <row r="18">
          <cell r="DC18">
            <v>124.96844241731728</v>
          </cell>
        </row>
        <row r="19">
          <cell r="DC19">
            <v>127.36820923571834</v>
          </cell>
        </row>
        <row r="20">
          <cell r="DC20">
            <v>130.7086675904747</v>
          </cell>
        </row>
        <row r="21">
          <cell r="DC21">
            <v>132.80810205460747</v>
          </cell>
        </row>
        <row r="22">
          <cell r="DC22">
            <v>136.45791114327631</v>
          </cell>
        </row>
        <row r="23">
          <cell r="DC23">
            <v>139.73948008775599</v>
          </cell>
        </row>
        <row r="24">
          <cell r="DC24">
            <v>145.07516224419871</v>
          </cell>
        </row>
        <row r="25">
          <cell r="DC25">
            <v>150.02910247611865</v>
          </cell>
        </row>
        <row r="26">
          <cell r="DC26">
            <v>155.81259094661212</v>
          </cell>
        </row>
        <row r="27">
          <cell r="DC27">
            <v>164.98866260274701</v>
          </cell>
        </row>
        <row r="28">
          <cell r="DC28">
            <v>173.45559194881324</v>
          </cell>
        </row>
        <row r="29">
          <cell r="DC29">
            <v>179.4529117911774</v>
          </cell>
        </row>
        <row r="30">
          <cell r="DC30">
            <v>184.56289524639615</v>
          </cell>
        </row>
        <row r="31">
          <cell r="DC31">
            <v>190.26280807645759</v>
          </cell>
        </row>
        <row r="32">
          <cell r="DC32">
            <v>197.68521686623276</v>
          </cell>
        </row>
        <row r="33">
          <cell r="DC33">
            <v>205.45291997376972</v>
          </cell>
        </row>
        <row r="34">
          <cell r="DC34">
            <v>212.55977945668442</v>
          </cell>
        </row>
        <row r="35">
          <cell r="DC35">
            <v>219.77566886550909</v>
          </cell>
        </row>
        <row r="36">
          <cell r="DC36">
            <v>226.07129807798765</v>
          </cell>
        </row>
        <row r="37">
          <cell r="DC37">
            <v>231.67734916684063</v>
          </cell>
        </row>
        <row r="38">
          <cell r="DC38">
            <v>240.78559925799274</v>
          </cell>
        </row>
        <row r="39">
          <cell r="DC39">
            <v>253.52857085185568</v>
          </cell>
        </row>
        <row r="40">
          <cell r="DC40">
            <v>261.19277889763134</v>
          </cell>
        </row>
        <row r="41">
          <cell r="DC41">
            <v>273.16390160667726</v>
          </cell>
        </row>
        <row r="42">
          <cell r="DC42">
            <v>284.03887635758525</v>
          </cell>
        </row>
        <row r="43">
          <cell r="DC43">
            <v>290.37055299260987</v>
          </cell>
        </row>
        <row r="44">
          <cell r="DC44">
            <v>295.48669473007698</v>
          </cell>
        </row>
        <row r="45">
          <cell r="DC45">
            <v>302.39986054857343</v>
          </cell>
        </row>
        <row r="46">
          <cell r="DC46">
            <v>306.9327470338626</v>
          </cell>
        </row>
        <row r="47">
          <cell r="DC47">
            <v>313.22961794499912</v>
          </cell>
        </row>
        <row r="48">
          <cell r="DC48">
            <v>322.13005454758957</v>
          </cell>
        </row>
        <row r="49">
          <cell r="DC49">
            <v>330.69041739309864</v>
          </cell>
        </row>
        <row r="50">
          <cell r="DC50">
            <v>340.01794724576979</v>
          </cell>
        </row>
        <row r="51">
          <cell r="DC51">
            <v>348.51499480690086</v>
          </cell>
        </row>
        <row r="52">
          <cell r="DC52">
            <v>361.58757256288601</v>
          </cell>
        </row>
        <row r="53">
          <cell r="DC53">
            <v>373.6798809926517</v>
          </cell>
        </row>
        <row r="54">
          <cell r="DC54">
            <v>387.44953627063074</v>
          </cell>
        </row>
        <row r="55">
          <cell r="DC55">
            <v>401.98993910650603</v>
          </cell>
        </row>
        <row r="56">
          <cell r="DC56">
            <v>415.41167436814538</v>
          </cell>
        </row>
        <row r="57">
          <cell r="DC57">
            <v>431.33601979303967</v>
          </cell>
        </row>
        <row r="58">
          <cell r="DC58">
            <v>448.76483092797122</v>
          </cell>
        </row>
        <row r="59">
          <cell r="DC59">
            <v>465.75305149595181</v>
          </cell>
        </row>
        <row r="60">
          <cell r="DC60">
            <v>483.6947536699991</v>
          </cell>
        </row>
        <row r="61">
          <cell r="DC61">
            <v>501.75924278289722</v>
          </cell>
        </row>
        <row r="62">
          <cell r="DC62">
            <v>514.60145006169353</v>
          </cell>
        </row>
        <row r="63">
          <cell r="DC63">
            <v>530.90222132443387</v>
          </cell>
        </row>
        <row r="64">
          <cell r="DC64">
            <v>549.60445990627693</v>
          </cell>
        </row>
        <row r="65">
          <cell r="DC65">
            <v>564.7647775506565</v>
          </cell>
        </row>
        <row r="66">
          <cell r="DC66">
            <v>584.9153628309532</v>
          </cell>
        </row>
        <row r="67">
          <cell r="DC67">
            <v>605.96963958521667</v>
          </cell>
        </row>
        <row r="68">
          <cell r="DC68">
            <v>633.21317152850827</v>
          </cell>
        </row>
        <row r="69">
          <cell r="DC69">
            <v>668.31003192933565</v>
          </cell>
        </row>
        <row r="70">
          <cell r="DC70">
            <v>708.10851169703108</v>
          </cell>
        </row>
        <row r="71">
          <cell r="DC71">
            <v>747.88245439315835</v>
          </cell>
        </row>
        <row r="72">
          <cell r="DC72">
            <v>793.04266193413775</v>
          </cell>
        </row>
        <row r="73">
          <cell r="DC73">
            <v>858.06253055836225</v>
          </cell>
        </row>
        <row r="74">
          <cell r="DC74">
            <v>919.02311710022479</v>
          </cell>
        </row>
        <row r="75">
          <cell r="DC75">
            <v>972.12869308753443</v>
          </cell>
        </row>
        <row r="76">
          <cell r="DC76">
            <v>1033.8354419003733</v>
          </cell>
        </row>
        <row r="77">
          <cell r="DC77">
            <v>1087.2424888826863</v>
          </cell>
        </row>
        <row r="78">
          <cell r="DC78">
            <v>1140.4200455521088</v>
          </cell>
        </row>
        <row r="79">
          <cell r="DC79">
            <v>1205.5853735015389</v>
          </cell>
        </row>
        <row r="80">
          <cell r="DC80">
            <v>1282.3927431636139</v>
          </cell>
        </row>
        <row r="81">
          <cell r="DC81">
            <v>1365.4242305950504</v>
          </cell>
        </row>
        <row r="82">
          <cell r="DC82">
            <v>1478.0530509736623</v>
          </cell>
        </row>
        <row r="83">
          <cell r="DC83">
            <v>1601.2315511045913</v>
          </cell>
        </row>
        <row r="84">
          <cell r="DC84">
            <v>1709.4346694568239</v>
          </cell>
        </row>
        <row r="85">
          <cell r="DC85">
            <v>1833.3968954575532</v>
          </cell>
        </row>
        <row r="86">
          <cell r="DC86">
            <v>2063.408800235964</v>
          </cell>
        </row>
        <row r="87">
          <cell r="DC87">
            <v>2317.3902386105906</v>
          </cell>
        </row>
        <row r="88">
          <cell r="DC88">
            <v>2511.1377305222582</v>
          </cell>
        </row>
        <row r="89">
          <cell r="DC89">
            <v>2840.8345317749595</v>
          </cell>
        </row>
        <row r="90">
          <cell r="DC90">
            <v>3554.0292484094039</v>
          </cell>
        </row>
        <row r="91">
          <cell r="DC91">
            <v>4268.492273037813</v>
          </cell>
        </row>
        <row r="92">
          <cell r="DC92">
            <v>4817.3927387057784</v>
          </cell>
        </row>
        <row r="93">
          <cell r="DC93">
            <v>5296.8783122530504</v>
          </cell>
        </row>
        <row r="94">
          <cell r="DC94">
            <v>5757.6827004834176</v>
          </cell>
        </row>
        <row r="95">
          <cell r="DC95">
            <v>6026.7704249627068</v>
          </cell>
        </row>
        <row r="96">
          <cell r="DC96">
            <v>6351.6231972621763</v>
          </cell>
        </row>
        <row r="97">
          <cell r="DC97">
            <v>6663.3316741249373</v>
          </cell>
        </row>
        <row r="98">
          <cell r="DC98">
            <v>6952.3017460351975</v>
          </cell>
        </row>
        <row r="99">
          <cell r="DC99">
            <v>7170.5169711606186</v>
          </cell>
        </row>
        <row r="100">
          <cell r="DC100">
            <v>7366.4432122311982</v>
          </cell>
        </row>
        <row r="101">
          <cell r="DC101">
            <v>7563.1497548099387</v>
          </cell>
        </row>
        <row r="102">
          <cell r="DC102">
            <v>7746.1704661346375</v>
          </cell>
        </row>
        <row r="103">
          <cell r="DC103">
            <v>7884.749772269507</v>
          </cell>
        </row>
        <row r="104">
          <cell r="DC104">
            <v>8049.9780439944643</v>
          </cell>
        </row>
        <row r="105">
          <cell r="DC105">
            <v>8262.5097864405907</v>
          </cell>
        </row>
        <row r="106">
          <cell r="DC106">
            <v>8482.8644436437717</v>
          </cell>
        </row>
      </sheetData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Hoja1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-4.3508464129129454E-3</v>
          </cell>
        </row>
        <row r="77">
          <cell r="CF77">
            <v>1.8292987515327042E-3</v>
          </cell>
        </row>
        <row r="78">
          <cell r="CF78">
            <v>9.6856259476494344E-3</v>
          </cell>
        </row>
        <row r="79">
          <cell r="CF79">
            <v>2.5675552722543848E-3</v>
          </cell>
        </row>
        <row r="80">
          <cell r="CF80">
            <v>3.6567559097400171E-3</v>
          </cell>
        </row>
        <row r="81">
          <cell r="CF81">
            <v>-5.6644092752016206E-3</v>
          </cell>
        </row>
        <row r="82">
          <cell r="CF82">
            <v>-5.1528515334604563E-3</v>
          </cell>
        </row>
        <row r="83">
          <cell r="CF83">
            <v>-4.5325999818341955E-3</v>
          </cell>
        </row>
        <row r="84">
          <cell r="CF84">
            <v>8.6330476905427389E-3</v>
          </cell>
        </row>
        <row r="85">
          <cell r="CF85">
            <v>7.7437199510996813E-3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0.95204710346998112</v>
          </cell>
          <cell r="BM76">
            <v>0.94893864003745509</v>
          </cell>
          <cell r="BN76">
            <v>0.94904867658764558</v>
          </cell>
          <cell r="BO76">
            <v>0.94766445683394718</v>
          </cell>
          <cell r="BP76">
            <v>0.94709337903112001</v>
          </cell>
          <cell r="CD76">
            <v>0.94846572570933096</v>
          </cell>
          <cell r="CF76">
            <v>4.9537244388611068E-3</v>
          </cell>
        </row>
        <row r="77">
          <cell r="BL77">
            <v>0.99327299751967835</v>
          </cell>
          <cell r="BM77">
            <v>0.99021125844942359</v>
          </cell>
          <cell r="BN77">
            <v>0.98886939001824259</v>
          </cell>
          <cell r="BO77">
            <v>0.98752524210706438</v>
          </cell>
          <cell r="BP77">
            <v>0.98722113332780759</v>
          </cell>
          <cell r="CD77">
            <v>0.98879391933170391</v>
          </cell>
          <cell r="CF77">
            <v>6.0518641918707594E-3</v>
          </cell>
        </row>
        <row r="78">
          <cell r="BL78">
            <v>1.0332709192175562</v>
          </cell>
          <cell r="BM78">
            <v>1.027573621644478</v>
          </cell>
          <cell r="BN78">
            <v>1.0249082089676036</v>
          </cell>
          <cell r="BO78">
            <v>1.0222436887854833</v>
          </cell>
          <cell r="BP78">
            <v>1.0223119026611123</v>
          </cell>
          <cell r="CD78">
            <v>1.024936705729218</v>
          </cell>
          <cell r="CF78">
            <v>1.0959016556443935E-2</v>
          </cell>
        </row>
        <row r="79">
          <cell r="BL79">
            <v>1.0483379147675884</v>
          </cell>
          <cell r="BM79">
            <v>1.0447043154933375</v>
          </cell>
          <cell r="BN79">
            <v>1.0438953165526255</v>
          </cell>
          <cell r="BO79">
            <v>1.0403350092455255</v>
          </cell>
          <cell r="BP79">
            <v>1.0402062407131161</v>
          </cell>
          <cell r="CD79">
            <v>1.0426028146941886</v>
          </cell>
          <cell r="CF79">
            <v>8.1316740544723487E-3</v>
          </cell>
        </row>
        <row r="80">
          <cell r="BL80">
            <v>1.0965084195980745</v>
          </cell>
          <cell r="BM80">
            <v>1.0912388971010518</v>
          </cell>
          <cell r="BN80">
            <v>1.0900430852223089</v>
          </cell>
          <cell r="BO80">
            <v>1.0847741885759947</v>
          </cell>
          <cell r="BP80">
            <v>1.0828037636336663</v>
          </cell>
          <cell r="CD80">
            <v>1.0875489531985139</v>
          </cell>
          <cell r="CF80">
            <v>1.3704655964408285E-2</v>
          </cell>
        </row>
        <row r="81">
          <cell r="BL81">
            <v>1.1446104721177037</v>
          </cell>
          <cell r="BM81">
            <v>1.1419104236008364</v>
          </cell>
          <cell r="BN81">
            <v>1.1419300715173266</v>
          </cell>
          <cell r="BO81">
            <v>1.1382430645473889</v>
          </cell>
          <cell r="BP81">
            <v>1.1404517253931856</v>
          </cell>
          <cell r="CD81">
            <v>1.1409666109341647</v>
          </cell>
          <cell r="CF81">
            <v>4.1587467245181031E-3</v>
          </cell>
        </row>
        <row r="82">
          <cell r="BL82">
            <v>1.1563601618882031</v>
          </cell>
          <cell r="BM82">
            <v>1.1536450257700128</v>
          </cell>
          <cell r="BN82">
            <v>1.1539597035638414</v>
          </cell>
          <cell r="BO82">
            <v>1.1519115770868433</v>
          </cell>
          <cell r="BP82">
            <v>1.1561093551529558</v>
          </cell>
          <cell r="CD82">
            <v>1.1544393518120599</v>
          </cell>
          <cell r="CF82">
            <v>2.5080673524735531E-4</v>
          </cell>
        </row>
        <row r="83">
          <cell r="CD83">
            <v>1.1339171610340109</v>
          </cell>
        </row>
        <row r="84">
          <cell r="CD84">
            <v>1.2434061624049924</v>
          </cell>
        </row>
        <row r="85">
          <cell r="CD85">
            <v>1.3829508844057248</v>
          </cell>
        </row>
        <row r="86">
          <cell r="CD86">
            <v>1.4261703885000423</v>
          </cell>
        </row>
        <row r="87">
          <cell r="CD87">
            <v>1.6090920031799465</v>
          </cell>
        </row>
        <row r="88">
          <cell r="CD88">
            <v>2.113490727700464</v>
          </cell>
        </row>
        <row r="89">
          <cell r="CD89">
            <v>2.5447131887658143</v>
          </cell>
        </row>
        <row r="90">
          <cell r="CD90">
            <v>2.7620290805005214</v>
          </cell>
        </row>
        <row r="91">
          <cell r="CD91">
            <v>2.8781670572531008</v>
          </cell>
        </row>
        <row r="92">
          <cell r="CD92">
            <v>2.8940671429832157</v>
          </cell>
        </row>
        <row r="93">
          <cell r="CD93">
            <v>2.7655780993547729</v>
          </cell>
        </row>
        <row r="94">
          <cell r="CD94">
            <v>2.7164009376605334</v>
          </cell>
        </row>
        <row r="95">
          <cell r="CD95">
            <v>2.6350154623080497</v>
          </cell>
        </row>
        <row r="96">
          <cell r="CD96">
            <v>2.368016852279299</v>
          </cell>
        </row>
        <row r="97">
          <cell r="CD97">
            <v>2.0897605027206967</v>
          </cell>
        </row>
        <row r="98">
          <cell r="CD98">
            <v>1.9302009262454853</v>
          </cell>
        </row>
        <row r="99">
          <cell r="CD99">
            <v>1.6607282707889115</v>
          </cell>
        </row>
        <row r="100">
          <cell r="CD100">
            <v>1.1781070663314765</v>
          </cell>
        </row>
        <row r="101">
          <cell r="CD101">
            <v>0.84469695929682365</v>
          </cell>
        </row>
        <row r="102">
          <cell r="CD102">
            <v>0.6696273253749836</v>
          </cell>
        </row>
        <row r="103">
          <cell r="CD103">
            <v>0.56045497035318692</v>
          </cell>
        </row>
        <row r="104">
          <cell r="CD104">
            <v>0.47392300574864565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02"/>
  <sheetViews>
    <sheetView zoomScale="71" workbookViewId="0">
      <pane xSplit="3" ySplit="1" topLeftCell="CD74" activePane="bottomRight" state="frozen"/>
      <selection pane="topRight" activeCell="D1" sqref="D1"/>
      <selection pane="bottomLeft" activeCell="A2" sqref="A2"/>
      <selection pane="bottomRight" activeCell="A103" sqref="A103"/>
    </sheetView>
  </sheetViews>
  <sheetFormatPr baseColWidth="10" defaultColWidth="14.42578125" defaultRowHeight="15" x14ac:dyDescent="0.25"/>
  <cols>
    <col min="1" max="3" width="14.42578125" style="1"/>
  </cols>
  <sheetData>
    <row r="1" spans="1:8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25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>+[2]IPCse!DC6</f>
        <v>100.08114796955471</v>
      </c>
      <c r="CG2">
        <f>+CF2/$CF$2*100</f>
        <v>100</v>
      </c>
    </row>
    <row r="3" spans="1:85" x14ac:dyDescent="0.25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100.94145202636719</v>
      </c>
      <c r="E3">
        <f>+[1]Sheet1!E3</f>
        <v>100.61125946044922</v>
      </c>
      <c r="F3">
        <f>+[1]Sheet1!F3</f>
        <v>101.9537353515625</v>
      </c>
      <c r="G3">
        <f>+[1]Sheet1!G3</f>
        <v>101.75459289550781</v>
      </c>
      <c r="H3">
        <f>+[1]Sheet1!H3</f>
        <v>101.40309143066406</v>
      </c>
      <c r="I3">
        <f>+[1]Sheet1!I3</f>
        <v>102.55297088623047</v>
      </c>
      <c r="J3">
        <f>+[1]Sheet1!J3</f>
        <v>102.07052612304688</v>
      </c>
      <c r="K3">
        <f>+[1]Sheet1!K3</f>
        <v>102.12789916992188</v>
      </c>
      <c r="L3">
        <f>+[1]Sheet1!L3</f>
        <v>102.71672058105469</v>
      </c>
      <c r="M3">
        <f>+[1]Sheet1!M3</f>
        <v>102.63275146484375</v>
      </c>
      <c r="N3">
        <f>+[1]Sheet1!N3</f>
        <v>102.93079376220703</v>
      </c>
      <c r="O3">
        <f>+[1]Sheet1!O3</f>
        <v>101.99844360351563</v>
      </c>
      <c r="P3">
        <f>+[1]Sheet1!P3</f>
        <v>100.91016387939453</v>
      </c>
      <c r="Q3">
        <f>+[1]Sheet1!Q3</f>
        <v>100.52281951904297</v>
      </c>
      <c r="R3">
        <f>+[1]Sheet1!R3</f>
        <v>101.93209838867188</v>
      </c>
      <c r="S3">
        <f>+[1]Sheet1!S3</f>
        <v>101.66494750976563</v>
      </c>
      <c r="T3">
        <f>+[1]Sheet1!T3</f>
        <v>101.48065948486328</v>
      </c>
      <c r="U3">
        <f>+[1]Sheet1!U3</f>
        <v>102.47805786132813</v>
      </c>
      <c r="V3">
        <f>+[1]Sheet1!V3</f>
        <v>102.09831237792969</v>
      </c>
      <c r="W3">
        <f>+[1]Sheet1!W3</f>
        <v>102.30760192871094</v>
      </c>
      <c r="X3">
        <f>+[1]Sheet1!X3</f>
        <v>102.62942504882813</v>
      </c>
      <c r="Y3">
        <f>+[1]Sheet1!Y3</f>
        <v>102.55704498291016</v>
      </c>
      <c r="Z3">
        <f>+[1]Sheet1!Z3</f>
        <v>102.90090942382813</v>
      </c>
      <c r="AA3">
        <f>+[1]Sheet1!AA3</f>
        <v>101.9810791015625</v>
      </c>
      <c r="AB3">
        <f>+[1]Sheet1!AB3</f>
        <v>100.88182830810547</v>
      </c>
      <c r="AC3">
        <f>+[1]Sheet1!AC3</f>
        <v>100.56916809082031</v>
      </c>
      <c r="AD3">
        <f>+[1]Sheet1!AD3</f>
        <v>101.92732238769531</v>
      </c>
      <c r="AE3">
        <f>+[1]Sheet1!AE3</f>
        <v>101.62896728515625</v>
      </c>
      <c r="AF3">
        <f>+[1]Sheet1!AF3</f>
        <v>101.4287109375</v>
      </c>
      <c r="AG3">
        <f>+[1]Sheet1!AG3</f>
        <v>102.57781219482422</v>
      </c>
      <c r="AH3">
        <f>+[1]Sheet1!AH3</f>
        <v>102.14275360107422</v>
      </c>
      <c r="AI3">
        <f>+[1]Sheet1!AI3</f>
        <v>102.37359619140625</v>
      </c>
      <c r="AJ3">
        <f>+[1]Sheet1!AJ3</f>
        <v>102.62174987792969</v>
      </c>
      <c r="AK3">
        <f>+[1]Sheet1!AK3</f>
        <v>102.55706787109375</v>
      </c>
      <c r="AL3">
        <f>+[1]Sheet1!AL3</f>
        <v>102.97783660888672</v>
      </c>
      <c r="AM3">
        <f>+[1]Sheet1!AM3</f>
        <v>101.95573425292969</v>
      </c>
      <c r="AN3">
        <f>+[1]Sheet1!AN3</f>
        <v>100.87051391601563</v>
      </c>
      <c r="AO3">
        <f>+[1]Sheet1!AO3</f>
        <v>100.53363037109375</v>
      </c>
      <c r="AP3">
        <f>+[1]Sheet1!AP3</f>
        <v>101.90872955322266</v>
      </c>
      <c r="AQ3">
        <f>+[1]Sheet1!AQ3</f>
        <v>101.77590179443359</v>
      </c>
      <c r="AR3">
        <f>+[1]Sheet1!AR3</f>
        <v>101.43328094482422</v>
      </c>
      <c r="AS3">
        <f>+[1]Sheet1!AS3</f>
        <v>102.3626708984375</v>
      </c>
      <c r="AT3">
        <f>+[1]Sheet1!AT3</f>
        <v>102.11392974853516</v>
      </c>
      <c r="AU3">
        <f>+[1]Sheet1!AU3</f>
        <v>102.38136291503906</v>
      </c>
      <c r="AV3">
        <f>+[1]Sheet1!AV3</f>
        <v>102.50021362304688</v>
      </c>
      <c r="AW3">
        <f>+[1]Sheet1!AW3</f>
        <v>102.72523498535156</v>
      </c>
      <c r="AX3">
        <f>+[1]Sheet1!AX3</f>
        <v>102.95017242431641</v>
      </c>
      <c r="AY3">
        <f>+[1]Sheet1!AY3</f>
        <v>101.99251556396484</v>
      </c>
      <c r="AZ3">
        <f>+[1]Sheet1!AZ3</f>
        <v>100.83238220214844</v>
      </c>
      <c r="BA3">
        <f>+[1]Sheet1!BA3</f>
        <v>100.45027160644531</v>
      </c>
      <c r="BB3">
        <f>+[1]Sheet1!BB3</f>
        <v>101.88621520996094</v>
      </c>
      <c r="BC3">
        <f>+[1]Sheet1!BC3</f>
        <v>101.74687957763672</v>
      </c>
      <c r="BD3">
        <f>+[1]Sheet1!BD3</f>
        <v>101.55691528320313</v>
      </c>
      <c r="BE3">
        <f>+[1]Sheet1!BE3</f>
        <v>102.20575714111328</v>
      </c>
      <c r="BF3">
        <f>+[1]Sheet1!BF3</f>
        <v>102.11678314208984</v>
      </c>
      <c r="BG3">
        <f>+[1]Sheet1!BG3</f>
        <v>102.52308654785156</v>
      </c>
      <c r="BH3">
        <f>+[1]Sheet1!BH3</f>
        <v>102.38235473632813</v>
      </c>
      <c r="BI3">
        <f>+[1]Sheet1!BI3</f>
        <v>102.77058410644531</v>
      </c>
      <c r="BJ3">
        <f>+[1]Sheet1!BJ3</f>
        <v>103.06150054931641</v>
      </c>
      <c r="BK3">
        <f>+[1]Sheet1!BK3</f>
        <v>102.01499176025391</v>
      </c>
      <c r="BL3">
        <f>+[1]Sheet1!BL3</f>
        <v>101.61233520507813</v>
      </c>
      <c r="BM3">
        <f>+[1]Sheet1!BM3</f>
        <v>101.67665863037109</v>
      </c>
      <c r="BN3">
        <f>+[1]Sheet1!BN3</f>
        <v>101.74057006835938</v>
      </c>
      <c r="BO3">
        <f>+[1]Sheet1!BO3</f>
        <v>101.79979705810547</v>
      </c>
      <c r="BP3">
        <f>+[1]Sheet1!BP3</f>
        <v>101.87815856933594</v>
      </c>
      <c r="BQ3">
        <f>+[1]Sheet1!BQ3</f>
        <v>100.88432312011719</v>
      </c>
      <c r="BR3">
        <f>+[1]Sheet1!BR3</f>
        <v>100.52262115478516</v>
      </c>
      <c r="BS3">
        <f>+[1]Sheet1!BS3</f>
        <v>101.91584777832031</v>
      </c>
      <c r="BT3">
        <f>+[1]Sheet1!BT3</f>
        <v>101.72023010253906</v>
      </c>
      <c r="BU3">
        <f>+[1]Sheet1!BU3</f>
        <v>101.48728179931641</v>
      </c>
      <c r="BV3">
        <f>+[1]Sheet1!BV3</f>
        <v>102.36257171630859</v>
      </c>
      <c r="BW3">
        <f>+[1]Sheet1!BW3</f>
        <v>102.11365509033203</v>
      </c>
      <c r="BX3">
        <f>+[1]Sheet1!BX3</f>
        <v>102.37922668457031</v>
      </c>
      <c r="BY3">
        <f>+[1]Sheet1!BY3</f>
        <v>102.51737213134766</v>
      </c>
      <c r="BZ3">
        <f>+[1]Sheet1!BZ3</f>
        <v>102.68647003173828</v>
      </c>
      <c r="CA3">
        <f>+[1]Sheet1!CA3</f>
        <v>102.9921875</v>
      </c>
      <c r="CB3">
        <f>+[1]Sheet1!CB3</f>
        <v>101.99366760253906</v>
      </c>
      <c r="CC3">
        <f>+[1]Sheet1!CC3</f>
        <v>101.77262878417969</v>
      </c>
      <c r="CD3">
        <f>+[1]Sheet1!CD3</f>
        <v>101.77262878417969</v>
      </c>
      <c r="CF3">
        <f>+[2]IPCse!DC7</f>
        <v>101.82989614583968</v>
      </c>
      <c r="CG3">
        <f t="shared" ref="CG3:CG66" si="0">+CF3/$CF$2*100</f>
        <v>101.74733025326303</v>
      </c>
    </row>
    <row r="4" spans="1:85" x14ac:dyDescent="0.25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102.43155670166016</v>
      </c>
      <c r="E4">
        <f>+[1]Sheet1!E4</f>
        <v>105.10390472412109</v>
      </c>
      <c r="F4">
        <f>+[1]Sheet1!F4</f>
        <v>103.7410888671875</v>
      </c>
      <c r="G4">
        <f>+[1]Sheet1!G4</f>
        <v>106.74990081787109</v>
      </c>
      <c r="H4">
        <f>+[1]Sheet1!H4</f>
        <v>102.23417663574219</v>
      </c>
      <c r="I4">
        <f>+[1]Sheet1!I4</f>
        <v>105.10245513916016</v>
      </c>
      <c r="J4">
        <f>+[1]Sheet1!J4</f>
        <v>104.00293731689453</v>
      </c>
      <c r="K4">
        <f>+[1]Sheet1!K4</f>
        <v>105.77938842773438</v>
      </c>
      <c r="L4">
        <f>+[1]Sheet1!L4</f>
        <v>104.18325805664063</v>
      </c>
      <c r="M4">
        <f>+[1]Sheet1!M4</f>
        <v>107.37622833251953</v>
      </c>
      <c r="N4">
        <f>+[1]Sheet1!N4</f>
        <v>104.67558288574219</v>
      </c>
      <c r="O4">
        <f>+[1]Sheet1!O4</f>
        <v>103.82202911376953</v>
      </c>
      <c r="P4">
        <f>+[1]Sheet1!P4</f>
        <v>102.36681365966797</v>
      </c>
      <c r="Q4">
        <f>+[1]Sheet1!Q4</f>
        <v>105.17774200439453</v>
      </c>
      <c r="R4">
        <f>+[1]Sheet1!R4</f>
        <v>103.74509429931641</v>
      </c>
      <c r="S4">
        <f>+[1]Sheet1!S4</f>
        <v>106.94762420654297</v>
      </c>
      <c r="T4">
        <f>+[1]Sheet1!T4</f>
        <v>102.35849761962891</v>
      </c>
      <c r="U4">
        <f>+[1]Sheet1!U4</f>
        <v>105.10802459716797</v>
      </c>
      <c r="V4">
        <f>+[1]Sheet1!V4</f>
        <v>104.02751159667969</v>
      </c>
      <c r="W4">
        <f>+[1]Sheet1!W4</f>
        <v>106.00420379638672</v>
      </c>
      <c r="X4">
        <f>+[1]Sheet1!X4</f>
        <v>104.09915161132813</v>
      </c>
      <c r="Y4">
        <f>+[1]Sheet1!Y4</f>
        <v>107.39952850341797</v>
      </c>
      <c r="Z4">
        <f>+[1]Sheet1!Z4</f>
        <v>104.58306884765625</v>
      </c>
      <c r="AA4">
        <f>+[1]Sheet1!AA4</f>
        <v>103.83856201171875</v>
      </c>
      <c r="AB4">
        <f>+[1]Sheet1!AB4</f>
        <v>102.31217193603516</v>
      </c>
      <c r="AC4">
        <f>+[1]Sheet1!AC4</f>
        <v>105.14523315429688</v>
      </c>
      <c r="AD4">
        <f>+[1]Sheet1!AD4</f>
        <v>103.78970336914063</v>
      </c>
      <c r="AE4">
        <f>+[1]Sheet1!AE4</f>
        <v>106.89099884033203</v>
      </c>
      <c r="AF4">
        <f>+[1]Sheet1!AF4</f>
        <v>102.2991943359375</v>
      </c>
      <c r="AG4">
        <f>+[1]Sheet1!AG4</f>
        <v>105.19210052490234</v>
      </c>
      <c r="AH4">
        <f>+[1]Sheet1!AH4</f>
        <v>104.07844543457031</v>
      </c>
      <c r="AI4">
        <f>+[1]Sheet1!AI4</f>
        <v>106.11499786376953</v>
      </c>
      <c r="AJ4">
        <f>+[1]Sheet1!AJ4</f>
        <v>104.08366394042969</v>
      </c>
      <c r="AK4">
        <f>+[1]Sheet1!AK4</f>
        <v>107.37886047363281</v>
      </c>
      <c r="AL4">
        <f>+[1]Sheet1!AL4</f>
        <v>104.65111541748047</v>
      </c>
      <c r="AM4">
        <f>+[1]Sheet1!AM4</f>
        <v>103.82264709472656</v>
      </c>
      <c r="AN4">
        <f>+[1]Sheet1!AN4</f>
        <v>102.28314971923828</v>
      </c>
      <c r="AO4">
        <f>+[1]Sheet1!AO4</f>
        <v>105.17969512939453</v>
      </c>
      <c r="AP4">
        <f>+[1]Sheet1!AP4</f>
        <v>103.82704162597656</v>
      </c>
      <c r="AQ4">
        <f>+[1]Sheet1!AQ4</f>
        <v>107.09975433349609</v>
      </c>
      <c r="AR4">
        <f>+[1]Sheet1!AR4</f>
        <v>102.31107330322266</v>
      </c>
      <c r="AS4">
        <f>+[1]Sheet1!AS4</f>
        <v>105.14244842529297</v>
      </c>
      <c r="AT4">
        <f>+[1]Sheet1!AT4</f>
        <v>104.01286315917969</v>
      </c>
      <c r="AU4">
        <f>+[1]Sheet1!AU4</f>
        <v>106.15164184570313</v>
      </c>
      <c r="AV4">
        <f>+[1]Sheet1!AV4</f>
        <v>104.02791595458984</v>
      </c>
      <c r="AW4">
        <f>+[1]Sheet1!AW4</f>
        <v>107.36385345458984</v>
      </c>
      <c r="AX4">
        <f>+[1]Sheet1!AX4</f>
        <v>104.66756439208984</v>
      </c>
      <c r="AY4">
        <f>+[1]Sheet1!AY4</f>
        <v>103.88019561767578</v>
      </c>
      <c r="AZ4">
        <f>+[1]Sheet1!AZ4</f>
        <v>102.23529815673828</v>
      </c>
      <c r="BA4">
        <f>+[1]Sheet1!BA4</f>
        <v>105.26575469970703</v>
      </c>
      <c r="BB4">
        <f>+[1]Sheet1!BB4</f>
        <v>103.88523864746094</v>
      </c>
      <c r="BC4">
        <f>+[1]Sheet1!BC4</f>
        <v>107.47312164306641</v>
      </c>
      <c r="BD4">
        <f>+[1]Sheet1!BD4</f>
        <v>102.51417541503906</v>
      </c>
      <c r="BE4">
        <f>+[1]Sheet1!BE4</f>
        <v>105.11206817626953</v>
      </c>
      <c r="BF4">
        <f>+[1]Sheet1!BF4</f>
        <v>103.99952697753906</v>
      </c>
      <c r="BG4">
        <f>+[1]Sheet1!BG4</f>
        <v>106.37840270996094</v>
      </c>
      <c r="BH4">
        <f>+[1]Sheet1!BH4</f>
        <v>103.97612762451172</v>
      </c>
      <c r="BI4">
        <f>+[1]Sheet1!BI4</f>
        <v>107.61093139648438</v>
      </c>
      <c r="BJ4">
        <f>+[1]Sheet1!BJ4</f>
        <v>104.80438995361328</v>
      </c>
      <c r="BK4">
        <f>+[1]Sheet1!BK4</f>
        <v>103.95499420166016</v>
      </c>
      <c r="BL4">
        <f>+[1]Sheet1!BL4</f>
        <v>103.74231719970703</v>
      </c>
      <c r="BM4">
        <f>+[1]Sheet1!BM4</f>
        <v>103.91960906982422</v>
      </c>
      <c r="BN4">
        <f>+[1]Sheet1!BN4</f>
        <v>103.98502349853516</v>
      </c>
      <c r="BO4">
        <f>+[1]Sheet1!BO4</f>
        <v>104.06980133056641</v>
      </c>
      <c r="BP4">
        <f>+[1]Sheet1!BP4</f>
        <v>104.27397155761719</v>
      </c>
      <c r="BQ4">
        <f>+[1]Sheet1!BQ4</f>
        <v>102.32045745849609</v>
      </c>
      <c r="BR4">
        <f>+[1]Sheet1!BR4</f>
        <v>105.18959808349609</v>
      </c>
      <c r="BS4">
        <f>+[1]Sheet1!BS4</f>
        <v>103.81124114990234</v>
      </c>
      <c r="BT4">
        <f>+[1]Sheet1!BT4</f>
        <v>107.1214599609375</v>
      </c>
      <c r="BU4">
        <f>+[1]Sheet1!BU4</f>
        <v>102.39283752441406</v>
      </c>
      <c r="BV4">
        <f>+[1]Sheet1!BV4</f>
        <v>105.13141632080078</v>
      </c>
      <c r="BW4">
        <f>+[1]Sheet1!BW4</f>
        <v>104.01996612548828</v>
      </c>
      <c r="BX4">
        <f>+[1]Sheet1!BX4</f>
        <v>106.14238739013672</v>
      </c>
      <c r="BY4">
        <f>+[1]Sheet1!BY4</f>
        <v>104.04422760009766</v>
      </c>
      <c r="BZ4">
        <f>+[1]Sheet1!BZ4</f>
        <v>107.47019958496094</v>
      </c>
      <c r="CA4">
        <f>+[1]Sheet1!CA4</f>
        <v>104.710693359375</v>
      </c>
      <c r="CB4">
        <f>+[1]Sheet1!CB4</f>
        <v>103.88677215576172</v>
      </c>
      <c r="CC4">
        <f>+[1]Sheet1!CC4</f>
        <v>104.05744934082031</v>
      </c>
      <c r="CD4">
        <f>+[1]Sheet1!CD4</f>
        <v>104.05745697021484</v>
      </c>
      <c r="CF4">
        <f>+[2]IPCse!DC8</f>
        <v>104.09831659433165</v>
      </c>
      <c r="CG4">
        <f t="shared" si="0"/>
        <v>104.01391141716219</v>
      </c>
    </row>
    <row r="5" spans="1:85" x14ac:dyDescent="0.25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104.03781890869141</v>
      </c>
      <c r="E5">
        <f>+[1]Sheet1!E5</f>
        <v>106.96699523925781</v>
      </c>
      <c r="F5">
        <f>+[1]Sheet1!F5</f>
        <v>105.18273162841797</v>
      </c>
      <c r="G5">
        <f>+[1]Sheet1!G5</f>
        <v>111.77671051025391</v>
      </c>
      <c r="H5">
        <f>+[1]Sheet1!H5</f>
        <v>103.19478607177734</v>
      </c>
      <c r="I5">
        <f>+[1]Sheet1!I5</f>
        <v>107.27861785888672</v>
      </c>
      <c r="J5">
        <f>+[1]Sheet1!J5</f>
        <v>105.28271484375</v>
      </c>
      <c r="K5">
        <f>+[1]Sheet1!K5</f>
        <v>109.47020721435547</v>
      </c>
      <c r="L5">
        <f>+[1]Sheet1!L5</f>
        <v>106.34124755859375</v>
      </c>
      <c r="M5">
        <f>+[1]Sheet1!M5</f>
        <v>105.30801391601563</v>
      </c>
      <c r="N5">
        <f>+[1]Sheet1!N5</f>
        <v>105.87461090087891</v>
      </c>
      <c r="O5">
        <f>+[1]Sheet1!O5</f>
        <v>105.79553985595703</v>
      </c>
      <c r="P5">
        <f>+[1]Sheet1!P5</f>
        <v>104.08007049560547</v>
      </c>
      <c r="Q5">
        <f>+[1]Sheet1!Q5</f>
        <v>106.97374725341797</v>
      </c>
      <c r="R5">
        <f>+[1]Sheet1!R5</f>
        <v>105.06182098388672</v>
      </c>
      <c r="S5">
        <f>+[1]Sheet1!S5</f>
        <v>111.28902435302734</v>
      </c>
      <c r="T5">
        <f>+[1]Sheet1!T5</f>
        <v>103.24074554443359</v>
      </c>
      <c r="U5">
        <f>+[1]Sheet1!U5</f>
        <v>107.24365234375</v>
      </c>
      <c r="V5">
        <f>+[1]Sheet1!V5</f>
        <v>105.344482421875</v>
      </c>
      <c r="W5">
        <f>+[1]Sheet1!W5</f>
        <v>109.56099700927734</v>
      </c>
      <c r="X5">
        <f>+[1]Sheet1!X5</f>
        <v>106.40780639648438</v>
      </c>
      <c r="Y5">
        <f>+[1]Sheet1!Y5</f>
        <v>104.2239990234375</v>
      </c>
      <c r="Z5">
        <f>+[1]Sheet1!Z5</f>
        <v>105.72510528564453</v>
      </c>
      <c r="AA5">
        <f>+[1]Sheet1!AA5</f>
        <v>105.80180358886719</v>
      </c>
      <c r="AB5">
        <f>+[1]Sheet1!AB5</f>
        <v>104.09200286865234</v>
      </c>
      <c r="AC5">
        <f>+[1]Sheet1!AC5</f>
        <v>106.97566223144531</v>
      </c>
      <c r="AD5">
        <f>+[1]Sheet1!AD5</f>
        <v>105.03965759277344</v>
      </c>
      <c r="AE5">
        <f>+[1]Sheet1!AE5</f>
        <v>110.77561950683594</v>
      </c>
      <c r="AF5">
        <f>+[1]Sheet1!AF5</f>
        <v>103.11886596679688</v>
      </c>
      <c r="AG5">
        <f>+[1]Sheet1!AG5</f>
        <v>107.29705047607422</v>
      </c>
      <c r="AH5">
        <f>+[1]Sheet1!AH5</f>
        <v>105.39771270751953</v>
      </c>
      <c r="AI5">
        <f>+[1]Sheet1!AI5</f>
        <v>109.61067199707031</v>
      </c>
      <c r="AJ5">
        <f>+[1]Sheet1!AJ5</f>
        <v>106.44026184082031</v>
      </c>
      <c r="AK5">
        <f>+[1]Sheet1!AK5</f>
        <v>104.10200500488281</v>
      </c>
      <c r="AL5">
        <f>+[1]Sheet1!AL5</f>
        <v>105.74905395507813</v>
      </c>
      <c r="AM5">
        <f>+[1]Sheet1!AM5</f>
        <v>105.78495025634766</v>
      </c>
      <c r="AN5">
        <f>+[1]Sheet1!AN5</f>
        <v>104.1129150390625</v>
      </c>
      <c r="AO5">
        <f>+[1]Sheet1!AO5</f>
        <v>106.94167327880859</v>
      </c>
      <c r="AP5">
        <f>+[1]Sheet1!AP5</f>
        <v>105.02830505371094</v>
      </c>
      <c r="AQ5">
        <f>+[1]Sheet1!AQ5</f>
        <v>110.76849365234375</v>
      </c>
      <c r="AR5">
        <f>+[1]Sheet1!AR5</f>
        <v>103.12626647949219</v>
      </c>
      <c r="AS5">
        <f>+[1]Sheet1!AS5</f>
        <v>107.22148132324219</v>
      </c>
      <c r="AT5">
        <f>+[1]Sheet1!AT5</f>
        <v>105.34420776367188</v>
      </c>
      <c r="AU5">
        <f>+[1]Sheet1!AU5</f>
        <v>109.56417846679688</v>
      </c>
      <c r="AV5">
        <f>+[1]Sheet1!AV5</f>
        <v>106.47057342529297</v>
      </c>
      <c r="AW5">
        <f>+[1]Sheet1!AW5</f>
        <v>104.02178192138672</v>
      </c>
      <c r="AX5">
        <f>+[1]Sheet1!AX5</f>
        <v>105.70747375488281</v>
      </c>
      <c r="AY5">
        <f>+[1]Sheet1!AY5</f>
        <v>105.82735443115234</v>
      </c>
      <c r="AZ5">
        <f>+[1]Sheet1!AZ5</f>
        <v>104.18442535400391</v>
      </c>
      <c r="BA5">
        <f>+[1]Sheet1!BA5</f>
        <v>106.90751647949219</v>
      </c>
      <c r="BB5">
        <f>+[1]Sheet1!BB5</f>
        <v>105.01532745361328</v>
      </c>
      <c r="BC5">
        <f>+[1]Sheet1!BC5</f>
        <v>110.73313140869141</v>
      </c>
      <c r="BD5">
        <f>+[1]Sheet1!BD5</f>
        <v>103.29908752441406</v>
      </c>
      <c r="BE5">
        <f>+[1]Sheet1!BE5</f>
        <v>107.15703582763672</v>
      </c>
      <c r="BF5">
        <f>+[1]Sheet1!BF5</f>
        <v>105.30500793457031</v>
      </c>
      <c r="BG5">
        <f>+[1]Sheet1!BG5</f>
        <v>109.66714477539063</v>
      </c>
      <c r="BH5">
        <f>+[1]Sheet1!BH5</f>
        <v>106.52983856201172</v>
      </c>
      <c r="BI5">
        <f>+[1]Sheet1!BI5</f>
        <v>103.17411041259766</v>
      </c>
      <c r="BJ5">
        <f>+[1]Sheet1!BJ5</f>
        <v>105.83848571777344</v>
      </c>
      <c r="BK5">
        <f>+[1]Sheet1!BK5</f>
        <v>105.82585144042969</v>
      </c>
      <c r="BL5">
        <f>+[1]Sheet1!BL5</f>
        <v>105.65187072753906</v>
      </c>
      <c r="BM5">
        <f>+[1]Sheet1!BM5</f>
        <v>105.75251770019531</v>
      </c>
      <c r="BN5">
        <f>+[1]Sheet1!BN5</f>
        <v>105.76184844970703</v>
      </c>
      <c r="BO5">
        <f>+[1]Sheet1!BO5</f>
        <v>105.79299163818359</v>
      </c>
      <c r="BP5">
        <f>+[1]Sheet1!BP5</f>
        <v>105.89482116699219</v>
      </c>
      <c r="BQ5">
        <f>+[1]Sheet1!BQ5</f>
        <v>104.10529327392578</v>
      </c>
      <c r="BR5">
        <f>+[1]Sheet1!BR5</f>
        <v>106.94644165039063</v>
      </c>
      <c r="BS5">
        <f>+[1]Sheet1!BS5</f>
        <v>105.05368041992188</v>
      </c>
      <c r="BT5">
        <f>+[1]Sheet1!BT5</f>
        <v>110.95707702636719</v>
      </c>
      <c r="BU5">
        <f>+[1]Sheet1!BU5</f>
        <v>103.21758270263672</v>
      </c>
      <c r="BV5">
        <f>+[1]Sheet1!BV5</f>
        <v>107.21482849121094</v>
      </c>
      <c r="BW5">
        <f>+[1]Sheet1!BW5</f>
        <v>105.33360290527344</v>
      </c>
      <c r="BX5">
        <f>+[1]Sheet1!BX5</f>
        <v>109.59172821044922</v>
      </c>
      <c r="BY5">
        <f>+[1]Sheet1!BY5</f>
        <v>106.46512603759766</v>
      </c>
      <c r="BZ5">
        <f>+[1]Sheet1!BZ5</f>
        <v>103.80574798583984</v>
      </c>
      <c r="CA5">
        <f>+[1]Sheet1!CA5</f>
        <v>105.78282928466797</v>
      </c>
      <c r="CB5">
        <f>+[1]Sheet1!CB5</f>
        <v>105.81299591064453</v>
      </c>
      <c r="CC5">
        <f>+[1]Sheet1!CC5</f>
        <v>105.79685974121094</v>
      </c>
      <c r="CD5">
        <f>+[1]Sheet1!CD5</f>
        <v>105.79685974121094</v>
      </c>
      <c r="CF5">
        <f>+[2]IPCse!DC9</f>
        <v>105.88400903047005</v>
      </c>
      <c r="CG5">
        <f t="shared" si="0"/>
        <v>105.79815597506996</v>
      </c>
    </row>
    <row r="6" spans="1:85" x14ac:dyDescent="0.25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106.73859405517578</v>
      </c>
      <c r="E6">
        <f>+[1]Sheet1!E6</f>
        <v>110.36128234863281</v>
      </c>
      <c r="F6">
        <f>+[1]Sheet1!F6</f>
        <v>107.37784576416016</v>
      </c>
      <c r="G6">
        <f>+[1]Sheet1!G6</f>
        <v>118.55908203125</v>
      </c>
      <c r="H6">
        <f>+[1]Sheet1!H6</f>
        <v>104.70748901367188</v>
      </c>
      <c r="I6">
        <f>+[1]Sheet1!I6</f>
        <v>109.32576751708984</v>
      </c>
      <c r="J6">
        <f>+[1]Sheet1!J6</f>
        <v>105.93504333496094</v>
      </c>
      <c r="K6">
        <f>+[1]Sheet1!K6</f>
        <v>117.36991119384766</v>
      </c>
      <c r="L6">
        <f>+[1]Sheet1!L6</f>
        <v>109.02930450439453</v>
      </c>
      <c r="M6">
        <f>+[1]Sheet1!M6</f>
        <v>109.70294952392578</v>
      </c>
      <c r="N6">
        <f>+[1]Sheet1!N6</f>
        <v>107.79824066162109</v>
      </c>
      <c r="O6">
        <f>+[1]Sheet1!O6</f>
        <v>107.84624481201172</v>
      </c>
      <c r="P6">
        <f>+[1]Sheet1!P6</f>
        <v>106.77163696289063</v>
      </c>
      <c r="Q6">
        <f>+[1]Sheet1!Q6</f>
        <v>110.3565673828125</v>
      </c>
      <c r="R6">
        <f>+[1]Sheet1!R6</f>
        <v>107.38575744628906</v>
      </c>
      <c r="S6">
        <f>+[1]Sheet1!S6</f>
        <v>118.03633880615234</v>
      </c>
      <c r="T6">
        <f>+[1]Sheet1!T6</f>
        <v>104.79230499267578</v>
      </c>
      <c r="U6">
        <f>+[1]Sheet1!U6</f>
        <v>109.22906494140625</v>
      </c>
      <c r="V6">
        <f>+[1]Sheet1!V6</f>
        <v>106.003662109375</v>
      </c>
      <c r="W6">
        <f>+[1]Sheet1!W6</f>
        <v>117.42436981201172</v>
      </c>
      <c r="X6">
        <f>+[1]Sheet1!X6</f>
        <v>109.10606384277344</v>
      </c>
      <c r="Y6">
        <f>+[1]Sheet1!Y6</f>
        <v>109.09738922119141</v>
      </c>
      <c r="Z6">
        <f>+[1]Sheet1!Z6</f>
        <v>107.70183563232422</v>
      </c>
      <c r="AA6">
        <f>+[1]Sheet1!AA6</f>
        <v>107.76715087890625</v>
      </c>
      <c r="AB6">
        <f>+[1]Sheet1!AB6</f>
        <v>106.76802825927734</v>
      </c>
      <c r="AC6">
        <f>+[1]Sheet1!AC6</f>
        <v>110.36540985107422</v>
      </c>
      <c r="AD6">
        <f>+[1]Sheet1!AD6</f>
        <v>107.42637634277344</v>
      </c>
      <c r="AE6">
        <f>+[1]Sheet1!AE6</f>
        <v>117.53020477294922</v>
      </c>
      <c r="AF6">
        <f>+[1]Sheet1!AF6</f>
        <v>104.63243103027344</v>
      </c>
      <c r="AG6">
        <f>+[1]Sheet1!AG6</f>
        <v>109.28310394287109</v>
      </c>
      <c r="AH6">
        <f>+[1]Sheet1!AH6</f>
        <v>106.07221984863281</v>
      </c>
      <c r="AI6">
        <f>+[1]Sheet1!AI6</f>
        <v>117.45427703857422</v>
      </c>
      <c r="AJ6">
        <f>+[1]Sheet1!AJ6</f>
        <v>109.13008880615234</v>
      </c>
      <c r="AK6">
        <f>+[1]Sheet1!AK6</f>
        <v>109.06630706787109</v>
      </c>
      <c r="AL6">
        <f>+[1]Sheet1!AL6</f>
        <v>107.75417327880859</v>
      </c>
      <c r="AM6">
        <f>+[1]Sheet1!AM6</f>
        <v>107.70173645019531</v>
      </c>
      <c r="AN6">
        <f>+[1]Sheet1!AN6</f>
        <v>106.77313995361328</v>
      </c>
      <c r="AO6">
        <f>+[1]Sheet1!AO6</f>
        <v>110.34835052490234</v>
      </c>
      <c r="AP6">
        <f>+[1]Sheet1!AP6</f>
        <v>107.41012573242188</v>
      </c>
      <c r="AQ6">
        <f>+[1]Sheet1!AQ6</f>
        <v>117.32608795166016</v>
      </c>
      <c r="AR6">
        <f>+[1]Sheet1!AR6</f>
        <v>104.64218139648438</v>
      </c>
      <c r="AS6">
        <f>+[1]Sheet1!AS6</f>
        <v>109.10521697998047</v>
      </c>
      <c r="AT6">
        <f>+[1]Sheet1!AT6</f>
        <v>106.01734161376953</v>
      </c>
      <c r="AU6">
        <f>+[1]Sheet1!AU6</f>
        <v>117.40010070800781</v>
      </c>
      <c r="AV6">
        <f>+[1]Sheet1!AV6</f>
        <v>109.26792907714844</v>
      </c>
      <c r="AW6">
        <f>+[1]Sheet1!AW6</f>
        <v>108.93646240234375</v>
      </c>
      <c r="AX6">
        <f>+[1]Sheet1!AX6</f>
        <v>107.73671722412109</v>
      </c>
      <c r="AY6">
        <f>+[1]Sheet1!AY6</f>
        <v>107.79003143310547</v>
      </c>
      <c r="AZ6">
        <f>+[1]Sheet1!AZ6</f>
        <v>106.82852935791016</v>
      </c>
      <c r="BA6">
        <f>+[1]Sheet1!BA6</f>
        <v>110.31529235839844</v>
      </c>
      <c r="BB6">
        <f>+[1]Sheet1!BB6</f>
        <v>107.43109893798828</v>
      </c>
      <c r="BC6">
        <f>+[1]Sheet1!BC6</f>
        <v>116.94331359863281</v>
      </c>
      <c r="BD6">
        <f>+[1]Sheet1!BD6</f>
        <v>104.90127563476563</v>
      </c>
      <c r="BE6">
        <f>+[1]Sheet1!BE6</f>
        <v>108.95428466796875</v>
      </c>
      <c r="BF6">
        <f>+[1]Sheet1!BF6</f>
        <v>105.98085784912109</v>
      </c>
      <c r="BG6">
        <f>+[1]Sheet1!BG6</f>
        <v>117.43843841552734</v>
      </c>
      <c r="BH6">
        <f>+[1]Sheet1!BH6</f>
        <v>109.46652984619141</v>
      </c>
      <c r="BI6">
        <f>+[1]Sheet1!BI6</f>
        <v>108.33130645751953</v>
      </c>
      <c r="BJ6">
        <f>+[1]Sheet1!BJ6</f>
        <v>107.87972259521484</v>
      </c>
      <c r="BK6">
        <f>+[1]Sheet1!BK6</f>
        <v>107.80478668212891</v>
      </c>
      <c r="BL6">
        <f>+[1]Sheet1!BL6</f>
        <v>108.53829956054688</v>
      </c>
      <c r="BM6">
        <f>+[1]Sheet1!BM6</f>
        <v>108.64149475097656</v>
      </c>
      <c r="BN6">
        <f>+[1]Sheet1!BN6</f>
        <v>108.64036560058594</v>
      </c>
      <c r="BO6">
        <f>+[1]Sheet1!BO6</f>
        <v>108.56006622314453</v>
      </c>
      <c r="BP6">
        <f>+[1]Sheet1!BP6</f>
        <v>108.61187744140625</v>
      </c>
      <c r="BQ6">
        <f>+[1]Sheet1!BQ6</f>
        <v>106.77817535400391</v>
      </c>
      <c r="BR6">
        <f>+[1]Sheet1!BR6</f>
        <v>110.34442138671875</v>
      </c>
      <c r="BS6">
        <f>+[1]Sheet1!BS6</f>
        <v>107.41062164306641</v>
      </c>
      <c r="BT6">
        <f>+[1]Sheet1!BT6</f>
        <v>117.49083709716797</v>
      </c>
      <c r="BU6">
        <f>+[1]Sheet1!BU6</f>
        <v>104.77322387695313</v>
      </c>
      <c r="BV6">
        <f>+[1]Sheet1!BV6</f>
        <v>109.10462951660156</v>
      </c>
      <c r="BW6">
        <f>+[1]Sheet1!BW6</f>
        <v>106.00414276123047</v>
      </c>
      <c r="BX6">
        <f>+[1]Sheet1!BX6</f>
        <v>117.42240905761719</v>
      </c>
      <c r="BY6">
        <f>+[1]Sheet1!BY6</f>
        <v>109.27109527587891</v>
      </c>
      <c r="BZ6">
        <f>+[1]Sheet1!BZ6</f>
        <v>108.78745269775391</v>
      </c>
      <c r="CA6">
        <f>+[1]Sheet1!CA6</f>
        <v>107.79818725585938</v>
      </c>
      <c r="CB6">
        <f>+[1]Sheet1!CB6</f>
        <v>107.78302764892578</v>
      </c>
      <c r="CC6">
        <f>+[1]Sheet1!CC6</f>
        <v>108.60097503662109</v>
      </c>
      <c r="CD6">
        <f>+[1]Sheet1!CD6</f>
        <v>108.60097503662109</v>
      </c>
      <c r="CF6">
        <f>+[2]IPCse!DC10</f>
        <v>108.69994302385717</v>
      </c>
      <c r="CG6">
        <f t="shared" si="0"/>
        <v>108.6118067479845</v>
      </c>
    </row>
    <row r="7" spans="1:85" x14ac:dyDescent="0.25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109.12248992919922</v>
      </c>
      <c r="E7">
        <f>+[1]Sheet1!E7</f>
        <v>112.76286315917969</v>
      </c>
      <c r="F7">
        <f>+[1]Sheet1!F7</f>
        <v>109.28989410400391</v>
      </c>
      <c r="G7">
        <f>+[1]Sheet1!G7</f>
        <v>120.75098419189453</v>
      </c>
      <c r="H7">
        <f>+[1]Sheet1!H7</f>
        <v>107.62435150146484</v>
      </c>
      <c r="I7">
        <f>+[1]Sheet1!I7</f>
        <v>111.01393127441406</v>
      </c>
      <c r="J7">
        <f>+[1]Sheet1!J7</f>
        <v>106.96271514892578</v>
      </c>
      <c r="K7">
        <f>+[1]Sheet1!K7</f>
        <v>118.39927673339844</v>
      </c>
      <c r="L7">
        <f>+[1]Sheet1!L7</f>
        <v>110.19655609130859</v>
      </c>
      <c r="M7">
        <f>+[1]Sheet1!M7</f>
        <v>112.52104187011719</v>
      </c>
      <c r="N7">
        <f>+[1]Sheet1!N7</f>
        <v>109.56777954101563</v>
      </c>
      <c r="O7">
        <f>+[1]Sheet1!O7</f>
        <v>109.46451568603516</v>
      </c>
      <c r="P7">
        <f>+[1]Sheet1!P7</f>
        <v>109.12796783447266</v>
      </c>
      <c r="Q7">
        <f>+[1]Sheet1!Q7</f>
        <v>112.76932525634766</v>
      </c>
      <c r="R7">
        <f>+[1]Sheet1!R7</f>
        <v>109.2939453125</v>
      </c>
      <c r="S7">
        <f>+[1]Sheet1!S7</f>
        <v>120.21878051757813</v>
      </c>
      <c r="T7">
        <f>+[1]Sheet1!T7</f>
        <v>107.75760650634766</v>
      </c>
      <c r="U7">
        <f>+[1]Sheet1!U7</f>
        <v>110.88085174560547</v>
      </c>
      <c r="V7">
        <f>+[1]Sheet1!V7</f>
        <v>106.98158264160156</v>
      </c>
      <c r="W7">
        <f>+[1]Sheet1!W7</f>
        <v>118.3563232421875</v>
      </c>
      <c r="X7">
        <f>+[1]Sheet1!X7</f>
        <v>110.259033203125</v>
      </c>
      <c r="Y7">
        <f>+[1]Sheet1!Y7</f>
        <v>111.95823669433594</v>
      </c>
      <c r="Z7">
        <f>+[1]Sheet1!Z7</f>
        <v>109.40497589111328</v>
      </c>
      <c r="AA7">
        <f>+[1]Sheet1!AA7</f>
        <v>109.29523468017578</v>
      </c>
      <c r="AB7">
        <f>+[1]Sheet1!AB7</f>
        <v>109.10693359375</v>
      </c>
      <c r="AC7">
        <f>+[1]Sheet1!AC7</f>
        <v>112.75994873046875</v>
      </c>
      <c r="AD7">
        <f>+[1]Sheet1!AD7</f>
        <v>109.35205078125</v>
      </c>
      <c r="AE7">
        <f>+[1]Sheet1!AE7</f>
        <v>119.63433837890625</v>
      </c>
      <c r="AF7">
        <f>+[1]Sheet1!AF7</f>
        <v>107.60939788818359</v>
      </c>
      <c r="AG7">
        <f>+[1]Sheet1!AG7</f>
        <v>110.91116333007813</v>
      </c>
      <c r="AH7">
        <f>+[1]Sheet1!AH7</f>
        <v>107.00481414794922</v>
      </c>
      <c r="AI7">
        <f>+[1]Sheet1!AI7</f>
        <v>118.36334228515625</v>
      </c>
      <c r="AJ7">
        <f>+[1]Sheet1!AJ7</f>
        <v>110.23447418212891</v>
      </c>
      <c r="AK7">
        <f>+[1]Sheet1!AK7</f>
        <v>111.94954681396484</v>
      </c>
      <c r="AL7">
        <f>+[1]Sheet1!AL7</f>
        <v>109.38632202148438</v>
      </c>
      <c r="AM7">
        <f>+[1]Sheet1!AM7</f>
        <v>109.18115997314453</v>
      </c>
      <c r="AN7">
        <f>+[1]Sheet1!AN7</f>
        <v>109.10379791259766</v>
      </c>
      <c r="AO7">
        <f>+[1]Sheet1!AO7</f>
        <v>112.77237701416016</v>
      </c>
      <c r="AP7">
        <f>+[1]Sheet1!AP7</f>
        <v>109.26792144775391</v>
      </c>
      <c r="AQ7">
        <f>+[1]Sheet1!AQ7</f>
        <v>119.456787109375</v>
      </c>
      <c r="AR7">
        <f>+[1]Sheet1!AR7</f>
        <v>107.62601470947266</v>
      </c>
      <c r="AS7">
        <f>+[1]Sheet1!AS7</f>
        <v>110.73172760009766</v>
      </c>
      <c r="AT7">
        <f>+[1]Sheet1!AT7</f>
        <v>106.93988037109375</v>
      </c>
      <c r="AU7">
        <f>+[1]Sheet1!AU7</f>
        <v>118.26529693603516</v>
      </c>
      <c r="AV7">
        <f>+[1]Sheet1!AV7</f>
        <v>110.44803619384766</v>
      </c>
      <c r="AW7">
        <f>+[1]Sheet1!AW7</f>
        <v>111.76782989501953</v>
      </c>
      <c r="AX7">
        <f>+[1]Sheet1!AX7</f>
        <v>109.29190826416016</v>
      </c>
      <c r="AY7">
        <f>+[1]Sheet1!AY7</f>
        <v>109.29769897460938</v>
      </c>
      <c r="AZ7">
        <f>+[1]Sheet1!AZ7</f>
        <v>109.12372589111328</v>
      </c>
      <c r="BA7">
        <f>+[1]Sheet1!BA7</f>
        <v>112.77833557128906</v>
      </c>
      <c r="BB7">
        <f>+[1]Sheet1!BB7</f>
        <v>109.23751831054688</v>
      </c>
      <c r="BC7">
        <f>+[1]Sheet1!BC7</f>
        <v>119.09391784667969</v>
      </c>
      <c r="BD7">
        <f>+[1]Sheet1!BD7</f>
        <v>107.95594024658203</v>
      </c>
      <c r="BE7">
        <f>+[1]Sheet1!BE7</f>
        <v>110.56832885742188</v>
      </c>
      <c r="BF7">
        <f>+[1]Sheet1!BF7</f>
        <v>106.89712524414063</v>
      </c>
      <c r="BG7">
        <f>+[1]Sheet1!BG7</f>
        <v>118.20912170410156</v>
      </c>
      <c r="BH7">
        <f>+[1]Sheet1!BH7</f>
        <v>110.69932556152344</v>
      </c>
      <c r="BI7">
        <f>+[1]Sheet1!BI7</f>
        <v>111.15969085693359</v>
      </c>
      <c r="BJ7">
        <f>+[1]Sheet1!BJ7</f>
        <v>109.35905456542969</v>
      </c>
      <c r="BK7">
        <f>+[1]Sheet1!BK7</f>
        <v>109.28227996826172</v>
      </c>
      <c r="BL7">
        <f>+[1]Sheet1!BL7</f>
        <v>110.57365417480469</v>
      </c>
      <c r="BM7">
        <f>+[1]Sheet1!BM7</f>
        <v>110.60363006591797</v>
      </c>
      <c r="BN7">
        <f>+[1]Sheet1!BN7</f>
        <v>110.55563354492188</v>
      </c>
      <c r="BO7">
        <f>+[1]Sheet1!BO7</f>
        <v>110.42202758789063</v>
      </c>
      <c r="BP7">
        <f>+[1]Sheet1!BP7</f>
        <v>110.44676971435547</v>
      </c>
      <c r="BQ7">
        <f>+[1]Sheet1!BQ7</f>
        <v>109.11683654785156</v>
      </c>
      <c r="BR7">
        <f>+[1]Sheet1!BR7</f>
        <v>112.77020263671875</v>
      </c>
      <c r="BS7">
        <f>+[1]Sheet1!BS7</f>
        <v>109.28221893310547</v>
      </c>
      <c r="BT7">
        <f>+[1]Sheet1!BT7</f>
        <v>119.63864135742188</v>
      </c>
      <c r="BU7">
        <f>+[1]Sheet1!BU7</f>
        <v>107.77713012695313</v>
      </c>
      <c r="BV7">
        <f>+[1]Sheet1!BV7</f>
        <v>110.73395538330078</v>
      </c>
      <c r="BW7">
        <f>+[1]Sheet1!BW7</f>
        <v>106.94303131103516</v>
      </c>
      <c r="BX7">
        <f>+[1]Sheet1!BX7</f>
        <v>118.29898834228516</v>
      </c>
      <c r="BY7">
        <f>+[1]Sheet1!BY7</f>
        <v>110.45317077636719</v>
      </c>
      <c r="BZ7">
        <f>+[1]Sheet1!BZ7</f>
        <v>111.62965393066406</v>
      </c>
      <c r="CA7">
        <f>+[1]Sheet1!CA7</f>
        <v>109.37021636962891</v>
      </c>
      <c r="CB7">
        <f>+[1]Sheet1!CB7</f>
        <v>109.28846740722656</v>
      </c>
      <c r="CC7">
        <f>+[1]Sheet1!CC7</f>
        <v>110.50035095214844</v>
      </c>
      <c r="CD7">
        <f>+[1]Sheet1!CD7</f>
        <v>110.50034332275391</v>
      </c>
      <c r="CF7">
        <f>+[2]IPCse!DC11</f>
        <v>110.59202286005278</v>
      </c>
      <c r="CG7">
        <f t="shared" si="0"/>
        <v>110.5023524447337</v>
      </c>
    </row>
    <row r="8" spans="1:85" x14ac:dyDescent="0.25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110.44218444824219</v>
      </c>
      <c r="E8">
        <f>+[1]Sheet1!E8</f>
        <v>113.98046112060547</v>
      </c>
      <c r="F8">
        <f>+[1]Sheet1!F8</f>
        <v>110.4263916015625</v>
      </c>
      <c r="G8">
        <f>+[1]Sheet1!G8</f>
        <v>122.76215362548828</v>
      </c>
      <c r="H8">
        <f>+[1]Sheet1!H8</f>
        <v>108.61730194091797</v>
      </c>
      <c r="I8">
        <f>+[1]Sheet1!I8</f>
        <v>112.72106170654297</v>
      </c>
      <c r="J8">
        <f>+[1]Sheet1!J8</f>
        <v>107.90763854980469</v>
      </c>
      <c r="K8">
        <f>+[1]Sheet1!K8</f>
        <v>119.62847900390625</v>
      </c>
      <c r="L8">
        <f>+[1]Sheet1!L8</f>
        <v>112.48895263671875</v>
      </c>
      <c r="M8">
        <f>+[1]Sheet1!M8</f>
        <v>115.01884460449219</v>
      </c>
      <c r="N8">
        <f>+[1]Sheet1!N8</f>
        <v>110.77003479003906</v>
      </c>
      <c r="O8">
        <f>+[1]Sheet1!O8</f>
        <v>110.92086791992188</v>
      </c>
      <c r="P8">
        <f>+[1]Sheet1!P8</f>
        <v>110.42951965332031</v>
      </c>
      <c r="Q8">
        <f>+[1]Sheet1!Q8</f>
        <v>113.87953948974609</v>
      </c>
      <c r="R8">
        <f>+[1]Sheet1!R8</f>
        <v>110.37071990966797</v>
      </c>
      <c r="S8">
        <f>+[1]Sheet1!S8</f>
        <v>122.27314758300781</v>
      </c>
      <c r="T8">
        <f>+[1]Sheet1!T8</f>
        <v>108.82276916503906</v>
      </c>
      <c r="U8">
        <f>+[1]Sheet1!U8</f>
        <v>112.56837463378906</v>
      </c>
      <c r="V8">
        <f>+[1]Sheet1!V8</f>
        <v>107.88697814941406</v>
      </c>
      <c r="W8">
        <f>+[1]Sheet1!W8</f>
        <v>119.69866180419922</v>
      </c>
      <c r="X8">
        <f>+[1]Sheet1!X8</f>
        <v>112.53501129150391</v>
      </c>
      <c r="Y8">
        <f>+[1]Sheet1!Y8</f>
        <v>114.42179107666016</v>
      </c>
      <c r="Z8">
        <f>+[1]Sheet1!Z8</f>
        <v>110.71039581298828</v>
      </c>
      <c r="AA8">
        <f>+[1]Sheet1!AA8</f>
        <v>110.71073150634766</v>
      </c>
      <c r="AB8">
        <f>+[1]Sheet1!AB8</f>
        <v>110.40183258056641</v>
      </c>
      <c r="AC8">
        <f>+[1]Sheet1!AC8</f>
        <v>113.88175964355469</v>
      </c>
      <c r="AD8">
        <f>+[1]Sheet1!AD8</f>
        <v>110.41879272460938</v>
      </c>
      <c r="AE8">
        <f>+[1]Sheet1!AE8</f>
        <v>121.6856689453125</v>
      </c>
      <c r="AF8">
        <f>+[1]Sheet1!AF8</f>
        <v>108.73165130615234</v>
      </c>
      <c r="AG8">
        <f>+[1]Sheet1!AG8</f>
        <v>112.60179901123047</v>
      </c>
      <c r="AH8">
        <f>+[1]Sheet1!AH8</f>
        <v>107.86240386962891</v>
      </c>
      <c r="AI8">
        <f>+[1]Sheet1!AI8</f>
        <v>119.7752685546875</v>
      </c>
      <c r="AJ8">
        <f>+[1]Sheet1!AJ8</f>
        <v>112.49937438964844</v>
      </c>
      <c r="AK8">
        <f>+[1]Sheet1!AK8</f>
        <v>114.40758514404297</v>
      </c>
      <c r="AL8">
        <f>+[1]Sheet1!AL8</f>
        <v>110.76748657226563</v>
      </c>
      <c r="AM8">
        <f>+[1]Sheet1!AM8</f>
        <v>110.59592437744141</v>
      </c>
      <c r="AN8">
        <f>+[1]Sheet1!AN8</f>
        <v>110.4039306640625</v>
      </c>
      <c r="AO8">
        <f>+[1]Sheet1!AO8</f>
        <v>113.89301300048828</v>
      </c>
      <c r="AP8">
        <f>+[1]Sheet1!AP8</f>
        <v>110.33092498779297</v>
      </c>
      <c r="AQ8">
        <f>+[1]Sheet1!AQ8</f>
        <v>121.54795837402344</v>
      </c>
      <c r="AR8">
        <f>+[1]Sheet1!AR8</f>
        <v>108.75826263427734</v>
      </c>
      <c r="AS8">
        <f>+[1]Sheet1!AS8</f>
        <v>112.35800170898438</v>
      </c>
      <c r="AT8">
        <f>+[1]Sheet1!AT8</f>
        <v>107.72785186767578</v>
      </c>
      <c r="AU8">
        <f>+[1]Sheet1!AU8</f>
        <v>119.67958831787109</v>
      </c>
      <c r="AV8">
        <f>+[1]Sheet1!AV8</f>
        <v>112.74201965332031</v>
      </c>
      <c r="AW8">
        <f>+[1]Sheet1!AW8</f>
        <v>114.22891235351563</v>
      </c>
      <c r="AX8">
        <f>+[1]Sheet1!AX8</f>
        <v>110.72840881347656</v>
      </c>
      <c r="AY8">
        <f>+[1]Sheet1!AY8</f>
        <v>110.71053314208984</v>
      </c>
      <c r="AZ8">
        <f>+[1]Sheet1!AZ8</f>
        <v>110.45215606689453</v>
      </c>
      <c r="BA8">
        <f>+[1]Sheet1!BA8</f>
        <v>113.84852600097656</v>
      </c>
      <c r="BB8">
        <f>+[1]Sheet1!BB8</f>
        <v>110.30097198486328</v>
      </c>
      <c r="BC8">
        <f>+[1]Sheet1!BC8</f>
        <v>121.30203247070313</v>
      </c>
      <c r="BD8">
        <f>+[1]Sheet1!BD8</f>
        <v>109.10626220703125</v>
      </c>
      <c r="BE8">
        <f>+[1]Sheet1!BE8</f>
        <v>112.14239501953125</v>
      </c>
      <c r="BF8">
        <f>+[1]Sheet1!BF8</f>
        <v>107.58563995361328</v>
      </c>
      <c r="BG8">
        <f>+[1]Sheet1!BG8</f>
        <v>119.74325561523438</v>
      </c>
      <c r="BH8">
        <f>+[1]Sheet1!BH8</f>
        <v>113.03800964355469</v>
      </c>
      <c r="BI8">
        <f>+[1]Sheet1!BI8</f>
        <v>113.60850524902344</v>
      </c>
      <c r="BJ8">
        <f>+[1]Sheet1!BJ8</f>
        <v>110.86881256103516</v>
      </c>
      <c r="BK8">
        <f>+[1]Sheet1!BK8</f>
        <v>110.6551513671875</v>
      </c>
      <c r="BL8">
        <f>+[1]Sheet1!BL8</f>
        <v>111.97667694091797</v>
      </c>
      <c r="BM8">
        <f>+[1]Sheet1!BM8</f>
        <v>112.00652313232422</v>
      </c>
      <c r="BN8">
        <f>+[1]Sheet1!BN8</f>
        <v>111.97630310058594</v>
      </c>
      <c r="BO8">
        <f>+[1]Sheet1!BO8</f>
        <v>111.84061431884766</v>
      </c>
      <c r="BP8">
        <f>+[1]Sheet1!BP8</f>
        <v>111.90449523925781</v>
      </c>
      <c r="BQ8">
        <f>+[1]Sheet1!BQ8</f>
        <v>110.42613220214844</v>
      </c>
      <c r="BR8">
        <f>+[1]Sheet1!BR8</f>
        <v>113.88663482666016</v>
      </c>
      <c r="BS8">
        <f>+[1]Sheet1!BS8</f>
        <v>110.3585205078125</v>
      </c>
      <c r="BT8">
        <f>+[1]Sheet1!BT8</f>
        <v>121.74629974365234</v>
      </c>
      <c r="BU8">
        <f>+[1]Sheet1!BU8</f>
        <v>108.89446258544922</v>
      </c>
      <c r="BV8">
        <f>+[1]Sheet1!BV8</f>
        <v>112.36293029785156</v>
      </c>
      <c r="BW8">
        <f>+[1]Sheet1!BW8</f>
        <v>107.73700714111328</v>
      </c>
      <c r="BX8">
        <f>+[1]Sheet1!BX8</f>
        <v>119.71407318115234</v>
      </c>
      <c r="BY8">
        <f>+[1]Sheet1!BY8</f>
        <v>112.75626373291016</v>
      </c>
      <c r="BZ8">
        <f>+[1]Sheet1!BZ8</f>
        <v>114.08796691894531</v>
      </c>
      <c r="CA8">
        <f>+[1]Sheet1!CA8</f>
        <v>110.79279327392578</v>
      </c>
      <c r="CB8">
        <f>+[1]Sheet1!CB8</f>
        <v>110.69145965576172</v>
      </c>
      <c r="CC8">
        <f>+[1]Sheet1!CC8</f>
        <v>111.9276123046875</v>
      </c>
      <c r="CD8">
        <f>+[1]Sheet1!CD8</f>
        <v>111.9276123046875</v>
      </c>
      <c r="CF8">
        <f>+[2]IPCse!DC12</f>
        <v>112.01789976965911</v>
      </c>
      <c r="CG8">
        <f t="shared" si="0"/>
        <v>111.92707322235715</v>
      </c>
    </row>
    <row r="9" spans="1:85" x14ac:dyDescent="0.25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112.35984039306641</v>
      </c>
      <c r="E9">
        <f>+[1]Sheet1!E9</f>
        <v>117.52013397216797</v>
      </c>
      <c r="F9">
        <f>+[1]Sheet1!F9</f>
        <v>111.35782623291016</v>
      </c>
      <c r="G9">
        <f>+[1]Sheet1!G9</f>
        <v>125.07884216308594</v>
      </c>
      <c r="H9">
        <f>+[1]Sheet1!H9</f>
        <v>110.69296264648438</v>
      </c>
      <c r="I9">
        <f>+[1]Sheet1!I9</f>
        <v>116.33879089355469</v>
      </c>
      <c r="J9">
        <f>+[1]Sheet1!J9</f>
        <v>110.48281097412109</v>
      </c>
      <c r="K9">
        <f>+[1]Sheet1!K9</f>
        <v>121.87615203857422</v>
      </c>
      <c r="L9">
        <f>+[1]Sheet1!L9</f>
        <v>115.62343597412109</v>
      </c>
      <c r="M9">
        <f>+[1]Sheet1!M9</f>
        <v>117.13919830322266</v>
      </c>
      <c r="N9">
        <f>+[1]Sheet1!N9</f>
        <v>113.31092834472656</v>
      </c>
      <c r="O9">
        <f>+[1]Sheet1!O9</f>
        <v>112.34537506103516</v>
      </c>
      <c r="P9">
        <f>+[1]Sheet1!P9</f>
        <v>112.35772705078125</v>
      </c>
      <c r="Q9">
        <f>+[1]Sheet1!Q9</f>
        <v>117.46559906005859</v>
      </c>
      <c r="R9">
        <f>+[1]Sheet1!R9</f>
        <v>111.32112121582031</v>
      </c>
      <c r="S9">
        <f>+[1]Sheet1!S9</f>
        <v>124.65045928955078</v>
      </c>
      <c r="T9">
        <f>+[1]Sheet1!T9</f>
        <v>110.82938385009766</v>
      </c>
      <c r="U9">
        <f>+[1]Sheet1!U9</f>
        <v>116.27119445800781</v>
      </c>
      <c r="V9">
        <f>+[1]Sheet1!V9</f>
        <v>110.33292388916016</v>
      </c>
      <c r="W9">
        <f>+[1]Sheet1!W9</f>
        <v>121.85154724121094</v>
      </c>
      <c r="X9">
        <f>+[1]Sheet1!X9</f>
        <v>115.75965118408203</v>
      </c>
      <c r="Y9">
        <f>+[1]Sheet1!Y9</f>
        <v>116.53292083740234</v>
      </c>
      <c r="Z9">
        <f>+[1]Sheet1!Z9</f>
        <v>113.38481903076172</v>
      </c>
      <c r="AA9">
        <f>+[1]Sheet1!AA9</f>
        <v>112.17424011230469</v>
      </c>
      <c r="AB9">
        <f>+[1]Sheet1!AB9</f>
        <v>112.33399963378906</v>
      </c>
      <c r="AC9">
        <f>+[1]Sheet1!AC9</f>
        <v>117.44810485839844</v>
      </c>
      <c r="AD9">
        <f>+[1]Sheet1!AD9</f>
        <v>111.38967895507813</v>
      </c>
      <c r="AE9">
        <f>+[1]Sheet1!AE9</f>
        <v>124.07721710205078</v>
      </c>
      <c r="AF9">
        <f>+[1]Sheet1!AF9</f>
        <v>110.78409576416016</v>
      </c>
      <c r="AG9">
        <f>+[1]Sheet1!AG9</f>
        <v>116.40166473388672</v>
      </c>
      <c r="AH9">
        <f>+[1]Sheet1!AH9</f>
        <v>110.31652069091797</v>
      </c>
      <c r="AI9">
        <f>+[1]Sheet1!AI9</f>
        <v>121.88594818115234</v>
      </c>
      <c r="AJ9">
        <f>+[1]Sheet1!AJ9</f>
        <v>115.81005859375</v>
      </c>
      <c r="AK9">
        <f>+[1]Sheet1!AK9</f>
        <v>116.50180816650391</v>
      </c>
      <c r="AL9">
        <f>+[1]Sheet1!AL9</f>
        <v>113.61711120605469</v>
      </c>
      <c r="AM9">
        <f>+[1]Sheet1!AM9</f>
        <v>112.07820129394531</v>
      </c>
      <c r="AN9">
        <f>+[1]Sheet1!AN9</f>
        <v>112.31912231445313</v>
      </c>
      <c r="AO9">
        <f>+[1]Sheet1!AO9</f>
        <v>117.48526000976563</v>
      </c>
      <c r="AP9">
        <f>+[1]Sheet1!AP9</f>
        <v>111.31114959716797</v>
      </c>
      <c r="AQ9">
        <f>+[1]Sheet1!AQ9</f>
        <v>123.99008178710938</v>
      </c>
      <c r="AR9">
        <f>+[1]Sheet1!AR9</f>
        <v>110.80130767822266</v>
      </c>
      <c r="AS9">
        <f>+[1]Sheet1!AS9</f>
        <v>116.14568328857422</v>
      </c>
      <c r="AT9">
        <f>+[1]Sheet1!AT9</f>
        <v>110.06681823730469</v>
      </c>
      <c r="AU9">
        <f>+[1]Sheet1!AU9</f>
        <v>121.71024322509766</v>
      </c>
      <c r="AV9">
        <f>+[1]Sheet1!AV9</f>
        <v>115.93769073486328</v>
      </c>
      <c r="AW9">
        <f>+[1]Sheet1!AW9</f>
        <v>116.32073974609375</v>
      </c>
      <c r="AX9">
        <f>+[1]Sheet1!AX9</f>
        <v>113.60556030273438</v>
      </c>
      <c r="AY9">
        <f>+[1]Sheet1!AY9</f>
        <v>112.20786285400391</v>
      </c>
      <c r="AZ9">
        <f>+[1]Sheet1!AZ9</f>
        <v>112.35602569580078</v>
      </c>
      <c r="BA9">
        <f>+[1]Sheet1!BA9</f>
        <v>117.46968841552734</v>
      </c>
      <c r="BB9">
        <f>+[1]Sheet1!BB9</f>
        <v>111.30599212646484</v>
      </c>
      <c r="BC9">
        <f>+[1]Sheet1!BC9</f>
        <v>123.86791229248047</v>
      </c>
      <c r="BD9">
        <f>+[1]Sheet1!BD9</f>
        <v>111.03907775878906</v>
      </c>
      <c r="BE9">
        <f>+[1]Sheet1!BE9</f>
        <v>115.96437835693359</v>
      </c>
      <c r="BF9">
        <f>+[1]Sheet1!BF9</f>
        <v>109.89127349853516</v>
      </c>
      <c r="BG9">
        <f>+[1]Sheet1!BG9</f>
        <v>121.60392761230469</v>
      </c>
      <c r="BH9">
        <f>+[1]Sheet1!BH9</f>
        <v>116.10830688476563</v>
      </c>
      <c r="BI9">
        <f>+[1]Sheet1!BI9</f>
        <v>115.67982482910156</v>
      </c>
      <c r="BJ9">
        <f>+[1]Sheet1!BJ9</f>
        <v>113.81954193115234</v>
      </c>
      <c r="BK9">
        <f>+[1]Sheet1!BK9</f>
        <v>112.18510437011719</v>
      </c>
      <c r="BL9">
        <f>+[1]Sheet1!BL9</f>
        <v>114.13607025146484</v>
      </c>
      <c r="BM9">
        <f>+[1]Sheet1!BM9</f>
        <v>114.23786163330078</v>
      </c>
      <c r="BN9">
        <f>+[1]Sheet1!BN9</f>
        <v>114.26905059814453</v>
      </c>
      <c r="BO9">
        <f>+[1]Sheet1!BO9</f>
        <v>114.15850067138672</v>
      </c>
      <c r="BP9">
        <f>+[1]Sheet1!BP9</f>
        <v>114.29730224609375</v>
      </c>
      <c r="BQ9">
        <f>+[1]Sheet1!BQ9</f>
        <v>112.34499359130859</v>
      </c>
      <c r="BR9">
        <f>+[1]Sheet1!BR9</f>
        <v>117.47505187988281</v>
      </c>
      <c r="BS9">
        <f>+[1]Sheet1!BS9</f>
        <v>111.33240509033203</v>
      </c>
      <c r="BT9">
        <f>+[1]Sheet1!BT9</f>
        <v>124.19556427001953</v>
      </c>
      <c r="BU9">
        <f>+[1]Sheet1!BU9</f>
        <v>110.89140319824219</v>
      </c>
      <c r="BV9">
        <f>+[1]Sheet1!BV9</f>
        <v>116.14385223388672</v>
      </c>
      <c r="BW9">
        <f>+[1]Sheet1!BW9</f>
        <v>110.11833190917969</v>
      </c>
      <c r="BX9">
        <f>+[1]Sheet1!BX9</f>
        <v>121.75674438476563</v>
      </c>
      <c r="BY9">
        <f>+[1]Sheet1!BY9</f>
        <v>115.92192077636719</v>
      </c>
      <c r="BZ9">
        <f>+[1]Sheet1!BZ9</f>
        <v>116.17631530761719</v>
      </c>
      <c r="CA9">
        <f>+[1]Sheet1!CA9</f>
        <v>113.64356994628906</v>
      </c>
      <c r="CB9">
        <f>+[1]Sheet1!CB9</f>
        <v>112.18650054931641</v>
      </c>
      <c r="CC9">
        <f>+[1]Sheet1!CC9</f>
        <v>114.23246765136719</v>
      </c>
      <c r="CD9">
        <f>+[1]Sheet1!CD9</f>
        <v>114.23246002197266</v>
      </c>
      <c r="CF9">
        <f>+[2]IPCse!DC13</f>
        <v>114.32382360190812</v>
      </c>
      <c r="CG9">
        <f t="shared" si="0"/>
        <v>114.23112736145484</v>
      </c>
    </row>
    <row r="10" spans="1:85" x14ac:dyDescent="0.25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114.27885437011719</v>
      </c>
      <c r="E10">
        <f>+[1]Sheet1!E10</f>
        <v>119.65938568115234</v>
      </c>
      <c r="F10">
        <f>+[1]Sheet1!F10</f>
        <v>111.41750335693359</v>
      </c>
      <c r="G10">
        <f>+[1]Sheet1!G10</f>
        <v>127.61013793945313</v>
      </c>
      <c r="H10">
        <f>+[1]Sheet1!H10</f>
        <v>111.36906433105469</v>
      </c>
      <c r="I10">
        <f>+[1]Sheet1!I10</f>
        <v>119.15663146972656</v>
      </c>
      <c r="J10">
        <f>+[1]Sheet1!J10</f>
        <v>111.6351318359375</v>
      </c>
      <c r="K10">
        <f>+[1]Sheet1!K10</f>
        <v>124.00848388671875</v>
      </c>
      <c r="L10">
        <f>+[1]Sheet1!L10</f>
        <v>116.86173248291016</v>
      </c>
      <c r="M10">
        <f>+[1]Sheet1!M10</f>
        <v>119.87480163574219</v>
      </c>
      <c r="N10">
        <f>+[1]Sheet1!N10</f>
        <v>114.20793151855469</v>
      </c>
      <c r="O10">
        <f>+[1]Sheet1!O10</f>
        <v>114.01226043701172</v>
      </c>
      <c r="P10">
        <f>+[1]Sheet1!P10</f>
        <v>114.35952758789063</v>
      </c>
      <c r="Q10">
        <f>+[1]Sheet1!Q10</f>
        <v>119.55326843261719</v>
      </c>
      <c r="R10">
        <f>+[1]Sheet1!R10</f>
        <v>111.45326232910156</v>
      </c>
      <c r="S10">
        <f>+[1]Sheet1!S10</f>
        <v>127.28159332275391</v>
      </c>
      <c r="T10">
        <f>+[1]Sheet1!T10</f>
        <v>111.53463745117188</v>
      </c>
      <c r="U10">
        <f>+[1]Sheet1!U10</f>
        <v>119.11566162109375</v>
      </c>
      <c r="V10">
        <f>+[1]Sheet1!V10</f>
        <v>111.48845672607422</v>
      </c>
      <c r="W10">
        <f>+[1]Sheet1!W10</f>
        <v>124.0001220703125</v>
      </c>
      <c r="X10">
        <f>+[1]Sheet1!X10</f>
        <v>116.80426025390625</v>
      </c>
      <c r="Y10">
        <f>+[1]Sheet1!Y10</f>
        <v>119.31151580810547</v>
      </c>
      <c r="Z10">
        <f>+[1]Sheet1!Z10</f>
        <v>114.27642822265625</v>
      </c>
      <c r="AA10">
        <f>+[1]Sheet1!AA10</f>
        <v>113.83035278320313</v>
      </c>
      <c r="AB10">
        <f>+[1]Sheet1!AB10</f>
        <v>114.402587890625</v>
      </c>
      <c r="AC10">
        <f>+[1]Sheet1!AC10</f>
        <v>119.52072143554688</v>
      </c>
      <c r="AD10">
        <f>+[1]Sheet1!AD10</f>
        <v>111.58043670654297</v>
      </c>
      <c r="AE10">
        <f>+[1]Sheet1!AE10</f>
        <v>126.71962738037109</v>
      </c>
      <c r="AF10">
        <f>+[1]Sheet1!AF10</f>
        <v>111.55667877197266</v>
      </c>
      <c r="AG10">
        <f>+[1]Sheet1!AG10</f>
        <v>119.23006439208984</v>
      </c>
      <c r="AH10">
        <f>+[1]Sheet1!AH10</f>
        <v>111.48463439941406</v>
      </c>
      <c r="AI10">
        <f>+[1]Sheet1!AI10</f>
        <v>124.05136108398438</v>
      </c>
      <c r="AJ10">
        <f>+[1]Sheet1!AJ10</f>
        <v>116.76720428466797</v>
      </c>
      <c r="AK10">
        <f>+[1]Sheet1!AK10</f>
        <v>119.29861450195313</v>
      </c>
      <c r="AL10">
        <f>+[1]Sheet1!AL10</f>
        <v>114.47927093505859</v>
      </c>
      <c r="AM10">
        <f>+[1]Sheet1!AM10</f>
        <v>113.73485565185547</v>
      </c>
      <c r="AN10">
        <f>+[1]Sheet1!AN10</f>
        <v>114.41409301757813</v>
      </c>
      <c r="AO10">
        <f>+[1]Sheet1!AO10</f>
        <v>119.51844787597656</v>
      </c>
      <c r="AP10">
        <f>+[1]Sheet1!AP10</f>
        <v>111.48876190185547</v>
      </c>
      <c r="AQ10">
        <f>+[1]Sheet1!AQ10</f>
        <v>126.70339965820313</v>
      </c>
      <c r="AR10">
        <f>+[1]Sheet1!AR10</f>
        <v>111.57220458984375</v>
      </c>
      <c r="AS10">
        <f>+[1]Sheet1!AS10</f>
        <v>119.07005310058594</v>
      </c>
      <c r="AT10">
        <f>+[1]Sheet1!AT10</f>
        <v>111.24991607666016</v>
      </c>
      <c r="AU10">
        <f>+[1]Sheet1!AU10</f>
        <v>123.87976837158203</v>
      </c>
      <c r="AV10">
        <f>+[1]Sheet1!AV10</f>
        <v>116.82377624511719</v>
      </c>
      <c r="AW10">
        <f>+[1]Sheet1!AW10</f>
        <v>119.10964965820313</v>
      </c>
      <c r="AX10">
        <f>+[1]Sheet1!AX10</f>
        <v>114.48822784423828</v>
      </c>
      <c r="AY10">
        <f>+[1]Sheet1!AY10</f>
        <v>113.84342956542969</v>
      </c>
      <c r="AZ10">
        <f>+[1]Sheet1!AZ10</f>
        <v>114.49283599853516</v>
      </c>
      <c r="BA10">
        <f>+[1]Sheet1!BA10</f>
        <v>119.45858764648438</v>
      </c>
      <c r="BB10">
        <f>+[1]Sheet1!BB10</f>
        <v>111.48189544677734</v>
      </c>
      <c r="BC10">
        <f>+[1]Sheet1!BC10</f>
        <v>126.70830535888672</v>
      </c>
      <c r="BD10">
        <f>+[1]Sheet1!BD10</f>
        <v>111.76394653320313</v>
      </c>
      <c r="BE10">
        <f>+[1]Sheet1!BE10</f>
        <v>118.96630859375</v>
      </c>
      <c r="BF10">
        <f>+[1]Sheet1!BF10</f>
        <v>111.10606384277344</v>
      </c>
      <c r="BG10">
        <f>+[1]Sheet1!BG10</f>
        <v>123.79988861083984</v>
      </c>
      <c r="BH10">
        <f>+[1]Sheet1!BH10</f>
        <v>116.88906860351563</v>
      </c>
      <c r="BI10">
        <f>+[1]Sheet1!BI10</f>
        <v>118.47026824951172</v>
      </c>
      <c r="BJ10">
        <f>+[1]Sheet1!BJ10</f>
        <v>114.6956787109375</v>
      </c>
      <c r="BK10">
        <f>+[1]Sheet1!BK10</f>
        <v>113.80986785888672</v>
      </c>
      <c r="BL10">
        <f>+[1]Sheet1!BL10</f>
        <v>115.74746704101563</v>
      </c>
      <c r="BM10">
        <f>+[1]Sheet1!BM10</f>
        <v>115.87099456787109</v>
      </c>
      <c r="BN10">
        <f>+[1]Sheet1!BN10</f>
        <v>115.93067169189453</v>
      </c>
      <c r="BO10">
        <f>+[1]Sheet1!BO10</f>
        <v>115.80081176757813</v>
      </c>
      <c r="BP10">
        <f>+[1]Sheet1!BP10</f>
        <v>115.93241882324219</v>
      </c>
      <c r="BQ10">
        <f>+[1]Sheet1!BQ10</f>
        <v>114.39506530761719</v>
      </c>
      <c r="BR10">
        <f>+[1]Sheet1!BR10</f>
        <v>119.52585601806641</v>
      </c>
      <c r="BS10">
        <f>+[1]Sheet1!BS10</f>
        <v>111.48806762695313</v>
      </c>
      <c r="BT10">
        <f>+[1]Sheet1!BT10</f>
        <v>126.90420532226563</v>
      </c>
      <c r="BU10">
        <f>+[1]Sheet1!BU10</f>
        <v>111.62666320800781</v>
      </c>
      <c r="BV10">
        <f>+[1]Sheet1!BV10</f>
        <v>119.06645202636719</v>
      </c>
      <c r="BW10">
        <f>+[1]Sheet1!BW10</f>
        <v>111.30375671386719</v>
      </c>
      <c r="BX10">
        <f>+[1]Sheet1!BX10</f>
        <v>123.92531585693359</v>
      </c>
      <c r="BY10">
        <f>+[1]Sheet1!BY10</f>
        <v>116.83998107910156</v>
      </c>
      <c r="BZ10">
        <f>+[1]Sheet1!BZ10</f>
        <v>118.96253204345703</v>
      </c>
      <c r="CA10">
        <f>+[1]Sheet1!CA10</f>
        <v>114.52256774902344</v>
      </c>
      <c r="CB10">
        <f>+[1]Sheet1!CB10</f>
        <v>113.82752990722656</v>
      </c>
      <c r="CC10">
        <f>+[1]Sheet1!CC10</f>
        <v>115.87065887451172</v>
      </c>
      <c r="CD10">
        <f>+[1]Sheet1!CD10</f>
        <v>115.87065887451172</v>
      </c>
      <c r="CF10">
        <f>+[2]IPCse!DC14</f>
        <v>115.96160011566917</v>
      </c>
      <c r="CG10">
        <f t="shared" si="0"/>
        <v>115.86757593042938</v>
      </c>
    </row>
    <row r="11" spans="1:85" x14ac:dyDescent="0.25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115.59371948242188</v>
      </c>
      <c r="E11">
        <f>+[1]Sheet1!E11</f>
        <v>118.64643096923828</v>
      </c>
      <c r="F11">
        <f>+[1]Sheet1!F11</f>
        <v>111.20072174072266</v>
      </c>
      <c r="G11">
        <f>+[1]Sheet1!G11</f>
        <v>130.00874328613281</v>
      </c>
      <c r="H11">
        <f>+[1]Sheet1!H11</f>
        <v>111.87860107421875</v>
      </c>
      <c r="I11">
        <f>+[1]Sheet1!I11</f>
        <v>121.93215942382813</v>
      </c>
      <c r="J11">
        <f>+[1]Sheet1!J11</f>
        <v>112.52828979492188</v>
      </c>
      <c r="K11">
        <f>+[1]Sheet1!K11</f>
        <v>125.32649230957031</v>
      </c>
      <c r="L11">
        <f>+[1]Sheet1!L11</f>
        <v>118.70554351806641</v>
      </c>
      <c r="M11">
        <f>+[1]Sheet1!M11</f>
        <v>125.28047180175781</v>
      </c>
      <c r="N11">
        <f>+[1]Sheet1!N11</f>
        <v>115.82192993164063</v>
      </c>
      <c r="O11">
        <f>+[1]Sheet1!O11</f>
        <v>115.60140991210938</v>
      </c>
      <c r="P11">
        <f>+[1]Sheet1!P11</f>
        <v>115.62808227539063</v>
      </c>
      <c r="Q11">
        <f>+[1]Sheet1!Q11</f>
        <v>118.50936889648438</v>
      </c>
      <c r="R11">
        <f>+[1]Sheet1!R11</f>
        <v>111.25226593017578</v>
      </c>
      <c r="S11">
        <f>+[1]Sheet1!S11</f>
        <v>129.7037353515625</v>
      </c>
      <c r="T11">
        <f>+[1]Sheet1!T11</f>
        <v>111.97624206542969</v>
      </c>
      <c r="U11">
        <f>+[1]Sheet1!U11</f>
        <v>121.96067810058594</v>
      </c>
      <c r="V11">
        <f>+[1]Sheet1!V11</f>
        <v>112.39826202392578</v>
      </c>
      <c r="W11">
        <f>+[1]Sheet1!W11</f>
        <v>125.26486968994141</v>
      </c>
      <c r="X11">
        <f>+[1]Sheet1!X11</f>
        <v>118.70231628417969</v>
      </c>
      <c r="Y11">
        <f>+[1]Sheet1!Y11</f>
        <v>125.09552764892578</v>
      </c>
      <c r="Z11">
        <f>+[1]Sheet1!Z11</f>
        <v>115.92832946777344</v>
      </c>
      <c r="AA11">
        <f>+[1]Sheet1!AA11</f>
        <v>115.541259765625</v>
      </c>
      <c r="AB11">
        <f>+[1]Sheet1!AB11</f>
        <v>115.61586761474609</v>
      </c>
      <c r="AC11">
        <f>+[1]Sheet1!AC11</f>
        <v>118.47938537597656</v>
      </c>
      <c r="AD11">
        <f>+[1]Sheet1!AD11</f>
        <v>111.38749694824219</v>
      </c>
      <c r="AE11">
        <f>+[1]Sheet1!AE11</f>
        <v>129.33953857421875</v>
      </c>
      <c r="AF11">
        <f>+[1]Sheet1!AF11</f>
        <v>112.07472229003906</v>
      </c>
      <c r="AG11">
        <f>+[1]Sheet1!AG11</f>
        <v>122.08460998535156</v>
      </c>
      <c r="AH11">
        <f>+[1]Sheet1!AH11</f>
        <v>112.38330841064453</v>
      </c>
      <c r="AI11">
        <f>+[1]Sheet1!AI11</f>
        <v>125.30035400390625</v>
      </c>
      <c r="AJ11">
        <f>+[1]Sheet1!AJ11</f>
        <v>118.70556640625</v>
      </c>
      <c r="AK11">
        <f>+[1]Sheet1!AK11</f>
        <v>125.16902923583984</v>
      </c>
      <c r="AL11">
        <f>+[1]Sheet1!AL11</f>
        <v>116.12577819824219</v>
      </c>
      <c r="AM11">
        <f>+[1]Sheet1!AM11</f>
        <v>115.49600219726563</v>
      </c>
      <c r="AN11">
        <f>+[1]Sheet1!AN11</f>
        <v>115.58975219726563</v>
      </c>
      <c r="AO11">
        <f>+[1]Sheet1!AO11</f>
        <v>118.45313262939453</v>
      </c>
      <c r="AP11">
        <f>+[1]Sheet1!AP11</f>
        <v>111.29819488525391</v>
      </c>
      <c r="AQ11">
        <f>+[1]Sheet1!AQ11</f>
        <v>129.25100708007813</v>
      </c>
      <c r="AR11">
        <f>+[1]Sheet1!AR11</f>
        <v>112.08356475830078</v>
      </c>
      <c r="AS11">
        <f>+[1]Sheet1!AS11</f>
        <v>121.9295654296875</v>
      </c>
      <c r="AT11">
        <f>+[1]Sheet1!AT11</f>
        <v>112.18292236328125</v>
      </c>
      <c r="AU11">
        <f>+[1]Sheet1!AU11</f>
        <v>125.10331726074219</v>
      </c>
      <c r="AV11">
        <f>+[1]Sheet1!AV11</f>
        <v>118.71324920654297</v>
      </c>
      <c r="AW11">
        <f>+[1]Sheet1!AW11</f>
        <v>124.913818359375</v>
      </c>
      <c r="AX11">
        <f>+[1]Sheet1!AX11</f>
        <v>116.12432861328125</v>
      </c>
      <c r="AY11">
        <f>+[1]Sheet1!AY11</f>
        <v>115.60480499267578</v>
      </c>
      <c r="AZ11">
        <f>+[1]Sheet1!AZ11</f>
        <v>115.64311218261719</v>
      </c>
      <c r="BA11">
        <f>+[1]Sheet1!BA11</f>
        <v>118.35944366455078</v>
      </c>
      <c r="BB11">
        <f>+[1]Sheet1!BB11</f>
        <v>111.30345153808594</v>
      </c>
      <c r="BC11">
        <f>+[1]Sheet1!BC11</f>
        <v>129.06199645996094</v>
      </c>
      <c r="BD11">
        <f>+[1]Sheet1!BD11</f>
        <v>112.09996795654297</v>
      </c>
      <c r="BE11">
        <f>+[1]Sheet1!BE11</f>
        <v>121.83583068847656</v>
      </c>
      <c r="BF11">
        <f>+[1]Sheet1!BF11</f>
        <v>112.06011962890625</v>
      </c>
      <c r="BG11">
        <f>+[1]Sheet1!BG11</f>
        <v>125.00740051269531</v>
      </c>
      <c r="BH11">
        <f>+[1]Sheet1!BH11</f>
        <v>118.67305755615234</v>
      </c>
      <c r="BI11">
        <f>+[1]Sheet1!BI11</f>
        <v>124.75370025634766</v>
      </c>
      <c r="BJ11">
        <f>+[1]Sheet1!BJ11</f>
        <v>116.28425598144531</v>
      </c>
      <c r="BK11">
        <f>+[1]Sheet1!BK11</f>
        <v>115.68430328369141</v>
      </c>
      <c r="BL11">
        <f>+[1]Sheet1!BL11</f>
        <v>117.01284027099609</v>
      </c>
      <c r="BM11">
        <f>+[1]Sheet1!BM11</f>
        <v>117.18240356445313</v>
      </c>
      <c r="BN11">
        <f>+[1]Sheet1!BN11</f>
        <v>117.32281494140625</v>
      </c>
      <c r="BO11">
        <f>+[1]Sheet1!BO11</f>
        <v>117.20311737060547</v>
      </c>
      <c r="BP11">
        <f>+[1]Sheet1!BP11</f>
        <v>117.37400054931641</v>
      </c>
      <c r="BQ11">
        <f>+[1]Sheet1!BQ11</f>
        <v>115.61489868164063</v>
      </c>
      <c r="BR11">
        <f>+[1]Sheet1!BR11</f>
        <v>118.46531677246094</v>
      </c>
      <c r="BS11">
        <f>+[1]Sheet1!BS11</f>
        <v>111.29515838623047</v>
      </c>
      <c r="BT11">
        <f>+[1]Sheet1!BT11</f>
        <v>129.363525390625</v>
      </c>
      <c r="BU11">
        <f>+[1]Sheet1!BU11</f>
        <v>112.05718231201172</v>
      </c>
      <c r="BV11">
        <f>+[1]Sheet1!BV11</f>
        <v>121.92109680175781</v>
      </c>
      <c r="BW11">
        <f>+[1]Sheet1!BW11</f>
        <v>112.23197937011719</v>
      </c>
      <c r="BX11">
        <f>+[1]Sheet1!BX11</f>
        <v>125.16703796386719</v>
      </c>
      <c r="BY11">
        <f>+[1]Sheet1!BY11</f>
        <v>118.69478607177734</v>
      </c>
      <c r="BZ11">
        <f>+[1]Sheet1!BZ11</f>
        <v>124.9412841796875</v>
      </c>
      <c r="CA11">
        <f>+[1]Sheet1!CA11</f>
        <v>116.14121246337891</v>
      </c>
      <c r="CB11">
        <f>+[1]Sheet1!CB11</f>
        <v>115.60685729980469</v>
      </c>
      <c r="CC11">
        <f>+[1]Sheet1!CC11</f>
        <v>117.25302124023438</v>
      </c>
      <c r="CD11">
        <f>+[1]Sheet1!CD11</f>
        <v>117.25302124023438</v>
      </c>
      <c r="CF11">
        <f>+[2]IPCse!DC15</f>
        <v>117.33277696391626</v>
      </c>
      <c r="CG11">
        <f t="shared" si="0"/>
        <v>117.23764099869199</v>
      </c>
    </row>
    <row r="12" spans="1:85" x14ac:dyDescent="0.25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116.7080078125</v>
      </c>
      <c r="E12">
        <f>+[1]Sheet1!E12</f>
        <v>121.92085266113281</v>
      </c>
      <c r="F12">
        <f>+[1]Sheet1!F12</f>
        <v>112.32588958740234</v>
      </c>
      <c r="G12">
        <f>+[1]Sheet1!G12</f>
        <v>131.25450134277344</v>
      </c>
      <c r="H12">
        <f>+[1]Sheet1!H12</f>
        <v>112.28115844726563</v>
      </c>
      <c r="I12">
        <f>+[1]Sheet1!I12</f>
        <v>123.36647033691406</v>
      </c>
      <c r="J12">
        <f>+[1]Sheet1!J12</f>
        <v>114.11225891113281</v>
      </c>
      <c r="K12">
        <f>+[1]Sheet1!K12</f>
        <v>132.04031372070313</v>
      </c>
      <c r="L12">
        <f>+[1]Sheet1!L12</f>
        <v>120.60708618164063</v>
      </c>
      <c r="M12">
        <f>+[1]Sheet1!M12</f>
        <v>127.22785949707031</v>
      </c>
      <c r="N12">
        <f>+[1]Sheet1!N12</f>
        <v>117.51003265380859</v>
      </c>
      <c r="O12">
        <f>+[1]Sheet1!O12</f>
        <v>117.07450103759766</v>
      </c>
      <c r="P12">
        <f>+[1]Sheet1!P12</f>
        <v>116.68189239501953</v>
      </c>
      <c r="Q12">
        <f>+[1]Sheet1!Q12</f>
        <v>121.804443359375</v>
      </c>
      <c r="R12">
        <f>+[1]Sheet1!R12</f>
        <v>112.43281555175781</v>
      </c>
      <c r="S12">
        <f>+[1]Sheet1!S12</f>
        <v>130.91596984863281</v>
      </c>
      <c r="T12">
        <f>+[1]Sheet1!T12</f>
        <v>112.31179046630859</v>
      </c>
      <c r="U12">
        <f>+[1]Sheet1!U12</f>
        <v>123.35813140869141</v>
      </c>
      <c r="V12">
        <f>+[1]Sheet1!V12</f>
        <v>113.93619537353516</v>
      </c>
      <c r="W12">
        <f>+[1]Sheet1!W12</f>
        <v>131.94467163085938</v>
      </c>
      <c r="X12">
        <f>+[1]Sheet1!X12</f>
        <v>120.58116149902344</v>
      </c>
      <c r="Y12">
        <f>+[1]Sheet1!Y12</f>
        <v>126.67455291748047</v>
      </c>
      <c r="Z12">
        <f>+[1]Sheet1!Z12</f>
        <v>117.60971832275391</v>
      </c>
      <c r="AA12">
        <f>+[1]Sheet1!AA12</f>
        <v>117.05083465576172</v>
      </c>
      <c r="AB12">
        <f>+[1]Sheet1!AB12</f>
        <v>116.61724090576172</v>
      </c>
      <c r="AC12">
        <f>+[1]Sheet1!AC12</f>
        <v>121.75926208496094</v>
      </c>
      <c r="AD12">
        <f>+[1]Sheet1!AD12</f>
        <v>112.6114501953125</v>
      </c>
      <c r="AE12">
        <f>+[1]Sheet1!AE12</f>
        <v>130.5382080078125</v>
      </c>
      <c r="AF12">
        <f>+[1]Sheet1!AF12</f>
        <v>112.4249267578125</v>
      </c>
      <c r="AG12">
        <f>+[1]Sheet1!AG12</f>
        <v>123.47074890136719</v>
      </c>
      <c r="AH12">
        <f>+[1]Sheet1!AH12</f>
        <v>113.92258453369141</v>
      </c>
      <c r="AI12">
        <f>+[1]Sheet1!AI12</f>
        <v>131.96499633789063</v>
      </c>
      <c r="AJ12">
        <f>+[1]Sheet1!AJ12</f>
        <v>120.57738494873047</v>
      </c>
      <c r="AK12">
        <f>+[1]Sheet1!AK12</f>
        <v>126.6624755859375</v>
      </c>
      <c r="AL12">
        <f>+[1]Sheet1!AL12</f>
        <v>117.85809326171875</v>
      </c>
      <c r="AM12">
        <f>+[1]Sheet1!AM12</f>
        <v>117.03980255126953</v>
      </c>
      <c r="AN12">
        <f>+[1]Sheet1!AN12</f>
        <v>116.55720520019531</v>
      </c>
      <c r="AO12">
        <f>+[1]Sheet1!AO12</f>
        <v>121.75994110107422</v>
      </c>
      <c r="AP12">
        <f>+[1]Sheet1!AP12</f>
        <v>112.47228240966797</v>
      </c>
      <c r="AQ12">
        <f>+[1]Sheet1!AQ12</f>
        <v>130.47822570800781</v>
      </c>
      <c r="AR12">
        <f>+[1]Sheet1!AR12</f>
        <v>112.427734375</v>
      </c>
      <c r="AS12">
        <f>+[1]Sheet1!AS12</f>
        <v>123.18938446044922</v>
      </c>
      <c r="AT12">
        <f>+[1]Sheet1!AT12</f>
        <v>113.64925384521484</v>
      </c>
      <c r="AU12">
        <f>+[1]Sheet1!AU12</f>
        <v>131.77275085449219</v>
      </c>
      <c r="AV12">
        <f>+[1]Sheet1!AV12</f>
        <v>120.52763366699219</v>
      </c>
      <c r="AW12">
        <f>+[1]Sheet1!AW12</f>
        <v>126.43438720703125</v>
      </c>
      <c r="AX12">
        <f>+[1]Sheet1!AX12</f>
        <v>117.85862731933594</v>
      </c>
      <c r="AY12">
        <f>+[1]Sheet1!AY12</f>
        <v>117.11501312255859</v>
      </c>
      <c r="AZ12">
        <f>+[1]Sheet1!AZ12</f>
        <v>116.56192779541016</v>
      </c>
      <c r="BA12">
        <f>+[1]Sheet1!BA12</f>
        <v>121.690185546875</v>
      </c>
      <c r="BB12">
        <f>+[1]Sheet1!BB12</f>
        <v>112.44538116455078</v>
      </c>
      <c r="BC12">
        <f>+[1]Sheet1!BC12</f>
        <v>130.26295471191406</v>
      </c>
      <c r="BD12">
        <f>+[1]Sheet1!BD12</f>
        <v>112.36399078369141</v>
      </c>
      <c r="BE12">
        <f>+[1]Sheet1!BE12</f>
        <v>122.99421691894531</v>
      </c>
      <c r="BF12">
        <f>+[1]Sheet1!BF12</f>
        <v>113.46074676513672</v>
      </c>
      <c r="BG12">
        <f>+[1]Sheet1!BG12</f>
        <v>131.63519287109375</v>
      </c>
      <c r="BH12">
        <f>+[1]Sheet1!BH12</f>
        <v>120.37949371337891</v>
      </c>
      <c r="BI12">
        <f>+[1]Sheet1!BI12</f>
        <v>125.99123382568359</v>
      </c>
      <c r="BJ12">
        <f>+[1]Sheet1!BJ12</f>
        <v>118.08817291259766</v>
      </c>
      <c r="BK12">
        <f>+[1]Sheet1!BK12</f>
        <v>117.18927001953125</v>
      </c>
      <c r="BL12">
        <f>+[1]Sheet1!BL12</f>
        <v>118.49489593505859</v>
      </c>
      <c r="BM12">
        <f>+[1]Sheet1!BM12</f>
        <v>118.68382263183594</v>
      </c>
      <c r="BN12">
        <f>+[1]Sheet1!BN12</f>
        <v>118.81536102294922</v>
      </c>
      <c r="BO12">
        <f>+[1]Sheet1!BO12</f>
        <v>118.66667175292969</v>
      </c>
      <c r="BP12">
        <f>+[1]Sheet1!BP12</f>
        <v>118.79026794433594</v>
      </c>
      <c r="BQ12">
        <f>+[1]Sheet1!BQ12</f>
        <v>116.62067413330078</v>
      </c>
      <c r="BR12">
        <f>+[1]Sheet1!BR12</f>
        <v>121.76826477050781</v>
      </c>
      <c r="BS12">
        <f>+[1]Sheet1!BS12</f>
        <v>112.46359252929688</v>
      </c>
      <c r="BT12">
        <f>+[1]Sheet1!BT12</f>
        <v>130.5767822265625</v>
      </c>
      <c r="BU12">
        <f>+[1]Sheet1!BU12</f>
        <v>112.37305450439453</v>
      </c>
      <c r="BV12">
        <f>+[1]Sheet1!BV12</f>
        <v>123.18984222412109</v>
      </c>
      <c r="BW12">
        <f>+[1]Sheet1!BW12</f>
        <v>113.70698547363281</v>
      </c>
      <c r="BX12">
        <f>+[1]Sheet1!BX12</f>
        <v>131.83033752441406</v>
      </c>
      <c r="BY12">
        <f>+[1]Sheet1!BY12</f>
        <v>120.49681854248047</v>
      </c>
      <c r="BZ12">
        <f>+[1]Sheet1!BZ12</f>
        <v>126.37892913818359</v>
      </c>
      <c r="CA12">
        <f>+[1]Sheet1!CA12</f>
        <v>117.89325714111328</v>
      </c>
      <c r="CB12">
        <f>+[1]Sheet1!CB12</f>
        <v>117.11702728271484</v>
      </c>
      <c r="CC12">
        <f>+[1]Sheet1!CC12</f>
        <v>118.71456146240234</v>
      </c>
      <c r="CD12">
        <f>+[1]Sheet1!CD12</f>
        <v>118.71456146240234</v>
      </c>
      <c r="CF12">
        <f>+[2]IPCse!DC16</f>
        <v>118.78034395208221</v>
      </c>
      <c r="CG12">
        <f t="shared" si="0"/>
        <v>118.68403426808804</v>
      </c>
    </row>
    <row r="13" spans="1:85" x14ac:dyDescent="0.25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118.84242248535156</v>
      </c>
      <c r="E13">
        <f>+[1]Sheet1!E13</f>
        <v>122.44682312011719</v>
      </c>
      <c r="F13">
        <f>+[1]Sheet1!F13</f>
        <v>114.04869842529297</v>
      </c>
      <c r="G13">
        <f>+[1]Sheet1!G13</f>
        <v>133.03553771972656</v>
      </c>
      <c r="H13">
        <f>+[1]Sheet1!H13</f>
        <v>113.51418304443359</v>
      </c>
      <c r="I13">
        <f>+[1]Sheet1!I13</f>
        <v>124.98036956787109</v>
      </c>
      <c r="J13">
        <f>+[1]Sheet1!J13</f>
        <v>117.52853393554688</v>
      </c>
      <c r="K13">
        <f>+[1]Sheet1!K13</f>
        <v>133.33106994628906</v>
      </c>
      <c r="L13">
        <f>+[1]Sheet1!L13</f>
        <v>121.91845703125</v>
      </c>
      <c r="M13">
        <f>+[1]Sheet1!M13</f>
        <v>129.79063415527344</v>
      </c>
      <c r="N13">
        <f>+[1]Sheet1!N13</f>
        <v>119.60152435302734</v>
      </c>
      <c r="O13">
        <f>+[1]Sheet1!O13</f>
        <v>118.41873931884766</v>
      </c>
      <c r="P13">
        <f>+[1]Sheet1!P13</f>
        <v>118.83567047119141</v>
      </c>
      <c r="Q13">
        <f>+[1]Sheet1!Q13</f>
        <v>122.36774444580078</v>
      </c>
      <c r="R13">
        <f>+[1]Sheet1!R13</f>
        <v>114.14234161376953</v>
      </c>
      <c r="S13">
        <f>+[1]Sheet1!S13</f>
        <v>132.66537475585938</v>
      </c>
      <c r="T13">
        <f>+[1]Sheet1!T13</f>
        <v>113.54623413085938</v>
      </c>
      <c r="U13">
        <f>+[1]Sheet1!U13</f>
        <v>124.97048187255859</v>
      </c>
      <c r="V13">
        <f>+[1]Sheet1!V13</f>
        <v>117.34469604492188</v>
      </c>
      <c r="W13">
        <f>+[1]Sheet1!W13</f>
        <v>133.19973754882813</v>
      </c>
      <c r="X13">
        <f>+[1]Sheet1!X13</f>
        <v>121.81681060791016</v>
      </c>
      <c r="Y13">
        <f>+[1]Sheet1!Y13</f>
        <v>129.22686767578125</v>
      </c>
      <c r="Z13">
        <f>+[1]Sheet1!Z13</f>
        <v>119.80239105224609</v>
      </c>
      <c r="AA13">
        <f>+[1]Sheet1!AA13</f>
        <v>118.435546875</v>
      </c>
      <c r="AB13">
        <f>+[1]Sheet1!AB13</f>
        <v>118.78302764892578</v>
      </c>
      <c r="AC13">
        <f>+[1]Sheet1!AC13</f>
        <v>122.29843139648438</v>
      </c>
      <c r="AD13">
        <f>+[1]Sheet1!AD13</f>
        <v>114.32563781738281</v>
      </c>
      <c r="AE13">
        <f>+[1]Sheet1!AE13</f>
        <v>132.24688720703125</v>
      </c>
      <c r="AF13">
        <f>+[1]Sheet1!AF13</f>
        <v>113.66190338134766</v>
      </c>
      <c r="AG13">
        <f>+[1]Sheet1!AG13</f>
        <v>125.10964965820313</v>
      </c>
      <c r="AH13">
        <f>+[1]Sheet1!AH13</f>
        <v>117.37782287597656</v>
      </c>
      <c r="AI13">
        <f>+[1]Sheet1!AI13</f>
        <v>133.19784545898438</v>
      </c>
      <c r="AJ13">
        <f>+[1]Sheet1!AJ13</f>
        <v>121.77632904052734</v>
      </c>
      <c r="AK13">
        <f>+[1]Sheet1!AK13</f>
        <v>129.19239807128906</v>
      </c>
      <c r="AL13">
        <f>+[1]Sheet1!AL13</f>
        <v>120.03575897216797</v>
      </c>
      <c r="AM13">
        <f>+[1]Sheet1!AM13</f>
        <v>118.45121002197266</v>
      </c>
      <c r="AN13">
        <f>+[1]Sheet1!AN13</f>
        <v>118.72734069824219</v>
      </c>
      <c r="AO13">
        <f>+[1]Sheet1!AO13</f>
        <v>122.31033325195313</v>
      </c>
      <c r="AP13">
        <f>+[1]Sheet1!AP13</f>
        <v>114.20997619628906</v>
      </c>
      <c r="AQ13">
        <f>+[1]Sheet1!AQ13</f>
        <v>132.14212036132813</v>
      </c>
      <c r="AR13">
        <f>+[1]Sheet1!AR13</f>
        <v>113.6634521484375</v>
      </c>
      <c r="AS13">
        <f>+[1]Sheet1!AS13</f>
        <v>124.79878234863281</v>
      </c>
      <c r="AT13">
        <f>+[1]Sheet1!AT13</f>
        <v>117.06332397460938</v>
      </c>
      <c r="AU13">
        <f>+[1]Sheet1!AU13</f>
        <v>132.98641967773438</v>
      </c>
      <c r="AV13">
        <f>+[1]Sheet1!AV13</f>
        <v>121.62429809570313</v>
      </c>
      <c r="AW13">
        <f>+[1]Sheet1!AW13</f>
        <v>128.97567749023438</v>
      </c>
      <c r="AX13">
        <f>+[1]Sheet1!AX13</f>
        <v>120.07532501220703</v>
      </c>
      <c r="AY13">
        <f>+[1]Sheet1!AY13</f>
        <v>118.501953125</v>
      </c>
      <c r="AZ13">
        <f>+[1]Sheet1!AZ13</f>
        <v>118.74317932128906</v>
      </c>
      <c r="BA13">
        <f>+[1]Sheet1!BA13</f>
        <v>122.26457977294922</v>
      </c>
      <c r="BB13">
        <f>+[1]Sheet1!BB13</f>
        <v>114.216796875</v>
      </c>
      <c r="BC13">
        <f>+[1]Sheet1!BC13</f>
        <v>131.81312561035156</v>
      </c>
      <c r="BD13">
        <f>+[1]Sheet1!BD13</f>
        <v>113.59504699707031</v>
      </c>
      <c r="BE13">
        <f>+[1]Sheet1!BE13</f>
        <v>124.58979034423828</v>
      </c>
      <c r="BF13">
        <f>+[1]Sheet1!BF13</f>
        <v>116.85409545898438</v>
      </c>
      <c r="BG13">
        <f>+[1]Sheet1!BG13</f>
        <v>132.78581237792969</v>
      </c>
      <c r="BH13">
        <f>+[1]Sheet1!BH13</f>
        <v>121.40548706054688</v>
      </c>
      <c r="BI13">
        <f>+[1]Sheet1!BI13</f>
        <v>128.54495239257813</v>
      </c>
      <c r="BJ13">
        <f>+[1]Sheet1!BJ13</f>
        <v>120.23971557617188</v>
      </c>
      <c r="BK13">
        <f>+[1]Sheet1!BK13</f>
        <v>118.59561920166016</v>
      </c>
      <c r="BL13">
        <f>+[1]Sheet1!BL13</f>
        <v>120.42850494384766</v>
      </c>
      <c r="BM13">
        <f>+[1]Sheet1!BM13</f>
        <v>120.63352203369141</v>
      </c>
      <c r="BN13">
        <f>+[1]Sheet1!BN13</f>
        <v>120.76671600341797</v>
      </c>
      <c r="BO13">
        <f>+[1]Sheet1!BO13</f>
        <v>120.62646484375</v>
      </c>
      <c r="BP13">
        <f>+[1]Sheet1!BP13</f>
        <v>120.68816375732422</v>
      </c>
      <c r="BQ13">
        <f>+[1]Sheet1!BQ13</f>
        <v>118.78297424316406</v>
      </c>
      <c r="BR13">
        <f>+[1]Sheet1!BR13</f>
        <v>122.32320404052734</v>
      </c>
      <c r="BS13">
        <f>+[1]Sheet1!BS13</f>
        <v>114.19983673095703</v>
      </c>
      <c r="BT13">
        <f>+[1]Sheet1!BT13</f>
        <v>132.23811340332031</v>
      </c>
      <c r="BU13">
        <f>+[1]Sheet1!BU13</f>
        <v>113.60662841796875</v>
      </c>
      <c r="BV13">
        <f>+[1]Sheet1!BV13</f>
        <v>124.79922485351563</v>
      </c>
      <c r="BW13">
        <f>+[1]Sheet1!BW13</f>
        <v>117.11970520019531</v>
      </c>
      <c r="BX13">
        <f>+[1]Sheet1!BX13</f>
        <v>133.04534912109375</v>
      </c>
      <c r="BY13">
        <f>+[1]Sheet1!BY13</f>
        <v>121.62611389160156</v>
      </c>
      <c r="BZ13">
        <f>+[1]Sheet1!BZ13</f>
        <v>128.92594909667969</v>
      </c>
      <c r="CA13">
        <f>+[1]Sheet1!CA13</f>
        <v>120.06431579589844</v>
      </c>
      <c r="CB13">
        <f>+[1]Sheet1!CB13</f>
        <v>118.51076507568359</v>
      </c>
      <c r="CC13">
        <f>+[1]Sheet1!CC13</f>
        <v>120.64810180664063</v>
      </c>
      <c r="CD13">
        <f>+[1]Sheet1!CD13</f>
        <v>120.64810180664063</v>
      </c>
      <c r="CF13">
        <f>+[2]IPCse!DC17</f>
        <v>120.72694856688501</v>
      </c>
      <c r="CG13">
        <f t="shared" si="0"/>
        <v>120.6290605335691</v>
      </c>
    </row>
    <row r="14" spans="1:85" x14ac:dyDescent="0.25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120.38072967529297</v>
      </c>
      <c r="E14">
        <f>+[1]Sheet1!E14</f>
        <v>123.68413543701172</v>
      </c>
      <c r="F14">
        <f>+[1]Sheet1!F14</f>
        <v>116.44464111328125</v>
      </c>
      <c r="G14">
        <f>+[1]Sheet1!G14</f>
        <v>155.418701171875</v>
      </c>
      <c r="H14">
        <f>+[1]Sheet1!H14</f>
        <v>117.09914398193359</v>
      </c>
      <c r="I14">
        <f>+[1]Sheet1!I14</f>
        <v>127.73940277099609</v>
      </c>
      <c r="J14">
        <f>+[1]Sheet1!J14</f>
        <v>121.38898468017578</v>
      </c>
      <c r="K14">
        <f>+[1]Sheet1!K14</f>
        <v>133.84664916992188</v>
      </c>
      <c r="L14">
        <f>+[1]Sheet1!L14</f>
        <v>123.06692504882813</v>
      </c>
      <c r="M14">
        <f>+[1]Sheet1!M14</f>
        <v>132.2249755859375</v>
      </c>
      <c r="N14">
        <f>+[1]Sheet1!N14</f>
        <v>121.51627349853516</v>
      </c>
      <c r="O14">
        <f>+[1]Sheet1!O14</f>
        <v>119.80608367919922</v>
      </c>
      <c r="P14">
        <f>+[1]Sheet1!P14</f>
        <v>120.39163208007813</v>
      </c>
      <c r="Q14">
        <f>+[1]Sheet1!Q14</f>
        <v>123.68447113037109</v>
      </c>
      <c r="R14">
        <f>+[1]Sheet1!R14</f>
        <v>116.61559295654297</v>
      </c>
      <c r="S14">
        <f>+[1]Sheet1!S14</f>
        <v>155.77229309082031</v>
      </c>
      <c r="T14">
        <f>+[1]Sheet1!T14</f>
        <v>117.281005859375</v>
      </c>
      <c r="U14">
        <f>+[1]Sheet1!U14</f>
        <v>127.87388610839844</v>
      </c>
      <c r="V14">
        <f>+[1]Sheet1!V14</f>
        <v>121.21872711181641</v>
      </c>
      <c r="W14">
        <f>+[1]Sheet1!W14</f>
        <v>134.00152587890625</v>
      </c>
      <c r="X14">
        <f>+[1]Sheet1!X14</f>
        <v>122.97684478759766</v>
      </c>
      <c r="Y14">
        <f>+[1]Sheet1!Y14</f>
        <v>131.44781494140625</v>
      </c>
      <c r="Z14">
        <f>+[1]Sheet1!Z14</f>
        <v>121.7950439453125</v>
      </c>
      <c r="AA14">
        <f>+[1]Sheet1!AA14</f>
        <v>119.81410217285156</v>
      </c>
      <c r="AB14">
        <f>+[1]Sheet1!AB14</f>
        <v>120.33490753173828</v>
      </c>
      <c r="AC14">
        <f>+[1]Sheet1!AC14</f>
        <v>123.61160278320313</v>
      </c>
      <c r="AD14">
        <f>+[1]Sheet1!AD14</f>
        <v>116.83120727539063</v>
      </c>
      <c r="AE14">
        <f>+[1]Sheet1!AE14</f>
        <v>155.84141540527344</v>
      </c>
      <c r="AF14">
        <f>+[1]Sheet1!AF14</f>
        <v>117.43815612792969</v>
      </c>
      <c r="AG14">
        <f>+[1]Sheet1!AG14</f>
        <v>128.07008361816406</v>
      </c>
      <c r="AH14">
        <f>+[1]Sheet1!AH14</f>
        <v>121.26559448242188</v>
      </c>
      <c r="AI14">
        <f>+[1]Sheet1!AI14</f>
        <v>134.11067199707031</v>
      </c>
      <c r="AJ14">
        <f>+[1]Sheet1!AJ14</f>
        <v>122.93802642822266</v>
      </c>
      <c r="AK14">
        <f>+[1]Sheet1!AK14</f>
        <v>131.36517333984375</v>
      </c>
      <c r="AL14">
        <f>+[1]Sheet1!AL14</f>
        <v>122.12181091308594</v>
      </c>
      <c r="AM14">
        <f>+[1]Sheet1!AM14</f>
        <v>119.83160400390625</v>
      </c>
      <c r="AN14">
        <f>+[1]Sheet1!AN14</f>
        <v>120.28968811035156</v>
      </c>
      <c r="AO14">
        <f>+[1]Sheet1!AO14</f>
        <v>123.64363098144531</v>
      </c>
      <c r="AP14">
        <f>+[1]Sheet1!AP14</f>
        <v>116.74974822998047</v>
      </c>
      <c r="AQ14">
        <f>+[1]Sheet1!AQ14</f>
        <v>155.52578735351563</v>
      </c>
      <c r="AR14">
        <f>+[1]Sheet1!AR14</f>
        <v>117.45413208007813</v>
      </c>
      <c r="AS14">
        <f>+[1]Sheet1!AS14</f>
        <v>127.89373016357422</v>
      </c>
      <c r="AT14">
        <f>+[1]Sheet1!AT14</f>
        <v>120.95792388916016</v>
      </c>
      <c r="AU14">
        <f>+[1]Sheet1!AU14</f>
        <v>133.93878173828125</v>
      </c>
      <c r="AV14">
        <f>+[1]Sheet1!AV14</f>
        <v>122.82040405273438</v>
      </c>
      <c r="AW14">
        <f>+[1]Sheet1!AW14</f>
        <v>131.17196655273438</v>
      </c>
      <c r="AX14">
        <f>+[1]Sheet1!AX14</f>
        <v>122.22779083251953</v>
      </c>
      <c r="AY14">
        <f>+[1]Sheet1!AY14</f>
        <v>119.88018035888672</v>
      </c>
      <c r="AZ14">
        <f>+[1]Sheet1!AZ14</f>
        <v>120.33753967285156</v>
      </c>
      <c r="BA14">
        <f>+[1]Sheet1!BA14</f>
        <v>123.65438079833984</v>
      </c>
      <c r="BB14">
        <f>+[1]Sheet1!BB14</f>
        <v>116.79842376708984</v>
      </c>
      <c r="BC14">
        <f>+[1]Sheet1!BC14</f>
        <v>155.15953063964844</v>
      </c>
      <c r="BD14">
        <f>+[1]Sheet1!BD14</f>
        <v>117.54110717773438</v>
      </c>
      <c r="BE14">
        <f>+[1]Sheet1!BE14</f>
        <v>127.82328033447266</v>
      </c>
      <c r="BF14">
        <f>+[1]Sheet1!BF14</f>
        <v>120.75413513183594</v>
      </c>
      <c r="BG14">
        <f>+[1]Sheet1!BG14</f>
        <v>133.94688415527344</v>
      </c>
      <c r="BH14">
        <f>+[1]Sheet1!BH14</f>
        <v>122.65625</v>
      </c>
      <c r="BI14">
        <f>+[1]Sheet1!BI14</f>
        <v>130.5537109375</v>
      </c>
      <c r="BJ14">
        <f>+[1]Sheet1!BJ14</f>
        <v>122.44466400146484</v>
      </c>
      <c r="BK14">
        <f>+[1]Sheet1!BK14</f>
        <v>119.88497161865234</v>
      </c>
      <c r="BL14">
        <f>+[1]Sheet1!BL14</f>
        <v>124.23170471191406</v>
      </c>
      <c r="BM14">
        <f>+[1]Sheet1!BM14</f>
        <v>124.75094604492188</v>
      </c>
      <c r="BN14">
        <f>+[1]Sheet1!BN14</f>
        <v>124.96858215332031</v>
      </c>
      <c r="BO14">
        <f>+[1]Sheet1!BO14</f>
        <v>124.86677551269531</v>
      </c>
      <c r="BP14">
        <f>+[1]Sheet1!BP14</f>
        <v>125.12575531005859</v>
      </c>
      <c r="BQ14">
        <f>+[1]Sheet1!BQ14</f>
        <v>120.34497833251953</v>
      </c>
      <c r="BR14">
        <f>+[1]Sheet1!BR14</f>
        <v>123.65440368652344</v>
      </c>
      <c r="BS14">
        <f>+[1]Sheet1!BS14</f>
        <v>116.71424865722656</v>
      </c>
      <c r="BT14">
        <f>+[1]Sheet1!BT14</f>
        <v>155.48722839355469</v>
      </c>
      <c r="BU14">
        <f>+[1]Sheet1!BU14</f>
        <v>117.43426513671875</v>
      </c>
      <c r="BV14">
        <f>+[1]Sheet1!BV14</f>
        <v>127.88040161132813</v>
      </c>
      <c r="BW14">
        <f>+[1]Sheet1!BW14</f>
        <v>121.00926971435547</v>
      </c>
      <c r="BX14">
        <f>+[1]Sheet1!BX14</f>
        <v>133.97467041015625</v>
      </c>
      <c r="BY14">
        <f>+[1]Sheet1!BY14</f>
        <v>122.82676696777344</v>
      </c>
      <c r="BZ14">
        <f>+[1]Sheet1!BZ14</f>
        <v>131.06170654296875</v>
      </c>
      <c r="CA14">
        <f>+[1]Sheet1!CA14</f>
        <v>122.18878936767578</v>
      </c>
      <c r="CB14">
        <f>+[1]Sheet1!CB14</f>
        <v>119.85734558105469</v>
      </c>
      <c r="CC14">
        <f>+[1]Sheet1!CC14</f>
        <v>124.87288665771484</v>
      </c>
      <c r="CD14">
        <f>+[1]Sheet1!CD14</f>
        <v>124.87287902832031</v>
      </c>
      <c r="CF14">
        <f>+[2]IPCse!DC18</f>
        <v>124.96844241731728</v>
      </c>
      <c r="CG14">
        <f t="shared" si="0"/>
        <v>124.86711528861902</v>
      </c>
    </row>
    <row r="15" spans="1:85" x14ac:dyDescent="0.25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122.18935394287109</v>
      </c>
      <c r="E15">
        <f>+[1]Sheet1!E15</f>
        <v>126.10969543457031</v>
      </c>
      <c r="F15">
        <f>+[1]Sheet1!F15</f>
        <v>118.85157012939453</v>
      </c>
      <c r="G15">
        <f>+[1]Sheet1!G15</f>
        <v>158.41885375976563</v>
      </c>
      <c r="H15">
        <f>+[1]Sheet1!H15</f>
        <v>118.87694549560547</v>
      </c>
      <c r="I15">
        <f>+[1]Sheet1!I15</f>
        <v>129.9530029296875</v>
      </c>
      <c r="J15">
        <f>+[1]Sheet1!J15</f>
        <v>124.17328643798828</v>
      </c>
      <c r="K15">
        <f>+[1]Sheet1!K15</f>
        <v>135.1788330078125</v>
      </c>
      <c r="L15">
        <f>+[1]Sheet1!L15</f>
        <v>126.52915954589844</v>
      </c>
      <c r="M15">
        <f>+[1]Sheet1!M15</f>
        <v>135.78999328613281</v>
      </c>
      <c r="N15">
        <f>+[1]Sheet1!N15</f>
        <v>124.78543853759766</v>
      </c>
      <c r="O15">
        <f>+[1]Sheet1!O15</f>
        <v>122.47658538818359</v>
      </c>
      <c r="P15">
        <f>+[1]Sheet1!P15</f>
        <v>122.254638671875</v>
      </c>
      <c r="Q15">
        <f>+[1]Sheet1!Q15</f>
        <v>126.06133270263672</v>
      </c>
      <c r="R15">
        <f>+[1]Sheet1!R15</f>
        <v>119.06126403808594</v>
      </c>
      <c r="S15">
        <f>+[1]Sheet1!S15</f>
        <v>158.02366638183594</v>
      </c>
      <c r="T15">
        <f>+[1]Sheet1!T15</f>
        <v>119.14223480224609</v>
      </c>
      <c r="U15">
        <f>+[1]Sheet1!U15</f>
        <v>130.09352111816406</v>
      </c>
      <c r="V15">
        <f>+[1]Sheet1!V15</f>
        <v>123.98545837402344</v>
      </c>
      <c r="W15">
        <f>+[1]Sheet1!W15</f>
        <v>135.45451354980469</v>
      </c>
      <c r="X15">
        <f>+[1]Sheet1!X15</f>
        <v>126.48104858398438</v>
      </c>
      <c r="Y15">
        <f>+[1]Sheet1!Y15</f>
        <v>134.86761474609375</v>
      </c>
      <c r="Z15">
        <f>+[1]Sheet1!Z15</f>
        <v>125.11872863769531</v>
      </c>
      <c r="AA15">
        <f>+[1]Sheet1!AA15</f>
        <v>122.63760375976563</v>
      </c>
      <c r="AB15">
        <f>+[1]Sheet1!AB15</f>
        <v>122.23978424072266</v>
      </c>
      <c r="AC15">
        <f>+[1]Sheet1!AC15</f>
        <v>126.00817108154297</v>
      </c>
      <c r="AD15">
        <f>+[1]Sheet1!AD15</f>
        <v>119.32623291015625</v>
      </c>
      <c r="AE15">
        <f>+[1]Sheet1!AE15</f>
        <v>157.77055358886719</v>
      </c>
      <c r="AF15">
        <f>+[1]Sheet1!AF15</f>
        <v>119.26816558837891</v>
      </c>
      <c r="AG15">
        <f>+[1]Sheet1!AG15</f>
        <v>130.29701232910156</v>
      </c>
      <c r="AH15">
        <f>+[1]Sheet1!AH15</f>
        <v>123.948974609375</v>
      </c>
      <c r="AI15">
        <f>+[1]Sheet1!AI15</f>
        <v>135.63035583496094</v>
      </c>
      <c r="AJ15">
        <f>+[1]Sheet1!AJ15</f>
        <v>126.47251892089844</v>
      </c>
      <c r="AK15">
        <f>+[1]Sheet1!AK15</f>
        <v>134.75485229492188</v>
      </c>
      <c r="AL15">
        <f>+[1]Sheet1!AL15</f>
        <v>125.56769561767578</v>
      </c>
      <c r="AM15">
        <f>+[1]Sheet1!AM15</f>
        <v>122.69398498535156</v>
      </c>
      <c r="AN15">
        <f>+[1]Sheet1!AN15</f>
        <v>122.23674011230469</v>
      </c>
      <c r="AO15">
        <f>+[1]Sheet1!AO15</f>
        <v>126.01486206054688</v>
      </c>
      <c r="AP15">
        <f>+[1]Sheet1!AP15</f>
        <v>119.20003509521484</v>
      </c>
      <c r="AQ15">
        <f>+[1]Sheet1!AQ15</f>
        <v>157.49578857421875</v>
      </c>
      <c r="AR15">
        <f>+[1]Sheet1!AR15</f>
        <v>119.30413818359375</v>
      </c>
      <c r="AS15">
        <f>+[1]Sheet1!AS15</f>
        <v>130.14894104003906</v>
      </c>
      <c r="AT15">
        <f>+[1]Sheet1!AT15</f>
        <v>123.62711334228516</v>
      </c>
      <c r="AU15">
        <f>+[1]Sheet1!AU15</f>
        <v>135.45840454101563</v>
      </c>
      <c r="AV15">
        <f>+[1]Sheet1!AV15</f>
        <v>126.34355926513672</v>
      </c>
      <c r="AW15">
        <f>+[1]Sheet1!AW15</f>
        <v>134.50962829589844</v>
      </c>
      <c r="AX15">
        <f>+[1]Sheet1!AX15</f>
        <v>125.69537353515625</v>
      </c>
      <c r="AY15">
        <f>+[1]Sheet1!AY15</f>
        <v>122.82704162597656</v>
      </c>
      <c r="AZ15">
        <f>+[1]Sheet1!AZ15</f>
        <v>122.36730194091797</v>
      </c>
      <c r="BA15">
        <f>+[1]Sheet1!BA15</f>
        <v>125.97817993164063</v>
      </c>
      <c r="BB15">
        <f>+[1]Sheet1!BB15</f>
        <v>119.23650360107422</v>
      </c>
      <c r="BC15">
        <f>+[1]Sheet1!BC15</f>
        <v>156.68435668945313</v>
      </c>
      <c r="BD15">
        <f>+[1]Sheet1!BD15</f>
        <v>119.58686828613281</v>
      </c>
      <c r="BE15">
        <f>+[1]Sheet1!BE15</f>
        <v>130.10015869140625</v>
      </c>
      <c r="BF15">
        <f>+[1]Sheet1!BF15</f>
        <v>123.33937072753906</v>
      </c>
      <c r="BG15">
        <f>+[1]Sheet1!BG15</f>
        <v>135.58343505859375</v>
      </c>
      <c r="BH15">
        <f>+[1]Sheet1!BH15</f>
        <v>126.18552398681641</v>
      </c>
      <c r="BI15">
        <f>+[1]Sheet1!BI15</f>
        <v>133.71003723144531</v>
      </c>
      <c r="BJ15">
        <f>+[1]Sheet1!BJ15</f>
        <v>126.03672790527344</v>
      </c>
      <c r="BK15">
        <f>+[1]Sheet1!BK15</f>
        <v>123.06437683105469</v>
      </c>
      <c r="BL15">
        <f>+[1]Sheet1!BL15</f>
        <v>126.55312347412109</v>
      </c>
      <c r="BM15">
        <f>+[1]Sheet1!BM15</f>
        <v>127.10470581054688</v>
      </c>
      <c r="BN15">
        <f>+[1]Sheet1!BN15</f>
        <v>127.33991241455078</v>
      </c>
      <c r="BO15">
        <f>+[1]Sheet1!BO15</f>
        <v>127.2991943359375</v>
      </c>
      <c r="BP15">
        <f>+[1]Sheet1!BP15</f>
        <v>127.61460113525391</v>
      </c>
      <c r="BQ15">
        <f>+[1]Sheet1!BQ15</f>
        <v>122.26174163818359</v>
      </c>
      <c r="BR15">
        <f>+[1]Sheet1!BR15</f>
        <v>126.02379608154297</v>
      </c>
      <c r="BS15">
        <f>+[1]Sheet1!BS15</f>
        <v>119.16257476806641</v>
      </c>
      <c r="BT15">
        <f>+[1]Sheet1!BT15</f>
        <v>157.46670532226563</v>
      </c>
      <c r="BU15">
        <f>+[1]Sheet1!BU15</f>
        <v>119.35756683349609</v>
      </c>
      <c r="BV15">
        <f>+[1]Sheet1!BV15</f>
        <v>130.1324462890625</v>
      </c>
      <c r="BW15">
        <f>+[1]Sheet1!BW15</f>
        <v>123.67456817626953</v>
      </c>
      <c r="BX15">
        <f>+[1]Sheet1!BX15</f>
        <v>135.49534606933594</v>
      </c>
      <c r="BY15">
        <f>+[1]Sheet1!BY15</f>
        <v>126.34494781494141</v>
      </c>
      <c r="BZ15">
        <f>+[1]Sheet1!BZ15</f>
        <v>134.36117553710938</v>
      </c>
      <c r="CA15">
        <f>+[1]Sheet1!CA15</f>
        <v>125.66988372802734</v>
      </c>
      <c r="CB15">
        <f>+[1]Sheet1!CB15</f>
        <v>122.83193969726563</v>
      </c>
      <c r="CC15">
        <f>+[1]Sheet1!CC15</f>
        <v>127.28696441650391</v>
      </c>
      <c r="CD15">
        <f>+[1]Sheet1!CD15</f>
        <v>127.28695678710938</v>
      </c>
      <c r="CF15">
        <f>+[2]IPCse!DC19</f>
        <v>127.36820923571834</v>
      </c>
      <c r="CG15">
        <f t="shared" si="0"/>
        <v>127.26493632393638</v>
      </c>
    </row>
    <row r="16" spans="1:85" x14ac:dyDescent="0.25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124.20902252197266</v>
      </c>
      <c r="E16">
        <f>+[1]Sheet1!E16</f>
        <v>128.83642578125</v>
      </c>
      <c r="F16">
        <f>+[1]Sheet1!F16</f>
        <v>120.50357055664063</v>
      </c>
      <c r="G16">
        <f>+[1]Sheet1!G16</f>
        <v>163.98075866699219</v>
      </c>
      <c r="H16">
        <f>+[1]Sheet1!H16</f>
        <v>121.33747100830078</v>
      </c>
      <c r="I16">
        <f>+[1]Sheet1!I16</f>
        <v>132.85514831542969</v>
      </c>
      <c r="J16">
        <f>+[1]Sheet1!J16</f>
        <v>129.65238952636719</v>
      </c>
      <c r="K16">
        <f>+[1]Sheet1!K16</f>
        <v>147.39085388183594</v>
      </c>
      <c r="L16">
        <f>+[1]Sheet1!L16</f>
        <v>128.83837890625</v>
      </c>
      <c r="M16">
        <f>+[1]Sheet1!M16</f>
        <v>139.64117431640625</v>
      </c>
      <c r="N16">
        <f>+[1]Sheet1!N16</f>
        <v>127.49868011474609</v>
      </c>
      <c r="O16">
        <f>+[1]Sheet1!O16</f>
        <v>124.7808837890625</v>
      </c>
      <c r="P16">
        <f>+[1]Sheet1!P16</f>
        <v>124.32257843017578</v>
      </c>
      <c r="Q16">
        <f>+[1]Sheet1!Q16</f>
        <v>128.83030700683594</v>
      </c>
      <c r="R16">
        <f>+[1]Sheet1!R16</f>
        <v>120.77052307128906</v>
      </c>
      <c r="S16">
        <f>+[1]Sheet1!S16</f>
        <v>163.75498962402344</v>
      </c>
      <c r="T16">
        <f>+[1]Sheet1!T16</f>
        <v>121.69447326660156</v>
      </c>
      <c r="U16">
        <f>+[1]Sheet1!U16</f>
        <v>133.05693054199219</v>
      </c>
      <c r="V16">
        <f>+[1]Sheet1!V16</f>
        <v>129.5146484375</v>
      </c>
      <c r="W16">
        <f>+[1]Sheet1!W16</f>
        <v>147.49545288085938</v>
      </c>
      <c r="X16">
        <f>+[1]Sheet1!X16</f>
        <v>128.85812377929688</v>
      </c>
      <c r="Y16">
        <f>+[1]Sheet1!Y16</f>
        <v>138.74801635742188</v>
      </c>
      <c r="Z16">
        <f>+[1]Sheet1!Z16</f>
        <v>127.80300903320313</v>
      </c>
      <c r="AA16">
        <f>+[1]Sheet1!AA16</f>
        <v>124.88277435302734</v>
      </c>
      <c r="AB16">
        <f>+[1]Sheet1!AB16</f>
        <v>124.34152984619141</v>
      </c>
      <c r="AC16">
        <f>+[1]Sheet1!AC16</f>
        <v>128.74772644042969</v>
      </c>
      <c r="AD16">
        <f>+[1]Sheet1!AD16</f>
        <v>121.02725982666016</v>
      </c>
      <c r="AE16">
        <f>+[1]Sheet1!AE16</f>
        <v>163.59974670410156</v>
      </c>
      <c r="AF16">
        <f>+[1]Sheet1!AF16</f>
        <v>121.81413269042969</v>
      </c>
      <c r="AG16">
        <f>+[1]Sheet1!AG16</f>
        <v>133.2672119140625</v>
      </c>
      <c r="AH16">
        <f>+[1]Sheet1!AH16</f>
        <v>129.52421569824219</v>
      </c>
      <c r="AI16">
        <f>+[1]Sheet1!AI16</f>
        <v>147.58824157714844</v>
      </c>
      <c r="AJ16">
        <f>+[1]Sheet1!AJ16</f>
        <v>128.8697509765625</v>
      </c>
      <c r="AK16">
        <f>+[1]Sheet1!AK16</f>
        <v>138.66813659667969</v>
      </c>
      <c r="AL16">
        <f>+[1]Sheet1!AL16</f>
        <v>128.12644958496094</v>
      </c>
      <c r="AM16">
        <f>+[1]Sheet1!AM16</f>
        <v>124.92777252197266</v>
      </c>
      <c r="AN16">
        <f>+[1]Sheet1!AN16</f>
        <v>124.37416076660156</v>
      </c>
      <c r="AO16">
        <f>+[1]Sheet1!AO16</f>
        <v>128.76275634765625</v>
      </c>
      <c r="AP16">
        <f>+[1]Sheet1!AP16</f>
        <v>120.94912719726563</v>
      </c>
      <c r="AQ16">
        <f>+[1]Sheet1!AQ16</f>
        <v>163.30709838867188</v>
      </c>
      <c r="AR16">
        <f>+[1]Sheet1!AR16</f>
        <v>121.86119079589844</v>
      </c>
      <c r="AS16">
        <f>+[1]Sheet1!AS16</f>
        <v>133.26556396484375</v>
      </c>
      <c r="AT16">
        <f>+[1]Sheet1!AT16</f>
        <v>129.17245483398438</v>
      </c>
      <c r="AU16">
        <f>+[1]Sheet1!AU16</f>
        <v>147.30599975585938</v>
      </c>
      <c r="AV16">
        <f>+[1]Sheet1!AV16</f>
        <v>128.78129577636719</v>
      </c>
      <c r="AW16">
        <f>+[1]Sheet1!AW16</f>
        <v>138.47633361816406</v>
      </c>
      <c r="AX16">
        <f>+[1]Sheet1!AX16</f>
        <v>128.26356506347656</v>
      </c>
      <c r="AY16">
        <f>+[1]Sheet1!AY16</f>
        <v>125.03437805175781</v>
      </c>
      <c r="AZ16">
        <f>+[1]Sheet1!AZ16</f>
        <v>124.56346893310547</v>
      </c>
      <c r="BA16">
        <f>+[1]Sheet1!BA16</f>
        <v>128.75778198242188</v>
      </c>
      <c r="BB16">
        <f>+[1]Sheet1!BB16</f>
        <v>121.010986328125</v>
      </c>
      <c r="BC16">
        <f>+[1]Sheet1!BC16</f>
        <v>162.66847229003906</v>
      </c>
      <c r="BD16">
        <f>+[1]Sheet1!BD16</f>
        <v>122.25479125976563</v>
      </c>
      <c r="BE16">
        <f>+[1]Sheet1!BE16</f>
        <v>133.33930969238281</v>
      </c>
      <c r="BF16">
        <f>+[1]Sheet1!BF16</f>
        <v>128.86563110351563</v>
      </c>
      <c r="BG16">
        <f>+[1]Sheet1!BG16</f>
        <v>147.24484252929688</v>
      </c>
      <c r="BH16">
        <f>+[1]Sheet1!BH16</f>
        <v>128.68501281738281</v>
      </c>
      <c r="BI16">
        <f>+[1]Sheet1!BI16</f>
        <v>137.63040161132813</v>
      </c>
      <c r="BJ16">
        <f>+[1]Sheet1!BJ16</f>
        <v>128.49012756347656</v>
      </c>
      <c r="BK16">
        <f>+[1]Sheet1!BK16</f>
        <v>125.21353912353516</v>
      </c>
      <c r="BL16">
        <f>+[1]Sheet1!BL16</f>
        <v>129.57049560546875</v>
      </c>
      <c r="BM16">
        <f>+[1]Sheet1!BM16</f>
        <v>130.35160827636719</v>
      </c>
      <c r="BN16">
        <f>+[1]Sheet1!BN16</f>
        <v>130.62770080566406</v>
      </c>
      <c r="BO16">
        <f>+[1]Sheet1!BO16</f>
        <v>130.68157958984375</v>
      </c>
      <c r="BP16">
        <f>+[1]Sheet1!BP16</f>
        <v>131.05006408691406</v>
      </c>
      <c r="BQ16">
        <f>+[1]Sheet1!BQ16</f>
        <v>124.37118530273438</v>
      </c>
      <c r="BR16">
        <f>+[1]Sheet1!BR16</f>
        <v>128.78105163574219</v>
      </c>
      <c r="BS16">
        <f>+[1]Sheet1!BS16</f>
        <v>120.88993072509766</v>
      </c>
      <c r="BT16">
        <f>+[1]Sheet1!BT16</f>
        <v>163.29678344726563</v>
      </c>
      <c r="BU16">
        <f>+[1]Sheet1!BU16</f>
        <v>121.94981384277344</v>
      </c>
      <c r="BV16">
        <f>+[1]Sheet1!BV16</f>
        <v>133.24052429199219</v>
      </c>
      <c r="BW16">
        <f>+[1]Sheet1!BW16</f>
        <v>129.20991516113281</v>
      </c>
      <c r="BX16">
        <f>+[1]Sheet1!BX16</f>
        <v>147.38516235351563</v>
      </c>
      <c r="BY16">
        <f>+[1]Sheet1!BY16</f>
        <v>128.77687072753906</v>
      </c>
      <c r="BZ16">
        <f>+[1]Sheet1!BZ16</f>
        <v>138.28173828125</v>
      </c>
      <c r="CA16">
        <f>+[1]Sheet1!CA16</f>
        <v>128.21585083007813</v>
      </c>
      <c r="CB16">
        <f>+[1]Sheet1!CB16</f>
        <v>125.03692626953125</v>
      </c>
      <c r="CC16">
        <f>+[1]Sheet1!CC16</f>
        <v>130.60414123535156</v>
      </c>
      <c r="CD16">
        <f>+[1]Sheet1!CD16</f>
        <v>130.60414123535156</v>
      </c>
      <c r="CF16">
        <f>+[2]IPCse!DC20</f>
        <v>130.7086675904747</v>
      </c>
      <c r="CG16">
        <f t="shared" si="0"/>
        <v>130.60268616246995</v>
      </c>
    </row>
    <row r="17" spans="1:85" x14ac:dyDescent="0.25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126.10483551025391</v>
      </c>
      <c r="E17">
        <f>+[1]Sheet1!E17</f>
        <v>129.27194213867188</v>
      </c>
      <c r="F17">
        <f>+[1]Sheet1!F17</f>
        <v>122.50153350830078</v>
      </c>
      <c r="G17">
        <f>+[1]Sheet1!G17</f>
        <v>165.17446899414063</v>
      </c>
      <c r="H17">
        <f>+[1]Sheet1!H17</f>
        <v>126.63542938232422</v>
      </c>
      <c r="I17">
        <f>+[1]Sheet1!I17</f>
        <v>134.73179626464844</v>
      </c>
      <c r="J17">
        <f>+[1]Sheet1!J17</f>
        <v>132.44453430175781</v>
      </c>
      <c r="K17">
        <f>+[1]Sheet1!K17</f>
        <v>151.50624084472656</v>
      </c>
      <c r="L17">
        <f>+[1]Sheet1!L17</f>
        <v>131.25067138671875</v>
      </c>
      <c r="M17">
        <f>+[1]Sheet1!M17</f>
        <v>139.81697082519531</v>
      </c>
      <c r="N17">
        <f>+[1]Sheet1!N17</f>
        <v>129.95217895507813</v>
      </c>
      <c r="O17">
        <f>+[1]Sheet1!O17</f>
        <v>126.96139526367188</v>
      </c>
      <c r="P17">
        <f>+[1]Sheet1!P17</f>
        <v>126.14070129394531</v>
      </c>
      <c r="Q17">
        <f>+[1]Sheet1!Q17</f>
        <v>129.20162963867188</v>
      </c>
      <c r="R17">
        <f>+[1]Sheet1!R17</f>
        <v>122.92698669433594</v>
      </c>
      <c r="S17">
        <f>+[1]Sheet1!S17</f>
        <v>164.83224487304688</v>
      </c>
      <c r="T17">
        <f>+[1]Sheet1!T17</f>
        <v>127.12488555908203</v>
      </c>
      <c r="U17">
        <f>+[1]Sheet1!U17</f>
        <v>134.87490844726563</v>
      </c>
      <c r="V17">
        <f>+[1]Sheet1!V17</f>
        <v>132.05924987792969</v>
      </c>
      <c r="W17">
        <f>+[1]Sheet1!W17</f>
        <v>151.58122253417969</v>
      </c>
      <c r="X17">
        <f>+[1]Sheet1!X17</f>
        <v>131.10691833496094</v>
      </c>
      <c r="Y17">
        <f>+[1]Sheet1!Y17</f>
        <v>138.94740295410156</v>
      </c>
      <c r="Z17">
        <f>+[1]Sheet1!Z17</f>
        <v>130.13076782226563</v>
      </c>
      <c r="AA17">
        <f>+[1]Sheet1!AA17</f>
        <v>127.20709228515625</v>
      </c>
      <c r="AB17">
        <f>+[1]Sheet1!AB17</f>
        <v>126.10688781738281</v>
      </c>
      <c r="AC17">
        <f>+[1]Sheet1!AC17</f>
        <v>129.12246704101563</v>
      </c>
      <c r="AD17">
        <f>+[1]Sheet1!AD17</f>
        <v>123.23822021484375</v>
      </c>
      <c r="AE17">
        <f>+[1]Sheet1!AE17</f>
        <v>164.42054748535156</v>
      </c>
      <c r="AF17">
        <f>+[1]Sheet1!AF17</f>
        <v>127.31097412109375</v>
      </c>
      <c r="AG17">
        <f>+[1]Sheet1!AG17</f>
        <v>135.07199096679688</v>
      </c>
      <c r="AH17">
        <f>+[1]Sheet1!AH17</f>
        <v>131.95318603515625</v>
      </c>
      <c r="AI17">
        <f>+[1]Sheet1!AI17</f>
        <v>151.6585693359375</v>
      </c>
      <c r="AJ17">
        <f>+[1]Sheet1!AJ17</f>
        <v>131.01811218261719</v>
      </c>
      <c r="AK17">
        <f>+[1]Sheet1!AK17</f>
        <v>138.85238647460938</v>
      </c>
      <c r="AL17">
        <f>+[1]Sheet1!AL17</f>
        <v>130.34629821777344</v>
      </c>
      <c r="AM17">
        <f>+[1]Sheet1!AM17</f>
        <v>127.28931427001953</v>
      </c>
      <c r="AN17">
        <f>+[1]Sheet1!AN17</f>
        <v>126.09931182861328</v>
      </c>
      <c r="AO17">
        <f>+[1]Sheet1!AO17</f>
        <v>129.12467956542969</v>
      </c>
      <c r="AP17">
        <f>+[1]Sheet1!AP17</f>
        <v>123.27593231201172</v>
      </c>
      <c r="AQ17">
        <f>+[1]Sheet1!AQ17</f>
        <v>164.31303405761719</v>
      </c>
      <c r="AR17">
        <f>+[1]Sheet1!AR17</f>
        <v>127.38132476806641</v>
      </c>
      <c r="AS17">
        <f>+[1]Sheet1!AS17</f>
        <v>134.98847961425781</v>
      </c>
      <c r="AT17">
        <f>+[1]Sheet1!AT17</f>
        <v>131.40214538574219</v>
      </c>
      <c r="AU17">
        <f>+[1]Sheet1!AU17</f>
        <v>151.34988403320313</v>
      </c>
      <c r="AV17">
        <f>+[1]Sheet1!AV17</f>
        <v>130.94081115722656</v>
      </c>
      <c r="AW17">
        <f>+[1]Sheet1!AW17</f>
        <v>138.61463928222656</v>
      </c>
      <c r="AX17">
        <f>+[1]Sheet1!AX17</f>
        <v>130.50729370117188</v>
      </c>
      <c r="AY17">
        <f>+[1]Sheet1!AY17</f>
        <v>127.47579956054688</v>
      </c>
      <c r="AZ17">
        <f>+[1]Sheet1!AZ17</f>
        <v>126.21954345703125</v>
      </c>
      <c r="BA17">
        <f>+[1]Sheet1!BA17</f>
        <v>129.07978820800781</v>
      </c>
      <c r="BB17">
        <f>+[1]Sheet1!BB17</f>
        <v>123.46148681640625</v>
      </c>
      <c r="BC17">
        <f>+[1]Sheet1!BC17</f>
        <v>163.91024780273438</v>
      </c>
      <c r="BD17">
        <f>+[1]Sheet1!BD17</f>
        <v>127.89341735839844</v>
      </c>
      <c r="BE17">
        <f>+[1]Sheet1!BE17</f>
        <v>134.97567749023438</v>
      </c>
      <c r="BF17">
        <f>+[1]Sheet1!BF17</f>
        <v>130.99700927734375</v>
      </c>
      <c r="BG17">
        <f>+[1]Sheet1!BG17</f>
        <v>151.20559692382813</v>
      </c>
      <c r="BH17">
        <f>+[1]Sheet1!BH17</f>
        <v>130.95687866210938</v>
      </c>
      <c r="BI17">
        <f>+[1]Sheet1!BI17</f>
        <v>138.0010986328125</v>
      </c>
      <c r="BJ17">
        <f>+[1]Sheet1!BJ17</f>
        <v>130.63200378417969</v>
      </c>
      <c r="BK17">
        <f>+[1]Sheet1!BK17</f>
        <v>127.79656982421875</v>
      </c>
      <c r="BL17">
        <f>+[1]Sheet1!BL17</f>
        <v>131.69479370117188</v>
      </c>
      <c r="BM17">
        <f>+[1]Sheet1!BM17</f>
        <v>132.4539794921875</v>
      </c>
      <c r="BN17">
        <f>+[1]Sheet1!BN17</f>
        <v>132.68962097167969</v>
      </c>
      <c r="BO17">
        <f>+[1]Sheet1!BO17</f>
        <v>132.78746032714844</v>
      </c>
      <c r="BP17">
        <f>+[1]Sheet1!BP17</f>
        <v>133.23541259765625</v>
      </c>
      <c r="BQ17">
        <f>+[1]Sheet1!BQ17</f>
        <v>126.13681030273438</v>
      </c>
      <c r="BR17">
        <f>+[1]Sheet1!BR17</f>
        <v>129.14457702636719</v>
      </c>
      <c r="BS17">
        <f>+[1]Sheet1!BS17</f>
        <v>123.15674591064453</v>
      </c>
      <c r="BT17">
        <f>+[1]Sheet1!BT17</f>
        <v>164.38075256347656</v>
      </c>
      <c r="BU17">
        <f>+[1]Sheet1!BU17</f>
        <v>127.48448944091797</v>
      </c>
      <c r="BV17">
        <f>+[1]Sheet1!BV17</f>
        <v>134.96456909179688</v>
      </c>
      <c r="BW17">
        <f>+[1]Sheet1!BW17</f>
        <v>131.53016662597656</v>
      </c>
      <c r="BX17">
        <f>+[1]Sheet1!BX17</f>
        <v>151.4254150390625</v>
      </c>
      <c r="BY17">
        <f>+[1]Sheet1!BY17</f>
        <v>131.01528930664063</v>
      </c>
      <c r="BZ17">
        <f>+[1]Sheet1!BZ17</f>
        <v>138.53079223632813</v>
      </c>
      <c r="CA17">
        <f>+[1]Sheet1!CA17</f>
        <v>130.44145202636719</v>
      </c>
      <c r="CB17">
        <f>+[1]Sheet1!CB17</f>
        <v>127.47554016113281</v>
      </c>
      <c r="CC17">
        <f>+[1]Sheet1!CC17</f>
        <v>132.72964477539063</v>
      </c>
      <c r="CD17">
        <f>+[1]Sheet1!CD17</f>
        <v>132.72964477539063</v>
      </c>
      <c r="CF17">
        <f>+[2]IPCse!DC21</f>
        <v>132.80810205460747</v>
      </c>
      <c r="CG17">
        <f t="shared" si="0"/>
        <v>132.70041835951812</v>
      </c>
    </row>
    <row r="18" spans="1:85" x14ac:dyDescent="0.25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128.03703308105469</v>
      </c>
      <c r="E18">
        <f>+[1]Sheet1!E18</f>
        <v>132.02096557617188</v>
      </c>
      <c r="F18">
        <f>+[1]Sheet1!F18</f>
        <v>125.15860748291016</v>
      </c>
      <c r="G18">
        <f>+[1]Sheet1!G18</f>
        <v>179.34368896484375</v>
      </c>
      <c r="H18">
        <f>+[1]Sheet1!H18</f>
        <v>128.51167297363281</v>
      </c>
      <c r="I18">
        <f>+[1]Sheet1!I18</f>
        <v>137.224365234375</v>
      </c>
      <c r="J18">
        <f>+[1]Sheet1!J18</f>
        <v>137.29301452636719</v>
      </c>
      <c r="K18">
        <f>+[1]Sheet1!K18</f>
        <v>153.87313842773438</v>
      </c>
      <c r="L18">
        <f>+[1]Sheet1!L18</f>
        <v>133.77352905273438</v>
      </c>
      <c r="M18">
        <f>+[1]Sheet1!M18</f>
        <v>142.98405456542969</v>
      </c>
      <c r="N18">
        <f>+[1]Sheet1!N18</f>
        <v>132.74107360839844</v>
      </c>
      <c r="O18">
        <f>+[1]Sheet1!O18</f>
        <v>129.27728271484375</v>
      </c>
      <c r="P18">
        <f>+[1]Sheet1!P18</f>
        <v>128.04676818847656</v>
      </c>
      <c r="Q18">
        <f>+[1]Sheet1!Q18</f>
        <v>131.93292236328125</v>
      </c>
      <c r="R18">
        <f>+[1]Sheet1!R18</f>
        <v>125.48921203613281</v>
      </c>
      <c r="S18">
        <f>+[1]Sheet1!S18</f>
        <v>178.50283813476563</v>
      </c>
      <c r="T18">
        <f>+[1]Sheet1!T18</f>
        <v>129.08921813964844</v>
      </c>
      <c r="U18">
        <f>+[1]Sheet1!U18</f>
        <v>137.34970092773438</v>
      </c>
      <c r="V18">
        <f>+[1]Sheet1!V18</f>
        <v>137.06814575195313</v>
      </c>
      <c r="W18">
        <f>+[1]Sheet1!W18</f>
        <v>153.74560546875</v>
      </c>
      <c r="X18">
        <f>+[1]Sheet1!X18</f>
        <v>133.64151000976563</v>
      </c>
      <c r="Y18">
        <f>+[1]Sheet1!Y18</f>
        <v>142.1424560546875</v>
      </c>
      <c r="Z18">
        <f>+[1]Sheet1!Z18</f>
        <v>132.99905395507813</v>
      </c>
      <c r="AA18">
        <f>+[1]Sheet1!AA18</f>
        <v>129.45428466796875</v>
      </c>
      <c r="AB18">
        <f>+[1]Sheet1!AB18</f>
        <v>128.0052490234375</v>
      </c>
      <c r="AC18">
        <f>+[1]Sheet1!AC18</f>
        <v>131.87864685058594</v>
      </c>
      <c r="AD18">
        <f>+[1]Sheet1!AD18</f>
        <v>125.76404571533203</v>
      </c>
      <c r="AE18">
        <f>+[1]Sheet1!AE18</f>
        <v>177.77474975585938</v>
      </c>
      <c r="AF18">
        <f>+[1]Sheet1!AF18</f>
        <v>129.28919982910156</v>
      </c>
      <c r="AG18">
        <f>+[1]Sheet1!AG18</f>
        <v>137.57424926757813</v>
      </c>
      <c r="AH18">
        <f>+[1]Sheet1!AH18</f>
        <v>136.96640014648438</v>
      </c>
      <c r="AI18">
        <f>+[1]Sheet1!AI18</f>
        <v>153.76925659179688</v>
      </c>
      <c r="AJ18">
        <f>+[1]Sheet1!AJ18</f>
        <v>133.54249572753906</v>
      </c>
      <c r="AK18">
        <f>+[1]Sheet1!AK18</f>
        <v>142.07228088378906</v>
      </c>
      <c r="AL18">
        <f>+[1]Sheet1!AL18</f>
        <v>133.34451293945313</v>
      </c>
      <c r="AM18">
        <f>+[1]Sheet1!AM18</f>
        <v>129.50886535644531</v>
      </c>
      <c r="AN18">
        <f>+[1]Sheet1!AN18</f>
        <v>128.00889587402344</v>
      </c>
      <c r="AO18">
        <f>+[1]Sheet1!AO18</f>
        <v>131.88455200195313</v>
      </c>
      <c r="AP18">
        <f>+[1]Sheet1!AP18</f>
        <v>125.74932098388672</v>
      </c>
      <c r="AQ18">
        <f>+[1]Sheet1!AQ18</f>
        <v>177.33157348632813</v>
      </c>
      <c r="AR18">
        <f>+[1]Sheet1!AR18</f>
        <v>129.38363647460938</v>
      </c>
      <c r="AS18">
        <f>+[1]Sheet1!AS18</f>
        <v>137.39622497558594</v>
      </c>
      <c r="AT18">
        <f>+[1]Sheet1!AT18</f>
        <v>136.61705017089844</v>
      </c>
      <c r="AU18">
        <f>+[1]Sheet1!AU18</f>
        <v>153.36056518554688</v>
      </c>
      <c r="AV18">
        <f>+[1]Sheet1!AV18</f>
        <v>133.47065734863281</v>
      </c>
      <c r="AW18">
        <f>+[1]Sheet1!AW18</f>
        <v>141.80384826660156</v>
      </c>
      <c r="AX18">
        <f>+[1]Sheet1!AX18</f>
        <v>133.50489807128906</v>
      </c>
      <c r="AY18">
        <f>+[1]Sheet1!AY18</f>
        <v>129.67803955078125</v>
      </c>
      <c r="AZ18">
        <f>+[1]Sheet1!AZ18</f>
        <v>128.09205627441406</v>
      </c>
      <c r="BA18">
        <f>+[1]Sheet1!BA18</f>
        <v>131.83131408691406</v>
      </c>
      <c r="BB18">
        <f>+[1]Sheet1!BB18</f>
        <v>125.86635589599609</v>
      </c>
      <c r="BC18">
        <f>+[1]Sheet1!BC18</f>
        <v>176.27006530761719</v>
      </c>
      <c r="BD18">
        <f>+[1]Sheet1!BD18</f>
        <v>130.01959228515625</v>
      </c>
      <c r="BE18">
        <f>+[1]Sheet1!BE18</f>
        <v>137.30921936035156</v>
      </c>
      <c r="BF18">
        <f>+[1]Sheet1!BF18</f>
        <v>136.32464599609375</v>
      </c>
      <c r="BG18">
        <f>+[1]Sheet1!BG18</f>
        <v>153.08082580566406</v>
      </c>
      <c r="BH18">
        <f>+[1]Sheet1!BH18</f>
        <v>133.51069641113281</v>
      </c>
      <c r="BI18">
        <f>+[1]Sheet1!BI18</f>
        <v>141.07380676269531</v>
      </c>
      <c r="BJ18">
        <f>+[1]Sheet1!BJ18</f>
        <v>133.68507385253906</v>
      </c>
      <c r="BK18">
        <f>+[1]Sheet1!BK18</f>
        <v>129.94012451171875</v>
      </c>
      <c r="BL18">
        <f>+[1]Sheet1!BL18</f>
        <v>135.21168518066406</v>
      </c>
      <c r="BM18">
        <f>+[1]Sheet1!BM18</f>
        <v>136.0908203125</v>
      </c>
      <c r="BN18">
        <f>+[1]Sheet1!BN18</f>
        <v>136.31243896484375</v>
      </c>
      <c r="BO18">
        <f>+[1]Sheet1!BO18</f>
        <v>136.45118713378906</v>
      </c>
      <c r="BP18">
        <f>+[1]Sheet1!BP18</f>
        <v>136.91815185546875</v>
      </c>
      <c r="BQ18">
        <f>+[1]Sheet1!BQ18</f>
        <v>128.03919982910156</v>
      </c>
      <c r="BR18">
        <f>+[1]Sheet1!BR18</f>
        <v>131.89448547363281</v>
      </c>
      <c r="BS18">
        <f>+[1]Sheet1!BS18</f>
        <v>125.66046905517578</v>
      </c>
      <c r="BT18">
        <f>+[1]Sheet1!BT18</f>
        <v>177.47752380371094</v>
      </c>
      <c r="BU18">
        <f>+[1]Sheet1!BU18</f>
        <v>129.51856994628906</v>
      </c>
      <c r="BV18">
        <f>+[1]Sheet1!BV18</f>
        <v>137.37208557128906</v>
      </c>
      <c r="BW18">
        <f>+[1]Sheet1!BW18</f>
        <v>136.69172668457031</v>
      </c>
      <c r="BX18">
        <f>+[1]Sheet1!BX18</f>
        <v>153.48342895507813</v>
      </c>
      <c r="BY18">
        <f>+[1]Sheet1!BY18</f>
        <v>133.55302429199219</v>
      </c>
      <c r="BZ18">
        <f>+[1]Sheet1!BZ18</f>
        <v>141.6783447265625</v>
      </c>
      <c r="CA18">
        <f>+[1]Sheet1!CA18</f>
        <v>133.42904663085938</v>
      </c>
      <c r="CB18">
        <f>+[1]Sheet1!CB18</f>
        <v>129.67633056640625</v>
      </c>
      <c r="CC18">
        <f>+[1]Sheet1!CC18</f>
        <v>136.37017822265625</v>
      </c>
      <c r="CD18">
        <f>+[1]Sheet1!CD18</f>
        <v>136.37017822265625</v>
      </c>
      <c r="CF18">
        <f>+[2]IPCse!DC22</f>
        <v>136.45791114327631</v>
      </c>
      <c r="CG18">
        <f t="shared" si="0"/>
        <v>136.34726810366686</v>
      </c>
    </row>
    <row r="19" spans="1:85" x14ac:dyDescent="0.25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133.25843811035156</v>
      </c>
      <c r="E19">
        <f>+[1]Sheet1!E19</f>
        <v>134.95256042480469</v>
      </c>
      <c r="F19">
        <f>+[1]Sheet1!F19</f>
        <v>127.41041564941406</v>
      </c>
      <c r="G19">
        <f>+[1]Sheet1!G19</f>
        <v>178.72587585449219</v>
      </c>
      <c r="H19">
        <f>+[1]Sheet1!H19</f>
        <v>131.49658203125</v>
      </c>
      <c r="I19">
        <f>+[1]Sheet1!I19</f>
        <v>140.28538513183594</v>
      </c>
      <c r="J19">
        <f>+[1]Sheet1!J19</f>
        <v>139.89695739746094</v>
      </c>
      <c r="K19">
        <f>+[1]Sheet1!K19</f>
        <v>160.58598327636719</v>
      </c>
      <c r="L19">
        <f>+[1]Sheet1!L19</f>
        <v>137.45683288574219</v>
      </c>
      <c r="M19">
        <f>+[1]Sheet1!M19</f>
        <v>145.46803283691406</v>
      </c>
      <c r="N19">
        <f>+[1]Sheet1!N19</f>
        <v>135.86082458496094</v>
      </c>
      <c r="O19">
        <f>+[1]Sheet1!O19</f>
        <v>132.03765869140625</v>
      </c>
      <c r="P19">
        <f>+[1]Sheet1!P19</f>
        <v>133.29086303710938</v>
      </c>
      <c r="Q19">
        <f>+[1]Sheet1!Q19</f>
        <v>134.77951049804688</v>
      </c>
      <c r="R19">
        <f>+[1]Sheet1!R19</f>
        <v>127.78904724121094</v>
      </c>
      <c r="S19">
        <f>+[1]Sheet1!S19</f>
        <v>177.5081787109375</v>
      </c>
      <c r="T19">
        <f>+[1]Sheet1!T19</f>
        <v>132.13749694824219</v>
      </c>
      <c r="U19">
        <f>+[1]Sheet1!U19</f>
        <v>140.36433410644531</v>
      </c>
      <c r="V19">
        <f>+[1]Sheet1!V19</f>
        <v>139.68057250976563</v>
      </c>
      <c r="W19">
        <f>+[1]Sheet1!W19</f>
        <v>160.43827819824219</v>
      </c>
      <c r="X19">
        <f>+[1]Sheet1!X19</f>
        <v>137.37608337402344</v>
      </c>
      <c r="Y19">
        <f>+[1]Sheet1!Y19</f>
        <v>144.42356872558594</v>
      </c>
      <c r="Z19">
        <f>+[1]Sheet1!Z19</f>
        <v>136.17515563964844</v>
      </c>
      <c r="AA19">
        <f>+[1]Sheet1!AA19</f>
        <v>132.14093017578125</v>
      </c>
      <c r="AB19">
        <f>+[1]Sheet1!AB19</f>
        <v>133.2578125</v>
      </c>
      <c r="AC19">
        <f>+[1]Sheet1!AC19</f>
        <v>134.7567138671875</v>
      </c>
      <c r="AD19">
        <f>+[1]Sheet1!AD19</f>
        <v>128.10223388671875</v>
      </c>
      <c r="AE19">
        <f>+[1]Sheet1!AE19</f>
        <v>176.53477478027344</v>
      </c>
      <c r="AF19">
        <f>+[1]Sheet1!AF19</f>
        <v>132.32635498046875</v>
      </c>
      <c r="AG19">
        <f>+[1]Sheet1!AG19</f>
        <v>140.5496826171875</v>
      </c>
      <c r="AH19">
        <f>+[1]Sheet1!AH19</f>
        <v>139.54765319824219</v>
      </c>
      <c r="AI19">
        <f>+[1]Sheet1!AI19</f>
        <v>160.51826477050781</v>
      </c>
      <c r="AJ19">
        <f>+[1]Sheet1!AJ19</f>
        <v>137.32518005371094</v>
      </c>
      <c r="AK19">
        <f>+[1]Sheet1!AK19</f>
        <v>144.32875061035156</v>
      </c>
      <c r="AL19">
        <f>+[1]Sheet1!AL19</f>
        <v>136.58412170410156</v>
      </c>
      <c r="AM19">
        <f>+[1]Sheet1!AM19</f>
        <v>132.16864013671875</v>
      </c>
      <c r="AN19">
        <f>+[1]Sheet1!AN19</f>
        <v>133.27467346191406</v>
      </c>
      <c r="AO19">
        <f>+[1]Sheet1!AO19</f>
        <v>134.77528381347656</v>
      </c>
      <c r="AP19">
        <f>+[1]Sheet1!AP19</f>
        <v>128.10331726074219</v>
      </c>
      <c r="AQ19">
        <f>+[1]Sheet1!AQ19</f>
        <v>176.01295471191406</v>
      </c>
      <c r="AR19">
        <f>+[1]Sheet1!AR19</f>
        <v>132.42813110351563</v>
      </c>
      <c r="AS19">
        <f>+[1]Sheet1!AS19</f>
        <v>140.41030883789063</v>
      </c>
      <c r="AT19">
        <f>+[1]Sheet1!AT19</f>
        <v>139.23248291015625</v>
      </c>
      <c r="AU19">
        <f>+[1]Sheet1!AU19</f>
        <v>160.01158142089844</v>
      </c>
      <c r="AV19">
        <f>+[1]Sheet1!AV19</f>
        <v>137.21893310546875</v>
      </c>
      <c r="AW19">
        <f>+[1]Sheet1!AW19</f>
        <v>144.08967590332031</v>
      </c>
      <c r="AX19">
        <f>+[1]Sheet1!AX19</f>
        <v>136.7100830078125</v>
      </c>
      <c r="AY19">
        <f>+[1]Sheet1!AY19</f>
        <v>132.32476806640625</v>
      </c>
      <c r="AZ19">
        <f>+[1]Sheet1!AZ19</f>
        <v>133.4232177734375</v>
      </c>
      <c r="BA19">
        <f>+[1]Sheet1!BA19</f>
        <v>134.6739501953125</v>
      </c>
      <c r="BB19">
        <f>+[1]Sheet1!BB19</f>
        <v>128.26614379882813</v>
      </c>
      <c r="BC19">
        <f>+[1]Sheet1!BC19</f>
        <v>174.74656677246094</v>
      </c>
      <c r="BD19">
        <f>+[1]Sheet1!BD19</f>
        <v>133.11872863769531</v>
      </c>
      <c r="BE19">
        <f>+[1]Sheet1!BE19</f>
        <v>140.33308410644531</v>
      </c>
      <c r="BF19">
        <f>+[1]Sheet1!BF19</f>
        <v>138.96658325195313</v>
      </c>
      <c r="BG19">
        <f>+[1]Sheet1!BG19</f>
        <v>159.64805603027344</v>
      </c>
      <c r="BH19">
        <f>+[1]Sheet1!BH19</f>
        <v>137.22348022460938</v>
      </c>
      <c r="BI19">
        <f>+[1]Sheet1!BI19</f>
        <v>143.21768188476563</v>
      </c>
      <c r="BJ19">
        <f>+[1]Sheet1!BJ19</f>
        <v>136.86891174316406</v>
      </c>
      <c r="BK19">
        <f>+[1]Sheet1!BK19</f>
        <v>132.47184753417969</v>
      </c>
      <c r="BL19">
        <f>+[1]Sheet1!BL19</f>
        <v>138.79661560058594</v>
      </c>
      <c r="BM19">
        <f>+[1]Sheet1!BM19</f>
        <v>139.47978210449219</v>
      </c>
      <c r="BN19">
        <f>+[1]Sheet1!BN19</f>
        <v>139.6368408203125</v>
      </c>
      <c r="BO19">
        <f>+[1]Sheet1!BO19</f>
        <v>139.66682434082031</v>
      </c>
      <c r="BP19">
        <f>+[1]Sheet1!BP19</f>
        <v>139.96047973632813</v>
      </c>
      <c r="BQ19">
        <f>+[1]Sheet1!BQ19</f>
        <v>133.30509948730469</v>
      </c>
      <c r="BR19">
        <f>+[1]Sheet1!BR19</f>
        <v>134.76551818847656</v>
      </c>
      <c r="BS19">
        <f>+[1]Sheet1!BS19</f>
        <v>128.00148010253906</v>
      </c>
      <c r="BT19">
        <f>+[1]Sheet1!BT19</f>
        <v>176.23751831054688</v>
      </c>
      <c r="BU19">
        <f>+[1]Sheet1!BU19</f>
        <v>132.57986450195313</v>
      </c>
      <c r="BV19">
        <f>+[1]Sheet1!BV19</f>
        <v>140.38737487792969</v>
      </c>
      <c r="BW19">
        <f>+[1]Sheet1!BW19</f>
        <v>139.3096923828125</v>
      </c>
      <c r="BX19">
        <f>+[1]Sheet1!BX19</f>
        <v>160.14350891113281</v>
      </c>
      <c r="BY19">
        <f>+[1]Sheet1!BY19</f>
        <v>137.28501892089844</v>
      </c>
      <c r="BZ19">
        <f>+[1]Sheet1!BZ19</f>
        <v>143.91447448730469</v>
      </c>
      <c r="CA19">
        <f>+[1]Sheet1!CA19</f>
        <v>136.62063598632813</v>
      </c>
      <c r="CB19">
        <f>+[1]Sheet1!CB19</f>
        <v>132.29933166503906</v>
      </c>
      <c r="CC19">
        <f>+[1]Sheet1!CC19</f>
        <v>139.62104797363281</v>
      </c>
      <c r="CD19">
        <f>+[1]Sheet1!CD19</f>
        <v>139.62104797363281</v>
      </c>
      <c r="CF19">
        <f>+[2]IPCse!DC23</f>
        <v>139.73948008775599</v>
      </c>
      <c r="CG19">
        <f t="shared" si="0"/>
        <v>139.6261762807373</v>
      </c>
    </row>
    <row r="20" spans="1:85" x14ac:dyDescent="0.25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140.68794250488281</v>
      </c>
      <c r="E20">
        <f>+[1]Sheet1!E20</f>
        <v>136.46540832519531</v>
      </c>
      <c r="F20">
        <f>+[1]Sheet1!F20</f>
        <v>129.60748291015625</v>
      </c>
      <c r="G20">
        <f>+[1]Sheet1!G20</f>
        <v>183.00209045410156</v>
      </c>
      <c r="H20">
        <f>+[1]Sheet1!H20</f>
        <v>136.39070129394531</v>
      </c>
      <c r="I20">
        <f>+[1]Sheet1!I20</f>
        <v>146.14105224609375</v>
      </c>
      <c r="J20">
        <f>+[1]Sheet1!J20</f>
        <v>147.723876953125</v>
      </c>
      <c r="K20">
        <f>+[1]Sheet1!K20</f>
        <v>161.2955322265625</v>
      </c>
      <c r="L20">
        <f>+[1]Sheet1!L20</f>
        <v>141.58859252929688</v>
      </c>
      <c r="M20">
        <f>+[1]Sheet1!M20</f>
        <v>149.20623779296875</v>
      </c>
      <c r="N20">
        <f>+[1]Sheet1!N20</f>
        <v>139.46273803710938</v>
      </c>
      <c r="O20">
        <f>+[1]Sheet1!O20</f>
        <v>136.26507568359375</v>
      </c>
      <c r="P20">
        <f>+[1]Sheet1!P20</f>
        <v>140.74945068359375</v>
      </c>
      <c r="Q20">
        <f>+[1]Sheet1!Q20</f>
        <v>136.30561828613281</v>
      </c>
      <c r="R20">
        <f>+[1]Sheet1!R20</f>
        <v>130.10333251953125</v>
      </c>
      <c r="S20">
        <f>+[1]Sheet1!S20</f>
        <v>181.98837280273438</v>
      </c>
      <c r="T20">
        <f>+[1]Sheet1!T20</f>
        <v>137.08950805664063</v>
      </c>
      <c r="U20">
        <f>+[1]Sheet1!U20</f>
        <v>146.25259399414063</v>
      </c>
      <c r="V20">
        <f>+[1]Sheet1!V20</f>
        <v>147.64559936523438</v>
      </c>
      <c r="W20">
        <f>+[1]Sheet1!W20</f>
        <v>161.10108947753906</v>
      </c>
      <c r="X20">
        <f>+[1]Sheet1!X20</f>
        <v>141.66850280761719</v>
      </c>
      <c r="Y20">
        <f>+[1]Sheet1!Y20</f>
        <v>148.24967956542969</v>
      </c>
      <c r="Z20">
        <f>+[1]Sheet1!Z20</f>
        <v>139.83639526367188</v>
      </c>
      <c r="AA20">
        <f>+[1]Sheet1!AA20</f>
        <v>136.32652282714844</v>
      </c>
      <c r="AB20">
        <f>+[1]Sheet1!AB20</f>
        <v>140.74264526367188</v>
      </c>
      <c r="AC20">
        <f>+[1]Sheet1!AC20</f>
        <v>136.21778869628906</v>
      </c>
      <c r="AD20">
        <f>+[1]Sheet1!AD20</f>
        <v>130.49008178710938</v>
      </c>
      <c r="AE20">
        <f>+[1]Sheet1!AE20</f>
        <v>181.04458618164063</v>
      </c>
      <c r="AF20">
        <f>+[1]Sheet1!AF20</f>
        <v>137.36651611328125</v>
      </c>
      <c r="AG20">
        <f>+[1]Sheet1!AG20</f>
        <v>146.36479187011719</v>
      </c>
      <c r="AH20">
        <f>+[1]Sheet1!AH20</f>
        <v>147.61262512207031</v>
      </c>
      <c r="AI20">
        <f>+[1]Sheet1!AI20</f>
        <v>161.14498901367188</v>
      </c>
      <c r="AJ20">
        <f>+[1]Sheet1!AJ20</f>
        <v>141.67250061035156</v>
      </c>
      <c r="AK20">
        <f>+[1]Sheet1!AK20</f>
        <v>148.17706298828125</v>
      </c>
      <c r="AL20">
        <f>+[1]Sheet1!AL20</f>
        <v>140.22622680664063</v>
      </c>
      <c r="AM20">
        <f>+[1]Sheet1!AM20</f>
        <v>136.33856201171875</v>
      </c>
      <c r="AN20">
        <f>+[1]Sheet1!AN20</f>
        <v>140.70890808105469</v>
      </c>
      <c r="AO20">
        <f>+[1]Sheet1!AO20</f>
        <v>136.21994018554688</v>
      </c>
      <c r="AP20">
        <f>+[1]Sheet1!AP20</f>
        <v>130.55549621582031</v>
      </c>
      <c r="AQ20">
        <f>+[1]Sheet1!AQ20</f>
        <v>180.54090881347656</v>
      </c>
      <c r="AR20">
        <f>+[1]Sheet1!AR20</f>
        <v>137.47760009765625</v>
      </c>
      <c r="AS20">
        <f>+[1]Sheet1!AS20</f>
        <v>146.4373779296875</v>
      </c>
      <c r="AT20">
        <f>+[1]Sheet1!AT20</f>
        <v>147.44657897949219</v>
      </c>
      <c r="AU20">
        <f>+[1]Sheet1!AU20</f>
        <v>160.64991760253906</v>
      </c>
      <c r="AV20">
        <f>+[1]Sheet1!AV20</f>
        <v>141.64926147460938</v>
      </c>
      <c r="AW20">
        <f>+[1]Sheet1!AW20</f>
        <v>147.89784240722656</v>
      </c>
      <c r="AX20">
        <f>+[1]Sheet1!AX20</f>
        <v>140.40116882324219</v>
      </c>
      <c r="AY20">
        <f>+[1]Sheet1!AY20</f>
        <v>136.48957824707031</v>
      </c>
      <c r="AZ20">
        <f>+[1]Sheet1!AZ20</f>
        <v>140.74935913085938</v>
      </c>
      <c r="BA20">
        <f>+[1]Sheet1!BA20</f>
        <v>136.14201354980469</v>
      </c>
      <c r="BB20">
        <f>+[1]Sheet1!BB20</f>
        <v>130.818359375</v>
      </c>
      <c r="BC20">
        <f>+[1]Sheet1!BC20</f>
        <v>179.51786804199219</v>
      </c>
      <c r="BD20">
        <f>+[1]Sheet1!BD20</f>
        <v>138.12544250488281</v>
      </c>
      <c r="BE20">
        <f>+[1]Sheet1!BE20</f>
        <v>146.50276184082031</v>
      </c>
      <c r="BF20">
        <f>+[1]Sheet1!BF20</f>
        <v>147.31913757324219</v>
      </c>
      <c r="BG20">
        <f>+[1]Sheet1!BG20</f>
        <v>160.25912475585938</v>
      </c>
      <c r="BH20">
        <f>+[1]Sheet1!BH20</f>
        <v>141.73619079589844</v>
      </c>
      <c r="BI20">
        <f>+[1]Sheet1!BI20</f>
        <v>147.15255737304688</v>
      </c>
      <c r="BJ20">
        <f>+[1]Sheet1!BJ20</f>
        <v>140.59815979003906</v>
      </c>
      <c r="BK20">
        <f>+[1]Sheet1!BK20</f>
        <v>136.54570007324219</v>
      </c>
      <c r="BL20">
        <f>+[1]Sheet1!BL20</f>
        <v>144.22811889648438</v>
      </c>
      <c r="BM20">
        <f>+[1]Sheet1!BM20</f>
        <v>144.84042358398438</v>
      </c>
      <c r="BN20">
        <f>+[1]Sheet1!BN20</f>
        <v>144.98121643066406</v>
      </c>
      <c r="BO20">
        <f>+[1]Sheet1!BO20</f>
        <v>145.02186584472656</v>
      </c>
      <c r="BP20">
        <f>+[1]Sheet1!BP20</f>
        <v>145.21586608886719</v>
      </c>
      <c r="BQ20">
        <f>+[1]Sheet1!BQ20</f>
        <v>140.72857666015625</v>
      </c>
      <c r="BR20">
        <f>+[1]Sheet1!BR20</f>
        <v>136.24449157714844</v>
      </c>
      <c r="BS20">
        <f>+[1]Sheet1!BS20</f>
        <v>130.41207885742188</v>
      </c>
      <c r="BT20">
        <f>+[1]Sheet1!BT20</f>
        <v>180.80595397949219</v>
      </c>
      <c r="BU20">
        <f>+[1]Sheet1!BU20</f>
        <v>137.58396911621094</v>
      </c>
      <c r="BV20">
        <f>+[1]Sheet1!BV20</f>
        <v>146.40805053710938</v>
      </c>
      <c r="BW20">
        <f>+[1]Sheet1!BW20</f>
        <v>147.48020935058594</v>
      </c>
      <c r="BX20">
        <f>+[1]Sheet1!BX20</f>
        <v>160.78401184082031</v>
      </c>
      <c r="BY20">
        <f>+[1]Sheet1!BY20</f>
        <v>141.68147277832031</v>
      </c>
      <c r="BZ20">
        <f>+[1]Sheet1!BZ20</f>
        <v>147.77796936035156</v>
      </c>
      <c r="CA20">
        <f>+[1]Sheet1!CA20</f>
        <v>140.30865478515625</v>
      </c>
      <c r="CB20">
        <f>+[1]Sheet1!CB20</f>
        <v>136.4403076171875</v>
      </c>
      <c r="CC20">
        <f>+[1]Sheet1!CC20</f>
        <v>144.95223999023438</v>
      </c>
      <c r="CD20">
        <f>+[1]Sheet1!CD20</f>
        <v>144.95222473144531</v>
      </c>
      <c r="CF20">
        <f>+[2]IPCse!DC24</f>
        <v>145.07516224419871</v>
      </c>
      <c r="CG20">
        <f t="shared" si="0"/>
        <v>144.95753215014227</v>
      </c>
    </row>
    <row r="21" spans="1:85" x14ac:dyDescent="0.25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147.25505065917969</v>
      </c>
      <c r="E21">
        <f>+[1]Sheet1!E21</f>
        <v>140.44033813476563</v>
      </c>
      <c r="F21">
        <f>+[1]Sheet1!F21</f>
        <v>132.2667236328125</v>
      </c>
      <c r="G21">
        <f>+[1]Sheet1!G21</f>
        <v>185.08726501464844</v>
      </c>
      <c r="H21">
        <f>+[1]Sheet1!H21</f>
        <v>141.29472351074219</v>
      </c>
      <c r="I21">
        <f>+[1]Sheet1!I21</f>
        <v>150.44444274902344</v>
      </c>
      <c r="J21">
        <f>+[1]Sheet1!J21</f>
        <v>155.82109069824219</v>
      </c>
      <c r="K21">
        <f>+[1]Sheet1!K21</f>
        <v>163.96601867675781</v>
      </c>
      <c r="L21">
        <f>+[1]Sheet1!L21</f>
        <v>147.61213684082031</v>
      </c>
      <c r="M21">
        <f>+[1]Sheet1!M21</f>
        <v>153.11579895019531</v>
      </c>
      <c r="N21">
        <f>+[1]Sheet1!N21</f>
        <v>143.60623168945313</v>
      </c>
      <c r="O21">
        <f>+[1]Sheet1!O21</f>
        <v>141.64138793945313</v>
      </c>
      <c r="P21">
        <f>+[1]Sheet1!P21</f>
        <v>147.28890991210938</v>
      </c>
      <c r="Q21">
        <f>+[1]Sheet1!Q21</f>
        <v>140.196044921875</v>
      </c>
      <c r="R21">
        <f>+[1]Sheet1!R21</f>
        <v>132.68099975585938</v>
      </c>
      <c r="S21">
        <f>+[1]Sheet1!S21</f>
        <v>183.912353515625</v>
      </c>
      <c r="T21">
        <f>+[1]Sheet1!T21</f>
        <v>141.98623657226563</v>
      </c>
      <c r="U21">
        <f>+[1]Sheet1!U21</f>
        <v>150.48687744140625</v>
      </c>
      <c r="V21">
        <f>+[1]Sheet1!V21</f>
        <v>155.57501220703125</v>
      </c>
      <c r="W21">
        <f>+[1]Sheet1!W21</f>
        <v>163.47158813476563</v>
      </c>
      <c r="X21">
        <f>+[1]Sheet1!X21</f>
        <v>147.85372924804688</v>
      </c>
      <c r="Y21">
        <f>+[1]Sheet1!Y21</f>
        <v>152.36868286132813</v>
      </c>
      <c r="Z21">
        <f>+[1]Sheet1!Z21</f>
        <v>143.94371032714844</v>
      </c>
      <c r="AA21">
        <f>+[1]Sheet1!AA21</f>
        <v>141.72036743164063</v>
      </c>
      <c r="AB21">
        <f>+[1]Sheet1!AB21</f>
        <v>147.24864196777344</v>
      </c>
      <c r="AC21">
        <f>+[1]Sheet1!AC21</f>
        <v>140.12060546875</v>
      </c>
      <c r="AD21">
        <f>+[1]Sheet1!AD21</f>
        <v>133.01399230957031</v>
      </c>
      <c r="AE21">
        <f>+[1]Sheet1!AE21</f>
        <v>182.99357604980469</v>
      </c>
      <c r="AF21">
        <f>+[1]Sheet1!AF21</f>
        <v>142.36033630371094</v>
      </c>
      <c r="AG21">
        <f>+[1]Sheet1!AG21</f>
        <v>150.64836120605469</v>
      </c>
      <c r="AH21">
        <f>+[1]Sheet1!AH21</f>
        <v>155.50540161132813</v>
      </c>
      <c r="AI21">
        <f>+[1]Sheet1!AI21</f>
        <v>163.36054992675781</v>
      </c>
      <c r="AJ21">
        <f>+[1]Sheet1!AJ21</f>
        <v>147.96295166015625</v>
      </c>
      <c r="AK21">
        <f>+[1]Sheet1!AK21</f>
        <v>152.33335876464844</v>
      </c>
      <c r="AL21">
        <f>+[1]Sheet1!AL21</f>
        <v>144.23544311523438</v>
      </c>
      <c r="AM21">
        <f>+[1]Sheet1!AM21</f>
        <v>141.73434448242188</v>
      </c>
      <c r="AN21">
        <f>+[1]Sheet1!AN21</f>
        <v>147.1737060546875</v>
      </c>
      <c r="AO21">
        <f>+[1]Sheet1!AO21</f>
        <v>140.11660766601563</v>
      </c>
      <c r="AP21">
        <f>+[1]Sheet1!AP21</f>
        <v>133.02627563476563</v>
      </c>
      <c r="AQ21">
        <f>+[1]Sheet1!AQ21</f>
        <v>182.42692565917969</v>
      </c>
      <c r="AR21">
        <f>+[1]Sheet1!AR21</f>
        <v>142.48159790039063</v>
      </c>
      <c r="AS21">
        <f>+[1]Sheet1!AS21</f>
        <v>150.55335998535156</v>
      </c>
      <c r="AT21">
        <f>+[1]Sheet1!AT21</f>
        <v>155.17431640625</v>
      </c>
      <c r="AU21">
        <f>+[1]Sheet1!AU21</f>
        <v>162.75210571289063</v>
      </c>
      <c r="AV21">
        <f>+[1]Sheet1!AV21</f>
        <v>147.8673095703125</v>
      </c>
      <c r="AW21">
        <f>+[1]Sheet1!AW21</f>
        <v>152.02763366699219</v>
      </c>
      <c r="AX21">
        <f>+[1]Sheet1!AX21</f>
        <v>144.36561584472656</v>
      </c>
      <c r="AY21">
        <f>+[1]Sheet1!AY21</f>
        <v>141.90672302246094</v>
      </c>
      <c r="AZ21">
        <f>+[1]Sheet1!AZ21</f>
        <v>147.16964721679688</v>
      </c>
      <c r="BA21">
        <f>+[1]Sheet1!BA21</f>
        <v>139.98643493652344</v>
      </c>
      <c r="BB21">
        <f>+[1]Sheet1!BB21</f>
        <v>133.23309326171875</v>
      </c>
      <c r="BC21">
        <f>+[1]Sheet1!BC21</f>
        <v>181.14044189453125</v>
      </c>
      <c r="BD21">
        <f>+[1]Sheet1!BD21</f>
        <v>143.05097961425781</v>
      </c>
      <c r="BE21">
        <f>+[1]Sheet1!BE21</f>
        <v>150.50642395019531</v>
      </c>
      <c r="BF21">
        <f>+[1]Sheet1!BF21</f>
        <v>154.90863037109375</v>
      </c>
      <c r="BG21">
        <f>+[1]Sheet1!BG21</f>
        <v>162.114501953125</v>
      </c>
      <c r="BH21">
        <f>+[1]Sheet1!BH21</f>
        <v>147.81600952148438</v>
      </c>
      <c r="BI21">
        <f>+[1]Sheet1!BI21</f>
        <v>151.48786926269531</v>
      </c>
      <c r="BJ21">
        <f>+[1]Sheet1!BJ21</f>
        <v>144.53202819824219</v>
      </c>
      <c r="BK21">
        <f>+[1]Sheet1!BK21</f>
        <v>142.07559204101563</v>
      </c>
      <c r="BL21">
        <f>+[1]Sheet1!BL21</f>
        <v>149.444580078125</v>
      </c>
      <c r="BM21">
        <f>+[1]Sheet1!BM21</f>
        <v>149.92852783203125</v>
      </c>
      <c r="BN21">
        <f>+[1]Sheet1!BN21</f>
        <v>150.00639343261719</v>
      </c>
      <c r="BO21">
        <f>+[1]Sheet1!BO21</f>
        <v>149.98928833007813</v>
      </c>
      <c r="BP21">
        <f>+[1]Sheet1!BP21</f>
        <v>150.0003662109375</v>
      </c>
      <c r="BQ21">
        <f>+[1]Sheet1!BQ21</f>
        <v>147.22386169433594</v>
      </c>
      <c r="BR21">
        <f>+[1]Sheet1!BR21</f>
        <v>140.13554382324219</v>
      </c>
      <c r="BS21">
        <f>+[1]Sheet1!BS21</f>
        <v>132.92057800292969</v>
      </c>
      <c r="BT21">
        <f>+[1]Sheet1!BT21</f>
        <v>182.64518737792969</v>
      </c>
      <c r="BU21">
        <f>+[1]Sheet1!BU21</f>
        <v>142.53131103515625</v>
      </c>
      <c r="BV21">
        <f>+[1]Sheet1!BV21</f>
        <v>150.53421020507813</v>
      </c>
      <c r="BW21">
        <f>+[1]Sheet1!BW21</f>
        <v>155.24588012695313</v>
      </c>
      <c r="BX21">
        <f>+[1]Sheet1!BX21</f>
        <v>162.9476318359375</v>
      </c>
      <c r="BY21">
        <f>+[1]Sheet1!BY21</f>
        <v>147.8350830078125</v>
      </c>
      <c r="BZ21">
        <f>+[1]Sheet1!BZ21</f>
        <v>151.97889709472656</v>
      </c>
      <c r="CA21">
        <f>+[1]Sheet1!CA21</f>
        <v>144.2998046875</v>
      </c>
      <c r="CB21">
        <f>+[1]Sheet1!CB21</f>
        <v>141.888427734375</v>
      </c>
      <c r="CC21">
        <f>+[1]Sheet1!CC21</f>
        <v>149.919921875</v>
      </c>
      <c r="CD21">
        <f>+[1]Sheet1!CD21</f>
        <v>149.919921875</v>
      </c>
      <c r="CF21">
        <f>+[2]IPCse!DC25</f>
        <v>150.02910247611865</v>
      </c>
      <c r="CG21">
        <f t="shared" si="0"/>
        <v>149.90745561967216</v>
      </c>
    </row>
    <row r="22" spans="1:85" x14ac:dyDescent="0.25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153.15618896484375</v>
      </c>
      <c r="E22">
        <f>+[1]Sheet1!E22</f>
        <v>143.03816223144531</v>
      </c>
      <c r="F22">
        <f>+[1]Sheet1!F22</f>
        <v>133.31312561035156</v>
      </c>
      <c r="G22">
        <f>+[1]Sheet1!G22</f>
        <v>195.94821166992188</v>
      </c>
      <c r="H22">
        <f>+[1]Sheet1!H22</f>
        <v>145.41281127929688</v>
      </c>
      <c r="I22">
        <f>+[1]Sheet1!I22</f>
        <v>156.11940002441406</v>
      </c>
      <c r="J22">
        <f>+[1]Sheet1!J22</f>
        <v>162.35047912597656</v>
      </c>
      <c r="K22">
        <f>+[1]Sheet1!K22</f>
        <v>183.40890502929688</v>
      </c>
      <c r="L22">
        <f>+[1]Sheet1!L22</f>
        <v>152.6910400390625</v>
      </c>
      <c r="M22">
        <f>+[1]Sheet1!M22</f>
        <v>156.70622253417969</v>
      </c>
      <c r="N22">
        <f>+[1]Sheet1!N22</f>
        <v>147.2626953125</v>
      </c>
      <c r="O22">
        <f>+[1]Sheet1!O22</f>
        <v>147.9444580078125</v>
      </c>
      <c r="P22">
        <f>+[1]Sheet1!P22</f>
        <v>153.02072143554688</v>
      </c>
      <c r="Q22">
        <f>+[1]Sheet1!Q22</f>
        <v>142.73277282714844</v>
      </c>
      <c r="R22">
        <f>+[1]Sheet1!R22</f>
        <v>133.82762145996094</v>
      </c>
      <c r="S22">
        <f>+[1]Sheet1!S22</f>
        <v>194.99638366699219</v>
      </c>
      <c r="T22">
        <f>+[1]Sheet1!T22</f>
        <v>146.08888244628906</v>
      </c>
      <c r="U22">
        <f>+[1]Sheet1!U22</f>
        <v>156.35014343261719</v>
      </c>
      <c r="V22">
        <f>+[1]Sheet1!V22</f>
        <v>161.98822021484375</v>
      </c>
      <c r="W22">
        <f>+[1]Sheet1!W22</f>
        <v>183.63188171386719</v>
      </c>
      <c r="X22">
        <f>+[1]Sheet1!X22</f>
        <v>153.08566284179688</v>
      </c>
      <c r="Y22">
        <f>+[1]Sheet1!Y22</f>
        <v>156.08821105957031</v>
      </c>
      <c r="Z22">
        <f>+[1]Sheet1!Z22</f>
        <v>147.52015686035156</v>
      </c>
      <c r="AA22">
        <f>+[1]Sheet1!AA22</f>
        <v>148.305908203125</v>
      </c>
      <c r="AB22">
        <f>+[1]Sheet1!AB22</f>
        <v>152.87081909179688</v>
      </c>
      <c r="AC22">
        <f>+[1]Sheet1!AC22</f>
        <v>142.74835205078125</v>
      </c>
      <c r="AD22">
        <f>+[1]Sheet1!AD22</f>
        <v>134.21807861328125</v>
      </c>
      <c r="AE22">
        <f>+[1]Sheet1!AE22</f>
        <v>193.849853515625</v>
      </c>
      <c r="AF22">
        <f>+[1]Sheet1!AF22</f>
        <v>146.48689270019531</v>
      </c>
      <c r="AG22">
        <f>+[1]Sheet1!AG22</f>
        <v>156.48959350585938</v>
      </c>
      <c r="AH22">
        <f>+[1]Sheet1!AH22</f>
        <v>161.96614074707031</v>
      </c>
      <c r="AI22">
        <f>+[1]Sheet1!AI22</f>
        <v>184.00822448730469</v>
      </c>
      <c r="AJ22">
        <f>+[1]Sheet1!AJ22</f>
        <v>153.34771728515625</v>
      </c>
      <c r="AK22">
        <f>+[1]Sheet1!AK22</f>
        <v>156.09127807617188</v>
      </c>
      <c r="AL22">
        <f>+[1]Sheet1!AL22</f>
        <v>147.79914855957031</v>
      </c>
      <c r="AM22">
        <f>+[1]Sheet1!AM22</f>
        <v>148.4473876953125</v>
      </c>
      <c r="AN22">
        <f>+[1]Sheet1!AN22</f>
        <v>152.71730041503906</v>
      </c>
      <c r="AO22">
        <f>+[1]Sheet1!AO22</f>
        <v>142.7110595703125</v>
      </c>
      <c r="AP22">
        <f>+[1]Sheet1!AP22</f>
        <v>134.27362060546875</v>
      </c>
      <c r="AQ22">
        <f>+[1]Sheet1!AQ22</f>
        <v>193.30731201171875</v>
      </c>
      <c r="AR22">
        <f>+[1]Sheet1!AR22</f>
        <v>146.61868286132813</v>
      </c>
      <c r="AS22">
        <f>+[1]Sheet1!AS22</f>
        <v>156.74360656738281</v>
      </c>
      <c r="AT22">
        <f>+[1]Sheet1!AT22</f>
        <v>161.49172973632813</v>
      </c>
      <c r="AU22">
        <f>+[1]Sheet1!AU22</f>
        <v>183.36231994628906</v>
      </c>
      <c r="AV22">
        <f>+[1]Sheet1!AV22</f>
        <v>152.9908447265625</v>
      </c>
      <c r="AW22">
        <f>+[1]Sheet1!AW22</f>
        <v>155.71609497070313</v>
      </c>
      <c r="AX22">
        <f>+[1]Sheet1!AX22</f>
        <v>147.91656494140625</v>
      </c>
      <c r="AY22">
        <f>+[1]Sheet1!AY22</f>
        <v>148.67999267578125</v>
      </c>
      <c r="AZ22">
        <f>+[1]Sheet1!AZ22</f>
        <v>152.58906555175781</v>
      </c>
      <c r="BA22">
        <f>+[1]Sheet1!BA22</f>
        <v>142.50169372558594</v>
      </c>
      <c r="BB22">
        <f>+[1]Sheet1!BB22</f>
        <v>134.53819274902344</v>
      </c>
      <c r="BC22">
        <f>+[1]Sheet1!BC22</f>
        <v>192.45075988769531</v>
      </c>
      <c r="BD22">
        <f>+[1]Sheet1!BD22</f>
        <v>147.16415405273438</v>
      </c>
      <c r="BE22">
        <f>+[1]Sheet1!BE22</f>
        <v>156.98577880859375</v>
      </c>
      <c r="BF22">
        <f>+[1]Sheet1!BF22</f>
        <v>161.17303466796875</v>
      </c>
      <c r="BG22">
        <f>+[1]Sheet1!BG22</f>
        <v>183.27915954589844</v>
      </c>
      <c r="BH22">
        <f>+[1]Sheet1!BH22</f>
        <v>152.66766357421875</v>
      </c>
      <c r="BI22">
        <f>+[1]Sheet1!BI22</f>
        <v>155.29176330566406</v>
      </c>
      <c r="BJ22">
        <f>+[1]Sheet1!BJ22</f>
        <v>148.10496520996094</v>
      </c>
      <c r="BK22">
        <f>+[1]Sheet1!BK22</f>
        <v>149.11477661132813</v>
      </c>
      <c r="BL22">
        <f>+[1]Sheet1!BL22</f>
        <v>155.24354553222656</v>
      </c>
      <c r="BM22">
        <f>+[1]Sheet1!BM22</f>
        <v>155.79054260253906</v>
      </c>
      <c r="BN22">
        <f>+[1]Sheet1!BN22</f>
        <v>155.86976623535156</v>
      </c>
      <c r="BO22">
        <f>+[1]Sheet1!BO22</f>
        <v>155.79861450195313</v>
      </c>
      <c r="BP22">
        <f>+[1]Sheet1!BP22</f>
        <v>155.79965209960938</v>
      </c>
      <c r="BQ22">
        <f>+[1]Sheet1!BQ22</f>
        <v>152.85453796386719</v>
      </c>
      <c r="BR22">
        <f>+[1]Sheet1!BR22</f>
        <v>142.70118713378906</v>
      </c>
      <c r="BS22">
        <f>+[1]Sheet1!BS22</f>
        <v>134.13182067871094</v>
      </c>
      <c r="BT22">
        <f>+[1]Sheet1!BT22</f>
        <v>193.69320678710938</v>
      </c>
      <c r="BU22">
        <f>+[1]Sheet1!BU22</f>
        <v>146.65080261230469</v>
      </c>
      <c r="BV22">
        <f>+[1]Sheet1!BV22</f>
        <v>156.70687866210938</v>
      </c>
      <c r="BW22">
        <f>+[1]Sheet1!BW22</f>
        <v>161.5994873046875</v>
      </c>
      <c r="BX22">
        <f>+[1]Sheet1!BX22</f>
        <v>183.515380859375</v>
      </c>
      <c r="BY22">
        <f>+[1]Sheet1!BY22</f>
        <v>152.91111755371094</v>
      </c>
      <c r="BZ22">
        <f>+[1]Sheet1!BZ22</f>
        <v>155.72325134277344</v>
      </c>
      <c r="CA22">
        <f>+[1]Sheet1!CA22</f>
        <v>147.87324523925781</v>
      </c>
      <c r="CB22">
        <f>+[1]Sheet1!CB22</f>
        <v>148.67788696289063</v>
      </c>
      <c r="CC22">
        <f>+[1]Sheet1!CC22</f>
        <v>155.74247741699219</v>
      </c>
      <c r="CD22">
        <f>+[1]Sheet1!CD22</f>
        <v>155.74247741699219</v>
      </c>
      <c r="CF22">
        <f>+[2]IPCse!DC26</f>
        <v>155.81259094661212</v>
      </c>
      <c r="CG22">
        <f t="shared" si="0"/>
        <v>155.68625471203754</v>
      </c>
    </row>
    <row r="23" spans="1:85" x14ac:dyDescent="0.25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162.66508483886719</v>
      </c>
      <c r="E23">
        <f>+[1]Sheet1!E23</f>
        <v>147.00080871582031</v>
      </c>
      <c r="F23">
        <f>+[1]Sheet1!F23</f>
        <v>140.56805419921875</v>
      </c>
      <c r="G23">
        <f>+[1]Sheet1!G23</f>
        <v>201.42463684082031</v>
      </c>
      <c r="H23">
        <f>+[1]Sheet1!H23</f>
        <v>158.48846435546875</v>
      </c>
      <c r="I23">
        <f>+[1]Sheet1!I23</f>
        <v>163.31280517578125</v>
      </c>
      <c r="J23">
        <f>+[1]Sheet1!J23</f>
        <v>178.72264099121094</v>
      </c>
      <c r="K23">
        <f>+[1]Sheet1!K23</f>
        <v>187.62408447265625</v>
      </c>
      <c r="L23">
        <f>+[1]Sheet1!L23</f>
        <v>161.63885498046875</v>
      </c>
      <c r="M23">
        <f>+[1]Sheet1!M23</f>
        <v>160.87692260742188</v>
      </c>
      <c r="N23">
        <f>+[1]Sheet1!N23</f>
        <v>156.11994934082031</v>
      </c>
      <c r="O23">
        <f>+[1]Sheet1!O23</f>
        <v>159.53956604003906</v>
      </c>
      <c r="P23">
        <f>+[1]Sheet1!P23</f>
        <v>162.57383728027344</v>
      </c>
      <c r="Q23">
        <f>+[1]Sheet1!Q23</f>
        <v>146.62748718261719</v>
      </c>
      <c r="R23">
        <f>+[1]Sheet1!R23</f>
        <v>141.19911193847656</v>
      </c>
      <c r="S23">
        <f>+[1]Sheet1!S23</f>
        <v>199.87330627441406</v>
      </c>
      <c r="T23">
        <f>+[1]Sheet1!T23</f>
        <v>159.18315124511719</v>
      </c>
      <c r="U23">
        <f>+[1]Sheet1!U23</f>
        <v>163.42280578613281</v>
      </c>
      <c r="V23">
        <f>+[1]Sheet1!V23</f>
        <v>178.48863220214844</v>
      </c>
      <c r="W23">
        <f>+[1]Sheet1!W23</f>
        <v>187.6270751953125</v>
      </c>
      <c r="X23">
        <f>+[1]Sheet1!X23</f>
        <v>161.93110656738281</v>
      </c>
      <c r="Y23">
        <f>+[1]Sheet1!Y23</f>
        <v>160.42961120605469</v>
      </c>
      <c r="Z23">
        <f>+[1]Sheet1!Z23</f>
        <v>156.32757568359375</v>
      </c>
      <c r="AA23">
        <f>+[1]Sheet1!AA23</f>
        <v>159.95619201660156</v>
      </c>
      <c r="AB23">
        <f>+[1]Sheet1!AB23</f>
        <v>162.41232299804688</v>
      </c>
      <c r="AC23">
        <f>+[1]Sheet1!AC23</f>
        <v>146.67288208007813</v>
      </c>
      <c r="AD23">
        <f>+[1]Sheet1!AD23</f>
        <v>141.59275817871094</v>
      </c>
      <c r="AE23">
        <f>+[1]Sheet1!AE23</f>
        <v>198.51934814453125</v>
      </c>
      <c r="AF23">
        <f>+[1]Sheet1!AF23</f>
        <v>159.70718383789063</v>
      </c>
      <c r="AG23">
        <f>+[1]Sheet1!AG23</f>
        <v>163.47549438476563</v>
      </c>
      <c r="AH23">
        <f>+[1]Sheet1!AH23</f>
        <v>178.60697937011719</v>
      </c>
      <c r="AI23">
        <f>+[1]Sheet1!AI23</f>
        <v>187.9114990234375</v>
      </c>
      <c r="AJ23">
        <f>+[1]Sheet1!AJ23</f>
        <v>162.13705444335938</v>
      </c>
      <c r="AK23">
        <f>+[1]Sheet1!AK23</f>
        <v>160.49342346191406</v>
      </c>
      <c r="AL23">
        <f>+[1]Sheet1!AL23</f>
        <v>156.39236450195313</v>
      </c>
      <c r="AM23">
        <f>+[1]Sheet1!AM23</f>
        <v>160.16267395019531</v>
      </c>
      <c r="AN23">
        <f>+[1]Sheet1!AN23</f>
        <v>162.24862670898438</v>
      </c>
      <c r="AO23">
        <f>+[1]Sheet1!AO23</f>
        <v>146.60076904296875</v>
      </c>
      <c r="AP23">
        <f>+[1]Sheet1!AP23</f>
        <v>141.79228210449219</v>
      </c>
      <c r="AQ23">
        <f>+[1]Sheet1!AQ23</f>
        <v>197.96014404296875</v>
      </c>
      <c r="AR23">
        <f>+[1]Sheet1!AR23</f>
        <v>159.83451843261719</v>
      </c>
      <c r="AS23">
        <f>+[1]Sheet1!AS23</f>
        <v>163.67587280273438</v>
      </c>
      <c r="AT23">
        <f>+[1]Sheet1!AT23</f>
        <v>178.31871032714844</v>
      </c>
      <c r="AU23">
        <f>+[1]Sheet1!AU23</f>
        <v>187.10617065429688</v>
      </c>
      <c r="AV23">
        <f>+[1]Sheet1!AV23</f>
        <v>161.74505615234375</v>
      </c>
      <c r="AW23">
        <f>+[1]Sheet1!AW23</f>
        <v>160.06182861328125</v>
      </c>
      <c r="AX23">
        <f>+[1]Sheet1!AX23</f>
        <v>156.50523376464844</v>
      </c>
      <c r="AY23">
        <f>+[1]Sheet1!AY23</f>
        <v>160.2882080078125</v>
      </c>
      <c r="AZ23">
        <f>+[1]Sheet1!AZ23</f>
        <v>162.10818481445313</v>
      </c>
      <c r="BA23">
        <f>+[1]Sheet1!BA23</f>
        <v>146.31703186035156</v>
      </c>
      <c r="BB23">
        <f>+[1]Sheet1!BB23</f>
        <v>142.21060180664063</v>
      </c>
      <c r="BC23">
        <f>+[1]Sheet1!BC23</f>
        <v>196.69549560546875</v>
      </c>
      <c r="BD23">
        <f>+[1]Sheet1!BD23</f>
        <v>160.26600646972656</v>
      </c>
      <c r="BE23">
        <f>+[1]Sheet1!BE23</f>
        <v>163.84651184082031</v>
      </c>
      <c r="BF23">
        <f>+[1]Sheet1!BF23</f>
        <v>178.14494323730469</v>
      </c>
      <c r="BG23">
        <f>+[1]Sheet1!BG23</f>
        <v>186.80746459960938</v>
      </c>
      <c r="BH23">
        <f>+[1]Sheet1!BH23</f>
        <v>161.30691528320313</v>
      </c>
      <c r="BI23">
        <f>+[1]Sheet1!BI23</f>
        <v>159.89836120605469</v>
      </c>
      <c r="BJ23">
        <f>+[1]Sheet1!BJ23</f>
        <v>156.65069580078125</v>
      </c>
      <c r="BK23">
        <f>+[1]Sheet1!BK23</f>
        <v>160.61630249023438</v>
      </c>
      <c r="BL23">
        <f>+[1]Sheet1!BL23</f>
        <v>164.28791809082031</v>
      </c>
      <c r="BM23">
        <f>+[1]Sheet1!BM23</f>
        <v>164.8741455078125</v>
      </c>
      <c r="BN23">
        <f>+[1]Sheet1!BN23</f>
        <v>164.9058837890625</v>
      </c>
      <c r="BO23">
        <f>+[1]Sheet1!BO23</f>
        <v>165.05226135253906</v>
      </c>
      <c r="BP23">
        <f>+[1]Sheet1!BP23</f>
        <v>164.9989013671875</v>
      </c>
      <c r="BQ23">
        <f>+[1]Sheet1!BQ23</f>
        <v>162.38516235351563</v>
      </c>
      <c r="BR23">
        <f>+[1]Sheet1!BR23</f>
        <v>146.58482360839844</v>
      </c>
      <c r="BS23">
        <f>+[1]Sheet1!BS23</f>
        <v>141.60675048828125</v>
      </c>
      <c r="BT23">
        <f>+[1]Sheet1!BT23</f>
        <v>198.34500122070313</v>
      </c>
      <c r="BU23">
        <f>+[1]Sheet1!BU23</f>
        <v>159.79206848144531</v>
      </c>
      <c r="BV23">
        <f>+[1]Sheet1!BV23</f>
        <v>163.65507507324219</v>
      </c>
      <c r="BW23">
        <f>+[1]Sheet1!BW23</f>
        <v>178.3623046875</v>
      </c>
      <c r="BX23">
        <f>+[1]Sheet1!BX23</f>
        <v>187.32467651367188</v>
      </c>
      <c r="BY23">
        <f>+[1]Sheet1!BY23</f>
        <v>161.66172790527344</v>
      </c>
      <c r="BZ23">
        <f>+[1]Sheet1!BZ23</f>
        <v>160.17108154296875</v>
      </c>
      <c r="CA23">
        <f>+[1]Sheet1!CA23</f>
        <v>156.49374389648438</v>
      </c>
      <c r="CB23">
        <f>+[1]Sheet1!CB23</f>
        <v>160.26908874511719</v>
      </c>
      <c r="CC23">
        <f>+[1]Sheet1!CC23</f>
        <v>164.88812255859375</v>
      </c>
      <c r="CD23">
        <f>+[1]Sheet1!CD23</f>
        <v>164.88812255859375</v>
      </c>
      <c r="CF23">
        <f>+[2]IPCse!DC27</f>
        <v>164.98866260274701</v>
      </c>
      <c r="CG23">
        <f t="shared" si="0"/>
        <v>164.85488620987599</v>
      </c>
    </row>
    <row r="24" spans="1:85" x14ac:dyDescent="0.25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171.14715576171875</v>
      </c>
      <c r="E24">
        <f>+[1]Sheet1!E24</f>
        <v>150.09671020507813</v>
      </c>
      <c r="F24">
        <f>+[1]Sheet1!F24</f>
        <v>146.06565856933594</v>
      </c>
      <c r="G24">
        <f>+[1]Sheet1!G24</f>
        <v>218.41377258300781</v>
      </c>
      <c r="H24">
        <f>+[1]Sheet1!H24</f>
        <v>165.31678771972656</v>
      </c>
      <c r="I24">
        <f>+[1]Sheet1!I24</f>
        <v>172.01838684082031</v>
      </c>
      <c r="J24">
        <f>+[1]Sheet1!J24</f>
        <v>192.40760803222656</v>
      </c>
      <c r="K24">
        <f>+[1]Sheet1!K24</f>
        <v>189.20487976074219</v>
      </c>
      <c r="L24">
        <f>+[1]Sheet1!L24</f>
        <v>166.72393798828125</v>
      </c>
      <c r="M24">
        <f>+[1]Sheet1!M24</f>
        <v>165.33642578125</v>
      </c>
      <c r="N24">
        <f>+[1]Sheet1!N24</f>
        <v>161.02804565429688</v>
      </c>
      <c r="O24">
        <f>+[1]Sheet1!O24</f>
        <v>169.23947143554688</v>
      </c>
      <c r="P24">
        <f>+[1]Sheet1!P24</f>
        <v>171.05281066894531</v>
      </c>
      <c r="Q24">
        <f>+[1]Sheet1!Q24</f>
        <v>149.72761535644531</v>
      </c>
      <c r="R24">
        <f>+[1]Sheet1!R24</f>
        <v>146.747802734375</v>
      </c>
      <c r="S24">
        <f>+[1]Sheet1!S24</f>
        <v>217.36590576171875</v>
      </c>
      <c r="T24">
        <f>+[1]Sheet1!T24</f>
        <v>165.71685791015625</v>
      </c>
      <c r="U24">
        <f>+[1]Sheet1!U24</f>
        <v>172.27169799804688</v>
      </c>
      <c r="V24">
        <f>+[1]Sheet1!V24</f>
        <v>192.13352966308594</v>
      </c>
      <c r="W24">
        <f>+[1]Sheet1!W24</f>
        <v>189.02024841308594</v>
      </c>
      <c r="X24">
        <f>+[1]Sheet1!X24</f>
        <v>166.77293395996094</v>
      </c>
      <c r="Y24">
        <f>+[1]Sheet1!Y24</f>
        <v>165.02011108398438</v>
      </c>
      <c r="Z24">
        <f>+[1]Sheet1!Z24</f>
        <v>161.17063903808594</v>
      </c>
      <c r="AA24">
        <f>+[1]Sheet1!AA24</f>
        <v>169.79261779785156</v>
      </c>
      <c r="AB24">
        <f>+[1]Sheet1!AB24</f>
        <v>170.88507080078125</v>
      </c>
      <c r="AC24">
        <f>+[1]Sheet1!AC24</f>
        <v>149.75254821777344</v>
      </c>
      <c r="AD24">
        <f>+[1]Sheet1!AD24</f>
        <v>147.16629028320313</v>
      </c>
      <c r="AE24">
        <f>+[1]Sheet1!AE24</f>
        <v>216.46717834472656</v>
      </c>
      <c r="AF24">
        <f>+[1]Sheet1!AF24</f>
        <v>166.10382080078125</v>
      </c>
      <c r="AG24">
        <f>+[1]Sheet1!AG24</f>
        <v>172.37541198730469</v>
      </c>
      <c r="AH24">
        <f>+[1]Sheet1!AH24</f>
        <v>192.32354736328125</v>
      </c>
      <c r="AI24">
        <f>+[1]Sheet1!AI24</f>
        <v>189.20283508300781</v>
      </c>
      <c r="AJ24">
        <f>+[1]Sheet1!AJ24</f>
        <v>166.87362670898438</v>
      </c>
      <c r="AK24">
        <f>+[1]Sheet1!AK24</f>
        <v>165.09996032714844</v>
      </c>
      <c r="AL24">
        <f>+[1]Sheet1!AL24</f>
        <v>161.26899719238281</v>
      </c>
      <c r="AM24">
        <f>+[1]Sheet1!AM24</f>
        <v>170.07466125488281</v>
      </c>
      <c r="AN24">
        <f>+[1]Sheet1!AN24</f>
        <v>170.70466613769531</v>
      </c>
      <c r="AO24">
        <f>+[1]Sheet1!AO24</f>
        <v>149.69401550292969</v>
      </c>
      <c r="AP24">
        <f>+[1]Sheet1!AP24</f>
        <v>147.35917663574219</v>
      </c>
      <c r="AQ24">
        <f>+[1]Sheet1!AQ24</f>
        <v>215.78584289550781</v>
      </c>
      <c r="AR24">
        <f>+[1]Sheet1!AR24</f>
        <v>166.18470764160156</v>
      </c>
      <c r="AS24">
        <f>+[1]Sheet1!AS24</f>
        <v>172.69876098632813</v>
      </c>
      <c r="AT24">
        <f>+[1]Sheet1!AT24</f>
        <v>191.90257263183594</v>
      </c>
      <c r="AU24">
        <f>+[1]Sheet1!AU24</f>
        <v>188.36886596679688</v>
      </c>
      <c r="AV24">
        <f>+[1]Sheet1!AV24</f>
        <v>166.41328430175781</v>
      </c>
      <c r="AW24">
        <f>+[1]Sheet1!AW24</f>
        <v>164.63204956054688</v>
      </c>
      <c r="AX24">
        <f>+[1]Sheet1!AX24</f>
        <v>161.30891418457031</v>
      </c>
      <c r="AY24">
        <f>+[1]Sheet1!AY24</f>
        <v>170.18794250488281</v>
      </c>
      <c r="AZ24">
        <f>+[1]Sheet1!AZ24</f>
        <v>170.53556823730469</v>
      </c>
      <c r="BA24">
        <f>+[1]Sheet1!BA24</f>
        <v>149.43562316894531</v>
      </c>
      <c r="BB24">
        <f>+[1]Sheet1!BB24</f>
        <v>147.77781677246094</v>
      </c>
      <c r="BC24">
        <f>+[1]Sheet1!BC24</f>
        <v>214.04167175292969</v>
      </c>
      <c r="BD24">
        <f>+[1]Sheet1!BD24</f>
        <v>166.32734680175781</v>
      </c>
      <c r="BE24">
        <f>+[1]Sheet1!BE24</f>
        <v>173.00791931152344</v>
      </c>
      <c r="BF24">
        <f>+[1]Sheet1!BF24</f>
        <v>191.6588134765625</v>
      </c>
      <c r="BG24">
        <f>+[1]Sheet1!BG24</f>
        <v>187.9566650390625</v>
      </c>
      <c r="BH24">
        <f>+[1]Sheet1!BH24</f>
        <v>165.90179443359375</v>
      </c>
      <c r="BI24">
        <f>+[1]Sheet1!BI24</f>
        <v>164.35696411132813</v>
      </c>
      <c r="BJ24">
        <f>+[1]Sheet1!BJ24</f>
        <v>161.38650512695313</v>
      </c>
      <c r="BK24">
        <f>+[1]Sheet1!BK24</f>
        <v>170.50984191894531</v>
      </c>
      <c r="BL24">
        <f>+[1]Sheet1!BL24</f>
        <v>172.71481323242188</v>
      </c>
      <c r="BM24">
        <f>+[1]Sheet1!BM24</f>
        <v>173.38253784179688</v>
      </c>
      <c r="BN24">
        <f>+[1]Sheet1!BN24</f>
        <v>173.43855285644531</v>
      </c>
      <c r="BO24">
        <f>+[1]Sheet1!BO24</f>
        <v>173.60946655273438</v>
      </c>
      <c r="BP24">
        <f>+[1]Sheet1!BP24</f>
        <v>173.39070129394531</v>
      </c>
      <c r="BQ24">
        <f>+[1]Sheet1!BQ24</f>
        <v>170.84700012207031</v>
      </c>
      <c r="BR24">
        <f>+[1]Sheet1!BR24</f>
        <v>149.68513488769531</v>
      </c>
      <c r="BS24">
        <f>+[1]Sheet1!BS24</f>
        <v>147.16233825683594</v>
      </c>
      <c r="BT24">
        <f>+[1]Sheet1!BT24</f>
        <v>215.88432312011719</v>
      </c>
      <c r="BU24">
        <f>+[1]Sheet1!BU24</f>
        <v>166.09512329101563</v>
      </c>
      <c r="BV24">
        <f>+[1]Sheet1!BV24</f>
        <v>172.66952514648438</v>
      </c>
      <c r="BW24">
        <f>+[1]Sheet1!BW24</f>
        <v>191.96006774902344</v>
      </c>
      <c r="BX24">
        <f>+[1]Sheet1!BX24</f>
        <v>188.61875915527344</v>
      </c>
      <c r="BY24">
        <f>+[1]Sheet1!BY24</f>
        <v>166.38224792480469</v>
      </c>
      <c r="BZ24">
        <f>+[1]Sheet1!BZ24</f>
        <v>164.69879150390625</v>
      </c>
      <c r="CA24">
        <f>+[1]Sheet1!CA24</f>
        <v>161.29463195800781</v>
      </c>
      <c r="CB24">
        <f>+[1]Sheet1!CB24</f>
        <v>170.14013671875</v>
      </c>
      <c r="CC24">
        <f>+[1]Sheet1!CC24</f>
        <v>173.36407470703125</v>
      </c>
      <c r="CD24">
        <f>+[1]Sheet1!CD24</f>
        <v>173.36407470703125</v>
      </c>
      <c r="CF24">
        <f>+[2]IPCse!DC28</f>
        <v>173.45559194881324</v>
      </c>
      <c r="CG24">
        <f t="shared" si="0"/>
        <v>173.31495038564054</v>
      </c>
    </row>
    <row r="25" spans="1:85" x14ac:dyDescent="0.25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178.02627563476563</v>
      </c>
      <c r="E25">
        <f>+[1]Sheet1!E25</f>
        <v>156.03291320800781</v>
      </c>
      <c r="F25">
        <f>+[1]Sheet1!F25</f>
        <v>149.91159057617188</v>
      </c>
      <c r="G25">
        <f>+[1]Sheet1!G25</f>
        <v>223.36331176757813</v>
      </c>
      <c r="H25">
        <f>+[1]Sheet1!H25</f>
        <v>171.49072265625</v>
      </c>
      <c r="I25">
        <f>+[1]Sheet1!I25</f>
        <v>182.98310852050781</v>
      </c>
      <c r="J25">
        <f>+[1]Sheet1!J25</f>
        <v>197.54998779296875</v>
      </c>
      <c r="K25">
        <f>+[1]Sheet1!K25</f>
        <v>194.69111633300781</v>
      </c>
      <c r="L25">
        <f>+[1]Sheet1!L25</f>
        <v>171.63076782226563</v>
      </c>
      <c r="M25">
        <f>+[1]Sheet1!M25</f>
        <v>170.27761840820313</v>
      </c>
      <c r="N25">
        <f>+[1]Sheet1!N25</f>
        <v>165.15493774414063</v>
      </c>
      <c r="O25">
        <f>+[1]Sheet1!O25</f>
        <v>177.05583190917969</v>
      </c>
      <c r="P25">
        <f>+[1]Sheet1!P25</f>
        <v>178.04222106933594</v>
      </c>
      <c r="Q25">
        <f>+[1]Sheet1!Q25</f>
        <v>155.75325012207031</v>
      </c>
      <c r="R25">
        <f>+[1]Sheet1!R25</f>
        <v>150.66932678222656</v>
      </c>
      <c r="S25">
        <f>+[1]Sheet1!S25</f>
        <v>222.236328125</v>
      </c>
      <c r="T25">
        <f>+[1]Sheet1!T25</f>
        <v>171.98959350585938</v>
      </c>
      <c r="U25">
        <f>+[1]Sheet1!U25</f>
        <v>182.77891540527344</v>
      </c>
      <c r="V25">
        <f>+[1]Sheet1!V25</f>
        <v>197.26126098632813</v>
      </c>
      <c r="W25">
        <f>+[1]Sheet1!W25</f>
        <v>194.78662109375</v>
      </c>
      <c r="X25">
        <f>+[1]Sheet1!X25</f>
        <v>171.64588928222656</v>
      </c>
      <c r="Y25">
        <f>+[1]Sheet1!Y25</f>
        <v>169.74899291992188</v>
      </c>
      <c r="Z25">
        <f>+[1]Sheet1!Z25</f>
        <v>165.33987426757813</v>
      </c>
      <c r="AA25">
        <f>+[1]Sheet1!AA25</f>
        <v>177.37532043457031</v>
      </c>
      <c r="AB25">
        <f>+[1]Sheet1!AB25</f>
        <v>177.95889282226563</v>
      </c>
      <c r="AC25">
        <f>+[1]Sheet1!AC25</f>
        <v>155.68368530273438</v>
      </c>
      <c r="AD25">
        <f>+[1]Sheet1!AD25</f>
        <v>151.10212707519531</v>
      </c>
      <c r="AE25">
        <f>+[1]Sheet1!AE25</f>
        <v>221.37205505371094</v>
      </c>
      <c r="AF25">
        <f>+[1]Sheet1!AF25</f>
        <v>172.33546447753906</v>
      </c>
      <c r="AG25">
        <f>+[1]Sheet1!AG25</f>
        <v>182.86909484863281</v>
      </c>
      <c r="AH25">
        <f>+[1]Sheet1!AH25</f>
        <v>197.40969848632813</v>
      </c>
      <c r="AI25">
        <f>+[1]Sheet1!AI25</f>
        <v>195.08843994140625</v>
      </c>
      <c r="AJ25">
        <f>+[1]Sheet1!AJ25</f>
        <v>171.6646728515625</v>
      </c>
      <c r="AK25">
        <f>+[1]Sheet1!AK25</f>
        <v>169.8328857421875</v>
      </c>
      <c r="AL25">
        <f>+[1]Sheet1!AL25</f>
        <v>165.51239013671875</v>
      </c>
      <c r="AM25">
        <f>+[1]Sheet1!AM25</f>
        <v>177.56204223632813</v>
      </c>
      <c r="AN25">
        <f>+[1]Sheet1!AN25</f>
        <v>177.85025024414063</v>
      </c>
      <c r="AO25">
        <f>+[1]Sheet1!AO25</f>
        <v>155.669677734375</v>
      </c>
      <c r="AP25">
        <f>+[1]Sheet1!AP25</f>
        <v>151.30465698242188</v>
      </c>
      <c r="AQ25">
        <f>+[1]Sheet1!AQ25</f>
        <v>220.69442749023438</v>
      </c>
      <c r="AR25">
        <f>+[1]Sheet1!AR25</f>
        <v>172.44052124023438</v>
      </c>
      <c r="AS25">
        <f>+[1]Sheet1!AS25</f>
        <v>182.20840454101563</v>
      </c>
      <c r="AT25">
        <f>+[1]Sheet1!AT25</f>
        <v>197.01087951660156</v>
      </c>
      <c r="AU25">
        <f>+[1]Sheet1!AU25</f>
        <v>194.2557373046875</v>
      </c>
      <c r="AV25">
        <f>+[1]Sheet1!AV25</f>
        <v>171.42922973632813</v>
      </c>
      <c r="AW25">
        <f>+[1]Sheet1!AW25</f>
        <v>169.27922058105469</v>
      </c>
      <c r="AX25">
        <f>+[1]Sheet1!AX25</f>
        <v>165.58294677734375</v>
      </c>
      <c r="AY25">
        <f>+[1]Sheet1!AY25</f>
        <v>177.62322998046875</v>
      </c>
      <c r="AZ25">
        <f>+[1]Sheet1!AZ25</f>
        <v>177.76353454589844</v>
      </c>
      <c r="BA25">
        <f>+[1]Sheet1!BA25</f>
        <v>155.53384399414063</v>
      </c>
      <c r="BB25">
        <f>+[1]Sheet1!BB25</f>
        <v>151.71250915527344</v>
      </c>
      <c r="BC25">
        <f>+[1]Sheet1!BC25</f>
        <v>218.67825317382813</v>
      </c>
      <c r="BD25">
        <f>+[1]Sheet1!BD25</f>
        <v>172.73661804199219</v>
      </c>
      <c r="BE25">
        <f>+[1]Sheet1!BE25</f>
        <v>181.68672180175781</v>
      </c>
      <c r="BF25">
        <f>+[1]Sheet1!BF25</f>
        <v>196.78080749511719</v>
      </c>
      <c r="BG25">
        <f>+[1]Sheet1!BG25</f>
        <v>194.08653259277344</v>
      </c>
      <c r="BH25">
        <f>+[1]Sheet1!BH25</f>
        <v>171.18438720703125</v>
      </c>
      <c r="BI25">
        <f>+[1]Sheet1!BI25</f>
        <v>168.90669250488281</v>
      </c>
      <c r="BJ25">
        <f>+[1]Sheet1!BJ25</f>
        <v>165.74391174316406</v>
      </c>
      <c r="BK25">
        <f>+[1]Sheet1!BK25</f>
        <v>177.61990356445313</v>
      </c>
      <c r="BL25">
        <f>+[1]Sheet1!BL25</f>
        <v>178.76881408691406</v>
      </c>
      <c r="BM25">
        <f>+[1]Sheet1!BM25</f>
        <v>179.38587951660156</v>
      </c>
      <c r="BN25">
        <f>+[1]Sheet1!BN25</f>
        <v>179.49664306640625</v>
      </c>
      <c r="BO25">
        <f>+[1]Sheet1!BO25</f>
        <v>179.58500671386719</v>
      </c>
      <c r="BP25">
        <f>+[1]Sheet1!BP25</f>
        <v>179.27323913574219</v>
      </c>
      <c r="BQ25">
        <f>+[1]Sheet1!BQ25</f>
        <v>177.9197998046875</v>
      </c>
      <c r="BR25">
        <f>+[1]Sheet1!BR25</f>
        <v>155.69467163085938</v>
      </c>
      <c r="BS25">
        <f>+[1]Sheet1!BS25</f>
        <v>151.08515930175781</v>
      </c>
      <c r="BT25">
        <f>+[1]Sheet1!BT25</f>
        <v>220.70108032226563</v>
      </c>
      <c r="BU25">
        <f>+[1]Sheet1!BU25</f>
        <v>172.40591430664063</v>
      </c>
      <c r="BV25">
        <f>+[1]Sheet1!BV25</f>
        <v>182.23114013671875</v>
      </c>
      <c r="BW25">
        <f>+[1]Sheet1!BW25</f>
        <v>197.07539367675781</v>
      </c>
      <c r="BX25">
        <f>+[1]Sheet1!BX25</f>
        <v>194.50926208496094</v>
      </c>
      <c r="BY25">
        <f>+[1]Sheet1!BY25</f>
        <v>171.42861938476563</v>
      </c>
      <c r="BZ25">
        <f>+[1]Sheet1!BZ25</f>
        <v>169.35130310058594</v>
      </c>
      <c r="CA25">
        <f>+[1]Sheet1!CA25</f>
        <v>165.57296752929688</v>
      </c>
      <c r="CB25">
        <f>+[1]Sheet1!CB25</f>
        <v>177.52151489257813</v>
      </c>
      <c r="CC25">
        <f>+[1]Sheet1!CC25</f>
        <v>179.33805847167969</v>
      </c>
      <c r="CD25">
        <f>+[1]Sheet1!CD25</f>
        <v>179.33805847167969</v>
      </c>
      <c r="CF25">
        <f>+[2]IPCse!DC29</f>
        <v>179.4529117911774</v>
      </c>
      <c r="CG25">
        <f t="shared" si="0"/>
        <v>179.30740747075367</v>
      </c>
    </row>
    <row r="26" spans="1:85" x14ac:dyDescent="0.25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181.89736938476563</v>
      </c>
      <c r="E26">
        <f>+[1]Sheet1!E26</f>
        <v>158.67607116699219</v>
      </c>
      <c r="F26">
        <f>+[1]Sheet1!F26</f>
        <v>153.74278259277344</v>
      </c>
      <c r="G26">
        <f>+[1]Sheet1!G26</f>
        <v>229.00978088378906</v>
      </c>
      <c r="H26">
        <f>+[1]Sheet1!H26</f>
        <v>175.19888305664063</v>
      </c>
      <c r="I26">
        <f>+[1]Sheet1!I26</f>
        <v>191.98707580566406</v>
      </c>
      <c r="J26">
        <f>+[1]Sheet1!J26</f>
        <v>202.54937744140625</v>
      </c>
      <c r="K26">
        <f>+[1]Sheet1!K26</f>
        <v>207.54974365234375</v>
      </c>
      <c r="L26">
        <f>+[1]Sheet1!L26</f>
        <v>176.45166015625</v>
      </c>
      <c r="M26">
        <f>+[1]Sheet1!M26</f>
        <v>175.50605773925781</v>
      </c>
      <c r="N26">
        <f>+[1]Sheet1!N26</f>
        <v>169.40364074707031</v>
      </c>
      <c r="O26">
        <f>+[1]Sheet1!O26</f>
        <v>183.29627990722656</v>
      </c>
      <c r="P26">
        <f>+[1]Sheet1!P26</f>
        <v>181.94316101074219</v>
      </c>
      <c r="Q26">
        <f>+[1]Sheet1!Q26</f>
        <v>158.45802307128906</v>
      </c>
      <c r="R26">
        <f>+[1]Sheet1!R26</f>
        <v>154.5767822265625</v>
      </c>
      <c r="S26">
        <f>+[1]Sheet1!S26</f>
        <v>228.39051818847656</v>
      </c>
      <c r="T26">
        <f>+[1]Sheet1!T26</f>
        <v>175.79679870605469</v>
      </c>
      <c r="U26">
        <f>+[1]Sheet1!U26</f>
        <v>192.03019714355469</v>
      </c>
      <c r="V26">
        <f>+[1]Sheet1!V26</f>
        <v>202.2265625</v>
      </c>
      <c r="W26">
        <f>+[1]Sheet1!W26</f>
        <v>207.8135986328125</v>
      </c>
      <c r="X26">
        <f>+[1]Sheet1!X26</f>
        <v>176.44815063476563</v>
      </c>
      <c r="Y26">
        <f>+[1]Sheet1!Y26</f>
        <v>175.06297302246094</v>
      </c>
      <c r="Z26">
        <f>+[1]Sheet1!Z26</f>
        <v>169.62295532226563</v>
      </c>
      <c r="AA26">
        <f>+[1]Sheet1!AA26</f>
        <v>183.52110290527344</v>
      </c>
      <c r="AB26">
        <f>+[1]Sheet1!AB26</f>
        <v>181.88165283203125</v>
      </c>
      <c r="AC26">
        <f>+[1]Sheet1!AC26</f>
        <v>158.37266540527344</v>
      </c>
      <c r="AD26">
        <f>+[1]Sheet1!AD26</f>
        <v>155.06404113769531</v>
      </c>
      <c r="AE26">
        <f>+[1]Sheet1!AE26</f>
        <v>227.6654052734375</v>
      </c>
      <c r="AF26">
        <f>+[1]Sheet1!AF26</f>
        <v>176.20040893554688</v>
      </c>
      <c r="AG26">
        <f>+[1]Sheet1!AG26</f>
        <v>192.20367431640625</v>
      </c>
      <c r="AH26">
        <f>+[1]Sheet1!AH26</f>
        <v>202.07342529296875</v>
      </c>
      <c r="AI26">
        <f>+[1]Sheet1!AI26</f>
        <v>208.16886901855469</v>
      </c>
      <c r="AJ26">
        <f>+[1]Sheet1!AJ26</f>
        <v>176.45272827148438</v>
      </c>
      <c r="AK26">
        <f>+[1]Sheet1!AK26</f>
        <v>175.15190124511719</v>
      </c>
      <c r="AL26">
        <f>+[1]Sheet1!AL26</f>
        <v>169.84329223632813</v>
      </c>
      <c r="AM26">
        <f>+[1]Sheet1!AM26</f>
        <v>183.62443542480469</v>
      </c>
      <c r="AN26">
        <f>+[1]Sheet1!AN26</f>
        <v>181.81344604492188</v>
      </c>
      <c r="AO26">
        <f>+[1]Sheet1!AO26</f>
        <v>158.37728881835938</v>
      </c>
      <c r="AP26">
        <f>+[1]Sheet1!AP26</f>
        <v>155.22065734863281</v>
      </c>
      <c r="AQ26">
        <f>+[1]Sheet1!AQ26</f>
        <v>227.15336608886719</v>
      </c>
      <c r="AR26">
        <f>+[1]Sheet1!AR26</f>
        <v>176.32073974609375</v>
      </c>
      <c r="AS26">
        <f>+[1]Sheet1!AS26</f>
        <v>191.91853332519531</v>
      </c>
      <c r="AT26">
        <f>+[1]Sheet1!AT26</f>
        <v>201.79280090332031</v>
      </c>
      <c r="AU26">
        <f>+[1]Sheet1!AU26</f>
        <v>207.38308715820313</v>
      </c>
      <c r="AV26">
        <f>+[1]Sheet1!AV26</f>
        <v>176.25523376464844</v>
      </c>
      <c r="AW26">
        <f>+[1]Sheet1!AW26</f>
        <v>174.54020690917969</v>
      </c>
      <c r="AX26">
        <f>+[1]Sheet1!AX26</f>
        <v>169.93373107910156</v>
      </c>
      <c r="AY26">
        <f>+[1]Sheet1!AY26</f>
        <v>183.79327392578125</v>
      </c>
      <c r="AZ26">
        <f>+[1]Sheet1!AZ26</f>
        <v>181.80911254882813</v>
      </c>
      <c r="BA26">
        <f>+[1]Sheet1!BA26</f>
        <v>158.28388977050781</v>
      </c>
      <c r="BB26">
        <f>+[1]Sheet1!BB26</f>
        <v>155.59930419921875</v>
      </c>
      <c r="BC26">
        <f>+[1]Sheet1!BC26</f>
        <v>225.69290161132813</v>
      </c>
      <c r="BD26">
        <f>+[1]Sheet1!BD26</f>
        <v>176.64749145507813</v>
      </c>
      <c r="BE26">
        <f>+[1]Sheet1!BE26</f>
        <v>191.72175598144531</v>
      </c>
      <c r="BF26">
        <f>+[1]Sheet1!BF26</f>
        <v>201.53623962402344</v>
      </c>
      <c r="BG26">
        <f>+[1]Sheet1!BG26</f>
        <v>207.2303466796875</v>
      </c>
      <c r="BH26">
        <f>+[1]Sheet1!BH26</f>
        <v>176.03688049316406</v>
      </c>
      <c r="BI26">
        <f>+[1]Sheet1!BI26</f>
        <v>174.35160827636719</v>
      </c>
      <c r="BJ26">
        <f>+[1]Sheet1!BJ26</f>
        <v>170.04150390625</v>
      </c>
      <c r="BK26">
        <f>+[1]Sheet1!BK26</f>
        <v>183.82492065429688</v>
      </c>
      <c r="BL26">
        <f>+[1]Sheet1!BL26</f>
        <v>183.49003601074219</v>
      </c>
      <c r="BM26">
        <f>+[1]Sheet1!BM26</f>
        <v>184.32902526855469</v>
      </c>
      <c r="BN26">
        <f>+[1]Sheet1!BN26</f>
        <v>184.56544494628906</v>
      </c>
      <c r="BO26">
        <f>+[1]Sheet1!BO26</f>
        <v>184.79409790039063</v>
      </c>
      <c r="BP26">
        <f>+[1]Sheet1!BP26</f>
        <v>184.67665100097656</v>
      </c>
      <c r="BQ26">
        <f>+[1]Sheet1!BQ26</f>
        <v>181.86538696289063</v>
      </c>
      <c r="BR26">
        <f>+[1]Sheet1!BR26</f>
        <v>158.40290832519531</v>
      </c>
      <c r="BS26">
        <f>+[1]Sheet1!BS26</f>
        <v>154.98814392089844</v>
      </c>
      <c r="BT26">
        <f>+[1]Sheet1!BT26</f>
        <v>227.17193603515625</v>
      </c>
      <c r="BU26">
        <f>+[1]Sheet1!BU26</f>
        <v>176.27198791503906</v>
      </c>
      <c r="BV26">
        <f>+[1]Sheet1!BV26</f>
        <v>191.90414428710938</v>
      </c>
      <c r="BW26">
        <f>+[1]Sheet1!BW26</f>
        <v>201.87362670898438</v>
      </c>
      <c r="BX26">
        <f>+[1]Sheet1!BX26</f>
        <v>207.58425903320313</v>
      </c>
      <c r="BY26">
        <f>+[1]Sheet1!BY26</f>
        <v>176.25437927246094</v>
      </c>
      <c r="BZ26">
        <f>+[1]Sheet1!BZ26</f>
        <v>174.70037841796875</v>
      </c>
      <c r="CA26">
        <f>+[1]Sheet1!CA26</f>
        <v>169.88241577148438</v>
      </c>
      <c r="CB26">
        <f>+[1]Sheet1!CB26</f>
        <v>183.68998718261719</v>
      </c>
      <c r="CC26">
        <f>+[1]Sheet1!CC26</f>
        <v>184.48423767089844</v>
      </c>
      <c r="CD26">
        <f>+[1]Sheet1!CD26</f>
        <v>184.48422241210938</v>
      </c>
      <c r="CF26">
        <f>+[2]IPCse!DC30</f>
        <v>184.56289524639615</v>
      </c>
      <c r="CG26">
        <f t="shared" si="0"/>
        <v>184.41324764034613</v>
      </c>
    </row>
    <row r="27" spans="1:85" x14ac:dyDescent="0.25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187.25994873046875</v>
      </c>
      <c r="E27">
        <f>+[1]Sheet1!E27</f>
        <v>163.59220886230469</v>
      </c>
      <c r="F27">
        <f>+[1]Sheet1!F27</f>
        <v>157.36514282226563</v>
      </c>
      <c r="G27">
        <f>+[1]Sheet1!G27</f>
        <v>237.5155029296875</v>
      </c>
      <c r="H27">
        <f>+[1]Sheet1!H27</f>
        <v>180.93006896972656</v>
      </c>
      <c r="I27">
        <f>+[1]Sheet1!I27</f>
        <v>198.21336364746094</v>
      </c>
      <c r="J27">
        <f>+[1]Sheet1!J27</f>
        <v>206.83168029785156</v>
      </c>
      <c r="K27">
        <f>+[1]Sheet1!K27</f>
        <v>220.42039489746094</v>
      </c>
      <c r="L27">
        <f>+[1]Sheet1!L27</f>
        <v>181.90592956542969</v>
      </c>
      <c r="M27">
        <f>+[1]Sheet1!M27</f>
        <v>180.54830932617188</v>
      </c>
      <c r="N27">
        <f>+[1]Sheet1!N27</f>
        <v>175.87188720703125</v>
      </c>
      <c r="O27">
        <f>+[1]Sheet1!O27</f>
        <v>190.24809265136719</v>
      </c>
      <c r="P27">
        <f>+[1]Sheet1!P27</f>
        <v>187.31314086914063</v>
      </c>
      <c r="Q27">
        <f>+[1]Sheet1!Q27</f>
        <v>163.44920349121094</v>
      </c>
      <c r="R27">
        <f>+[1]Sheet1!R27</f>
        <v>158.12416076660156</v>
      </c>
      <c r="S27">
        <f>+[1]Sheet1!S27</f>
        <v>236.02882385253906</v>
      </c>
      <c r="T27">
        <f>+[1]Sheet1!T27</f>
        <v>181.65879821777344</v>
      </c>
      <c r="U27">
        <f>+[1]Sheet1!U27</f>
        <v>197.99337768554688</v>
      </c>
      <c r="V27">
        <f>+[1]Sheet1!V27</f>
        <v>206.79536437988281</v>
      </c>
      <c r="W27">
        <f>+[1]Sheet1!W27</f>
        <v>221.1240234375</v>
      </c>
      <c r="X27">
        <f>+[1]Sheet1!X27</f>
        <v>181.844970703125</v>
      </c>
      <c r="Y27">
        <f>+[1]Sheet1!Y27</f>
        <v>179.83131408691406</v>
      </c>
      <c r="Z27">
        <f>+[1]Sheet1!Z27</f>
        <v>175.95065307617188</v>
      </c>
      <c r="AA27">
        <f>+[1]Sheet1!AA27</f>
        <v>190.31988525390625</v>
      </c>
      <c r="AB27">
        <f>+[1]Sheet1!AB27</f>
        <v>187.2320556640625</v>
      </c>
      <c r="AC27">
        <f>+[1]Sheet1!AC27</f>
        <v>163.29692077636719</v>
      </c>
      <c r="AD27">
        <f>+[1]Sheet1!AD27</f>
        <v>158.52835083007813</v>
      </c>
      <c r="AE27">
        <f>+[1]Sheet1!AE27</f>
        <v>234.98139953613281</v>
      </c>
      <c r="AF27">
        <f>+[1]Sheet1!AF27</f>
        <v>182.00881958007813</v>
      </c>
      <c r="AG27">
        <f>+[1]Sheet1!AG27</f>
        <v>198.06803894042969</v>
      </c>
      <c r="AH27">
        <f>+[1]Sheet1!AH27</f>
        <v>206.764404296875</v>
      </c>
      <c r="AI27">
        <f>+[1]Sheet1!AI27</f>
        <v>221.69102478027344</v>
      </c>
      <c r="AJ27">
        <f>+[1]Sheet1!AJ27</f>
        <v>181.84129333496094</v>
      </c>
      <c r="AK27">
        <f>+[1]Sheet1!AK27</f>
        <v>179.78205871582031</v>
      </c>
      <c r="AL27">
        <f>+[1]Sheet1!AL27</f>
        <v>175.99972534179688</v>
      </c>
      <c r="AM27">
        <f>+[1]Sheet1!AM27</f>
        <v>190.32728576660156</v>
      </c>
      <c r="AN27">
        <f>+[1]Sheet1!AN27</f>
        <v>187.1785888671875</v>
      </c>
      <c r="AO27">
        <f>+[1]Sheet1!AO27</f>
        <v>163.33445739746094</v>
      </c>
      <c r="AP27">
        <f>+[1]Sheet1!AP27</f>
        <v>158.81646728515625</v>
      </c>
      <c r="AQ27">
        <f>+[1]Sheet1!AQ27</f>
        <v>234.30110168457031</v>
      </c>
      <c r="AR27">
        <f>+[1]Sheet1!AR27</f>
        <v>182.14768981933594</v>
      </c>
      <c r="AS27">
        <f>+[1]Sheet1!AS27</f>
        <v>197.39762878417969</v>
      </c>
      <c r="AT27">
        <f>+[1]Sheet1!AT27</f>
        <v>206.74362182617188</v>
      </c>
      <c r="AU27">
        <f>+[1]Sheet1!AU27</f>
        <v>220.98622131347656</v>
      </c>
      <c r="AV27">
        <f>+[1]Sheet1!AV27</f>
        <v>181.51286315917969</v>
      </c>
      <c r="AW27">
        <f>+[1]Sheet1!AW27</f>
        <v>179.25370788574219</v>
      </c>
      <c r="AX27">
        <f>+[1]Sheet1!AX27</f>
        <v>176.00515747070313</v>
      </c>
      <c r="AY27">
        <f>+[1]Sheet1!AY27</f>
        <v>190.51995849609375</v>
      </c>
      <c r="AZ27">
        <f>+[1]Sheet1!AZ27</f>
        <v>187.23008728027344</v>
      </c>
      <c r="BA27">
        <f>+[1]Sheet1!BA27</f>
        <v>163.33015441894531</v>
      </c>
      <c r="BB27">
        <f>+[1]Sheet1!BB27</f>
        <v>159.27615356445313</v>
      </c>
      <c r="BC27">
        <f>+[1]Sheet1!BC27</f>
        <v>232.21792602539063</v>
      </c>
      <c r="BD27">
        <f>+[1]Sheet1!BD27</f>
        <v>182.72004699707031</v>
      </c>
      <c r="BE27">
        <f>+[1]Sheet1!BE27</f>
        <v>196.83609008789063</v>
      </c>
      <c r="BF27">
        <f>+[1]Sheet1!BF27</f>
        <v>206.627197265625</v>
      </c>
      <c r="BG27">
        <f>+[1]Sheet1!BG27</f>
        <v>221.21188354492188</v>
      </c>
      <c r="BH27">
        <f>+[1]Sheet1!BH27</f>
        <v>181.0523681640625</v>
      </c>
      <c r="BI27">
        <f>+[1]Sheet1!BI27</f>
        <v>179.04833984375</v>
      </c>
      <c r="BJ27">
        <f>+[1]Sheet1!BJ27</f>
        <v>175.96726989746094</v>
      </c>
      <c r="BK27">
        <f>+[1]Sheet1!BK27</f>
        <v>190.5333251953125</v>
      </c>
      <c r="BL27">
        <f>+[1]Sheet1!BL27</f>
        <v>189.21173095703125</v>
      </c>
      <c r="BM27">
        <f>+[1]Sheet1!BM27</f>
        <v>190.03329467773438</v>
      </c>
      <c r="BN27">
        <f>+[1]Sheet1!BN27</f>
        <v>190.24130249023438</v>
      </c>
      <c r="BO27">
        <f>+[1]Sheet1!BO27</f>
        <v>190.4541015625</v>
      </c>
      <c r="BP27">
        <f>+[1]Sheet1!BP27</f>
        <v>190.29290771484375</v>
      </c>
      <c r="BQ27">
        <f>+[1]Sheet1!BQ27</f>
        <v>187.24072265625</v>
      </c>
      <c r="BR27">
        <f>+[1]Sheet1!BR27</f>
        <v>163.38250732421875</v>
      </c>
      <c r="BS27">
        <f>+[1]Sheet1!BS27</f>
        <v>158.57835388183594</v>
      </c>
      <c r="BT27">
        <f>+[1]Sheet1!BT27</f>
        <v>234.37867736816406</v>
      </c>
      <c r="BU27">
        <f>+[1]Sheet1!BU27</f>
        <v>182.194091796875</v>
      </c>
      <c r="BV27">
        <f>+[1]Sheet1!BV27</f>
        <v>197.41183471679688</v>
      </c>
      <c r="BW27">
        <f>+[1]Sheet1!BW27</f>
        <v>206.72030639648438</v>
      </c>
      <c r="BX27">
        <f>+[1]Sheet1!BX27</f>
        <v>221.14735412597656</v>
      </c>
      <c r="BY27">
        <f>+[1]Sheet1!BY27</f>
        <v>181.48399353027344</v>
      </c>
      <c r="BZ27">
        <f>+[1]Sheet1!BZ27</f>
        <v>179.42045593261719</v>
      </c>
      <c r="CA27">
        <f>+[1]Sheet1!CA27</f>
        <v>175.97152709960938</v>
      </c>
      <c r="CB27">
        <f>+[1]Sheet1!CB27</f>
        <v>190.43804931640625</v>
      </c>
      <c r="CC27">
        <f>+[1]Sheet1!CC27</f>
        <v>190.14730834960938</v>
      </c>
      <c r="CD27">
        <f>+[1]Sheet1!CD27</f>
        <v>190.14730834960938</v>
      </c>
      <c r="CF27">
        <f>+[2]IPCse!DC31</f>
        <v>190.26280807645759</v>
      </c>
      <c r="CG27">
        <f t="shared" si="0"/>
        <v>190.10853885722483</v>
      </c>
    </row>
    <row r="28" spans="1:85" x14ac:dyDescent="0.25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197.26115417480469</v>
      </c>
      <c r="E28">
        <f>+[1]Sheet1!E28</f>
        <v>168.37632751464844</v>
      </c>
      <c r="F28">
        <f>+[1]Sheet1!F28</f>
        <v>162.24421691894531</v>
      </c>
      <c r="G28">
        <f>+[1]Sheet1!G28</f>
        <v>253.34364318847656</v>
      </c>
      <c r="H28">
        <f>+[1]Sheet1!H28</f>
        <v>186.75740051269531</v>
      </c>
      <c r="I28">
        <f>+[1]Sheet1!I28</f>
        <v>204.21064758300781</v>
      </c>
      <c r="J28">
        <f>+[1]Sheet1!J28</f>
        <v>211.21199035644531</v>
      </c>
      <c r="K28">
        <f>+[1]Sheet1!K28</f>
        <v>222.36631774902344</v>
      </c>
      <c r="L28">
        <f>+[1]Sheet1!L28</f>
        <v>187.24375915527344</v>
      </c>
      <c r="M28">
        <f>+[1]Sheet1!M28</f>
        <v>185.50247192382813</v>
      </c>
      <c r="N28">
        <f>+[1]Sheet1!N28</f>
        <v>182.03657531738281</v>
      </c>
      <c r="O28">
        <f>+[1]Sheet1!O28</f>
        <v>196.62348937988281</v>
      </c>
      <c r="P28">
        <f>+[1]Sheet1!P28</f>
        <v>197.22964477539063</v>
      </c>
      <c r="Q28">
        <f>+[1]Sheet1!Q28</f>
        <v>168.26736450195313</v>
      </c>
      <c r="R28">
        <f>+[1]Sheet1!R28</f>
        <v>162.93988037109375</v>
      </c>
      <c r="S28">
        <f>+[1]Sheet1!S28</f>
        <v>251.33824157714844</v>
      </c>
      <c r="T28">
        <f>+[1]Sheet1!T28</f>
        <v>187.47013854980469</v>
      </c>
      <c r="U28">
        <f>+[1]Sheet1!U28</f>
        <v>204.1658935546875</v>
      </c>
      <c r="V28">
        <f>+[1]Sheet1!V28</f>
        <v>211.17555236816406</v>
      </c>
      <c r="W28">
        <f>+[1]Sheet1!W28</f>
        <v>223.11378479003906</v>
      </c>
      <c r="X28">
        <f>+[1]Sheet1!X28</f>
        <v>187.18626403808594</v>
      </c>
      <c r="Y28">
        <f>+[1]Sheet1!Y28</f>
        <v>185.03089904785156</v>
      </c>
      <c r="Z28">
        <f>+[1]Sheet1!Z28</f>
        <v>182.168701171875</v>
      </c>
      <c r="AA28">
        <f>+[1]Sheet1!AA28</f>
        <v>196.35630798339844</v>
      </c>
      <c r="AB28">
        <f>+[1]Sheet1!AB28</f>
        <v>197.07508850097656</v>
      </c>
      <c r="AC28">
        <f>+[1]Sheet1!AC28</f>
        <v>168.07368469238281</v>
      </c>
      <c r="AD28">
        <f>+[1]Sheet1!AD28</f>
        <v>163.30802917480469</v>
      </c>
      <c r="AE28">
        <f>+[1]Sheet1!AE28</f>
        <v>249.78221130371094</v>
      </c>
      <c r="AF28">
        <f>+[1]Sheet1!AF28</f>
        <v>187.75468444824219</v>
      </c>
      <c r="AG28">
        <f>+[1]Sheet1!AG28</f>
        <v>204.29182434082031</v>
      </c>
      <c r="AH28">
        <f>+[1]Sheet1!AH28</f>
        <v>211.04595947265625</v>
      </c>
      <c r="AI28">
        <f>+[1]Sheet1!AI28</f>
        <v>223.68008422851563</v>
      </c>
      <c r="AJ28">
        <f>+[1]Sheet1!AJ28</f>
        <v>187.139404296875</v>
      </c>
      <c r="AK28">
        <f>+[1]Sheet1!AK28</f>
        <v>185.15408325195313</v>
      </c>
      <c r="AL28">
        <f>+[1]Sheet1!AL28</f>
        <v>182.31721496582031</v>
      </c>
      <c r="AM28">
        <f>+[1]Sheet1!AM28</f>
        <v>196.22026062011719</v>
      </c>
      <c r="AN28">
        <f>+[1]Sheet1!AN28</f>
        <v>196.88978576660156</v>
      </c>
      <c r="AO28">
        <f>+[1]Sheet1!AO28</f>
        <v>168.12017822265625</v>
      </c>
      <c r="AP28">
        <f>+[1]Sheet1!AP28</f>
        <v>163.64892578125</v>
      </c>
      <c r="AQ28">
        <f>+[1]Sheet1!AQ28</f>
        <v>249.05316162109375</v>
      </c>
      <c r="AR28">
        <f>+[1]Sheet1!AR28</f>
        <v>187.89598083496094</v>
      </c>
      <c r="AS28">
        <f>+[1]Sheet1!AS28</f>
        <v>203.81706237792969</v>
      </c>
      <c r="AT28">
        <f>+[1]Sheet1!AT28</f>
        <v>211.1787109375</v>
      </c>
      <c r="AU28">
        <f>+[1]Sheet1!AU28</f>
        <v>222.97172546386719</v>
      </c>
      <c r="AV28">
        <f>+[1]Sheet1!AV28</f>
        <v>186.95542907714844</v>
      </c>
      <c r="AW28">
        <f>+[1]Sheet1!AW28</f>
        <v>184.52920532226563</v>
      </c>
      <c r="AX28">
        <f>+[1]Sheet1!AX28</f>
        <v>182.32012939453125</v>
      </c>
      <c r="AY28">
        <f>+[1]Sheet1!AY28</f>
        <v>196.3565673828125</v>
      </c>
      <c r="AZ28">
        <f>+[1]Sheet1!AZ28</f>
        <v>196.7755126953125</v>
      </c>
      <c r="BA28">
        <f>+[1]Sheet1!BA28</f>
        <v>168.13847351074219</v>
      </c>
      <c r="BB28">
        <f>+[1]Sheet1!BB28</f>
        <v>164.161376953125</v>
      </c>
      <c r="BC28">
        <f>+[1]Sheet1!BC28</f>
        <v>246.91975402832031</v>
      </c>
      <c r="BD28">
        <f>+[1]Sheet1!BD28</f>
        <v>188.48731994628906</v>
      </c>
      <c r="BE28">
        <f>+[1]Sheet1!BE28</f>
        <v>203.43873596191406</v>
      </c>
      <c r="BF28">
        <f>+[1]Sheet1!BF28</f>
        <v>211.1136474609375</v>
      </c>
      <c r="BG28">
        <f>+[1]Sheet1!BG28</f>
        <v>223.28128051757813</v>
      </c>
      <c r="BH28">
        <f>+[1]Sheet1!BH28</f>
        <v>186.68923950195313</v>
      </c>
      <c r="BI28">
        <f>+[1]Sheet1!BI28</f>
        <v>184.4482421875</v>
      </c>
      <c r="BJ28">
        <f>+[1]Sheet1!BJ28</f>
        <v>182.33985900878906</v>
      </c>
      <c r="BK28">
        <f>+[1]Sheet1!BK28</f>
        <v>196.2000732421875</v>
      </c>
      <c r="BL28">
        <f>+[1]Sheet1!BL28</f>
        <v>197.24429321289063</v>
      </c>
      <c r="BM28">
        <f>+[1]Sheet1!BM28</f>
        <v>197.70823669433594</v>
      </c>
      <c r="BN28">
        <f>+[1]Sheet1!BN28</f>
        <v>197.73649597167969</v>
      </c>
      <c r="BO28">
        <f>+[1]Sheet1!BO28</f>
        <v>197.724609375</v>
      </c>
      <c r="BP28">
        <f>+[1]Sheet1!BP28</f>
        <v>197.4083251953125</v>
      </c>
      <c r="BQ28">
        <f>+[1]Sheet1!BQ28</f>
        <v>197.03114318847656</v>
      </c>
      <c r="BR28">
        <f>+[1]Sheet1!BR28</f>
        <v>168.17942810058594</v>
      </c>
      <c r="BS28">
        <f>+[1]Sheet1!BS28</f>
        <v>163.41981506347656</v>
      </c>
      <c r="BT28">
        <f>+[1]Sheet1!BT28</f>
        <v>249.33549499511719</v>
      </c>
      <c r="BU28">
        <f>+[1]Sheet1!BU28</f>
        <v>187.9649658203125</v>
      </c>
      <c r="BV28">
        <f>+[1]Sheet1!BV28</f>
        <v>203.81251525878906</v>
      </c>
      <c r="BW28">
        <f>+[1]Sheet1!BW28</f>
        <v>211.13632202148438</v>
      </c>
      <c r="BX28">
        <f>+[1]Sheet1!BX28</f>
        <v>223.15402221679688</v>
      </c>
      <c r="BY28">
        <f>+[1]Sheet1!BY28</f>
        <v>186.94964599609375</v>
      </c>
      <c r="BZ28">
        <f>+[1]Sheet1!BZ28</f>
        <v>184.73233032226563</v>
      </c>
      <c r="CA28">
        <f>+[1]Sheet1!CA28</f>
        <v>182.28633117675781</v>
      </c>
      <c r="CB28">
        <f>+[1]Sheet1!CB28</f>
        <v>196.30184936523438</v>
      </c>
      <c r="CC28">
        <f>+[1]Sheet1!CC28</f>
        <v>197.56332397460938</v>
      </c>
      <c r="CD28">
        <f>+[1]Sheet1!CD28</f>
        <v>197.56332397460938</v>
      </c>
      <c r="CF28">
        <f>+[2]IPCse!DC32</f>
        <v>197.68521686623276</v>
      </c>
      <c r="CG28">
        <f t="shared" si="0"/>
        <v>197.524929396663</v>
      </c>
    </row>
    <row r="29" spans="1:85" x14ac:dyDescent="0.25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207.2808837890625</v>
      </c>
      <c r="E29">
        <f>+[1]Sheet1!E29</f>
        <v>174.30642700195313</v>
      </c>
      <c r="F29">
        <f>+[1]Sheet1!F29</f>
        <v>168.285888671875</v>
      </c>
      <c r="G29">
        <f>+[1]Sheet1!G29</f>
        <v>260.35195922851563</v>
      </c>
      <c r="H29">
        <f>+[1]Sheet1!H29</f>
        <v>193.75581359863281</v>
      </c>
      <c r="I29">
        <f>+[1]Sheet1!I29</f>
        <v>211.31745910644531</v>
      </c>
      <c r="J29">
        <f>+[1]Sheet1!J29</f>
        <v>220.17796325683594</v>
      </c>
      <c r="K29">
        <f>+[1]Sheet1!K29</f>
        <v>232.18260192871094</v>
      </c>
      <c r="L29">
        <f>+[1]Sheet1!L29</f>
        <v>192.00234985351563</v>
      </c>
      <c r="M29">
        <f>+[1]Sheet1!M29</f>
        <v>191.49830627441406</v>
      </c>
      <c r="N29">
        <f>+[1]Sheet1!N29</f>
        <v>190.01873779296875</v>
      </c>
      <c r="O29">
        <f>+[1]Sheet1!O29</f>
        <v>202.85260009765625</v>
      </c>
      <c r="P29">
        <f>+[1]Sheet1!P29</f>
        <v>207.19024658203125</v>
      </c>
      <c r="Q29">
        <f>+[1]Sheet1!Q29</f>
        <v>174.17488098144531</v>
      </c>
      <c r="R29">
        <f>+[1]Sheet1!R29</f>
        <v>169.01065063476563</v>
      </c>
      <c r="S29">
        <f>+[1]Sheet1!S29</f>
        <v>258.13565063476563</v>
      </c>
      <c r="T29">
        <f>+[1]Sheet1!T29</f>
        <v>194.60945129394531</v>
      </c>
      <c r="U29">
        <f>+[1]Sheet1!U29</f>
        <v>211.09693908691406</v>
      </c>
      <c r="V29">
        <f>+[1]Sheet1!V29</f>
        <v>220.050537109375</v>
      </c>
      <c r="W29">
        <f>+[1]Sheet1!W29</f>
        <v>232.94367980957031</v>
      </c>
      <c r="X29">
        <f>+[1]Sheet1!X29</f>
        <v>191.99848937988281</v>
      </c>
      <c r="Y29">
        <f>+[1]Sheet1!Y29</f>
        <v>190.64205932617188</v>
      </c>
      <c r="Z29">
        <f>+[1]Sheet1!Z29</f>
        <v>190.21110534667969</v>
      </c>
      <c r="AA29">
        <f>+[1]Sheet1!AA29</f>
        <v>202.51063537597656</v>
      </c>
      <c r="AB29">
        <f>+[1]Sheet1!AB29</f>
        <v>206.96945190429688</v>
      </c>
      <c r="AC29">
        <f>+[1]Sheet1!AC29</f>
        <v>173.98988342285156</v>
      </c>
      <c r="AD29">
        <f>+[1]Sheet1!AD29</f>
        <v>169.40914916992188</v>
      </c>
      <c r="AE29">
        <f>+[1]Sheet1!AE29</f>
        <v>256.47775268554688</v>
      </c>
      <c r="AF29">
        <f>+[1]Sheet1!AF29</f>
        <v>194.92901611328125</v>
      </c>
      <c r="AG29">
        <f>+[1]Sheet1!AG29</f>
        <v>211.11387634277344</v>
      </c>
      <c r="AH29">
        <f>+[1]Sheet1!AH29</f>
        <v>219.84153747558594</v>
      </c>
      <c r="AI29">
        <f>+[1]Sheet1!AI29</f>
        <v>233.52519226074219</v>
      </c>
      <c r="AJ29">
        <f>+[1]Sheet1!AJ29</f>
        <v>192.01988220214844</v>
      </c>
      <c r="AK29">
        <f>+[1]Sheet1!AK29</f>
        <v>190.70478820800781</v>
      </c>
      <c r="AL29">
        <f>+[1]Sheet1!AL29</f>
        <v>190.21134948730469</v>
      </c>
      <c r="AM29">
        <f>+[1]Sheet1!AM29</f>
        <v>202.31924438476563</v>
      </c>
      <c r="AN29">
        <f>+[1]Sheet1!AN29</f>
        <v>206.763427734375</v>
      </c>
      <c r="AO29">
        <f>+[1]Sheet1!AO29</f>
        <v>174.03666687011719</v>
      </c>
      <c r="AP29">
        <f>+[1]Sheet1!AP29</f>
        <v>169.78585815429688</v>
      </c>
      <c r="AQ29">
        <f>+[1]Sheet1!AQ29</f>
        <v>255.75399780273438</v>
      </c>
      <c r="AR29">
        <f>+[1]Sheet1!AR29</f>
        <v>195.07632446289063</v>
      </c>
      <c r="AS29">
        <f>+[1]Sheet1!AS29</f>
        <v>210.37832641601563</v>
      </c>
      <c r="AT29">
        <f>+[1]Sheet1!AT29</f>
        <v>219.93492126464844</v>
      </c>
      <c r="AU29">
        <f>+[1]Sheet1!AU29</f>
        <v>232.8433837890625</v>
      </c>
      <c r="AV29">
        <f>+[1]Sheet1!AV29</f>
        <v>191.74559020996094</v>
      </c>
      <c r="AW29">
        <f>+[1]Sheet1!AW29</f>
        <v>189.94450378417969</v>
      </c>
      <c r="AX29">
        <f>+[1]Sheet1!AX29</f>
        <v>190.22634887695313</v>
      </c>
      <c r="AY29">
        <f>+[1]Sheet1!AY29</f>
        <v>202.49618530273438</v>
      </c>
      <c r="AZ29">
        <f>+[1]Sheet1!AZ29</f>
        <v>206.614013671875</v>
      </c>
      <c r="BA29">
        <f>+[1]Sheet1!BA29</f>
        <v>174.06510925292969</v>
      </c>
      <c r="BB29">
        <f>+[1]Sheet1!BB29</f>
        <v>170.34979248046875</v>
      </c>
      <c r="BC29">
        <f>+[1]Sheet1!BC29</f>
        <v>253.81861877441406</v>
      </c>
      <c r="BD29">
        <f>+[1]Sheet1!BD29</f>
        <v>195.79463195800781</v>
      </c>
      <c r="BE29">
        <f>+[1]Sheet1!BE29</f>
        <v>209.73860168457031</v>
      </c>
      <c r="BF29">
        <f>+[1]Sheet1!BF29</f>
        <v>219.84721374511719</v>
      </c>
      <c r="BG29">
        <f>+[1]Sheet1!BG29</f>
        <v>233.12696838378906</v>
      </c>
      <c r="BH29">
        <f>+[1]Sheet1!BH29</f>
        <v>191.41697692871094</v>
      </c>
      <c r="BI29">
        <f>+[1]Sheet1!BI29</f>
        <v>189.72695922851563</v>
      </c>
      <c r="BJ29">
        <f>+[1]Sheet1!BJ29</f>
        <v>190.08810424804688</v>
      </c>
      <c r="BK29">
        <f>+[1]Sheet1!BK29</f>
        <v>202.35987854003906</v>
      </c>
      <c r="BL29">
        <f>+[1]Sheet1!BL29</f>
        <v>205.41909790039063</v>
      </c>
      <c r="BM29">
        <f>+[1]Sheet1!BM29</f>
        <v>205.67764282226563</v>
      </c>
      <c r="BN29">
        <f>+[1]Sheet1!BN29</f>
        <v>205.58538818359375</v>
      </c>
      <c r="BO29">
        <f>+[1]Sheet1!BO29</f>
        <v>205.43798828125</v>
      </c>
      <c r="BP29">
        <f>+[1]Sheet1!BP29</f>
        <v>204.88200378417969</v>
      </c>
      <c r="BQ29">
        <f>+[1]Sheet1!BQ29</f>
        <v>206.94354248046875</v>
      </c>
      <c r="BR29">
        <f>+[1]Sheet1!BR29</f>
        <v>174.09915161132813</v>
      </c>
      <c r="BS29">
        <f>+[1]Sheet1!BS29</f>
        <v>169.54061889648438</v>
      </c>
      <c r="BT29">
        <f>+[1]Sheet1!BT29</f>
        <v>256.15176391601563</v>
      </c>
      <c r="BU29">
        <f>+[1]Sheet1!BU29</f>
        <v>195.17575073242188</v>
      </c>
      <c r="BV29">
        <f>+[1]Sheet1!BV29</f>
        <v>210.39509582519531</v>
      </c>
      <c r="BW29">
        <f>+[1]Sheet1!BW29</f>
        <v>219.92584228515625</v>
      </c>
      <c r="BX29">
        <f>+[1]Sheet1!BX29</f>
        <v>232.99954223632813</v>
      </c>
      <c r="BY29">
        <f>+[1]Sheet1!BY29</f>
        <v>191.73123168945313</v>
      </c>
      <c r="BZ29">
        <f>+[1]Sheet1!BZ29</f>
        <v>190.17881774902344</v>
      </c>
      <c r="CA29">
        <f>+[1]Sheet1!CA29</f>
        <v>190.14936828613281</v>
      </c>
      <c r="CB29">
        <f>+[1]Sheet1!CB29</f>
        <v>202.45298767089844</v>
      </c>
      <c r="CC29">
        <f>+[1]Sheet1!CC29</f>
        <v>205.31932067871094</v>
      </c>
      <c r="CD29">
        <f>+[1]Sheet1!CD29</f>
        <v>205.31932067871094</v>
      </c>
      <c r="CF29">
        <f>+[2]IPCse!DC33</f>
        <v>205.45291997376972</v>
      </c>
      <c r="CG29">
        <f t="shared" si="0"/>
        <v>205.28633428172682</v>
      </c>
    </row>
    <row r="30" spans="1:85" x14ac:dyDescent="0.25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213.34776306152344</v>
      </c>
      <c r="E30">
        <f>+[1]Sheet1!E30</f>
        <v>177.53067016601563</v>
      </c>
      <c r="F30">
        <f>+[1]Sheet1!F30</f>
        <v>175.11526489257813</v>
      </c>
      <c r="G30">
        <f>+[1]Sheet1!G30</f>
        <v>267.46063232421875</v>
      </c>
      <c r="H30">
        <f>+[1]Sheet1!H30</f>
        <v>203.30165100097656</v>
      </c>
      <c r="I30">
        <f>+[1]Sheet1!I30</f>
        <v>219.06526184082031</v>
      </c>
      <c r="J30">
        <f>+[1]Sheet1!J30</f>
        <v>229.79045104980469</v>
      </c>
      <c r="K30">
        <f>+[1]Sheet1!K30</f>
        <v>241.69619750976563</v>
      </c>
      <c r="L30">
        <f>+[1]Sheet1!L30</f>
        <v>198.31927490234375</v>
      </c>
      <c r="M30">
        <f>+[1]Sheet1!M30</f>
        <v>197.35296630859375</v>
      </c>
      <c r="N30">
        <f>+[1]Sheet1!N30</f>
        <v>198.02864074707031</v>
      </c>
      <c r="O30">
        <f>+[1]Sheet1!O30</f>
        <v>209.09591674804688</v>
      </c>
      <c r="P30">
        <f>+[1]Sheet1!P30</f>
        <v>213.15316772460938</v>
      </c>
      <c r="Q30">
        <f>+[1]Sheet1!Q30</f>
        <v>177.49569702148438</v>
      </c>
      <c r="R30">
        <f>+[1]Sheet1!R30</f>
        <v>175.90902709960938</v>
      </c>
      <c r="S30">
        <f>+[1]Sheet1!S30</f>
        <v>265.38818359375</v>
      </c>
      <c r="T30">
        <f>+[1]Sheet1!T30</f>
        <v>204.1514892578125</v>
      </c>
      <c r="U30">
        <f>+[1]Sheet1!U30</f>
        <v>218.68650817871094</v>
      </c>
      <c r="V30">
        <f>+[1]Sheet1!V30</f>
        <v>229.67445373535156</v>
      </c>
      <c r="W30">
        <f>+[1]Sheet1!W30</f>
        <v>242.22654724121094</v>
      </c>
      <c r="X30">
        <f>+[1]Sheet1!X30</f>
        <v>198.26748657226563</v>
      </c>
      <c r="Y30">
        <f>+[1]Sheet1!Y30</f>
        <v>196.14970397949219</v>
      </c>
      <c r="Z30">
        <f>+[1]Sheet1!Z30</f>
        <v>198.04446411132813</v>
      </c>
      <c r="AA30">
        <f>+[1]Sheet1!AA30</f>
        <v>208.69192504882813</v>
      </c>
      <c r="AB30">
        <f>+[1]Sheet1!AB30</f>
        <v>212.89793395996094</v>
      </c>
      <c r="AC30">
        <f>+[1]Sheet1!AC30</f>
        <v>177.29142761230469</v>
      </c>
      <c r="AD30">
        <f>+[1]Sheet1!AD30</f>
        <v>176.33558654785156</v>
      </c>
      <c r="AE30">
        <f>+[1]Sheet1!AE30</f>
        <v>263.86972045898438</v>
      </c>
      <c r="AF30">
        <f>+[1]Sheet1!AF30</f>
        <v>204.40641784667969</v>
      </c>
      <c r="AG30">
        <f>+[1]Sheet1!AG30</f>
        <v>218.69680786132813</v>
      </c>
      <c r="AH30">
        <f>+[1]Sheet1!AH30</f>
        <v>229.59761047363281</v>
      </c>
      <c r="AI30">
        <f>+[1]Sheet1!AI30</f>
        <v>242.6732177734375</v>
      </c>
      <c r="AJ30">
        <f>+[1]Sheet1!AJ30</f>
        <v>198.22817993164063</v>
      </c>
      <c r="AK30">
        <f>+[1]Sheet1!AK30</f>
        <v>196.06512451171875</v>
      </c>
      <c r="AL30">
        <f>+[1]Sheet1!AL30</f>
        <v>197.99382019042969</v>
      </c>
      <c r="AM30">
        <f>+[1]Sheet1!AM30</f>
        <v>208.46578979492188</v>
      </c>
      <c r="AN30">
        <f>+[1]Sheet1!AN30</f>
        <v>212.68516540527344</v>
      </c>
      <c r="AO30">
        <f>+[1]Sheet1!AO30</f>
        <v>177.36784362792969</v>
      </c>
      <c r="AP30">
        <f>+[1]Sheet1!AP30</f>
        <v>176.73849487304688</v>
      </c>
      <c r="AQ30">
        <f>+[1]Sheet1!AQ30</f>
        <v>263.080322265625</v>
      </c>
      <c r="AR30">
        <f>+[1]Sheet1!AR30</f>
        <v>204.55853271484375</v>
      </c>
      <c r="AS30">
        <f>+[1]Sheet1!AS30</f>
        <v>217.69554138183594</v>
      </c>
      <c r="AT30">
        <f>+[1]Sheet1!AT30</f>
        <v>229.55751037597656</v>
      </c>
      <c r="AU30">
        <f>+[1]Sheet1!AU30</f>
        <v>241.87042236328125</v>
      </c>
      <c r="AV30">
        <f>+[1]Sheet1!AV30</f>
        <v>198.04167175292969</v>
      </c>
      <c r="AW30">
        <f>+[1]Sheet1!AW30</f>
        <v>195.27156066894531</v>
      </c>
      <c r="AX30">
        <f>+[1]Sheet1!AX30</f>
        <v>197.86929321289063</v>
      </c>
      <c r="AY30">
        <f>+[1]Sheet1!AY30</f>
        <v>208.61820983886719</v>
      </c>
      <c r="AZ30">
        <f>+[1]Sheet1!AZ30</f>
        <v>212.41651916503906</v>
      </c>
      <c r="BA30">
        <f>+[1]Sheet1!BA30</f>
        <v>177.46601867675781</v>
      </c>
      <c r="BB30">
        <f>+[1]Sheet1!BB30</f>
        <v>177.34771728515625</v>
      </c>
      <c r="BC30">
        <f>+[1]Sheet1!BC30</f>
        <v>261.26138305664063</v>
      </c>
      <c r="BD30">
        <f>+[1]Sheet1!BD30</f>
        <v>205.38859558105469</v>
      </c>
      <c r="BE30">
        <f>+[1]Sheet1!BE30</f>
        <v>216.83436584472656</v>
      </c>
      <c r="BF30">
        <f>+[1]Sheet1!BF30</f>
        <v>229.42469787597656</v>
      </c>
      <c r="BG30">
        <f>+[1]Sheet1!BG30</f>
        <v>241.94595336914063</v>
      </c>
      <c r="BH30">
        <f>+[1]Sheet1!BH30</f>
        <v>197.83799743652344</v>
      </c>
      <c r="BI30">
        <f>+[1]Sheet1!BI30</f>
        <v>194.72428894042969</v>
      </c>
      <c r="BJ30">
        <f>+[1]Sheet1!BJ30</f>
        <v>197.7564697265625</v>
      </c>
      <c r="BK30">
        <f>+[1]Sheet1!BK30</f>
        <v>208.35769653320313</v>
      </c>
      <c r="BL30">
        <f>+[1]Sheet1!BL30</f>
        <v>212.29704284667969</v>
      </c>
      <c r="BM30">
        <f>+[1]Sheet1!BM30</f>
        <v>212.65696716308594</v>
      </c>
      <c r="BN30">
        <f>+[1]Sheet1!BN30</f>
        <v>212.62980651855469</v>
      </c>
      <c r="BO30">
        <f>+[1]Sheet1!BO30</f>
        <v>212.57621765136719</v>
      </c>
      <c r="BP30">
        <f>+[1]Sheet1!BP30</f>
        <v>212.08712768554688</v>
      </c>
      <c r="BQ30">
        <f>+[1]Sheet1!BQ30</f>
        <v>212.87347412109375</v>
      </c>
      <c r="BR30">
        <f>+[1]Sheet1!BR30</f>
        <v>177.43032836914063</v>
      </c>
      <c r="BS30">
        <f>+[1]Sheet1!BS30</f>
        <v>176.47526550292969</v>
      </c>
      <c r="BT30">
        <f>+[1]Sheet1!BT30</f>
        <v>263.49139404296875</v>
      </c>
      <c r="BU30">
        <f>+[1]Sheet1!BU30</f>
        <v>204.71690368652344</v>
      </c>
      <c r="BV30">
        <f>+[1]Sheet1!BV30</f>
        <v>217.73075866699219</v>
      </c>
      <c r="BW30">
        <f>+[1]Sheet1!BW30</f>
        <v>229.55325317382813</v>
      </c>
      <c r="BX30">
        <f>+[1]Sheet1!BX30</f>
        <v>242.08917236328125</v>
      </c>
      <c r="BY30">
        <f>+[1]Sheet1!BY30</f>
        <v>198.05760192871094</v>
      </c>
      <c r="BZ30">
        <f>+[1]Sheet1!BZ30</f>
        <v>195.43695068359375</v>
      </c>
      <c r="CA30">
        <f>+[1]Sheet1!CA30</f>
        <v>197.87771606445313</v>
      </c>
      <c r="CB30">
        <f>+[1]Sheet1!CB30</f>
        <v>208.55322265625</v>
      </c>
      <c r="CC30">
        <f>+[1]Sheet1!CC30</f>
        <v>212.40611267089844</v>
      </c>
      <c r="CD30">
        <f>+[1]Sheet1!CD30</f>
        <v>212.4061279296875</v>
      </c>
      <c r="CF30">
        <f>+[2]IPCse!DC34</f>
        <v>212.55977945668442</v>
      </c>
      <c r="CG30">
        <f t="shared" si="0"/>
        <v>212.38743136853947</v>
      </c>
    </row>
    <row r="31" spans="1:85" x14ac:dyDescent="0.25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220.21476745605469</v>
      </c>
      <c r="E31">
        <f>+[1]Sheet1!E31</f>
        <v>182.21372985839844</v>
      </c>
      <c r="F31">
        <f>+[1]Sheet1!F31</f>
        <v>181.14309692382813</v>
      </c>
      <c r="G31">
        <f>+[1]Sheet1!G31</f>
        <v>279.93353271484375</v>
      </c>
      <c r="H31">
        <f>+[1]Sheet1!H31</f>
        <v>210.17973327636719</v>
      </c>
      <c r="I31">
        <f>+[1]Sheet1!I31</f>
        <v>229.82762145996094</v>
      </c>
      <c r="J31">
        <f>+[1]Sheet1!J31</f>
        <v>238.11698913574219</v>
      </c>
      <c r="K31">
        <f>+[1]Sheet1!K31</f>
        <v>248.33547973632813</v>
      </c>
      <c r="L31">
        <f>+[1]Sheet1!L31</f>
        <v>203.36686706542969</v>
      </c>
      <c r="M31">
        <f>+[1]Sheet1!M31</f>
        <v>205.50273132324219</v>
      </c>
      <c r="N31">
        <f>+[1]Sheet1!N31</f>
        <v>202.70230102539063</v>
      </c>
      <c r="O31">
        <f>+[1]Sheet1!O31</f>
        <v>215.30813598632813</v>
      </c>
      <c r="P31">
        <f>+[1]Sheet1!P31</f>
        <v>220.06141662597656</v>
      </c>
      <c r="Q31">
        <f>+[1]Sheet1!Q31</f>
        <v>182.31375122070313</v>
      </c>
      <c r="R31">
        <f>+[1]Sheet1!R31</f>
        <v>182.12542724609375</v>
      </c>
      <c r="S31">
        <f>+[1]Sheet1!S31</f>
        <v>276.67376708984375</v>
      </c>
      <c r="T31">
        <f>+[1]Sheet1!T31</f>
        <v>211.08724975585938</v>
      </c>
      <c r="U31">
        <f>+[1]Sheet1!U31</f>
        <v>229.57449340820313</v>
      </c>
      <c r="V31">
        <f>+[1]Sheet1!V31</f>
        <v>237.89045715332031</v>
      </c>
      <c r="W31">
        <f>+[1]Sheet1!W31</f>
        <v>248.39649963378906</v>
      </c>
      <c r="X31">
        <f>+[1]Sheet1!X31</f>
        <v>203.38916015625</v>
      </c>
      <c r="Y31">
        <f>+[1]Sheet1!Y31</f>
        <v>205.2105712890625</v>
      </c>
      <c r="Z31">
        <f>+[1]Sheet1!Z31</f>
        <v>202.63822937011719</v>
      </c>
      <c r="AA31">
        <f>+[1]Sheet1!AA31</f>
        <v>214.7818603515625</v>
      </c>
      <c r="AB31">
        <f>+[1]Sheet1!AB31</f>
        <v>219.81637573242188</v>
      </c>
      <c r="AC31">
        <f>+[1]Sheet1!AC31</f>
        <v>182.17161560058594</v>
      </c>
      <c r="AD31">
        <f>+[1]Sheet1!AD31</f>
        <v>182.65888977050781</v>
      </c>
      <c r="AE31">
        <f>+[1]Sheet1!AE31</f>
        <v>274.287841796875</v>
      </c>
      <c r="AF31">
        <f>+[1]Sheet1!AF31</f>
        <v>211.30931091308594</v>
      </c>
      <c r="AG31">
        <f>+[1]Sheet1!AG31</f>
        <v>229.60052490234375</v>
      </c>
      <c r="AH31">
        <f>+[1]Sheet1!AH31</f>
        <v>237.88088989257813</v>
      </c>
      <c r="AI31">
        <f>+[1]Sheet1!AI31</f>
        <v>248.60533142089844</v>
      </c>
      <c r="AJ31">
        <f>+[1]Sheet1!AJ31</f>
        <v>203.33073425292969</v>
      </c>
      <c r="AK31">
        <f>+[1]Sheet1!AK31</f>
        <v>205.33879089355469</v>
      </c>
      <c r="AL31">
        <f>+[1]Sheet1!AL31</f>
        <v>202.5169677734375</v>
      </c>
      <c r="AM31">
        <f>+[1]Sheet1!AM31</f>
        <v>214.47477722167969</v>
      </c>
      <c r="AN31">
        <f>+[1]Sheet1!AN31</f>
        <v>219.64482116699219</v>
      </c>
      <c r="AO31">
        <f>+[1]Sheet1!AO31</f>
        <v>182.28144836425781</v>
      </c>
      <c r="AP31">
        <f>+[1]Sheet1!AP31</f>
        <v>183.06195068359375</v>
      </c>
      <c r="AQ31">
        <f>+[1]Sheet1!AQ31</f>
        <v>273.16445922851563</v>
      </c>
      <c r="AR31">
        <f>+[1]Sheet1!AR31</f>
        <v>211.48892211914063</v>
      </c>
      <c r="AS31">
        <f>+[1]Sheet1!AS31</f>
        <v>228.82662963867188</v>
      </c>
      <c r="AT31">
        <f>+[1]Sheet1!AT31</f>
        <v>237.58924865722656</v>
      </c>
      <c r="AU31">
        <f>+[1]Sheet1!AU31</f>
        <v>247.71090698242188</v>
      </c>
      <c r="AV31">
        <f>+[1]Sheet1!AV31</f>
        <v>203.24131774902344</v>
      </c>
      <c r="AW31">
        <f>+[1]Sheet1!AW31</f>
        <v>204.35113525390625</v>
      </c>
      <c r="AX31">
        <f>+[1]Sheet1!AX31</f>
        <v>202.34022521972656</v>
      </c>
      <c r="AY31">
        <f>+[1]Sheet1!AY31</f>
        <v>214.68768310546875</v>
      </c>
      <c r="AZ31">
        <f>+[1]Sheet1!AZ31</f>
        <v>219.45657348632813</v>
      </c>
      <c r="BA31">
        <f>+[1]Sheet1!BA31</f>
        <v>182.43951416015625</v>
      </c>
      <c r="BB31">
        <f>+[1]Sheet1!BB31</f>
        <v>183.70330810546875</v>
      </c>
      <c r="BC31">
        <f>+[1]Sheet1!BC31</f>
        <v>270.92495727539063</v>
      </c>
      <c r="BD31">
        <f>+[1]Sheet1!BD31</f>
        <v>212.45918273925781</v>
      </c>
      <c r="BE31">
        <f>+[1]Sheet1!BE31</f>
        <v>228.16221618652344</v>
      </c>
      <c r="BF31">
        <f>+[1]Sheet1!BF31</f>
        <v>237.3297119140625</v>
      </c>
      <c r="BG31">
        <f>+[1]Sheet1!BG31</f>
        <v>247.3687744140625</v>
      </c>
      <c r="BH31">
        <f>+[1]Sheet1!BH31</f>
        <v>203.13685607910156</v>
      </c>
      <c r="BI31">
        <f>+[1]Sheet1!BI31</f>
        <v>204.94856262207031</v>
      </c>
      <c r="BJ31">
        <f>+[1]Sheet1!BJ31</f>
        <v>202.14411926269531</v>
      </c>
      <c r="BK31">
        <f>+[1]Sheet1!BK31</f>
        <v>214.2802734375</v>
      </c>
      <c r="BL31">
        <f>+[1]Sheet1!BL31</f>
        <v>219.549560546875</v>
      </c>
      <c r="BM31">
        <f>+[1]Sheet1!BM31</f>
        <v>219.90249633789063</v>
      </c>
      <c r="BN31">
        <f>+[1]Sheet1!BN31</f>
        <v>219.86656188964844</v>
      </c>
      <c r="BO31">
        <f>+[1]Sheet1!BO31</f>
        <v>219.81669616699219</v>
      </c>
      <c r="BP31">
        <f>+[1]Sheet1!BP31</f>
        <v>219.35569763183594</v>
      </c>
      <c r="BQ31">
        <f>+[1]Sheet1!BQ31</f>
        <v>219.81687927246094</v>
      </c>
      <c r="BR31">
        <f>+[1]Sheet1!BR31</f>
        <v>182.30781555175781</v>
      </c>
      <c r="BS31">
        <f>+[1]Sheet1!BS31</f>
        <v>182.74913024902344</v>
      </c>
      <c r="BT31">
        <f>+[1]Sheet1!BT31</f>
        <v>273.96243286132813</v>
      </c>
      <c r="BU31">
        <f>+[1]Sheet1!BU31</f>
        <v>211.69740295410156</v>
      </c>
      <c r="BV31">
        <f>+[1]Sheet1!BV31</f>
        <v>228.84782409667969</v>
      </c>
      <c r="BW31">
        <f>+[1]Sheet1!BW31</f>
        <v>237.63214111328125</v>
      </c>
      <c r="BX31">
        <f>+[1]Sheet1!BX31</f>
        <v>247.97422790527344</v>
      </c>
      <c r="BY31">
        <f>+[1]Sheet1!BY31</f>
        <v>203.25112915039063</v>
      </c>
      <c r="BZ31">
        <f>+[1]Sheet1!BZ31</f>
        <v>204.9449462890625</v>
      </c>
      <c r="CA31">
        <f>+[1]Sheet1!CA31</f>
        <v>202.35446166992188</v>
      </c>
      <c r="CB31">
        <f>+[1]Sheet1!CB31</f>
        <v>214.57493591308594</v>
      </c>
      <c r="CC31">
        <f>+[1]Sheet1!CC31</f>
        <v>219.65727233886719</v>
      </c>
      <c r="CD31">
        <f>+[1]Sheet1!CD31</f>
        <v>219.65727233886719</v>
      </c>
      <c r="CF31">
        <f>+[2]IPCse!DC35</f>
        <v>219.77566886550909</v>
      </c>
      <c r="CG31">
        <f t="shared" si="0"/>
        <v>219.59746997742889</v>
      </c>
    </row>
    <row r="32" spans="1:85" x14ac:dyDescent="0.25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226.81184387207031</v>
      </c>
      <c r="E32">
        <f>+[1]Sheet1!E32</f>
        <v>187.47206115722656</v>
      </c>
      <c r="F32">
        <f>+[1]Sheet1!F32</f>
        <v>185.01841735839844</v>
      </c>
      <c r="G32">
        <f>+[1]Sheet1!G32</f>
        <v>287.84994506835938</v>
      </c>
      <c r="H32">
        <f>+[1]Sheet1!H32</f>
        <v>216.83610534667969</v>
      </c>
      <c r="I32">
        <f>+[1]Sheet1!I32</f>
        <v>238.59417724609375</v>
      </c>
      <c r="J32">
        <f>+[1]Sheet1!J32</f>
        <v>241.45783996582031</v>
      </c>
      <c r="K32">
        <f>+[1]Sheet1!K32</f>
        <v>265.497802734375</v>
      </c>
      <c r="L32">
        <f>+[1]Sheet1!L32</f>
        <v>211.074462890625</v>
      </c>
      <c r="M32">
        <f>+[1]Sheet1!M32</f>
        <v>211.88581848144531</v>
      </c>
      <c r="N32">
        <f>+[1]Sheet1!N32</f>
        <v>208.28474426269531</v>
      </c>
      <c r="O32">
        <f>+[1]Sheet1!O32</f>
        <v>220.15289306640625</v>
      </c>
      <c r="P32">
        <f>+[1]Sheet1!P32</f>
        <v>226.6663818359375</v>
      </c>
      <c r="Q32">
        <f>+[1]Sheet1!Q32</f>
        <v>187.55630493164063</v>
      </c>
      <c r="R32">
        <f>+[1]Sheet1!R32</f>
        <v>185.81381225585938</v>
      </c>
      <c r="S32">
        <f>+[1]Sheet1!S32</f>
        <v>284.28973388671875</v>
      </c>
      <c r="T32">
        <f>+[1]Sheet1!T32</f>
        <v>217.66682434082031</v>
      </c>
      <c r="U32">
        <f>+[1]Sheet1!U32</f>
        <v>238.07966613769531</v>
      </c>
      <c r="V32">
        <f>+[1]Sheet1!V32</f>
        <v>241.35690307617188</v>
      </c>
      <c r="W32">
        <f>+[1]Sheet1!W32</f>
        <v>265.93145751953125</v>
      </c>
      <c r="X32">
        <f>+[1]Sheet1!X32</f>
        <v>210.84019470214844</v>
      </c>
      <c r="Y32">
        <f>+[1]Sheet1!Y32</f>
        <v>211.93544006347656</v>
      </c>
      <c r="Z32">
        <f>+[1]Sheet1!Z32</f>
        <v>208.02996826171875</v>
      </c>
      <c r="AA32">
        <f>+[1]Sheet1!AA32</f>
        <v>219.42936706542969</v>
      </c>
      <c r="AB32">
        <f>+[1]Sheet1!AB32</f>
        <v>226.44802856445313</v>
      </c>
      <c r="AC32">
        <f>+[1]Sheet1!AC32</f>
        <v>187.38294982910156</v>
      </c>
      <c r="AD32">
        <f>+[1]Sheet1!AD32</f>
        <v>186.29313659667969</v>
      </c>
      <c r="AE32">
        <f>+[1]Sheet1!AE32</f>
        <v>281.724853515625</v>
      </c>
      <c r="AF32">
        <f>+[1]Sheet1!AF32</f>
        <v>217.95037841796875</v>
      </c>
      <c r="AG32">
        <f>+[1]Sheet1!AG32</f>
        <v>238.07095336914063</v>
      </c>
      <c r="AH32">
        <f>+[1]Sheet1!AH32</f>
        <v>241.36952209472656</v>
      </c>
      <c r="AI32">
        <f>+[1]Sheet1!AI32</f>
        <v>266.34307861328125</v>
      </c>
      <c r="AJ32">
        <f>+[1]Sheet1!AJ32</f>
        <v>210.69947814941406</v>
      </c>
      <c r="AK32">
        <f>+[1]Sheet1!AK32</f>
        <v>212.14210510253906</v>
      </c>
      <c r="AL32">
        <f>+[1]Sheet1!AL32</f>
        <v>207.7366943359375</v>
      </c>
      <c r="AM32">
        <f>+[1]Sheet1!AM32</f>
        <v>219.07876586914063</v>
      </c>
      <c r="AN32">
        <f>+[1]Sheet1!AN32</f>
        <v>226.30960083007813</v>
      </c>
      <c r="AO32">
        <f>+[1]Sheet1!AO32</f>
        <v>187.46182250976563</v>
      </c>
      <c r="AP32">
        <f>+[1]Sheet1!AP32</f>
        <v>186.55278015136719</v>
      </c>
      <c r="AQ32">
        <f>+[1]Sheet1!AQ32</f>
        <v>280.54550170898438</v>
      </c>
      <c r="AR32">
        <f>+[1]Sheet1!AR32</f>
        <v>218.13131713867188</v>
      </c>
      <c r="AS32">
        <f>+[1]Sheet1!AS32</f>
        <v>236.78755187988281</v>
      </c>
      <c r="AT32">
        <f>+[1]Sheet1!AT32</f>
        <v>241.27114868164063</v>
      </c>
      <c r="AU32">
        <f>+[1]Sheet1!AU32</f>
        <v>265.40008544921875</v>
      </c>
      <c r="AV32">
        <f>+[1]Sheet1!AV32</f>
        <v>210.33802795410156</v>
      </c>
      <c r="AW32">
        <f>+[1]Sheet1!AW32</f>
        <v>211.07093811035156</v>
      </c>
      <c r="AX32">
        <f>+[1]Sheet1!AX32</f>
        <v>207.40771484375</v>
      </c>
      <c r="AY32">
        <f>+[1]Sheet1!AY32</f>
        <v>219.21194458007813</v>
      </c>
      <c r="AZ32">
        <f>+[1]Sheet1!AZ32</f>
        <v>226.15203857421875</v>
      </c>
      <c r="BA32">
        <f>+[1]Sheet1!BA32</f>
        <v>187.60861206054688</v>
      </c>
      <c r="BB32">
        <f>+[1]Sheet1!BB32</f>
        <v>187.04692077636719</v>
      </c>
      <c r="BC32">
        <f>+[1]Sheet1!BC32</f>
        <v>278.18850708007813</v>
      </c>
      <c r="BD32">
        <f>+[1]Sheet1!BD32</f>
        <v>219.01132202148438</v>
      </c>
      <c r="BE32">
        <f>+[1]Sheet1!BE32</f>
        <v>235.67605590820313</v>
      </c>
      <c r="BF32">
        <f>+[1]Sheet1!BF32</f>
        <v>241.11734008789063</v>
      </c>
      <c r="BG32">
        <f>+[1]Sheet1!BG32</f>
        <v>265.30645751953125</v>
      </c>
      <c r="BH32">
        <f>+[1]Sheet1!BH32</f>
        <v>209.97328186035156</v>
      </c>
      <c r="BI32">
        <f>+[1]Sheet1!BI32</f>
        <v>211.99639892578125</v>
      </c>
      <c r="BJ32">
        <f>+[1]Sheet1!BJ32</f>
        <v>207.03718566894531</v>
      </c>
      <c r="BK32">
        <f>+[1]Sheet1!BK32</f>
        <v>218.50245666503906</v>
      </c>
      <c r="BL32">
        <f>+[1]Sheet1!BL32</f>
        <v>226.01164245605469</v>
      </c>
      <c r="BM32">
        <f>+[1]Sheet1!BM32</f>
        <v>226.27476501464844</v>
      </c>
      <c r="BN32">
        <f>+[1]Sheet1!BN32</f>
        <v>226.25856018066406</v>
      </c>
      <c r="BO32">
        <f>+[1]Sheet1!BO32</f>
        <v>226.06106567382813</v>
      </c>
      <c r="BP32">
        <f>+[1]Sheet1!BP32</f>
        <v>225.48506164550781</v>
      </c>
      <c r="BQ32">
        <f>+[1]Sheet1!BQ32</f>
        <v>226.45864868164063</v>
      </c>
      <c r="BR32">
        <f>+[1]Sheet1!BR32</f>
        <v>187.51211547851563</v>
      </c>
      <c r="BS32">
        <f>+[1]Sheet1!BS32</f>
        <v>186.31056213378906</v>
      </c>
      <c r="BT32">
        <f>+[1]Sheet1!BT32</f>
        <v>281.41375732421875</v>
      </c>
      <c r="BU32">
        <f>+[1]Sheet1!BU32</f>
        <v>218.29536437988281</v>
      </c>
      <c r="BV32">
        <f>+[1]Sheet1!BV32</f>
        <v>236.83598327636719</v>
      </c>
      <c r="BW32">
        <f>+[1]Sheet1!BW32</f>
        <v>241.2603759765625</v>
      </c>
      <c r="BX32">
        <f>+[1]Sheet1!BX32</f>
        <v>265.65814208984375</v>
      </c>
      <c r="BY32">
        <f>+[1]Sheet1!BY32</f>
        <v>210.40998840332031</v>
      </c>
      <c r="BZ32">
        <f>+[1]Sheet1!BZ32</f>
        <v>211.78929138183594</v>
      </c>
      <c r="CA32">
        <f>+[1]Sheet1!CA32</f>
        <v>207.45649719238281</v>
      </c>
      <c r="CB32">
        <f>+[1]Sheet1!CB32</f>
        <v>219.0491943359375</v>
      </c>
      <c r="CC32">
        <f>+[1]Sheet1!CC32</f>
        <v>225.93702697753906</v>
      </c>
      <c r="CD32">
        <f>+[1]Sheet1!CD32</f>
        <v>225.93702697753906</v>
      </c>
      <c r="CF32">
        <f>+[2]IPCse!DC36</f>
        <v>226.07129807798765</v>
      </c>
      <c r="CG32">
        <f t="shared" si="0"/>
        <v>225.88799455693683</v>
      </c>
    </row>
    <row r="33" spans="1:85" x14ac:dyDescent="0.25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232.92710876464844</v>
      </c>
      <c r="E33">
        <f>+[1]Sheet1!E33</f>
        <v>189.70425415039063</v>
      </c>
      <c r="F33">
        <f>+[1]Sheet1!F33</f>
        <v>189.10935974121094</v>
      </c>
      <c r="G33">
        <f>+[1]Sheet1!G33</f>
        <v>293.75747680664063</v>
      </c>
      <c r="H33">
        <f>+[1]Sheet1!H33</f>
        <v>221.15434265136719</v>
      </c>
      <c r="I33">
        <f>+[1]Sheet1!I33</f>
        <v>248.42243957519531</v>
      </c>
      <c r="J33">
        <f>+[1]Sheet1!J33</f>
        <v>245.0301513671875</v>
      </c>
      <c r="K33">
        <f>+[1]Sheet1!K33</f>
        <v>268.25146484375</v>
      </c>
      <c r="L33">
        <f>+[1]Sheet1!L33</f>
        <v>217.70068359375</v>
      </c>
      <c r="M33">
        <f>+[1]Sheet1!M33</f>
        <v>218.00871276855469</v>
      </c>
      <c r="N33">
        <f>+[1]Sheet1!N33</f>
        <v>214.59172058105469</v>
      </c>
      <c r="O33">
        <f>+[1]Sheet1!O33</f>
        <v>226.15518188476563</v>
      </c>
      <c r="P33">
        <f>+[1]Sheet1!P33</f>
        <v>232.89765930175781</v>
      </c>
      <c r="Q33">
        <f>+[1]Sheet1!Q33</f>
        <v>189.77728271484375</v>
      </c>
      <c r="R33">
        <f>+[1]Sheet1!R33</f>
        <v>189.97865295410156</v>
      </c>
      <c r="S33">
        <f>+[1]Sheet1!S33</f>
        <v>290.4462890625</v>
      </c>
      <c r="T33">
        <f>+[1]Sheet1!T33</f>
        <v>221.88174438476563</v>
      </c>
      <c r="U33">
        <f>+[1]Sheet1!U33</f>
        <v>247.85858154296875</v>
      </c>
      <c r="V33">
        <f>+[1]Sheet1!V33</f>
        <v>244.74456787109375</v>
      </c>
      <c r="W33">
        <f>+[1]Sheet1!W33</f>
        <v>268.33859252929688</v>
      </c>
      <c r="X33">
        <f>+[1]Sheet1!X33</f>
        <v>217.6058349609375</v>
      </c>
      <c r="Y33">
        <f>+[1]Sheet1!Y33</f>
        <v>218.05723571777344</v>
      </c>
      <c r="Z33">
        <f>+[1]Sheet1!Z33</f>
        <v>214.26344299316406</v>
      </c>
      <c r="AA33">
        <f>+[1]Sheet1!AA33</f>
        <v>225.371826171875</v>
      </c>
      <c r="AB33">
        <f>+[1]Sheet1!AB33</f>
        <v>232.77020263671875</v>
      </c>
      <c r="AC33">
        <f>+[1]Sheet1!AC33</f>
        <v>189.54139709472656</v>
      </c>
      <c r="AD33">
        <f>+[1]Sheet1!AD33</f>
        <v>190.46517944335938</v>
      </c>
      <c r="AE33">
        <f>+[1]Sheet1!AE33</f>
        <v>287.90264892578125</v>
      </c>
      <c r="AF33">
        <f>+[1]Sheet1!AF33</f>
        <v>222.29655456542969</v>
      </c>
      <c r="AG33">
        <f>+[1]Sheet1!AG33</f>
        <v>248.00675964355469</v>
      </c>
      <c r="AH33">
        <f>+[1]Sheet1!AH33</f>
        <v>244.74085998535156</v>
      </c>
      <c r="AI33">
        <f>+[1]Sheet1!AI33</f>
        <v>268.5760498046875</v>
      </c>
      <c r="AJ33">
        <f>+[1]Sheet1!AJ33</f>
        <v>217.53536987304688</v>
      </c>
      <c r="AK33">
        <f>+[1]Sheet1!AK33</f>
        <v>218.25914001464844</v>
      </c>
      <c r="AL33">
        <f>+[1]Sheet1!AL33</f>
        <v>213.75949096679688</v>
      </c>
      <c r="AM33">
        <f>+[1]Sheet1!AM33</f>
        <v>224.96833801269531</v>
      </c>
      <c r="AN33">
        <f>+[1]Sheet1!AN33</f>
        <v>232.67655944824219</v>
      </c>
      <c r="AO33">
        <f>+[1]Sheet1!AO33</f>
        <v>189.65921020507813</v>
      </c>
      <c r="AP33">
        <f>+[1]Sheet1!AP33</f>
        <v>190.93748474121094</v>
      </c>
      <c r="AQ33">
        <f>+[1]Sheet1!AQ33</f>
        <v>286.75119018554688</v>
      </c>
      <c r="AR33">
        <f>+[1]Sheet1!AR33</f>
        <v>222.46220397949219</v>
      </c>
      <c r="AS33">
        <f>+[1]Sheet1!AS33</f>
        <v>246.53654479980469</v>
      </c>
      <c r="AT33">
        <f>+[1]Sheet1!AT33</f>
        <v>244.24746704101563</v>
      </c>
      <c r="AU33">
        <f>+[1]Sheet1!AU33</f>
        <v>267.59820556640625</v>
      </c>
      <c r="AV33">
        <f>+[1]Sheet1!AV33</f>
        <v>217.12322998046875</v>
      </c>
      <c r="AW33">
        <f>+[1]Sheet1!AW33</f>
        <v>217.16574096679688</v>
      </c>
      <c r="AX33">
        <f>+[1]Sheet1!AX33</f>
        <v>213.43341064453125</v>
      </c>
      <c r="AY33">
        <f>+[1]Sheet1!AY33</f>
        <v>225.15740966796875</v>
      </c>
      <c r="AZ33">
        <f>+[1]Sheet1!AZ33</f>
        <v>232.59748840332031</v>
      </c>
      <c r="BA33">
        <f>+[1]Sheet1!BA33</f>
        <v>189.82833862304688</v>
      </c>
      <c r="BB33">
        <f>+[1]Sheet1!BB33</f>
        <v>191.62821960449219</v>
      </c>
      <c r="BC33">
        <f>+[1]Sheet1!BC33</f>
        <v>284.39840698242188</v>
      </c>
      <c r="BD33">
        <f>+[1]Sheet1!BD33</f>
        <v>223.00631713867188</v>
      </c>
      <c r="BE33">
        <f>+[1]Sheet1!BE33</f>
        <v>245.3304443359375</v>
      </c>
      <c r="BF33">
        <f>+[1]Sheet1!BF33</f>
        <v>243.79615783691406</v>
      </c>
      <c r="BG33">
        <f>+[1]Sheet1!BG33</f>
        <v>267.27792358398438</v>
      </c>
      <c r="BH33">
        <f>+[1]Sheet1!BH33</f>
        <v>216.61918640136719</v>
      </c>
      <c r="BI33">
        <f>+[1]Sheet1!BI33</f>
        <v>218.22564697265625</v>
      </c>
      <c r="BJ33">
        <f>+[1]Sheet1!BJ33</f>
        <v>212.88917541503906</v>
      </c>
      <c r="BK33">
        <f>+[1]Sheet1!BK33</f>
        <v>224.50325012207031</v>
      </c>
      <c r="BL33">
        <f>+[1]Sheet1!BL33</f>
        <v>231.59149169921875</v>
      </c>
      <c r="BM33">
        <f>+[1]Sheet1!BM33</f>
        <v>231.83543395996094</v>
      </c>
      <c r="BN33">
        <f>+[1]Sheet1!BN33</f>
        <v>231.93370056152344</v>
      </c>
      <c r="BO33">
        <f>+[1]Sheet1!BO33</f>
        <v>231.68363952636719</v>
      </c>
      <c r="BP33">
        <f>+[1]Sheet1!BP33</f>
        <v>231.08053588867188</v>
      </c>
      <c r="BQ33">
        <f>+[1]Sheet1!BQ33</f>
        <v>232.76376342773438</v>
      </c>
      <c r="BR33">
        <f>+[1]Sheet1!BR33</f>
        <v>189.71865844726563</v>
      </c>
      <c r="BS33">
        <f>+[1]Sheet1!BS33</f>
        <v>190.63482666015625</v>
      </c>
      <c r="BT33">
        <f>+[1]Sheet1!BT33</f>
        <v>287.573486328125</v>
      </c>
      <c r="BU33">
        <f>+[1]Sheet1!BU33</f>
        <v>222.47317504882813</v>
      </c>
      <c r="BV33">
        <f>+[1]Sheet1!BV33</f>
        <v>246.58720397949219</v>
      </c>
      <c r="BW33">
        <f>+[1]Sheet1!BW33</f>
        <v>244.30439758300781</v>
      </c>
      <c r="BX33">
        <f>+[1]Sheet1!BX33</f>
        <v>267.89669799804688</v>
      </c>
      <c r="BY33">
        <f>+[1]Sheet1!BY33</f>
        <v>217.13240051269531</v>
      </c>
      <c r="BZ33">
        <f>+[1]Sheet1!BZ33</f>
        <v>217.94676208496094</v>
      </c>
      <c r="CA33">
        <f>+[1]Sheet1!CA33</f>
        <v>213.45925903320313</v>
      </c>
      <c r="CB33">
        <f>+[1]Sheet1!CB33</f>
        <v>225.01095581054688</v>
      </c>
      <c r="CC33">
        <f>+[1]Sheet1!CC33</f>
        <v>231.54530334472656</v>
      </c>
      <c r="CD33">
        <f>+[1]Sheet1!CD33</f>
        <v>231.54530334472656</v>
      </c>
      <c r="CF33">
        <f>+[2]IPCse!DC37</f>
        <v>231.67734916684063</v>
      </c>
      <c r="CG33">
        <f t="shared" si="0"/>
        <v>231.48950013774652</v>
      </c>
    </row>
    <row r="34" spans="1:85" x14ac:dyDescent="0.25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243.39804077148438</v>
      </c>
      <c r="E34">
        <f>+[1]Sheet1!E34</f>
        <v>198.66365051269531</v>
      </c>
      <c r="F34">
        <f>+[1]Sheet1!F34</f>
        <v>195.658203125</v>
      </c>
      <c r="G34">
        <f>+[1]Sheet1!G34</f>
        <v>300.2742919921875</v>
      </c>
      <c r="H34">
        <f>+[1]Sheet1!H34</f>
        <v>234.21653747558594</v>
      </c>
      <c r="I34">
        <f>+[1]Sheet1!I34</f>
        <v>260.99420166015625</v>
      </c>
      <c r="J34">
        <f>+[1]Sheet1!J34</f>
        <v>254.21549987792969</v>
      </c>
      <c r="K34">
        <f>+[1]Sheet1!K34</f>
        <v>272.51629638671875</v>
      </c>
      <c r="L34">
        <f>+[1]Sheet1!L34</f>
        <v>226.19401550292969</v>
      </c>
      <c r="M34">
        <f>+[1]Sheet1!M34</f>
        <v>224.44093322753906</v>
      </c>
      <c r="N34">
        <f>+[1]Sheet1!N34</f>
        <v>222.55686950683594</v>
      </c>
      <c r="O34">
        <f>+[1]Sheet1!O34</f>
        <v>236.00665283203125</v>
      </c>
      <c r="P34">
        <f>+[1]Sheet1!P34</f>
        <v>243.17259216308594</v>
      </c>
      <c r="Q34">
        <f>+[1]Sheet1!Q34</f>
        <v>198.69670104980469</v>
      </c>
      <c r="R34">
        <f>+[1]Sheet1!R34</f>
        <v>196.66722106933594</v>
      </c>
      <c r="S34">
        <f>+[1]Sheet1!S34</f>
        <v>296.92288208007813</v>
      </c>
      <c r="T34">
        <f>+[1]Sheet1!T34</f>
        <v>234.77967834472656</v>
      </c>
      <c r="U34">
        <f>+[1]Sheet1!U34</f>
        <v>260.467041015625</v>
      </c>
      <c r="V34">
        <f>+[1]Sheet1!V34</f>
        <v>254.08815002441406</v>
      </c>
      <c r="W34">
        <f>+[1]Sheet1!W34</f>
        <v>272.49627685546875</v>
      </c>
      <c r="X34">
        <f>+[1]Sheet1!X34</f>
        <v>226.15785217285156</v>
      </c>
      <c r="Y34">
        <f>+[1]Sheet1!Y34</f>
        <v>224.14743041992188</v>
      </c>
      <c r="Z34">
        <f>+[1]Sheet1!Z34</f>
        <v>222.19532775878906</v>
      </c>
      <c r="AA34">
        <f>+[1]Sheet1!AA34</f>
        <v>235.12686157226563</v>
      </c>
      <c r="AB34">
        <f>+[1]Sheet1!AB34</f>
        <v>242.87950134277344</v>
      </c>
      <c r="AC34">
        <f>+[1]Sheet1!AC34</f>
        <v>198.49969482421875</v>
      </c>
      <c r="AD34">
        <f>+[1]Sheet1!AD34</f>
        <v>197.27043151855469</v>
      </c>
      <c r="AE34">
        <f>+[1]Sheet1!AE34</f>
        <v>294.27978515625</v>
      </c>
      <c r="AF34">
        <f>+[1]Sheet1!AF34</f>
        <v>235.07850646972656</v>
      </c>
      <c r="AG34">
        <f>+[1]Sheet1!AG34</f>
        <v>260.65911865234375</v>
      </c>
      <c r="AH34">
        <f>+[1]Sheet1!AH34</f>
        <v>254.19921875</v>
      </c>
      <c r="AI34">
        <f>+[1]Sheet1!AI34</f>
        <v>272.7266845703125</v>
      </c>
      <c r="AJ34">
        <f>+[1]Sheet1!AJ34</f>
        <v>226.06341552734375</v>
      </c>
      <c r="AK34">
        <f>+[1]Sheet1!AK34</f>
        <v>224.24183654785156</v>
      </c>
      <c r="AL34">
        <f>+[1]Sheet1!AL34</f>
        <v>221.54924011230469</v>
      </c>
      <c r="AM34">
        <f>+[1]Sheet1!AM34</f>
        <v>234.70974731445313</v>
      </c>
      <c r="AN34">
        <f>+[1]Sheet1!AN34</f>
        <v>242.6683349609375</v>
      </c>
      <c r="AO34">
        <f>+[1]Sheet1!AO34</f>
        <v>198.61656188964844</v>
      </c>
      <c r="AP34">
        <f>+[1]Sheet1!AP34</f>
        <v>197.67066955566406</v>
      </c>
      <c r="AQ34">
        <f>+[1]Sheet1!AQ34</f>
        <v>292.98574829101563</v>
      </c>
      <c r="AR34">
        <f>+[1]Sheet1!AR34</f>
        <v>235.24349975585938</v>
      </c>
      <c r="AS34">
        <f>+[1]Sheet1!AS34</f>
        <v>259.32754516601563</v>
      </c>
      <c r="AT34">
        <f>+[1]Sheet1!AT34</f>
        <v>253.97224426269531</v>
      </c>
      <c r="AU34">
        <f>+[1]Sheet1!AU34</f>
        <v>271.6778564453125</v>
      </c>
      <c r="AV34">
        <f>+[1]Sheet1!AV34</f>
        <v>225.92822265625</v>
      </c>
      <c r="AW34">
        <f>+[1]Sheet1!AW34</f>
        <v>223.17459106445313</v>
      </c>
      <c r="AX34">
        <f>+[1]Sheet1!AX34</f>
        <v>221.1710205078125</v>
      </c>
      <c r="AY34">
        <f>+[1]Sheet1!AY34</f>
        <v>234.75080871582031</v>
      </c>
      <c r="AZ34">
        <f>+[1]Sheet1!AZ34</f>
        <v>242.44319152832031</v>
      </c>
      <c r="BA34">
        <f>+[1]Sheet1!BA34</f>
        <v>198.76979064941406</v>
      </c>
      <c r="BB34">
        <f>+[1]Sheet1!BB34</f>
        <v>198.34245300292969</v>
      </c>
      <c r="BC34">
        <f>+[1]Sheet1!BC34</f>
        <v>290.23727416992188</v>
      </c>
      <c r="BD34">
        <f>+[1]Sheet1!BD34</f>
        <v>235.83377075195313</v>
      </c>
      <c r="BE34">
        <f>+[1]Sheet1!BE34</f>
        <v>258.22946166992188</v>
      </c>
      <c r="BF34">
        <f>+[1]Sheet1!BF34</f>
        <v>253.73881530761719</v>
      </c>
      <c r="BG34">
        <f>+[1]Sheet1!BG34</f>
        <v>271.26702880859375</v>
      </c>
      <c r="BH34">
        <f>+[1]Sheet1!BH34</f>
        <v>225.74586486816406</v>
      </c>
      <c r="BI34">
        <f>+[1]Sheet1!BI34</f>
        <v>224.09390258789063</v>
      </c>
      <c r="BJ34">
        <f>+[1]Sheet1!BJ34</f>
        <v>220.39535522460938</v>
      </c>
      <c r="BK34">
        <f>+[1]Sheet1!BK34</f>
        <v>233.92243957519531</v>
      </c>
      <c r="BL34">
        <f>+[1]Sheet1!BL34</f>
        <v>240.83831787109375</v>
      </c>
      <c r="BM34">
        <f>+[1]Sheet1!BM34</f>
        <v>240.93150329589844</v>
      </c>
      <c r="BN34">
        <f>+[1]Sheet1!BN34</f>
        <v>240.99118041992188</v>
      </c>
      <c r="BO34">
        <f>+[1]Sheet1!BO34</f>
        <v>240.77676391601563</v>
      </c>
      <c r="BP34">
        <f>+[1]Sheet1!BP34</f>
        <v>240.19546508789063</v>
      </c>
      <c r="BQ34">
        <f>+[1]Sheet1!BQ34</f>
        <v>242.88507080078125</v>
      </c>
      <c r="BR34">
        <f>+[1]Sheet1!BR34</f>
        <v>198.66452026367188</v>
      </c>
      <c r="BS34">
        <f>+[1]Sheet1!BS34</f>
        <v>197.34298706054688</v>
      </c>
      <c r="BT34">
        <f>+[1]Sheet1!BT34</f>
        <v>293.77346801757813</v>
      </c>
      <c r="BU34">
        <f>+[1]Sheet1!BU34</f>
        <v>235.31352233886719</v>
      </c>
      <c r="BV34">
        <f>+[1]Sheet1!BV34</f>
        <v>259.36135864257813</v>
      </c>
      <c r="BW34">
        <f>+[1]Sheet1!BW34</f>
        <v>253.9630126953125</v>
      </c>
      <c r="BX34">
        <f>+[1]Sheet1!BX34</f>
        <v>271.99853515625</v>
      </c>
      <c r="BY34">
        <f>+[1]Sheet1!BY34</f>
        <v>225.94293212890625</v>
      </c>
      <c r="BZ34">
        <f>+[1]Sheet1!BZ34</f>
        <v>223.93226623535156</v>
      </c>
      <c r="CA34">
        <f>+[1]Sheet1!CA34</f>
        <v>221.15330505371094</v>
      </c>
      <c r="CB34">
        <f>+[1]Sheet1!CB34</f>
        <v>234.61244201660156</v>
      </c>
      <c r="CC34">
        <f>+[1]Sheet1!CC34</f>
        <v>240.65841674804688</v>
      </c>
      <c r="CD34">
        <f>+[1]Sheet1!CD34</f>
        <v>240.65840148925781</v>
      </c>
      <c r="CF34">
        <f>+[2]IPCse!DC38</f>
        <v>240.78559925799274</v>
      </c>
      <c r="CG34">
        <f t="shared" si="0"/>
        <v>240.59036506180084</v>
      </c>
    </row>
    <row r="35" spans="1:85" x14ac:dyDescent="0.25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255.55595397949219</v>
      </c>
      <c r="E35">
        <f>+[1]Sheet1!E35</f>
        <v>206.39532470703125</v>
      </c>
      <c r="F35">
        <f>+[1]Sheet1!F35</f>
        <v>207.21142578125</v>
      </c>
      <c r="G35">
        <f>+[1]Sheet1!G35</f>
        <v>306.57919311523438</v>
      </c>
      <c r="H35">
        <f>+[1]Sheet1!H35</f>
        <v>249.96279907226563</v>
      </c>
      <c r="I35">
        <f>+[1]Sheet1!I35</f>
        <v>283.33285522460938</v>
      </c>
      <c r="J35">
        <f>+[1]Sheet1!J35</f>
        <v>266.32827758789063</v>
      </c>
      <c r="K35">
        <f>+[1]Sheet1!K35</f>
        <v>291.37930297851563</v>
      </c>
      <c r="L35">
        <f>+[1]Sheet1!L35</f>
        <v>241.65736389160156</v>
      </c>
      <c r="M35">
        <f>+[1]Sheet1!M35</f>
        <v>229.62248229980469</v>
      </c>
      <c r="N35">
        <f>+[1]Sheet1!N35</f>
        <v>234.66438293457031</v>
      </c>
      <c r="O35">
        <f>+[1]Sheet1!O35</f>
        <v>255.30894470214844</v>
      </c>
      <c r="P35">
        <f>+[1]Sheet1!P35</f>
        <v>255.26190185546875</v>
      </c>
      <c r="Q35">
        <f>+[1]Sheet1!Q35</f>
        <v>206.44485473632813</v>
      </c>
      <c r="R35">
        <f>+[1]Sheet1!R35</f>
        <v>208.06710815429688</v>
      </c>
      <c r="S35">
        <f>+[1]Sheet1!S35</f>
        <v>303.01065063476563</v>
      </c>
      <c r="T35">
        <f>+[1]Sheet1!T35</f>
        <v>250.52510070800781</v>
      </c>
      <c r="U35">
        <f>+[1]Sheet1!U35</f>
        <v>282.50933837890625</v>
      </c>
      <c r="V35">
        <f>+[1]Sheet1!V35</f>
        <v>266.14920043945313</v>
      </c>
      <c r="W35">
        <f>+[1]Sheet1!W35</f>
        <v>291.10836791992188</v>
      </c>
      <c r="X35">
        <f>+[1]Sheet1!X35</f>
        <v>241.61750793457031</v>
      </c>
      <c r="Y35">
        <f>+[1]Sheet1!Y35</f>
        <v>229.26365661621094</v>
      </c>
      <c r="Z35">
        <f>+[1]Sheet1!Z35</f>
        <v>234.17399597167969</v>
      </c>
      <c r="AA35">
        <f>+[1]Sheet1!AA35</f>
        <v>254.34815979003906</v>
      </c>
      <c r="AB35">
        <f>+[1]Sheet1!AB35</f>
        <v>254.94245910644531</v>
      </c>
      <c r="AC35">
        <f>+[1]Sheet1!AC35</f>
        <v>206.25712585449219</v>
      </c>
      <c r="AD35">
        <f>+[1]Sheet1!AD35</f>
        <v>208.57954406738281</v>
      </c>
      <c r="AE35">
        <f>+[1]Sheet1!AE35</f>
        <v>300.27975463867188</v>
      </c>
      <c r="AF35">
        <f>+[1]Sheet1!AF35</f>
        <v>251.03182983398438</v>
      </c>
      <c r="AG35">
        <f>+[1]Sheet1!AG35</f>
        <v>282.847900390625</v>
      </c>
      <c r="AH35">
        <f>+[1]Sheet1!AH35</f>
        <v>266.26824951171875</v>
      </c>
      <c r="AI35">
        <f>+[1]Sheet1!AI35</f>
        <v>291.2496337890625</v>
      </c>
      <c r="AJ35">
        <f>+[1]Sheet1!AJ35</f>
        <v>241.55563354492188</v>
      </c>
      <c r="AK35">
        <f>+[1]Sheet1!AK35</f>
        <v>229.32998657226563</v>
      </c>
      <c r="AL35">
        <f>+[1]Sheet1!AL35</f>
        <v>233.27760314941406</v>
      </c>
      <c r="AM35">
        <f>+[1]Sheet1!AM35</f>
        <v>253.88838195800781</v>
      </c>
      <c r="AN35">
        <f>+[1]Sheet1!AN35</f>
        <v>254.67716979980469</v>
      </c>
      <c r="AO35">
        <f>+[1]Sheet1!AO35</f>
        <v>206.40116882324219</v>
      </c>
      <c r="AP35">
        <f>+[1]Sheet1!AP35</f>
        <v>209.10270690917969</v>
      </c>
      <c r="AQ35">
        <f>+[1]Sheet1!AQ35</f>
        <v>298.92724609375</v>
      </c>
      <c r="AR35">
        <f>+[1]Sheet1!AR35</f>
        <v>251.18356323242188</v>
      </c>
      <c r="AS35">
        <f>+[1]Sheet1!AS35</f>
        <v>280.75436401367188</v>
      </c>
      <c r="AT35">
        <f>+[1]Sheet1!AT35</f>
        <v>265.96575927734375</v>
      </c>
      <c r="AU35">
        <f>+[1]Sheet1!AU35</f>
        <v>290.04129028320313</v>
      </c>
      <c r="AV35">
        <f>+[1]Sheet1!AV35</f>
        <v>241.31631469726563</v>
      </c>
      <c r="AW35">
        <f>+[1]Sheet1!AW35</f>
        <v>228.28556823730469</v>
      </c>
      <c r="AX35">
        <f>+[1]Sheet1!AX35</f>
        <v>232.7974853515625</v>
      </c>
      <c r="AY35">
        <f>+[1]Sheet1!AY35</f>
        <v>253.87190246582031</v>
      </c>
      <c r="AZ35">
        <f>+[1]Sheet1!AZ35</f>
        <v>254.36868286132813</v>
      </c>
      <c r="BA35">
        <f>+[1]Sheet1!BA35</f>
        <v>206.58200073242188</v>
      </c>
      <c r="BB35">
        <f>+[1]Sheet1!BB35</f>
        <v>209.87940979003906</v>
      </c>
      <c r="BC35">
        <f>+[1]Sheet1!BC35</f>
        <v>295.88031005859375</v>
      </c>
      <c r="BD35">
        <f>+[1]Sheet1!BD35</f>
        <v>251.49990844726563</v>
      </c>
      <c r="BE35">
        <f>+[1]Sheet1!BE35</f>
        <v>279.125244140625</v>
      </c>
      <c r="BF35">
        <f>+[1]Sheet1!BF35</f>
        <v>265.65377807617188</v>
      </c>
      <c r="BG35">
        <f>+[1]Sheet1!BG35</f>
        <v>289.532470703125</v>
      </c>
      <c r="BH35">
        <f>+[1]Sheet1!BH35</f>
        <v>240.81671142578125</v>
      </c>
      <c r="BI35">
        <f>+[1]Sheet1!BI35</f>
        <v>229.30767822265625</v>
      </c>
      <c r="BJ35">
        <f>+[1]Sheet1!BJ35</f>
        <v>231.884521484375</v>
      </c>
      <c r="BK35">
        <f>+[1]Sheet1!BK35</f>
        <v>252.86227416992188</v>
      </c>
      <c r="BL35">
        <f>+[1]Sheet1!BL35</f>
        <v>253.40628051757813</v>
      </c>
      <c r="BM35">
        <f>+[1]Sheet1!BM35</f>
        <v>253.45855712890625</v>
      </c>
      <c r="BN35">
        <f>+[1]Sheet1!BN35</f>
        <v>253.7015380859375</v>
      </c>
      <c r="BO35">
        <f>+[1]Sheet1!BO35</f>
        <v>253.550537109375</v>
      </c>
      <c r="BP35">
        <f>+[1]Sheet1!BP35</f>
        <v>253.00408935546875</v>
      </c>
      <c r="BQ35">
        <f>+[1]Sheet1!BQ35</f>
        <v>254.92764282226563</v>
      </c>
      <c r="BR35">
        <f>+[1]Sheet1!BR35</f>
        <v>206.43901062011719</v>
      </c>
      <c r="BS35">
        <f>+[1]Sheet1!BS35</f>
        <v>208.79368591308594</v>
      </c>
      <c r="BT35">
        <f>+[1]Sheet1!BT35</f>
        <v>299.69192504882813</v>
      </c>
      <c r="BU35">
        <f>+[1]Sheet1!BU35</f>
        <v>251.09983825683594</v>
      </c>
      <c r="BV35">
        <f>+[1]Sheet1!BV35</f>
        <v>280.83963012695313</v>
      </c>
      <c r="BW35">
        <f>+[1]Sheet1!BW35</f>
        <v>265.96060180664063</v>
      </c>
      <c r="BX35">
        <f>+[1]Sheet1!BX35</f>
        <v>290.46435546875</v>
      </c>
      <c r="BY35">
        <f>+[1]Sheet1!BY35</f>
        <v>241.24859619140625</v>
      </c>
      <c r="BZ35">
        <f>+[1]Sheet1!BZ35</f>
        <v>229.0853271484375</v>
      </c>
      <c r="CA35">
        <f>+[1]Sheet1!CA35</f>
        <v>232.82217407226563</v>
      </c>
      <c r="CB35">
        <f>+[1]Sheet1!CB35</f>
        <v>253.70770263671875</v>
      </c>
      <c r="CC35">
        <f>+[1]Sheet1!CC35</f>
        <v>253.3687744140625</v>
      </c>
      <c r="CD35">
        <f>+[1]Sheet1!CD35</f>
        <v>253.3687744140625</v>
      </c>
      <c r="CF35">
        <f>+[2]IPCse!DC39</f>
        <v>253.52857085185568</v>
      </c>
      <c r="CG35">
        <f t="shared" si="0"/>
        <v>253.32300437738846</v>
      </c>
    </row>
    <row r="36" spans="1:85" x14ac:dyDescent="0.25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260.01666259765625</v>
      </c>
      <c r="E36">
        <f>+[1]Sheet1!E36</f>
        <v>218.85118103027344</v>
      </c>
      <c r="F36">
        <f>+[1]Sheet1!F36</f>
        <v>214.91946411132813</v>
      </c>
      <c r="G36">
        <f>+[1]Sheet1!G36</f>
        <v>311.78305053710938</v>
      </c>
      <c r="H36">
        <f>+[1]Sheet1!H36</f>
        <v>269.32965087890625</v>
      </c>
      <c r="I36">
        <f>+[1]Sheet1!I36</f>
        <v>296.72994995117188</v>
      </c>
      <c r="J36">
        <f>+[1]Sheet1!J36</f>
        <v>275.84503173828125</v>
      </c>
      <c r="K36">
        <f>+[1]Sheet1!K36</f>
        <v>292.95620727539063</v>
      </c>
      <c r="L36">
        <f>+[1]Sheet1!L36</f>
        <v>246.74530029296875</v>
      </c>
      <c r="M36">
        <f>+[1]Sheet1!M36</f>
        <v>235.21548461914063</v>
      </c>
      <c r="N36">
        <f>+[1]Sheet1!N36</f>
        <v>240.68736267089844</v>
      </c>
      <c r="O36">
        <f>+[1]Sheet1!O36</f>
        <v>265.1431884765625</v>
      </c>
      <c r="P36">
        <f>+[1]Sheet1!P36</f>
        <v>259.7791748046875</v>
      </c>
      <c r="Q36">
        <f>+[1]Sheet1!Q36</f>
        <v>218.99867248535156</v>
      </c>
      <c r="R36">
        <f>+[1]Sheet1!R36</f>
        <v>215.76498413085938</v>
      </c>
      <c r="S36">
        <f>+[1]Sheet1!S36</f>
        <v>308.5072021484375</v>
      </c>
      <c r="T36">
        <f>+[1]Sheet1!T36</f>
        <v>270.0810546875</v>
      </c>
      <c r="U36">
        <f>+[1]Sheet1!U36</f>
        <v>295.74652099609375</v>
      </c>
      <c r="V36">
        <f>+[1]Sheet1!V36</f>
        <v>275.62911987304688</v>
      </c>
      <c r="W36">
        <f>+[1]Sheet1!W36</f>
        <v>292.33340454101563</v>
      </c>
      <c r="X36">
        <f>+[1]Sheet1!X36</f>
        <v>246.46737670898438</v>
      </c>
      <c r="Y36">
        <f>+[1]Sheet1!Y36</f>
        <v>234.08103942871094</v>
      </c>
      <c r="Z36">
        <f>+[1]Sheet1!Z36</f>
        <v>240.23388671875</v>
      </c>
      <c r="AA36">
        <f>+[1]Sheet1!AA36</f>
        <v>264.0809326171875</v>
      </c>
      <c r="AB36">
        <f>+[1]Sheet1!AB36</f>
        <v>259.52935791015625</v>
      </c>
      <c r="AC36">
        <f>+[1]Sheet1!AC36</f>
        <v>218.77961730957031</v>
      </c>
      <c r="AD36">
        <f>+[1]Sheet1!AD36</f>
        <v>216.21517944335938</v>
      </c>
      <c r="AE36">
        <f>+[1]Sheet1!AE36</f>
        <v>305.96994018554688</v>
      </c>
      <c r="AF36">
        <f>+[1]Sheet1!AF36</f>
        <v>270.71917724609375</v>
      </c>
      <c r="AG36">
        <f>+[1]Sheet1!AG36</f>
        <v>296.04754638671875</v>
      </c>
      <c r="AH36">
        <f>+[1]Sheet1!AH36</f>
        <v>275.99966430664063</v>
      </c>
      <c r="AI36">
        <f>+[1]Sheet1!AI36</f>
        <v>292.23883056640625</v>
      </c>
      <c r="AJ36">
        <f>+[1]Sheet1!AJ36</f>
        <v>246.26075744628906</v>
      </c>
      <c r="AK36">
        <f>+[1]Sheet1!AK36</f>
        <v>233.95211791992188</v>
      </c>
      <c r="AL36">
        <f>+[1]Sheet1!AL36</f>
        <v>239.30766296386719</v>
      </c>
      <c r="AM36">
        <f>+[1]Sheet1!AM36</f>
        <v>263.58163452148438</v>
      </c>
      <c r="AN36">
        <f>+[1]Sheet1!AN36</f>
        <v>259.30386352539063</v>
      </c>
      <c r="AO36">
        <f>+[1]Sheet1!AO36</f>
        <v>218.99766540527344</v>
      </c>
      <c r="AP36">
        <f>+[1]Sheet1!AP36</f>
        <v>216.67408752441406</v>
      </c>
      <c r="AQ36">
        <f>+[1]Sheet1!AQ36</f>
        <v>304.60269165039063</v>
      </c>
      <c r="AR36">
        <f>+[1]Sheet1!AR36</f>
        <v>270.86688232421875</v>
      </c>
      <c r="AS36">
        <f>+[1]Sheet1!AS36</f>
        <v>293.72064208984375</v>
      </c>
      <c r="AT36">
        <f>+[1]Sheet1!AT36</f>
        <v>275.4022216796875</v>
      </c>
      <c r="AU36">
        <f>+[1]Sheet1!AU36</f>
        <v>291.03515625</v>
      </c>
      <c r="AV36">
        <f>+[1]Sheet1!AV36</f>
        <v>246.04435729980469</v>
      </c>
      <c r="AW36">
        <f>+[1]Sheet1!AW36</f>
        <v>232.92141723632813</v>
      </c>
      <c r="AX36">
        <f>+[1]Sheet1!AX36</f>
        <v>238.91416931152344</v>
      </c>
      <c r="AY36">
        <f>+[1]Sheet1!AY36</f>
        <v>263.52200317382813</v>
      </c>
      <c r="AZ36">
        <f>+[1]Sheet1!AZ36</f>
        <v>258.984375</v>
      </c>
      <c r="BA36">
        <f>+[1]Sheet1!BA36</f>
        <v>219.29046630859375</v>
      </c>
      <c r="BB36">
        <f>+[1]Sheet1!BB36</f>
        <v>217.34342956542969</v>
      </c>
      <c r="BC36">
        <f>+[1]Sheet1!BC36</f>
        <v>301.542724609375</v>
      </c>
      <c r="BD36">
        <f>+[1]Sheet1!BD36</f>
        <v>271.26678466796875</v>
      </c>
      <c r="BE36">
        <f>+[1]Sheet1!BE36</f>
        <v>291.91094970703125</v>
      </c>
      <c r="BF36">
        <f>+[1]Sheet1!BF36</f>
        <v>274.84130859375</v>
      </c>
      <c r="BG36">
        <f>+[1]Sheet1!BG36</f>
        <v>290.34100341796875</v>
      </c>
      <c r="BH36">
        <f>+[1]Sheet1!BH36</f>
        <v>245.52493286132813</v>
      </c>
      <c r="BI36">
        <f>+[1]Sheet1!BI36</f>
        <v>233.24026489257813</v>
      </c>
      <c r="BJ36">
        <f>+[1]Sheet1!BJ36</f>
        <v>237.96327209472656</v>
      </c>
      <c r="BK36">
        <f>+[1]Sheet1!BK36</f>
        <v>262.35629272460938</v>
      </c>
      <c r="BL36">
        <f>+[1]Sheet1!BL36</f>
        <v>260.34609985351563</v>
      </c>
      <c r="BM36">
        <f>+[1]Sheet1!BM36</f>
        <v>260.73663330078125</v>
      </c>
      <c r="BN36">
        <f>+[1]Sheet1!BN36</f>
        <v>261.14202880859375</v>
      </c>
      <c r="BO36">
        <f>+[1]Sheet1!BO36</f>
        <v>261.27001953125</v>
      </c>
      <c r="BP36">
        <f>+[1]Sheet1!BP36</f>
        <v>261.10025024414063</v>
      </c>
      <c r="BQ36">
        <f>+[1]Sheet1!BQ36</f>
        <v>259.49356079101563</v>
      </c>
      <c r="BR36">
        <f>+[1]Sheet1!BR36</f>
        <v>219.03024291992188</v>
      </c>
      <c r="BS36">
        <f>+[1]Sheet1!BS36</f>
        <v>216.38621520996094</v>
      </c>
      <c r="BT36">
        <f>+[1]Sheet1!BT36</f>
        <v>305.28277587890625</v>
      </c>
      <c r="BU36">
        <f>+[1]Sheet1!BU36</f>
        <v>270.77413940429688</v>
      </c>
      <c r="BV36">
        <f>+[1]Sheet1!BV36</f>
        <v>293.83538818359375</v>
      </c>
      <c r="BW36">
        <f>+[1]Sheet1!BW36</f>
        <v>275.368896484375</v>
      </c>
      <c r="BX36">
        <f>+[1]Sheet1!BX36</f>
        <v>291.50979614257813</v>
      </c>
      <c r="BY36">
        <f>+[1]Sheet1!BY36</f>
        <v>246.02058410644531</v>
      </c>
      <c r="BZ36">
        <f>+[1]Sheet1!BZ36</f>
        <v>233.52262878417969</v>
      </c>
      <c r="CA36">
        <f>+[1]Sheet1!CA36</f>
        <v>238.89512634277344</v>
      </c>
      <c r="CB36">
        <f>+[1]Sheet1!CB36</f>
        <v>263.33676147460938</v>
      </c>
      <c r="CC36">
        <f>+[1]Sheet1!CC36</f>
        <v>260.99688720703125</v>
      </c>
      <c r="CD36">
        <f>+[1]Sheet1!CD36</f>
        <v>260.99688720703125</v>
      </c>
      <c r="CF36">
        <f>+[2]IPCse!DC40</f>
        <v>261.19277889763134</v>
      </c>
      <c r="CG36">
        <f t="shared" si="0"/>
        <v>260.98099811673603</v>
      </c>
    </row>
    <row r="37" spans="1:85" x14ac:dyDescent="0.25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275.11599731445313</v>
      </c>
      <c r="E37">
        <f>+[1]Sheet1!E37</f>
        <v>229.99185180664063</v>
      </c>
      <c r="F37">
        <f>+[1]Sheet1!F37</f>
        <v>225.22880554199219</v>
      </c>
      <c r="G37">
        <f>+[1]Sheet1!G37</f>
        <v>316.28366088867188</v>
      </c>
      <c r="H37">
        <f>+[1]Sheet1!H37</f>
        <v>271.68234252929688</v>
      </c>
      <c r="I37">
        <f>+[1]Sheet1!I37</f>
        <v>315.88201904296875</v>
      </c>
      <c r="J37">
        <f>+[1]Sheet1!J37</f>
        <v>289.25405883789063</v>
      </c>
      <c r="K37">
        <f>+[1]Sheet1!K37</f>
        <v>314.74813842773438</v>
      </c>
      <c r="L37">
        <f>+[1]Sheet1!L37</f>
        <v>256.17233276367188</v>
      </c>
      <c r="M37">
        <f>+[1]Sheet1!M37</f>
        <v>249.37530517578125</v>
      </c>
      <c r="N37">
        <f>+[1]Sheet1!N37</f>
        <v>248.87492370605469</v>
      </c>
      <c r="O37">
        <f>+[1]Sheet1!O37</f>
        <v>278.49932861328125</v>
      </c>
      <c r="P37">
        <f>+[1]Sheet1!P37</f>
        <v>275.26455688476563</v>
      </c>
      <c r="Q37">
        <f>+[1]Sheet1!Q37</f>
        <v>230.16401672363281</v>
      </c>
      <c r="R37">
        <f>+[1]Sheet1!R37</f>
        <v>226.2559814453125</v>
      </c>
      <c r="S37">
        <f>+[1]Sheet1!S37</f>
        <v>313.08694458007813</v>
      </c>
      <c r="T37">
        <f>+[1]Sheet1!T37</f>
        <v>272.38546752929688</v>
      </c>
      <c r="U37">
        <f>+[1]Sheet1!U37</f>
        <v>314.68649291992188</v>
      </c>
      <c r="V37">
        <f>+[1]Sheet1!V37</f>
        <v>288.68826293945313</v>
      </c>
      <c r="W37">
        <f>+[1]Sheet1!W37</f>
        <v>313.99581909179688</v>
      </c>
      <c r="X37">
        <f>+[1]Sheet1!X37</f>
        <v>255.71720886230469</v>
      </c>
      <c r="Y37">
        <f>+[1]Sheet1!Y37</f>
        <v>250.00627136230469</v>
      </c>
      <c r="Z37">
        <f>+[1]Sheet1!Z37</f>
        <v>248.39231872558594</v>
      </c>
      <c r="AA37">
        <f>+[1]Sheet1!AA37</f>
        <v>277.00698852539063</v>
      </c>
      <c r="AB37">
        <f>+[1]Sheet1!AB37</f>
        <v>275.25634765625</v>
      </c>
      <c r="AC37">
        <f>+[1]Sheet1!AC37</f>
        <v>229.90266418457031</v>
      </c>
      <c r="AD37">
        <f>+[1]Sheet1!AD37</f>
        <v>226.77133178710938</v>
      </c>
      <c r="AE37">
        <f>+[1]Sheet1!AE37</f>
        <v>310.60385131835938</v>
      </c>
      <c r="AF37">
        <f>+[1]Sheet1!AF37</f>
        <v>273.00274658203125</v>
      </c>
      <c r="AG37">
        <f>+[1]Sheet1!AG37</f>
        <v>315.0565185546875</v>
      </c>
      <c r="AH37">
        <f>+[1]Sheet1!AH37</f>
        <v>289.08944702148438</v>
      </c>
      <c r="AI37">
        <f>+[1]Sheet1!AI37</f>
        <v>313.86422729492188</v>
      </c>
      <c r="AJ37">
        <f>+[1]Sheet1!AJ37</f>
        <v>255.41938781738281</v>
      </c>
      <c r="AK37">
        <f>+[1]Sheet1!AK37</f>
        <v>250.286865234375</v>
      </c>
      <c r="AL37">
        <f>+[1]Sheet1!AL37</f>
        <v>247.34829711914063</v>
      </c>
      <c r="AM37">
        <f>+[1]Sheet1!AM37</f>
        <v>276.34414672851563</v>
      </c>
      <c r="AN37">
        <f>+[1]Sheet1!AN37</f>
        <v>275.19479370117188</v>
      </c>
      <c r="AO37">
        <f>+[1]Sheet1!AO37</f>
        <v>230.13282775878906</v>
      </c>
      <c r="AP37">
        <f>+[1]Sheet1!AP37</f>
        <v>227.23674011230469</v>
      </c>
      <c r="AQ37">
        <f>+[1]Sheet1!AQ37</f>
        <v>309.41180419921875</v>
      </c>
      <c r="AR37">
        <f>+[1]Sheet1!AR37</f>
        <v>273.1761474609375</v>
      </c>
      <c r="AS37">
        <f>+[1]Sheet1!AS37</f>
        <v>312.17800903320313</v>
      </c>
      <c r="AT37">
        <f>+[1]Sheet1!AT37</f>
        <v>288.013427734375</v>
      </c>
      <c r="AU37">
        <f>+[1]Sheet1!AU37</f>
        <v>312.69058227539063</v>
      </c>
      <c r="AV37">
        <f>+[1]Sheet1!AV37</f>
        <v>255.11802673339844</v>
      </c>
      <c r="AW37">
        <f>+[1]Sheet1!AW37</f>
        <v>248.95172119140625</v>
      </c>
      <c r="AX37">
        <f>+[1]Sheet1!AX37</f>
        <v>246.91775512695313</v>
      </c>
      <c r="AY37">
        <f>+[1]Sheet1!AY37</f>
        <v>276.14599609375</v>
      </c>
      <c r="AZ37">
        <f>+[1]Sheet1!AZ37</f>
        <v>275.15576171875</v>
      </c>
      <c r="BA37">
        <f>+[1]Sheet1!BA37</f>
        <v>230.44435119628906</v>
      </c>
      <c r="BB37">
        <f>+[1]Sheet1!BB37</f>
        <v>227.93577575683594</v>
      </c>
      <c r="BC37">
        <f>+[1]Sheet1!BC37</f>
        <v>306.53890991210938</v>
      </c>
      <c r="BD37">
        <f>+[1]Sheet1!BD37</f>
        <v>273.53115844726563</v>
      </c>
      <c r="BE37">
        <f>+[1]Sheet1!BE37</f>
        <v>309.94235229492188</v>
      </c>
      <c r="BF37">
        <f>+[1]Sheet1!BF37</f>
        <v>287.16854858398438</v>
      </c>
      <c r="BG37">
        <f>+[1]Sheet1!BG37</f>
        <v>311.8756103515625</v>
      </c>
      <c r="BH37">
        <f>+[1]Sheet1!BH37</f>
        <v>254.37565612792969</v>
      </c>
      <c r="BI37">
        <f>+[1]Sheet1!BI37</f>
        <v>251.23133850097656</v>
      </c>
      <c r="BJ37">
        <f>+[1]Sheet1!BJ37</f>
        <v>245.79750061035156</v>
      </c>
      <c r="BK37">
        <f>+[1]Sheet1!BK37</f>
        <v>274.5279541015625</v>
      </c>
      <c r="BL37">
        <f>+[1]Sheet1!BL37</f>
        <v>272.65957641601563</v>
      </c>
      <c r="BM37">
        <f>+[1]Sheet1!BM37</f>
        <v>272.93280029296875</v>
      </c>
      <c r="BN37">
        <f>+[1]Sheet1!BN37</f>
        <v>273.42398071289063</v>
      </c>
      <c r="BO37">
        <f>+[1]Sheet1!BO37</f>
        <v>273.2742919921875</v>
      </c>
      <c r="BP37">
        <f>+[1]Sheet1!BP37</f>
        <v>272.6121826171875</v>
      </c>
      <c r="BQ37">
        <f>+[1]Sheet1!BQ37</f>
        <v>275.197021484375</v>
      </c>
      <c r="BR37">
        <f>+[1]Sheet1!BR37</f>
        <v>230.17538452148438</v>
      </c>
      <c r="BS37">
        <f>+[1]Sheet1!BS37</f>
        <v>226.90914916992188</v>
      </c>
      <c r="BT37">
        <f>+[1]Sheet1!BT37</f>
        <v>310.05062866210938</v>
      </c>
      <c r="BU37">
        <f>+[1]Sheet1!BU37</f>
        <v>273.06414794921875</v>
      </c>
      <c r="BV37">
        <f>+[1]Sheet1!BV37</f>
        <v>312.32003784179688</v>
      </c>
      <c r="BW37">
        <f>+[1]Sheet1!BW37</f>
        <v>288.08877563476563</v>
      </c>
      <c r="BX37">
        <f>+[1]Sheet1!BX37</f>
        <v>313.14126586914063</v>
      </c>
      <c r="BY37">
        <f>+[1]Sheet1!BY37</f>
        <v>255.08758544921875</v>
      </c>
      <c r="BZ37">
        <f>+[1]Sheet1!BZ37</f>
        <v>250.25497436523438</v>
      </c>
      <c r="CA37">
        <f>+[1]Sheet1!CA37</f>
        <v>246.86959838867188</v>
      </c>
      <c r="CB37">
        <f>+[1]Sheet1!CB37</f>
        <v>275.93023681640625</v>
      </c>
      <c r="CC37">
        <f>+[1]Sheet1!CC37</f>
        <v>272.958740234375</v>
      </c>
      <c r="CD37">
        <f>+[1]Sheet1!CD37</f>
        <v>272.958740234375</v>
      </c>
      <c r="CF37">
        <f>+[2]IPCse!DC41</f>
        <v>273.16390160667726</v>
      </c>
      <c r="CG37">
        <f t="shared" si="0"/>
        <v>272.94241437935483</v>
      </c>
    </row>
    <row r="38" spans="1:85" x14ac:dyDescent="0.25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284.86709594726563</v>
      </c>
      <c r="E38">
        <f>+[1]Sheet1!E38</f>
        <v>237.26608276367188</v>
      </c>
      <c r="F38">
        <f>+[1]Sheet1!F38</f>
        <v>233.67327880859375</v>
      </c>
      <c r="G38">
        <f>+[1]Sheet1!G38</f>
        <v>322.7142333984375</v>
      </c>
      <c r="H38">
        <f>+[1]Sheet1!H38</f>
        <v>287.07861328125</v>
      </c>
      <c r="I38">
        <f>+[1]Sheet1!I38</f>
        <v>332.64511108398438</v>
      </c>
      <c r="J38">
        <f>+[1]Sheet1!J38</f>
        <v>304.22012329101563</v>
      </c>
      <c r="K38">
        <f>+[1]Sheet1!K38</f>
        <v>341.13388061523438</v>
      </c>
      <c r="L38">
        <f>+[1]Sheet1!L38</f>
        <v>262.63241577148438</v>
      </c>
      <c r="M38">
        <f>+[1]Sheet1!M38</f>
        <v>259.34835815429688</v>
      </c>
      <c r="N38">
        <f>+[1]Sheet1!N38</f>
        <v>256.60015869140625</v>
      </c>
      <c r="O38">
        <f>+[1]Sheet1!O38</f>
        <v>288.59487915039063</v>
      </c>
      <c r="P38">
        <f>+[1]Sheet1!P38</f>
        <v>285.02935791015625</v>
      </c>
      <c r="Q38">
        <f>+[1]Sheet1!Q38</f>
        <v>237.52244567871094</v>
      </c>
      <c r="R38">
        <f>+[1]Sheet1!R38</f>
        <v>234.7447509765625</v>
      </c>
      <c r="S38">
        <f>+[1]Sheet1!S38</f>
        <v>319.5184326171875</v>
      </c>
      <c r="T38">
        <f>+[1]Sheet1!T38</f>
        <v>287.90371704101563</v>
      </c>
      <c r="U38">
        <f>+[1]Sheet1!U38</f>
        <v>331.83303833007813</v>
      </c>
      <c r="V38">
        <f>+[1]Sheet1!V38</f>
        <v>303.46975708007813</v>
      </c>
      <c r="W38">
        <f>+[1]Sheet1!W38</f>
        <v>340.95614624023438</v>
      </c>
      <c r="X38">
        <f>+[1]Sheet1!X38</f>
        <v>262.150634765625</v>
      </c>
      <c r="Y38">
        <f>+[1]Sheet1!Y38</f>
        <v>260.7227783203125</v>
      </c>
      <c r="Z38">
        <f>+[1]Sheet1!Z38</f>
        <v>256.18136596679688</v>
      </c>
      <c r="AA38">
        <f>+[1]Sheet1!AA38</f>
        <v>287.0208740234375</v>
      </c>
      <c r="AB38">
        <f>+[1]Sheet1!AB38</f>
        <v>285.0323486328125</v>
      </c>
      <c r="AC38">
        <f>+[1]Sheet1!AC38</f>
        <v>237.24557495117188</v>
      </c>
      <c r="AD38">
        <f>+[1]Sheet1!AD38</f>
        <v>235.32966613769531</v>
      </c>
      <c r="AE38">
        <f>+[1]Sheet1!AE38</f>
        <v>316.97427368164063</v>
      </c>
      <c r="AF38">
        <f>+[1]Sheet1!AF38</f>
        <v>288.45590209960938</v>
      </c>
      <c r="AG38">
        <f>+[1]Sheet1!AG38</f>
        <v>332.25851440429688</v>
      </c>
      <c r="AH38">
        <f>+[1]Sheet1!AH38</f>
        <v>303.7740478515625</v>
      </c>
      <c r="AI38">
        <f>+[1]Sheet1!AI38</f>
        <v>341.10421752929688</v>
      </c>
      <c r="AJ38">
        <f>+[1]Sheet1!AJ38</f>
        <v>261.77276611328125</v>
      </c>
      <c r="AK38">
        <f>+[1]Sheet1!AK38</f>
        <v>261.16763305664063</v>
      </c>
      <c r="AL38">
        <f>+[1]Sheet1!AL38</f>
        <v>255.33734130859375</v>
      </c>
      <c r="AM38">
        <f>+[1]Sheet1!AM38</f>
        <v>286.3455810546875</v>
      </c>
      <c r="AN38">
        <f>+[1]Sheet1!AN38</f>
        <v>285.01876831054688</v>
      </c>
      <c r="AO38">
        <f>+[1]Sheet1!AO38</f>
        <v>237.51106262207031</v>
      </c>
      <c r="AP38">
        <f>+[1]Sheet1!AP38</f>
        <v>235.84986877441406</v>
      </c>
      <c r="AQ38">
        <f>+[1]Sheet1!AQ38</f>
        <v>315.79940795898438</v>
      </c>
      <c r="AR38">
        <f>+[1]Sheet1!AR38</f>
        <v>288.62274169921875</v>
      </c>
      <c r="AS38">
        <f>+[1]Sheet1!AS38</f>
        <v>329.85311889648438</v>
      </c>
      <c r="AT38">
        <f>+[1]Sheet1!AT38</f>
        <v>302.59381103515625</v>
      </c>
      <c r="AU38">
        <f>+[1]Sheet1!AU38</f>
        <v>339.8919677734375</v>
      </c>
      <c r="AV38">
        <f>+[1]Sheet1!AV38</f>
        <v>261.58709716796875</v>
      </c>
      <c r="AW38">
        <f>+[1]Sheet1!AW38</f>
        <v>259.68292236328125</v>
      </c>
      <c r="AX38">
        <f>+[1]Sheet1!AX38</f>
        <v>254.97393798828125</v>
      </c>
      <c r="AY38">
        <f>+[1]Sheet1!AY38</f>
        <v>286.1656494140625</v>
      </c>
      <c r="AZ38">
        <f>+[1]Sheet1!AZ38</f>
        <v>285.02041625976563</v>
      </c>
      <c r="BA38">
        <f>+[1]Sheet1!BA38</f>
        <v>237.89263916015625</v>
      </c>
      <c r="BB38">
        <f>+[1]Sheet1!BB38</f>
        <v>236.63568115234375</v>
      </c>
      <c r="BC38">
        <f>+[1]Sheet1!BC38</f>
        <v>313.15045166015625</v>
      </c>
      <c r="BD38">
        <f>+[1]Sheet1!BD38</f>
        <v>289.14996337890625</v>
      </c>
      <c r="BE38">
        <f>+[1]Sheet1!BE38</f>
        <v>328.02178955078125</v>
      </c>
      <c r="BF38">
        <f>+[1]Sheet1!BF38</f>
        <v>301.66018676757813</v>
      </c>
      <c r="BG38">
        <f>+[1]Sheet1!BG38</f>
        <v>339.57119750976563</v>
      </c>
      <c r="BH38">
        <f>+[1]Sheet1!BH38</f>
        <v>261.07302856445313</v>
      </c>
      <c r="BI38">
        <f>+[1]Sheet1!BI38</f>
        <v>262.76910400390625</v>
      </c>
      <c r="BJ38">
        <f>+[1]Sheet1!BJ38</f>
        <v>254.09178161621094</v>
      </c>
      <c r="BK38">
        <f>+[1]Sheet1!BK38</f>
        <v>284.509033203125</v>
      </c>
      <c r="BL38">
        <f>+[1]Sheet1!BL38</f>
        <v>283.02276611328125</v>
      </c>
      <c r="BM38">
        <f>+[1]Sheet1!BM38</f>
        <v>283.578125</v>
      </c>
      <c r="BN38">
        <f>+[1]Sheet1!BN38</f>
        <v>284.23446655273438</v>
      </c>
      <c r="BO38">
        <f>+[1]Sheet1!BO38</f>
        <v>284.32608032226563</v>
      </c>
      <c r="BP38">
        <f>+[1]Sheet1!BP38</f>
        <v>283.90460205078125</v>
      </c>
      <c r="BQ38">
        <f>+[1]Sheet1!BQ38</f>
        <v>284.99652099609375</v>
      </c>
      <c r="BR38">
        <f>+[1]Sheet1!BR38</f>
        <v>237.55136108398438</v>
      </c>
      <c r="BS38">
        <f>+[1]Sheet1!BS38</f>
        <v>235.49290466308594</v>
      </c>
      <c r="BT38">
        <f>+[1]Sheet1!BT38</f>
        <v>316.52108764648438</v>
      </c>
      <c r="BU38">
        <f>+[1]Sheet1!BU38</f>
        <v>288.587890625</v>
      </c>
      <c r="BV38">
        <f>+[1]Sheet1!BV38</f>
        <v>329.95022583007813</v>
      </c>
      <c r="BW38">
        <f>+[1]Sheet1!BW38</f>
        <v>302.71624755859375</v>
      </c>
      <c r="BX38">
        <f>+[1]Sheet1!BX38</f>
        <v>340.35867309570313</v>
      </c>
      <c r="BY38">
        <f>+[1]Sheet1!BY38</f>
        <v>261.61627197265625</v>
      </c>
      <c r="BZ38">
        <f>+[1]Sheet1!BZ38</f>
        <v>261.2835693359375</v>
      </c>
      <c r="CA38">
        <f>+[1]Sheet1!CA38</f>
        <v>254.95242309570313</v>
      </c>
      <c r="CB38">
        <f>+[1]Sheet1!CB38</f>
        <v>285.93917846679688</v>
      </c>
      <c r="CC38">
        <f>+[1]Sheet1!CC38</f>
        <v>283.89837646484375</v>
      </c>
      <c r="CD38">
        <f>+[1]Sheet1!CD38</f>
        <v>283.89837646484375</v>
      </c>
      <c r="CF38">
        <f>+[2]IPCse!DC42</f>
        <v>284.03887635758525</v>
      </c>
      <c r="CG38">
        <f t="shared" si="0"/>
        <v>283.80857146441969</v>
      </c>
    </row>
    <row r="39" spans="1:85" x14ac:dyDescent="0.25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295.04461669921875</v>
      </c>
      <c r="E39">
        <f>+[1]Sheet1!E39</f>
        <v>246.31277465820313</v>
      </c>
      <c r="F39">
        <f>+[1]Sheet1!F39</f>
        <v>242.39048767089844</v>
      </c>
      <c r="G39">
        <f>+[1]Sheet1!G39</f>
        <v>325.48779296875</v>
      </c>
      <c r="H39">
        <f>+[1]Sheet1!H39</f>
        <v>285.21609497070313</v>
      </c>
      <c r="I39">
        <f>+[1]Sheet1!I39</f>
        <v>326.40023803710938</v>
      </c>
      <c r="J39">
        <f>+[1]Sheet1!J39</f>
        <v>309.14144897460938</v>
      </c>
      <c r="K39">
        <f>+[1]Sheet1!K39</f>
        <v>337.90524291992188</v>
      </c>
      <c r="L39">
        <f>+[1]Sheet1!L39</f>
        <v>275.48593139648438</v>
      </c>
      <c r="M39">
        <f>+[1]Sheet1!M39</f>
        <v>267.585693359375</v>
      </c>
      <c r="N39">
        <f>+[1]Sheet1!N39</f>
        <v>266.93820190429688</v>
      </c>
      <c r="O39">
        <f>+[1]Sheet1!O39</f>
        <v>297.9075927734375</v>
      </c>
      <c r="P39">
        <f>+[1]Sheet1!P39</f>
        <v>295.03756713867188</v>
      </c>
      <c r="Q39">
        <f>+[1]Sheet1!Q39</f>
        <v>246.65922546386719</v>
      </c>
      <c r="R39">
        <f>+[1]Sheet1!R39</f>
        <v>243.76177978515625</v>
      </c>
      <c r="S39">
        <f>+[1]Sheet1!S39</f>
        <v>321.93646240234375</v>
      </c>
      <c r="T39">
        <f>+[1]Sheet1!T39</f>
        <v>285.92068481445313</v>
      </c>
      <c r="U39">
        <f>+[1]Sheet1!U39</f>
        <v>325.38873291015625</v>
      </c>
      <c r="V39">
        <f>+[1]Sheet1!V39</f>
        <v>308.33538818359375</v>
      </c>
      <c r="W39">
        <f>+[1]Sheet1!W39</f>
        <v>337.61663818359375</v>
      </c>
      <c r="X39">
        <f>+[1]Sheet1!X39</f>
        <v>275.46029663085938</v>
      </c>
      <c r="Y39">
        <f>+[1]Sheet1!Y39</f>
        <v>269.5263671875</v>
      </c>
      <c r="Z39">
        <f>+[1]Sheet1!Z39</f>
        <v>266.3394775390625</v>
      </c>
      <c r="AA39">
        <f>+[1]Sheet1!AA39</f>
        <v>296.22296142578125</v>
      </c>
      <c r="AB39">
        <f>+[1]Sheet1!AB39</f>
        <v>294.92172241210938</v>
      </c>
      <c r="AC39">
        <f>+[1]Sheet1!AC39</f>
        <v>246.26065063476563</v>
      </c>
      <c r="AD39">
        <f>+[1]Sheet1!AD39</f>
        <v>244.48097229003906</v>
      </c>
      <c r="AE39">
        <f>+[1]Sheet1!AE39</f>
        <v>319.37338256835938</v>
      </c>
      <c r="AF39">
        <f>+[1]Sheet1!AF39</f>
        <v>286.31723022460938</v>
      </c>
      <c r="AG39">
        <f>+[1]Sheet1!AG39</f>
        <v>325.86724853515625</v>
      </c>
      <c r="AH39">
        <f>+[1]Sheet1!AH39</f>
        <v>308.67776489257813</v>
      </c>
      <c r="AI39">
        <f>+[1]Sheet1!AI39</f>
        <v>337.845947265625</v>
      </c>
      <c r="AJ39">
        <f>+[1]Sheet1!AJ39</f>
        <v>275.314208984375</v>
      </c>
      <c r="AK39">
        <f>+[1]Sheet1!AK39</f>
        <v>270.10186767578125</v>
      </c>
      <c r="AL39">
        <f>+[1]Sheet1!AL39</f>
        <v>265.49896240234375</v>
      </c>
      <c r="AM39">
        <f>+[1]Sheet1!AM39</f>
        <v>295.463623046875</v>
      </c>
      <c r="AN39">
        <f>+[1]Sheet1!AN39</f>
        <v>294.85052490234375</v>
      </c>
      <c r="AO39">
        <f>+[1]Sheet1!AO39</f>
        <v>246.5953369140625</v>
      </c>
      <c r="AP39">
        <f>+[1]Sheet1!AP39</f>
        <v>245.16629028320313</v>
      </c>
      <c r="AQ39">
        <f>+[1]Sheet1!AQ39</f>
        <v>318.06414794921875</v>
      </c>
      <c r="AR39">
        <f>+[1]Sheet1!AR39</f>
        <v>286.5054931640625</v>
      </c>
      <c r="AS39">
        <f>+[1]Sheet1!AS39</f>
        <v>323.31289672851563</v>
      </c>
      <c r="AT39">
        <f>+[1]Sheet1!AT39</f>
        <v>307.29681396484375</v>
      </c>
      <c r="AU39">
        <f>+[1]Sheet1!AU39</f>
        <v>336.60134887695313</v>
      </c>
      <c r="AV39">
        <f>+[1]Sheet1!AV39</f>
        <v>275.30755615234375</v>
      </c>
      <c r="AW39">
        <f>+[1]Sheet1!AW39</f>
        <v>268.54974365234375</v>
      </c>
      <c r="AX39">
        <f>+[1]Sheet1!AX39</f>
        <v>265.1522216796875</v>
      </c>
      <c r="AY39">
        <f>+[1]Sheet1!AY39</f>
        <v>295.44146728515625</v>
      </c>
      <c r="AZ39">
        <f>+[1]Sheet1!AZ39</f>
        <v>294.75949096679688</v>
      </c>
      <c r="BA39">
        <f>+[1]Sheet1!BA39</f>
        <v>247.1153564453125</v>
      </c>
      <c r="BB39">
        <f>+[1]Sheet1!BB39</f>
        <v>246.17585754394531</v>
      </c>
      <c r="BC39">
        <f>+[1]Sheet1!BC39</f>
        <v>314.83135986328125</v>
      </c>
      <c r="BD39">
        <f>+[1]Sheet1!BD39</f>
        <v>287.05056762695313</v>
      </c>
      <c r="BE39">
        <f>+[1]Sheet1!BE39</f>
        <v>321.33456420898438</v>
      </c>
      <c r="BF39">
        <f>+[1]Sheet1!BF39</f>
        <v>306.1708984375</v>
      </c>
      <c r="BG39">
        <f>+[1]Sheet1!BG39</f>
        <v>336.181884765625</v>
      </c>
      <c r="BH39">
        <f>+[1]Sheet1!BH39</f>
        <v>275.14041137695313</v>
      </c>
      <c r="BI39">
        <f>+[1]Sheet1!BI39</f>
        <v>272.2161865234375</v>
      </c>
      <c r="BJ39">
        <f>+[1]Sheet1!BJ39</f>
        <v>264.38827514648438</v>
      </c>
      <c r="BK39">
        <f>+[1]Sheet1!BK39</f>
        <v>293.79135131835938</v>
      </c>
      <c r="BL39">
        <f>+[1]Sheet1!BL39</f>
        <v>290.3155517578125</v>
      </c>
      <c r="BM39">
        <f>+[1]Sheet1!BM39</f>
        <v>290.38381958007813</v>
      </c>
      <c r="BN39">
        <f>+[1]Sheet1!BN39</f>
        <v>290.7392578125</v>
      </c>
      <c r="BO39">
        <f>+[1]Sheet1!BO39</f>
        <v>290.50119018554688</v>
      </c>
      <c r="BP39">
        <f>+[1]Sheet1!BP39</f>
        <v>289.64605712890625</v>
      </c>
      <c r="BQ39">
        <f>+[1]Sheet1!BQ39</f>
        <v>294.91403198242188</v>
      </c>
      <c r="BR39">
        <f>+[1]Sheet1!BR39</f>
        <v>246.67083740234375</v>
      </c>
      <c r="BS39">
        <f>+[1]Sheet1!BS39</f>
        <v>244.70991516113281</v>
      </c>
      <c r="BT39">
        <f>+[1]Sheet1!BT39</f>
        <v>318.699951171875</v>
      </c>
      <c r="BU39">
        <f>+[1]Sheet1!BU39</f>
        <v>286.51455688476563</v>
      </c>
      <c r="BV39">
        <f>+[1]Sheet1!BV39</f>
        <v>323.40878295898438</v>
      </c>
      <c r="BW39">
        <f>+[1]Sheet1!BW39</f>
        <v>307.42501831054688</v>
      </c>
      <c r="BX39">
        <f>+[1]Sheet1!BX39</f>
        <v>337.04476928710938</v>
      </c>
      <c r="BY39">
        <f>+[1]Sheet1!BY39</f>
        <v>275.28692626953125</v>
      </c>
      <c r="BZ39">
        <f>+[1]Sheet1!BZ39</f>
        <v>270.34524536132813</v>
      </c>
      <c r="CA39">
        <f>+[1]Sheet1!CA39</f>
        <v>265.18624877929688</v>
      </c>
      <c r="CB39">
        <f>+[1]Sheet1!CB39</f>
        <v>295.18429565429688</v>
      </c>
      <c r="CC39">
        <f>+[1]Sheet1!CC39</f>
        <v>290.22610473632813</v>
      </c>
      <c r="CD39">
        <f>+[1]Sheet1!CD39</f>
        <v>290.22610473632813</v>
      </c>
      <c r="CF39">
        <f>+[2]IPCse!DC43</f>
        <v>290.37055299260987</v>
      </c>
      <c r="CG39">
        <f t="shared" si="0"/>
        <v>290.13511423844017</v>
      </c>
    </row>
    <row r="40" spans="1:85" x14ac:dyDescent="0.25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299.77093505859375</v>
      </c>
      <c r="E40">
        <f>+[1]Sheet1!E40</f>
        <v>248.88050842285156</v>
      </c>
      <c r="F40">
        <f>+[1]Sheet1!F40</f>
        <v>252.13117980957031</v>
      </c>
      <c r="G40">
        <f>+[1]Sheet1!G40</f>
        <v>326.32455444335938</v>
      </c>
      <c r="H40">
        <f>+[1]Sheet1!H40</f>
        <v>291.34161376953125</v>
      </c>
      <c r="I40">
        <f>+[1]Sheet1!I40</f>
        <v>327.9385986328125</v>
      </c>
      <c r="J40">
        <f>+[1]Sheet1!J40</f>
        <v>313.87725830078125</v>
      </c>
      <c r="K40">
        <f>+[1]Sheet1!K40</f>
        <v>340.56185913085938</v>
      </c>
      <c r="L40">
        <f>+[1]Sheet1!L40</f>
        <v>282.54510498046875</v>
      </c>
      <c r="M40">
        <f>+[1]Sheet1!M40</f>
        <v>277.3243408203125</v>
      </c>
      <c r="N40">
        <f>+[1]Sheet1!N40</f>
        <v>274.14501953125</v>
      </c>
      <c r="O40">
        <f>+[1]Sheet1!O40</f>
        <v>305.02377319335938</v>
      </c>
      <c r="P40">
        <f>+[1]Sheet1!P40</f>
        <v>299.4613037109375</v>
      </c>
      <c r="Q40">
        <f>+[1]Sheet1!Q40</f>
        <v>249.1868896484375</v>
      </c>
      <c r="R40">
        <f>+[1]Sheet1!R40</f>
        <v>253.72601318359375</v>
      </c>
      <c r="S40">
        <f>+[1]Sheet1!S40</f>
        <v>323.4456787109375</v>
      </c>
      <c r="T40">
        <f>+[1]Sheet1!T40</f>
        <v>291.94247436523438</v>
      </c>
      <c r="U40">
        <f>+[1]Sheet1!U40</f>
        <v>326.856689453125</v>
      </c>
      <c r="V40">
        <f>+[1]Sheet1!V40</f>
        <v>313.05902099609375</v>
      </c>
      <c r="W40">
        <f>+[1]Sheet1!W40</f>
        <v>340.52737426757813</v>
      </c>
      <c r="X40">
        <f>+[1]Sheet1!X40</f>
        <v>282.16372680664063</v>
      </c>
      <c r="Y40">
        <f>+[1]Sheet1!Y40</f>
        <v>278.30255126953125</v>
      </c>
      <c r="Z40">
        <f>+[1]Sheet1!Z40</f>
        <v>274.01947021484375</v>
      </c>
      <c r="AA40">
        <f>+[1]Sheet1!AA40</f>
        <v>303.46249389648438</v>
      </c>
      <c r="AB40">
        <f>+[1]Sheet1!AB40</f>
        <v>299.13412475585938</v>
      </c>
      <c r="AC40">
        <f>+[1]Sheet1!AC40</f>
        <v>248.8128662109375</v>
      </c>
      <c r="AD40">
        <f>+[1]Sheet1!AD40</f>
        <v>254.58403015136719</v>
      </c>
      <c r="AE40">
        <f>+[1]Sheet1!AE40</f>
        <v>321.30279541015625</v>
      </c>
      <c r="AF40">
        <f>+[1]Sheet1!AF40</f>
        <v>292.298095703125</v>
      </c>
      <c r="AG40">
        <f>+[1]Sheet1!AG40</f>
        <v>327.38412475585938</v>
      </c>
      <c r="AH40">
        <f>+[1]Sheet1!AH40</f>
        <v>313.60311889648438</v>
      </c>
      <c r="AI40">
        <f>+[1]Sheet1!AI40</f>
        <v>340.8043212890625</v>
      </c>
      <c r="AJ40">
        <f>+[1]Sheet1!AJ40</f>
        <v>281.87405395507813</v>
      </c>
      <c r="AK40">
        <f>+[1]Sheet1!AK40</f>
        <v>278.67721557617188</v>
      </c>
      <c r="AL40">
        <f>+[1]Sheet1!AL40</f>
        <v>273.70571899414063</v>
      </c>
      <c r="AM40">
        <f>+[1]Sheet1!AM40</f>
        <v>302.75439453125</v>
      </c>
      <c r="AN40">
        <f>+[1]Sheet1!AN40</f>
        <v>298.92459106445313</v>
      </c>
      <c r="AO40">
        <f>+[1]Sheet1!AO40</f>
        <v>249.10601806640625</v>
      </c>
      <c r="AP40">
        <f>+[1]Sheet1!AP40</f>
        <v>255.207763671875</v>
      </c>
      <c r="AQ40">
        <f>+[1]Sheet1!AQ40</f>
        <v>320.18606567382813</v>
      </c>
      <c r="AR40">
        <f>+[1]Sheet1!AR40</f>
        <v>292.449951171875</v>
      </c>
      <c r="AS40">
        <f>+[1]Sheet1!AS40</f>
        <v>324.69265747070313</v>
      </c>
      <c r="AT40">
        <f>+[1]Sheet1!AT40</f>
        <v>312.1680908203125</v>
      </c>
      <c r="AU40">
        <f>+[1]Sheet1!AU40</f>
        <v>339.62258911132813</v>
      </c>
      <c r="AV40">
        <f>+[1]Sheet1!AV40</f>
        <v>281.56680297851563</v>
      </c>
      <c r="AW40">
        <f>+[1]Sheet1!AW40</f>
        <v>277.16384887695313</v>
      </c>
      <c r="AX40">
        <f>+[1]Sheet1!AX40</f>
        <v>273.28106689453125</v>
      </c>
      <c r="AY40">
        <f>+[1]Sheet1!AY40</f>
        <v>302.69796752929688</v>
      </c>
      <c r="AZ40">
        <f>+[1]Sheet1!AZ40</f>
        <v>298.56222534179688</v>
      </c>
      <c r="BA40">
        <f>+[1]Sheet1!BA40</f>
        <v>249.56324768066406</v>
      </c>
      <c r="BB40">
        <f>+[1]Sheet1!BB40</f>
        <v>256.24349975585938</v>
      </c>
      <c r="BC40">
        <f>+[1]Sheet1!BC40</f>
        <v>317.23455810546875</v>
      </c>
      <c r="BD40">
        <f>+[1]Sheet1!BD40</f>
        <v>292.86557006835938</v>
      </c>
      <c r="BE40">
        <f>+[1]Sheet1!BE40</f>
        <v>322.61447143554688</v>
      </c>
      <c r="BF40">
        <f>+[1]Sheet1!BF40</f>
        <v>311.0804443359375</v>
      </c>
      <c r="BG40">
        <f>+[1]Sheet1!BG40</f>
        <v>339.37149047851563</v>
      </c>
      <c r="BH40">
        <f>+[1]Sheet1!BH40</f>
        <v>280.78656005859375</v>
      </c>
      <c r="BI40">
        <f>+[1]Sheet1!BI40</f>
        <v>280.09576416015625</v>
      </c>
      <c r="BJ40">
        <f>+[1]Sheet1!BJ40</f>
        <v>272.81072998046875</v>
      </c>
      <c r="BK40">
        <f>+[1]Sheet1!BK40</f>
        <v>301.07977294921875</v>
      </c>
      <c r="BL40">
        <f>+[1]Sheet1!BL40</f>
        <v>295.43594360351563</v>
      </c>
      <c r="BM40">
        <f>+[1]Sheet1!BM40</f>
        <v>295.47882080078125</v>
      </c>
      <c r="BN40">
        <f>+[1]Sheet1!BN40</f>
        <v>295.8931884765625</v>
      </c>
      <c r="BO40">
        <f>+[1]Sheet1!BO40</f>
        <v>295.64279174804688</v>
      </c>
      <c r="BP40">
        <f>+[1]Sheet1!BP40</f>
        <v>294.77386474609375</v>
      </c>
      <c r="BQ40">
        <f>+[1]Sheet1!BQ40</f>
        <v>299.13702392578125</v>
      </c>
      <c r="BR40">
        <f>+[1]Sheet1!BR40</f>
        <v>249.18028259277344</v>
      </c>
      <c r="BS40">
        <f>+[1]Sheet1!BS40</f>
        <v>254.71580505371094</v>
      </c>
      <c r="BT40">
        <f>+[1]Sheet1!BT40</f>
        <v>320.63491821289063</v>
      </c>
      <c r="BU40">
        <f>+[1]Sheet1!BU40</f>
        <v>292.4366455078125</v>
      </c>
      <c r="BV40">
        <f>+[1]Sheet1!BV40</f>
        <v>324.7930908203125</v>
      </c>
      <c r="BW40">
        <f>+[1]Sheet1!BW40</f>
        <v>312.28598022460938</v>
      </c>
      <c r="BX40">
        <f>+[1]Sheet1!BX40</f>
        <v>340.041748046875</v>
      </c>
      <c r="BY40">
        <f>+[1]Sheet1!BY40</f>
        <v>281.51495361328125</v>
      </c>
      <c r="BZ40">
        <f>+[1]Sheet1!BZ40</f>
        <v>278.75213623046875</v>
      </c>
      <c r="CA40">
        <f>+[1]Sheet1!CA40</f>
        <v>273.31796264648438</v>
      </c>
      <c r="CB40">
        <f>+[1]Sheet1!CB40</f>
        <v>302.44223022460938</v>
      </c>
      <c r="CC40">
        <f>+[1]Sheet1!CC40</f>
        <v>295.3555908203125</v>
      </c>
      <c r="CD40">
        <f>+[1]Sheet1!CD40</f>
        <v>295.35562133789063</v>
      </c>
      <c r="CF40">
        <f>+[2]IPCse!DC44</f>
        <v>295.48669473007698</v>
      </c>
      <c r="CG40">
        <f t="shared" si="0"/>
        <v>295.24710769701181</v>
      </c>
    </row>
    <row r="41" spans="1:85" x14ac:dyDescent="0.25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308.21780395507813</v>
      </c>
      <c r="E41">
        <f>+[1]Sheet1!E41</f>
        <v>253.00068664550781</v>
      </c>
      <c r="F41">
        <f>+[1]Sheet1!F41</f>
        <v>257.6015625</v>
      </c>
      <c r="G41">
        <f>+[1]Sheet1!G41</f>
        <v>330.5174560546875</v>
      </c>
      <c r="H41">
        <f>+[1]Sheet1!H41</f>
        <v>299.56588745117188</v>
      </c>
      <c r="I41">
        <f>+[1]Sheet1!I41</f>
        <v>336.79486083984375</v>
      </c>
      <c r="J41">
        <f>+[1]Sheet1!J41</f>
        <v>318.99618530273438</v>
      </c>
      <c r="K41">
        <f>+[1]Sheet1!K41</f>
        <v>369.47293090820313</v>
      </c>
      <c r="L41">
        <f>+[1]Sheet1!L41</f>
        <v>289.68338012695313</v>
      </c>
      <c r="M41">
        <f>+[1]Sheet1!M41</f>
        <v>277.69171142578125</v>
      </c>
      <c r="N41">
        <f>+[1]Sheet1!N41</f>
        <v>280.59890747070313</v>
      </c>
      <c r="O41">
        <f>+[1]Sheet1!O41</f>
        <v>311.35406494140625</v>
      </c>
      <c r="P41">
        <f>+[1]Sheet1!P41</f>
        <v>307.67984008789063</v>
      </c>
      <c r="Q41">
        <f>+[1]Sheet1!Q41</f>
        <v>253.29443359375</v>
      </c>
      <c r="R41">
        <f>+[1]Sheet1!R41</f>
        <v>258.48434448242188</v>
      </c>
      <c r="S41">
        <f>+[1]Sheet1!S41</f>
        <v>327.6646728515625</v>
      </c>
      <c r="T41">
        <f>+[1]Sheet1!T41</f>
        <v>300.28515625</v>
      </c>
      <c r="U41">
        <f>+[1]Sheet1!U41</f>
        <v>335.64059448242188</v>
      </c>
      <c r="V41">
        <f>+[1]Sheet1!V41</f>
        <v>318.11041259765625</v>
      </c>
      <c r="W41">
        <f>+[1]Sheet1!W41</f>
        <v>369.52938842773438</v>
      </c>
      <c r="X41">
        <f>+[1]Sheet1!X41</f>
        <v>288.96066284179688</v>
      </c>
      <c r="Y41">
        <f>+[1]Sheet1!Y41</f>
        <v>281.22927856445313</v>
      </c>
      <c r="Z41">
        <f>+[1]Sheet1!Z41</f>
        <v>280.20944213867188</v>
      </c>
      <c r="AA41">
        <f>+[1]Sheet1!AA41</f>
        <v>309.69357299804688</v>
      </c>
      <c r="AB41">
        <f>+[1]Sheet1!AB41</f>
        <v>307.19140625</v>
      </c>
      <c r="AC41">
        <f>+[1]Sheet1!AC41</f>
        <v>252.81048583984375</v>
      </c>
      <c r="AD41">
        <f>+[1]Sheet1!AD41</f>
        <v>259.12408447265625</v>
      </c>
      <c r="AE41">
        <f>+[1]Sheet1!AE41</f>
        <v>325.48526000976563</v>
      </c>
      <c r="AF41">
        <f>+[1]Sheet1!AF41</f>
        <v>300.72366333007813</v>
      </c>
      <c r="AG41">
        <f>+[1]Sheet1!AG41</f>
        <v>336.13595581054688</v>
      </c>
      <c r="AH41">
        <f>+[1]Sheet1!AH41</f>
        <v>318.40966796875</v>
      </c>
      <c r="AI41">
        <f>+[1]Sheet1!AI41</f>
        <v>369.79251098632813</v>
      </c>
      <c r="AJ41">
        <f>+[1]Sheet1!AJ41</f>
        <v>288.47854614257813</v>
      </c>
      <c r="AK41">
        <f>+[1]Sheet1!AK41</f>
        <v>281.99227905273438</v>
      </c>
      <c r="AL41">
        <f>+[1]Sheet1!AL41</f>
        <v>279.53045654296875</v>
      </c>
      <c r="AM41">
        <f>+[1]Sheet1!AM41</f>
        <v>308.92877197265625</v>
      </c>
      <c r="AN41">
        <f>+[1]Sheet1!AN41</f>
        <v>306.85513305664063</v>
      </c>
      <c r="AO41">
        <f>+[1]Sheet1!AO41</f>
        <v>253.16474914550781</v>
      </c>
      <c r="AP41">
        <f>+[1]Sheet1!AP41</f>
        <v>259.05029296875</v>
      </c>
      <c r="AQ41">
        <f>+[1]Sheet1!AQ41</f>
        <v>324.47988891601563</v>
      </c>
      <c r="AR41">
        <f>+[1]Sheet1!AR41</f>
        <v>300.94342041015625</v>
      </c>
      <c r="AS41">
        <f>+[1]Sheet1!AS41</f>
        <v>333.35357666015625</v>
      </c>
      <c r="AT41">
        <f>+[1]Sheet1!AT41</f>
        <v>317.15127563476563</v>
      </c>
      <c r="AU41">
        <f>+[1]Sheet1!AU41</f>
        <v>368.49880981445313</v>
      </c>
      <c r="AV41">
        <f>+[1]Sheet1!AV41</f>
        <v>288.24420166015625</v>
      </c>
      <c r="AW41">
        <f>+[1]Sheet1!AW41</f>
        <v>279.92044067382813</v>
      </c>
      <c r="AX41">
        <f>+[1]Sheet1!AX41</f>
        <v>278.96044921875</v>
      </c>
      <c r="AY41">
        <f>+[1]Sheet1!AY41</f>
        <v>308.86911010742188</v>
      </c>
      <c r="AZ41">
        <f>+[1]Sheet1!AZ41</f>
        <v>306.38055419921875</v>
      </c>
      <c r="BA41">
        <f>+[1]Sheet1!BA41</f>
        <v>253.71762084960938</v>
      </c>
      <c r="BB41">
        <f>+[1]Sheet1!BB41</f>
        <v>259.35018920898438</v>
      </c>
      <c r="BC41">
        <f>+[1]Sheet1!BC41</f>
        <v>321.8221435546875</v>
      </c>
      <c r="BD41">
        <f>+[1]Sheet1!BD41</f>
        <v>301.60049438476563</v>
      </c>
      <c r="BE41">
        <f>+[1]Sheet1!BE41</f>
        <v>331.18463134765625</v>
      </c>
      <c r="BF41">
        <f>+[1]Sheet1!BF41</f>
        <v>316.04641723632813</v>
      </c>
      <c r="BG41">
        <f>+[1]Sheet1!BG41</f>
        <v>368.27163696289063</v>
      </c>
      <c r="BH41">
        <f>+[1]Sheet1!BH41</f>
        <v>287.58114624023438</v>
      </c>
      <c r="BI41">
        <f>+[1]Sheet1!BI41</f>
        <v>284.99917602539063</v>
      </c>
      <c r="BJ41">
        <f>+[1]Sheet1!BJ41</f>
        <v>278.24362182617188</v>
      </c>
      <c r="BK41">
        <f>+[1]Sheet1!BK41</f>
        <v>307.25173950195313</v>
      </c>
      <c r="BL41">
        <f>+[1]Sheet1!BL41</f>
        <v>302.9468994140625</v>
      </c>
      <c r="BM41">
        <f>+[1]Sheet1!BM41</f>
        <v>302.729248046875</v>
      </c>
      <c r="BN41">
        <f>+[1]Sheet1!BN41</f>
        <v>303.02810668945313</v>
      </c>
      <c r="BO41">
        <f>+[1]Sheet1!BO41</f>
        <v>302.57012939453125</v>
      </c>
      <c r="BP41">
        <f>+[1]Sheet1!BP41</f>
        <v>301.5819091796875</v>
      </c>
      <c r="BQ41">
        <f>+[1]Sheet1!BQ41</f>
        <v>307.21414184570313</v>
      </c>
      <c r="BR41">
        <f>+[1]Sheet1!BR41</f>
        <v>253.27505493164063</v>
      </c>
      <c r="BS41">
        <f>+[1]Sheet1!BS41</f>
        <v>258.85504150390625</v>
      </c>
      <c r="BT41">
        <f>+[1]Sheet1!BT41</f>
        <v>324.9825439453125</v>
      </c>
      <c r="BU41">
        <f>+[1]Sheet1!BU41</f>
        <v>300.97708129882813</v>
      </c>
      <c r="BV41">
        <f>+[1]Sheet1!BV41</f>
        <v>333.46133422851563</v>
      </c>
      <c r="BW41">
        <f>+[1]Sheet1!BW41</f>
        <v>317.25582885742188</v>
      </c>
      <c r="BX41">
        <f>+[1]Sheet1!BX41</f>
        <v>368.97198486328125</v>
      </c>
      <c r="BY41">
        <f>+[1]Sheet1!BY41</f>
        <v>288.28915405273438</v>
      </c>
      <c r="BZ41">
        <f>+[1]Sheet1!BZ41</f>
        <v>282.33160400390625</v>
      </c>
      <c r="CA41">
        <f>+[1]Sheet1!CA41</f>
        <v>279.04525756835938</v>
      </c>
      <c r="CB41">
        <f>+[1]Sheet1!CB41</f>
        <v>308.63818359375</v>
      </c>
      <c r="CC41">
        <f>+[1]Sheet1!CC41</f>
        <v>302.40252685546875</v>
      </c>
      <c r="CD41">
        <f>+[1]Sheet1!CD41</f>
        <v>302.40255737304688</v>
      </c>
      <c r="CF41">
        <f>+[2]IPCse!DC45</f>
        <v>302.39986054857343</v>
      </c>
      <c r="CG41">
        <f t="shared" si="0"/>
        <v>302.15466817043836</v>
      </c>
    </row>
    <row r="42" spans="1:85" x14ac:dyDescent="0.25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319.53958129882813</v>
      </c>
      <c r="E42">
        <f>+[1]Sheet1!E42</f>
        <v>260.14834594726563</v>
      </c>
      <c r="F42">
        <f>+[1]Sheet1!F42</f>
        <v>257.24951171875</v>
      </c>
      <c r="G42">
        <f>+[1]Sheet1!G42</f>
        <v>330.76055908203125</v>
      </c>
      <c r="H42">
        <f>+[1]Sheet1!H42</f>
        <v>303.71780395507813</v>
      </c>
      <c r="I42">
        <f>+[1]Sheet1!I42</f>
        <v>341.37066650390625</v>
      </c>
      <c r="J42">
        <f>+[1]Sheet1!J42</f>
        <v>322.78335571289063</v>
      </c>
      <c r="K42">
        <f>+[1]Sheet1!K42</f>
        <v>355.00045776367188</v>
      </c>
      <c r="L42">
        <f>+[1]Sheet1!L42</f>
        <v>296.42733764648438</v>
      </c>
      <c r="M42">
        <f>+[1]Sheet1!M42</f>
        <v>277.77792358398438</v>
      </c>
      <c r="N42">
        <f>+[1]Sheet1!N42</f>
        <v>285.42477416992188</v>
      </c>
      <c r="O42">
        <f>+[1]Sheet1!O42</f>
        <v>312.16323852539063</v>
      </c>
      <c r="P42">
        <f>+[1]Sheet1!P42</f>
        <v>318.71841430664063</v>
      </c>
      <c r="Q42">
        <f>+[1]Sheet1!Q42</f>
        <v>260.27737426757813</v>
      </c>
      <c r="R42">
        <f>+[1]Sheet1!R42</f>
        <v>257.71450805664063</v>
      </c>
      <c r="S42">
        <f>+[1]Sheet1!S42</f>
        <v>327.6756591796875</v>
      </c>
      <c r="T42">
        <f>+[1]Sheet1!T42</f>
        <v>304.14968872070313</v>
      </c>
      <c r="U42">
        <f>+[1]Sheet1!U42</f>
        <v>339.912841796875</v>
      </c>
      <c r="V42">
        <f>+[1]Sheet1!V42</f>
        <v>321.9151611328125</v>
      </c>
      <c r="W42">
        <f>+[1]Sheet1!W42</f>
        <v>355.55825805664063</v>
      </c>
      <c r="X42">
        <f>+[1]Sheet1!X42</f>
        <v>295.67181396484375</v>
      </c>
      <c r="Y42">
        <f>+[1]Sheet1!Y42</f>
        <v>280.47463989257813</v>
      </c>
      <c r="Z42">
        <f>+[1]Sheet1!Z42</f>
        <v>284.83349609375</v>
      </c>
      <c r="AA42">
        <f>+[1]Sheet1!AA42</f>
        <v>310.21807861328125</v>
      </c>
      <c r="AB42">
        <f>+[1]Sheet1!AB42</f>
        <v>317.9835205078125</v>
      </c>
      <c r="AC42">
        <f>+[1]Sheet1!AC42</f>
        <v>259.94189453125</v>
      </c>
      <c r="AD42">
        <f>+[1]Sheet1!AD42</f>
        <v>258.11395263671875</v>
      </c>
      <c r="AE42">
        <f>+[1]Sheet1!AE42</f>
        <v>325.36407470703125</v>
      </c>
      <c r="AF42">
        <f>+[1]Sheet1!AF42</f>
        <v>304.4532470703125</v>
      </c>
      <c r="AG42">
        <f>+[1]Sheet1!AG42</f>
        <v>340.1572265625</v>
      </c>
      <c r="AH42">
        <f>+[1]Sheet1!AH42</f>
        <v>322.28045654296875</v>
      </c>
      <c r="AI42">
        <f>+[1]Sheet1!AI42</f>
        <v>356.01870727539063</v>
      </c>
      <c r="AJ42">
        <f>+[1]Sheet1!AJ42</f>
        <v>295.1949462890625</v>
      </c>
      <c r="AK42">
        <f>+[1]Sheet1!AK42</f>
        <v>281.1571044921875</v>
      </c>
      <c r="AL42">
        <f>+[1]Sheet1!AL42</f>
        <v>283.9093017578125</v>
      </c>
      <c r="AM42">
        <f>+[1]Sheet1!AM42</f>
        <v>309.423828125</v>
      </c>
      <c r="AN42">
        <f>+[1]Sheet1!AN42</f>
        <v>317.3648681640625</v>
      </c>
      <c r="AO42">
        <f>+[1]Sheet1!AO42</f>
        <v>260.2806396484375</v>
      </c>
      <c r="AP42">
        <f>+[1]Sheet1!AP42</f>
        <v>258.02783203125</v>
      </c>
      <c r="AQ42">
        <f>+[1]Sheet1!AQ42</f>
        <v>324.40713500976563</v>
      </c>
      <c r="AR42">
        <f>+[1]Sheet1!AR42</f>
        <v>304.60162353515625</v>
      </c>
      <c r="AS42">
        <f>+[1]Sheet1!AS42</f>
        <v>337.10711669921875</v>
      </c>
      <c r="AT42">
        <f>+[1]Sheet1!AT42</f>
        <v>321.17767333984375</v>
      </c>
      <c r="AU42">
        <f>+[1]Sheet1!AU42</f>
        <v>354.90737915039063</v>
      </c>
      <c r="AV42">
        <f>+[1]Sheet1!AV42</f>
        <v>294.87646484375</v>
      </c>
      <c r="AW42">
        <f>+[1]Sheet1!AW42</f>
        <v>279.15823364257813</v>
      </c>
      <c r="AX42">
        <f>+[1]Sheet1!AX42</f>
        <v>283.16586303710938</v>
      </c>
      <c r="AY42">
        <f>+[1]Sheet1!AY42</f>
        <v>309.16867065429688</v>
      </c>
      <c r="AZ42">
        <f>+[1]Sheet1!AZ42</f>
        <v>316.617919921875</v>
      </c>
      <c r="BA42">
        <f>+[1]Sheet1!BA42</f>
        <v>260.70245361328125</v>
      </c>
      <c r="BB42">
        <f>+[1]Sheet1!BB42</f>
        <v>258.21353149414063</v>
      </c>
      <c r="BC42">
        <f>+[1]Sheet1!BC42</f>
        <v>321.86859130859375</v>
      </c>
      <c r="BD42">
        <f>+[1]Sheet1!BD42</f>
        <v>304.9788818359375</v>
      </c>
      <c r="BE42">
        <f>+[1]Sheet1!BE42</f>
        <v>334.59884643554688</v>
      </c>
      <c r="BF42">
        <f>+[1]Sheet1!BF42</f>
        <v>320.3751220703125</v>
      </c>
      <c r="BG42">
        <f>+[1]Sheet1!BG42</f>
        <v>355.2479248046875</v>
      </c>
      <c r="BH42">
        <f>+[1]Sheet1!BH42</f>
        <v>294.18106079101563</v>
      </c>
      <c r="BI42">
        <f>+[1]Sheet1!BI42</f>
        <v>283.39434814453125</v>
      </c>
      <c r="BJ42">
        <f>+[1]Sheet1!BJ42</f>
        <v>282.29122924804688</v>
      </c>
      <c r="BK42">
        <f>+[1]Sheet1!BK42</f>
        <v>307.1925048828125</v>
      </c>
      <c r="BL42">
        <f>+[1]Sheet1!BL42</f>
        <v>308.78079223632813</v>
      </c>
      <c r="BM42">
        <f>+[1]Sheet1!BM42</f>
        <v>307.74740600585938</v>
      </c>
      <c r="BN42">
        <f>+[1]Sheet1!BN42</f>
        <v>307.68380737304688</v>
      </c>
      <c r="BO42">
        <f>+[1]Sheet1!BO42</f>
        <v>306.85946655273438</v>
      </c>
      <c r="BP42">
        <f>+[1]Sheet1!BP42</f>
        <v>305.43331909179688</v>
      </c>
      <c r="BQ42">
        <f>+[1]Sheet1!BQ42</f>
        <v>317.96337890625</v>
      </c>
      <c r="BR42">
        <f>+[1]Sheet1!BR42</f>
        <v>260.33297729492188</v>
      </c>
      <c r="BS42">
        <f>+[1]Sheet1!BS42</f>
        <v>257.93707275390625</v>
      </c>
      <c r="BT42">
        <f>+[1]Sheet1!BT42</f>
        <v>324.99044799804688</v>
      </c>
      <c r="BU42">
        <f>+[1]Sheet1!BU42</f>
        <v>304.59991455078125</v>
      </c>
      <c r="BV42">
        <f>+[1]Sheet1!BV42</f>
        <v>337.24386596679688</v>
      </c>
      <c r="BW42">
        <f>+[1]Sheet1!BW42</f>
        <v>321.31289672851563</v>
      </c>
      <c r="BX42">
        <f>+[1]Sheet1!BX42</f>
        <v>355.34375</v>
      </c>
      <c r="BY42">
        <f>+[1]Sheet1!BY42</f>
        <v>294.94601440429688</v>
      </c>
      <c r="BZ42">
        <f>+[1]Sheet1!BZ42</f>
        <v>281.27587890625</v>
      </c>
      <c r="CA42">
        <f>+[1]Sheet1!CA42</f>
        <v>283.31546020507813</v>
      </c>
      <c r="CB42">
        <f>+[1]Sheet1!CB42</f>
        <v>308.91888427734375</v>
      </c>
      <c r="CC42">
        <f>+[1]Sheet1!CC42</f>
        <v>306.9169921875</v>
      </c>
      <c r="CD42">
        <f>+[1]Sheet1!CD42</f>
        <v>306.9169921875</v>
      </c>
      <c r="CF42">
        <f>+[2]IPCse!DC46</f>
        <v>306.9327470338626</v>
      </c>
      <c r="CG42">
        <f t="shared" si="0"/>
        <v>306.68387929286484</v>
      </c>
    </row>
    <row r="43" spans="1:85" x14ac:dyDescent="0.25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325.77993774414063</v>
      </c>
      <c r="E43">
        <f>+[1]Sheet1!E43</f>
        <v>261.958251953125</v>
      </c>
      <c r="F43">
        <f>+[1]Sheet1!F43</f>
        <v>274.9024658203125</v>
      </c>
      <c r="G43">
        <f>+[1]Sheet1!G43</f>
        <v>331.1922607421875</v>
      </c>
      <c r="H43">
        <f>+[1]Sheet1!H43</f>
        <v>312.4727783203125</v>
      </c>
      <c r="I43">
        <f>+[1]Sheet1!I43</f>
        <v>345.3388671875</v>
      </c>
      <c r="J43">
        <f>+[1]Sheet1!J43</f>
        <v>326.56353759765625</v>
      </c>
      <c r="K43">
        <f>+[1]Sheet1!K43</f>
        <v>359.4136962890625</v>
      </c>
      <c r="L43">
        <f>+[1]Sheet1!L43</f>
        <v>304.12908935546875</v>
      </c>
      <c r="M43">
        <f>+[1]Sheet1!M43</f>
        <v>280.61361694335938</v>
      </c>
      <c r="N43">
        <f>+[1]Sheet1!N43</f>
        <v>290.06121826171875</v>
      </c>
      <c r="O43">
        <f>+[1]Sheet1!O43</f>
        <v>318.0150146484375</v>
      </c>
      <c r="P43">
        <f>+[1]Sheet1!P43</f>
        <v>324.97573852539063</v>
      </c>
      <c r="Q43">
        <f>+[1]Sheet1!Q43</f>
        <v>262.21517944335938</v>
      </c>
      <c r="R43">
        <f>+[1]Sheet1!R43</f>
        <v>276.15011596679688</v>
      </c>
      <c r="S43">
        <f>+[1]Sheet1!S43</f>
        <v>328.01336669921875</v>
      </c>
      <c r="T43">
        <f>+[1]Sheet1!T43</f>
        <v>312.84475708007813</v>
      </c>
      <c r="U43">
        <f>+[1]Sheet1!U43</f>
        <v>343.5628662109375</v>
      </c>
      <c r="V43">
        <f>+[1]Sheet1!V43</f>
        <v>325.58499145507813</v>
      </c>
      <c r="W43">
        <f>+[1]Sheet1!W43</f>
        <v>360.05136108398438</v>
      </c>
      <c r="X43">
        <f>+[1]Sheet1!X43</f>
        <v>302.8720703125</v>
      </c>
      <c r="Y43">
        <f>+[1]Sheet1!Y43</f>
        <v>282.51278686523438</v>
      </c>
      <c r="Z43">
        <f>+[1]Sheet1!Z43</f>
        <v>289.45901489257813</v>
      </c>
      <c r="AA43">
        <f>+[1]Sheet1!AA43</f>
        <v>316.10662841796875</v>
      </c>
      <c r="AB43">
        <f>+[1]Sheet1!AB43</f>
        <v>324.29779052734375</v>
      </c>
      <c r="AC43">
        <f>+[1]Sheet1!AC43</f>
        <v>262.01080322265625</v>
      </c>
      <c r="AD43">
        <f>+[1]Sheet1!AD43</f>
        <v>276.84307861328125</v>
      </c>
      <c r="AE43">
        <f>+[1]Sheet1!AE43</f>
        <v>325.60763549804688</v>
      </c>
      <c r="AF43">
        <f>+[1]Sheet1!AF43</f>
        <v>313.05850219726563</v>
      </c>
      <c r="AG43">
        <f>+[1]Sheet1!AG43</f>
        <v>343.68356323242188</v>
      </c>
      <c r="AH43">
        <f>+[1]Sheet1!AH43</f>
        <v>326.10794067382813</v>
      </c>
      <c r="AI43">
        <f>+[1]Sheet1!AI43</f>
        <v>360.57321166992188</v>
      </c>
      <c r="AJ43">
        <f>+[1]Sheet1!AJ43</f>
        <v>302.06329345703125</v>
      </c>
      <c r="AK43">
        <f>+[1]Sheet1!AK43</f>
        <v>283.05007934570313</v>
      </c>
      <c r="AL43">
        <f>+[1]Sheet1!AL43</f>
        <v>288.42184448242188</v>
      </c>
      <c r="AM43">
        <f>+[1]Sheet1!AM43</f>
        <v>315.29556274414063</v>
      </c>
      <c r="AN43">
        <f>+[1]Sheet1!AN43</f>
        <v>323.67742919921875</v>
      </c>
      <c r="AO43">
        <f>+[1]Sheet1!AO43</f>
        <v>262.29354858398438</v>
      </c>
      <c r="AP43">
        <f>+[1]Sheet1!AP43</f>
        <v>277.37722778320313</v>
      </c>
      <c r="AQ43">
        <f>+[1]Sheet1!AQ43</f>
        <v>324.65081787109375</v>
      </c>
      <c r="AR43">
        <f>+[1]Sheet1!AR43</f>
        <v>313.16433715820313</v>
      </c>
      <c r="AS43">
        <f>+[1]Sheet1!AS43</f>
        <v>340.51004028320313</v>
      </c>
      <c r="AT43">
        <f>+[1]Sheet1!AT43</f>
        <v>324.63092041015625</v>
      </c>
      <c r="AU43">
        <f>+[1]Sheet1!AU43</f>
        <v>359.39801025390625</v>
      </c>
      <c r="AV43">
        <f>+[1]Sheet1!AV43</f>
        <v>302.07833862304688</v>
      </c>
      <c r="AW43">
        <f>+[1]Sheet1!AW43</f>
        <v>281.0732421875</v>
      </c>
      <c r="AX43">
        <f>+[1]Sheet1!AX43</f>
        <v>287.67379760742188</v>
      </c>
      <c r="AY43">
        <f>+[1]Sheet1!AY43</f>
        <v>314.97735595703125</v>
      </c>
      <c r="AZ43">
        <f>+[1]Sheet1!AZ43</f>
        <v>322.79177856445313</v>
      </c>
      <c r="BA43">
        <f>+[1]Sheet1!BA43</f>
        <v>262.68157958984375</v>
      </c>
      <c r="BB43">
        <f>+[1]Sheet1!BB43</f>
        <v>278.3480224609375</v>
      </c>
      <c r="BC43">
        <f>+[1]Sheet1!BC43</f>
        <v>322.13388061523438</v>
      </c>
      <c r="BD43">
        <f>+[1]Sheet1!BD43</f>
        <v>313.47323608398438</v>
      </c>
      <c r="BE43">
        <f>+[1]Sheet1!BE43</f>
        <v>337.82489013671875</v>
      </c>
      <c r="BF43">
        <f>+[1]Sheet1!BF43</f>
        <v>323.511962890625</v>
      </c>
      <c r="BG43">
        <f>+[1]Sheet1!BG43</f>
        <v>359.85562133789063</v>
      </c>
      <c r="BH43">
        <f>+[1]Sheet1!BH43</f>
        <v>301.6317138671875</v>
      </c>
      <c r="BI43">
        <f>+[1]Sheet1!BI43</f>
        <v>284.39694213867188</v>
      </c>
      <c r="BJ43">
        <f>+[1]Sheet1!BJ43</f>
        <v>286.6820068359375</v>
      </c>
      <c r="BK43">
        <f>+[1]Sheet1!BK43</f>
        <v>313.19741821289063</v>
      </c>
      <c r="BL43">
        <f>+[1]Sheet1!BL43</f>
        <v>315.3048095703125</v>
      </c>
      <c r="BM43">
        <f>+[1]Sheet1!BM43</f>
        <v>314.04022216796875</v>
      </c>
      <c r="BN43">
        <f>+[1]Sheet1!BN43</f>
        <v>313.9334716796875</v>
      </c>
      <c r="BO43">
        <f>+[1]Sheet1!BO43</f>
        <v>313.00747680664063</v>
      </c>
      <c r="BP43">
        <f>+[1]Sheet1!BP43</f>
        <v>311.33892822265625</v>
      </c>
      <c r="BQ43">
        <f>+[1]Sheet1!BQ43</f>
        <v>324.22152709960938</v>
      </c>
      <c r="BR43">
        <f>+[1]Sheet1!BR43</f>
        <v>262.30404663085938</v>
      </c>
      <c r="BS43">
        <f>+[1]Sheet1!BS43</f>
        <v>277.00906372070313</v>
      </c>
      <c r="BT43">
        <f>+[1]Sheet1!BT43</f>
        <v>325.27786254882813</v>
      </c>
      <c r="BU43">
        <f>+[1]Sheet1!BU43</f>
        <v>313.174560546875</v>
      </c>
      <c r="BV43">
        <f>+[1]Sheet1!BV43</f>
        <v>340.6671142578125</v>
      </c>
      <c r="BW43">
        <f>+[1]Sheet1!BW43</f>
        <v>324.772705078125</v>
      </c>
      <c r="BX43">
        <f>+[1]Sheet1!BX43</f>
        <v>359.872314453125</v>
      </c>
      <c r="BY43">
        <f>+[1]Sheet1!BY43</f>
        <v>302.238037109375</v>
      </c>
      <c r="BZ43">
        <f>+[1]Sheet1!BZ43</f>
        <v>282.89785766601563</v>
      </c>
      <c r="CA43">
        <f>+[1]Sheet1!CA43</f>
        <v>287.80133056640625</v>
      </c>
      <c r="CB43">
        <f>+[1]Sheet1!CB43</f>
        <v>314.82623291015625</v>
      </c>
      <c r="CC43">
        <f>+[1]Sheet1!CC43</f>
        <v>313.07305908203125</v>
      </c>
      <c r="CD43">
        <f>+[1]Sheet1!CD43</f>
        <v>313.07305908203125</v>
      </c>
      <c r="CF43">
        <f>+[2]IPCse!DC47</f>
        <v>313.22961794499912</v>
      </c>
      <c r="CG43">
        <f t="shared" si="0"/>
        <v>312.97564456423447</v>
      </c>
    </row>
    <row r="44" spans="1:85" x14ac:dyDescent="0.25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335.05337524414063</v>
      </c>
      <c r="E44">
        <f>+[1]Sheet1!E44</f>
        <v>275.93167114257813</v>
      </c>
      <c r="F44">
        <f>+[1]Sheet1!F44</f>
        <v>294.40664672851563</v>
      </c>
      <c r="G44">
        <f>+[1]Sheet1!G44</f>
        <v>334.33572387695313</v>
      </c>
      <c r="H44">
        <f>+[1]Sheet1!H44</f>
        <v>326.03131103515625</v>
      </c>
      <c r="I44">
        <f>+[1]Sheet1!I44</f>
        <v>353.67422485351563</v>
      </c>
      <c r="J44">
        <f>+[1]Sheet1!J44</f>
        <v>331.66384887695313</v>
      </c>
      <c r="K44">
        <f>+[1]Sheet1!K44</f>
        <v>360.03741455078125</v>
      </c>
      <c r="L44">
        <f>+[1]Sheet1!L44</f>
        <v>315.83895874023438</v>
      </c>
      <c r="M44">
        <f>+[1]Sheet1!M44</f>
        <v>286.39337158203125</v>
      </c>
      <c r="N44">
        <f>+[1]Sheet1!N44</f>
        <v>296.78878784179688</v>
      </c>
      <c r="O44">
        <f>+[1]Sheet1!O44</f>
        <v>319.46884155273438</v>
      </c>
      <c r="P44">
        <f>+[1]Sheet1!P44</f>
        <v>334.18508911132813</v>
      </c>
      <c r="Q44">
        <f>+[1]Sheet1!Q44</f>
        <v>275.88449096679688</v>
      </c>
      <c r="R44">
        <f>+[1]Sheet1!R44</f>
        <v>295.86325073242188</v>
      </c>
      <c r="S44">
        <f>+[1]Sheet1!S44</f>
        <v>331.08840942382813</v>
      </c>
      <c r="T44">
        <f>+[1]Sheet1!T44</f>
        <v>325.96539306640625</v>
      </c>
      <c r="U44">
        <f>+[1]Sheet1!U44</f>
        <v>351.50051879882813</v>
      </c>
      <c r="V44">
        <f>+[1]Sheet1!V44</f>
        <v>331.01974487304688</v>
      </c>
      <c r="W44">
        <f>+[1]Sheet1!W44</f>
        <v>360.5238037109375</v>
      </c>
      <c r="X44">
        <f>+[1]Sheet1!X44</f>
        <v>314.87228393554688</v>
      </c>
      <c r="Y44">
        <f>+[1]Sheet1!Y44</f>
        <v>287.51272583007813</v>
      </c>
      <c r="Z44">
        <f>+[1]Sheet1!Z44</f>
        <v>296.18545532226563</v>
      </c>
      <c r="AA44">
        <f>+[1]Sheet1!AA44</f>
        <v>317.25079345703125</v>
      </c>
      <c r="AB44">
        <f>+[1]Sheet1!AB44</f>
        <v>333.45318603515625</v>
      </c>
      <c r="AC44">
        <f>+[1]Sheet1!AC44</f>
        <v>275.52105712890625</v>
      </c>
      <c r="AD44">
        <f>+[1]Sheet1!AD44</f>
        <v>296.6920166015625</v>
      </c>
      <c r="AE44">
        <f>+[1]Sheet1!AE44</f>
        <v>328.69793701171875</v>
      </c>
      <c r="AF44">
        <f>+[1]Sheet1!AF44</f>
        <v>325.56307983398438</v>
      </c>
      <c r="AG44">
        <f>+[1]Sheet1!AG44</f>
        <v>351.91400146484375</v>
      </c>
      <c r="AH44">
        <f>+[1]Sheet1!AH44</f>
        <v>331.86575317382813</v>
      </c>
      <c r="AI44">
        <f>+[1]Sheet1!AI44</f>
        <v>360.99441528320313</v>
      </c>
      <c r="AJ44">
        <f>+[1]Sheet1!AJ44</f>
        <v>314.26663208007813</v>
      </c>
      <c r="AK44">
        <f>+[1]Sheet1!AK44</f>
        <v>288.02020263671875</v>
      </c>
      <c r="AL44">
        <f>+[1]Sheet1!AL44</f>
        <v>295.05181884765625</v>
      </c>
      <c r="AM44">
        <f>+[1]Sheet1!AM44</f>
        <v>316.38406372070313</v>
      </c>
      <c r="AN44">
        <f>+[1]Sheet1!AN44</f>
        <v>332.82064819335938</v>
      </c>
      <c r="AO44">
        <f>+[1]Sheet1!AO44</f>
        <v>275.73464965820313</v>
      </c>
      <c r="AP44">
        <f>+[1]Sheet1!AP44</f>
        <v>296.91998291015625</v>
      </c>
      <c r="AQ44">
        <f>+[1]Sheet1!AQ44</f>
        <v>327.79623413085938</v>
      </c>
      <c r="AR44">
        <f>+[1]Sheet1!AR44</f>
        <v>325.54034423828125</v>
      </c>
      <c r="AS44">
        <f>+[1]Sheet1!AS44</f>
        <v>347.97293090820313</v>
      </c>
      <c r="AT44">
        <f>+[1]Sheet1!AT44</f>
        <v>330.57974243164063</v>
      </c>
      <c r="AU44">
        <f>+[1]Sheet1!AU44</f>
        <v>359.86593627929688</v>
      </c>
      <c r="AV44">
        <f>+[1]Sheet1!AV44</f>
        <v>314.37155151367188</v>
      </c>
      <c r="AW44">
        <f>+[1]Sheet1!AW44</f>
        <v>285.807861328125</v>
      </c>
      <c r="AX44">
        <f>+[1]Sheet1!AX44</f>
        <v>294.23995971679688</v>
      </c>
      <c r="AY44">
        <f>+[1]Sheet1!AY44</f>
        <v>316.0013427734375</v>
      </c>
      <c r="AZ44">
        <f>+[1]Sheet1!AZ44</f>
        <v>331.9635009765625</v>
      </c>
      <c r="BA44">
        <f>+[1]Sheet1!BA44</f>
        <v>275.99127197265625</v>
      </c>
      <c r="BB44">
        <f>+[1]Sheet1!BB44</f>
        <v>297.6451416015625</v>
      </c>
      <c r="BC44">
        <f>+[1]Sheet1!BC44</f>
        <v>325.24575805664063</v>
      </c>
      <c r="BD44">
        <f>+[1]Sheet1!BD44</f>
        <v>325.93179321289063</v>
      </c>
      <c r="BE44">
        <f>+[1]Sheet1!BE44</f>
        <v>344.78302001953125</v>
      </c>
      <c r="BF44">
        <f>+[1]Sheet1!BF44</f>
        <v>329.5989990234375</v>
      </c>
      <c r="BG44">
        <f>+[1]Sheet1!BG44</f>
        <v>360.21304321289063</v>
      </c>
      <c r="BH44">
        <f>+[1]Sheet1!BH44</f>
        <v>314.1007080078125</v>
      </c>
      <c r="BI44">
        <f>+[1]Sheet1!BI44</f>
        <v>288.65878295898438</v>
      </c>
      <c r="BJ44">
        <f>+[1]Sheet1!BJ44</f>
        <v>293.08023071289063</v>
      </c>
      <c r="BK44">
        <f>+[1]Sheet1!BK44</f>
        <v>313.81710815429688</v>
      </c>
      <c r="BL44">
        <f>+[1]Sheet1!BL44</f>
        <v>324.6810302734375</v>
      </c>
      <c r="BM44">
        <f>+[1]Sheet1!BM44</f>
        <v>323.095703125</v>
      </c>
      <c r="BN44">
        <f>+[1]Sheet1!BN44</f>
        <v>322.8896484375</v>
      </c>
      <c r="BO44">
        <f>+[1]Sheet1!BO44</f>
        <v>321.75045776367188</v>
      </c>
      <c r="BP44">
        <f>+[1]Sheet1!BP44</f>
        <v>319.861328125</v>
      </c>
      <c r="BQ44">
        <f>+[1]Sheet1!BQ44</f>
        <v>333.40945434570313</v>
      </c>
      <c r="BR44">
        <f>+[1]Sheet1!BR44</f>
        <v>275.83062744140625</v>
      </c>
      <c r="BS44">
        <f>+[1]Sheet1!BS44</f>
        <v>296.56130981445313</v>
      </c>
      <c r="BT44">
        <f>+[1]Sheet1!BT44</f>
        <v>328.39111328125</v>
      </c>
      <c r="BU44">
        <f>+[1]Sheet1!BU44</f>
        <v>325.80404663085938</v>
      </c>
      <c r="BV44">
        <f>+[1]Sheet1!BV44</f>
        <v>348.174072265625</v>
      </c>
      <c r="BW44">
        <f>+[1]Sheet1!BW44</f>
        <v>330.59344482421875</v>
      </c>
      <c r="BX44">
        <f>+[1]Sheet1!BX44</f>
        <v>360.31784057617188</v>
      </c>
      <c r="BY44">
        <f>+[1]Sheet1!BY44</f>
        <v>314.4791259765625</v>
      </c>
      <c r="BZ44">
        <f>+[1]Sheet1!BZ44</f>
        <v>287.585693359375</v>
      </c>
      <c r="CA44">
        <f>+[1]Sheet1!CA44</f>
        <v>294.34210205078125</v>
      </c>
      <c r="CB44">
        <f>+[1]Sheet1!CB44</f>
        <v>315.77008056640625</v>
      </c>
      <c r="CC44">
        <f>+[1]Sheet1!CC44</f>
        <v>321.9083251953125</v>
      </c>
      <c r="CD44">
        <f>+[1]Sheet1!CD44</f>
        <v>321.9083251953125</v>
      </c>
      <c r="CF44">
        <f>+[2]IPCse!DC48</f>
        <v>322.13005454758957</v>
      </c>
      <c r="CG44">
        <f t="shared" si="0"/>
        <v>321.86886449941949</v>
      </c>
    </row>
    <row r="45" spans="1:85" x14ac:dyDescent="0.25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344.81695556640625</v>
      </c>
      <c r="E45">
        <f>+[1]Sheet1!E45</f>
        <v>281.25140380859375</v>
      </c>
      <c r="F45">
        <f>+[1]Sheet1!F45</f>
        <v>311.64093017578125</v>
      </c>
      <c r="G45">
        <f>+[1]Sheet1!G45</f>
        <v>337.94863891601563</v>
      </c>
      <c r="H45">
        <f>+[1]Sheet1!H45</f>
        <v>338.08306884765625</v>
      </c>
      <c r="I45">
        <f>+[1]Sheet1!I45</f>
        <v>361.87518310546875</v>
      </c>
      <c r="J45">
        <f>+[1]Sheet1!J45</f>
        <v>338.11102294921875</v>
      </c>
      <c r="K45">
        <f>+[1]Sheet1!K45</f>
        <v>366.41680908203125</v>
      </c>
      <c r="L45">
        <f>+[1]Sheet1!L45</f>
        <v>326.67294311523438</v>
      </c>
      <c r="M45">
        <f>+[1]Sheet1!M45</f>
        <v>288.71792602539063</v>
      </c>
      <c r="N45">
        <f>+[1]Sheet1!N45</f>
        <v>302.45028686523438</v>
      </c>
      <c r="O45">
        <f>+[1]Sheet1!O45</f>
        <v>326.58123779296875</v>
      </c>
      <c r="P45">
        <f>+[1]Sheet1!P45</f>
        <v>343.9083251953125</v>
      </c>
      <c r="Q45">
        <f>+[1]Sheet1!Q45</f>
        <v>281.27810668945313</v>
      </c>
      <c r="R45">
        <f>+[1]Sheet1!R45</f>
        <v>312.80392456054688</v>
      </c>
      <c r="S45">
        <f>+[1]Sheet1!S45</f>
        <v>334.60443115234375</v>
      </c>
      <c r="T45">
        <f>+[1]Sheet1!T45</f>
        <v>338.38803100585938</v>
      </c>
      <c r="U45">
        <f>+[1]Sheet1!U45</f>
        <v>359.49212646484375</v>
      </c>
      <c r="V45">
        <f>+[1]Sheet1!V45</f>
        <v>337.32601928710938</v>
      </c>
      <c r="W45">
        <f>+[1]Sheet1!W45</f>
        <v>367.21337890625</v>
      </c>
      <c r="X45">
        <f>+[1]Sheet1!X45</f>
        <v>325.67401123046875</v>
      </c>
      <c r="Y45">
        <f>+[1]Sheet1!Y45</f>
        <v>289.17120361328125</v>
      </c>
      <c r="Z45">
        <f>+[1]Sheet1!Z45</f>
        <v>301.72467041015625</v>
      </c>
      <c r="AA45">
        <f>+[1]Sheet1!AA45</f>
        <v>324.56048583984375</v>
      </c>
      <c r="AB45">
        <f>+[1]Sheet1!AB45</f>
        <v>343.17251586914063</v>
      </c>
      <c r="AC45">
        <f>+[1]Sheet1!AC45</f>
        <v>280.85629272460938</v>
      </c>
      <c r="AD45">
        <f>+[1]Sheet1!AD45</f>
        <v>313.63763427734375</v>
      </c>
      <c r="AE45">
        <f>+[1]Sheet1!AE45</f>
        <v>332.26724243164063</v>
      </c>
      <c r="AF45">
        <f>+[1]Sheet1!AF45</f>
        <v>338.05584716796875</v>
      </c>
      <c r="AG45">
        <f>+[1]Sheet1!AG45</f>
        <v>359.8975830078125</v>
      </c>
      <c r="AH45">
        <f>+[1]Sheet1!AH45</f>
        <v>338.09005737304688</v>
      </c>
      <c r="AI45">
        <f>+[1]Sheet1!AI45</f>
        <v>367.72512817382813</v>
      </c>
      <c r="AJ45">
        <f>+[1]Sheet1!AJ45</f>
        <v>325.07861328125</v>
      </c>
      <c r="AK45">
        <f>+[1]Sheet1!AK45</f>
        <v>289.56121826171875</v>
      </c>
      <c r="AL45">
        <f>+[1]Sheet1!AL45</f>
        <v>300.591796875</v>
      </c>
      <c r="AM45">
        <f>+[1]Sheet1!AM45</f>
        <v>323.72329711914063</v>
      </c>
      <c r="AN45">
        <f>+[1]Sheet1!AN45</f>
        <v>342.54556274414063</v>
      </c>
      <c r="AO45">
        <f>+[1]Sheet1!AO45</f>
        <v>281.07257080078125</v>
      </c>
      <c r="AP45">
        <f>+[1]Sheet1!AP45</f>
        <v>313.45095825195313</v>
      </c>
      <c r="AQ45">
        <f>+[1]Sheet1!AQ45</f>
        <v>331.26080322265625</v>
      </c>
      <c r="AR45">
        <f>+[1]Sheet1!AR45</f>
        <v>338.14572143554688</v>
      </c>
      <c r="AS45">
        <f>+[1]Sheet1!AS45</f>
        <v>355.41702270507813</v>
      </c>
      <c r="AT45">
        <f>+[1]Sheet1!AT45</f>
        <v>336.65133666992188</v>
      </c>
      <c r="AU45">
        <f>+[1]Sheet1!AU45</f>
        <v>366.57302856445313</v>
      </c>
      <c r="AV45">
        <f>+[1]Sheet1!AV45</f>
        <v>324.92941284179688</v>
      </c>
      <c r="AW45">
        <f>+[1]Sheet1!AW45</f>
        <v>287.30099487304688</v>
      </c>
      <c r="AX45">
        <f>+[1]Sheet1!AX45</f>
        <v>299.74172973632813</v>
      </c>
      <c r="AY45">
        <f>+[1]Sheet1!AY45</f>
        <v>323.40512084960938</v>
      </c>
      <c r="AZ45">
        <f>+[1]Sheet1!AZ45</f>
        <v>341.64828491210938</v>
      </c>
      <c r="BA45">
        <f>+[1]Sheet1!BA45</f>
        <v>281.38916015625</v>
      </c>
      <c r="BB45">
        <f>+[1]Sheet1!BB45</f>
        <v>313.80667114257813</v>
      </c>
      <c r="BC45">
        <f>+[1]Sheet1!BC45</f>
        <v>328.40060424804688</v>
      </c>
      <c r="BD45">
        <f>+[1]Sheet1!BD45</f>
        <v>339.05941772460938</v>
      </c>
      <c r="BE45">
        <f>+[1]Sheet1!BE45</f>
        <v>351.78118896484375</v>
      </c>
      <c r="BF45">
        <f>+[1]Sheet1!BF45</f>
        <v>335.52545166015625</v>
      </c>
      <c r="BG45">
        <f>+[1]Sheet1!BG45</f>
        <v>367.09854125976563</v>
      </c>
      <c r="BH45">
        <f>+[1]Sheet1!BH45</f>
        <v>324.50607299804688</v>
      </c>
      <c r="BI45">
        <f>+[1]Sheet1!BI45</f>
        <v>289.51516723632813</v>
      </c>
      <c r="BJ45">
        <f>+[1]Sheet1!BJ45</f>
        <v>298.52325439453125</v>
      </c>
      <c r="BK45">
        <f>+[1]Sheet1!BK45</f>
        <v>321.49322509765625</v>
      </c>
      <c r="BL45">
        <f>+[1]Sheet1!BL45</f>
        <v>333.89443969726563</v>
      </c>
      <c r="BM45">
        <f>+[1]Sheet1!BM45</f>
        <v>331.93692016601563</v>
      </c>
      <c r="BN45">
        <f>+[1]Sheet1!BN45</f>
        <v>331.65545654296875</v>
      </c>
      <c r="BO45">
        <f>+[1]Sheet1!BO45</f>
        <v>330.25335693359375</v>
      </c>
      <c r="BP45">
        <f>+[1]Sheet1!BP45</f>
        <v>328.06201171875</v>
      </c>
      <c r="BQ45">
        <f>+[1]Sheet1!BQ45</f>
        <v>343.13082885742188</v>
      </c>
      <c r="BR45">
        <f>+[1]Sheet1!BR45</f>
        <v>281.19439697265625</v>
      </c>
      <c r="BS45">
        <f>+[1]Sheet1!BS45</f>
        <v>313.2291259765625</v>
      </c>
      <c r="BT45">
        <f>+[1]Sheet1!BT45</f>
        <v>331.7972412109375</v>
      </c>
      <c r="BU45">
        <f>+[1]Sheet1!BU45</f>
        <v>338.536865234375</v>
      </c>
      <c r="BV45">
        <f>+[1]Sheet1!BV45</f>
        <v>355.64743041992188</v>
      </c>
      <c r="BW45">
        <f>+[1]Sheet1!BW45</f>
        <v>336.7037353515625</v>
      </c>
      <c r="BX45">
        <f>+[1]Sheet1!BX45</f>
        <v>367.04043579101563</v>
      </c>
      <c r="BY45">
        <f>+[1]Sheet1!BY45</f>
        <v>325.08526611328125</v>
      </c>
      <c r="BZ45">
        <f>+[1]Sheet1!BZ45</f>
        <v>288.90753173828125</v>
      </c>
      <c r="CA45">
        <f>+[1]Sheet1!CA45</f>
        <v>299.84341430664063</v>
      </c>
      <c r="CB45">
        <f>+[1]Sheet1!CB45</f>
        <v>323.2222900390625</v>
      </c>
      <c r="CC45">
        <f>+[1]Sheet1!CC45</f>
        <v>330.49935913085938</v>
      </c>
      <c r="CD45">
        <f>+[1]Sheet1!CD45</f>
        <v>330.49935913085938</v>
      </c>
      <c r="CF45">
        <f>+[2]IPCse!DC49</f>
        <v>330.69041739309864</v>
      </c>
      <c r="CG45">
        <f t="shared" si="0"/>
        <v>330.42228641671522</v>
      </c>
    </row>
    <row r="46" spans="1:85" x14ac:dyDescent="0.25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356.20645141601563</v>
      </c>
      <c r="E46">
        <f>+[1]Sheet1!E46</f>
        <v>287.4798583984375</v>
      </c>
      <c r="F46">
        <f>+[1]Sheet1!F46</f>
        <v>317.73336791992188</v>
      </c>
      <c r="G46">
        <f>+[1]Sheet1!G46</f>
        <v>345.66964721679688</v>
      </c>
      <c r="H46">
        <f>+[1]Sheet1!H46</f>
        <v>349.57803344726563</v>
      </c>
      <c r="I46">
        <f>+[1]Sheet1!I46</f>
        <v>370.83828735351563</v>
      </c>
      <c r="J46">
        <f>+[1]Sheet1!J46</f>
        <v>347.92840576171875</v>
      </c>
      <c r="K46">
        <f>+[1]Sheet1!K46</f>
        <v>373.8533935546875</v>
      </c>
      <c r="L46">
        <f>+[1]Sheet1!L46</f>
        <v>336.88235473632813</v>
      </c>
      <c r="M46">
        <f>+[1]Sheet1!M46</f>
        <v>291.52841186523438</v>
      </c>
      <c r="N46">
        <f>+[1]Sheet1!N46</f>
        <v>308.18939208984375</v>
      </c>
      <c r="O46">
        <f>+[1]Sheet1!O46</f>
        <v>336.52822875976563</v>
      </c>
      <c r="P46">
        <f>+[1]Sheet1!P46</f>
        <v>355.64547729492188</v>
      </c>
      <c r="Q46">
        <f>+[1]Sheet1!Q46</f>
        <v>287.6805419921875</v>
      </c>
      <c r="R46">
        <f>+[1]Sheet1!R46</f>
        <v>319.37042236328125</v>
      </c>
      <c r="S46">
        <f>+[1]Sheet1!S46</f>
        <v>342.4193115234375</v>
      </c>
      <c r="T46">
        <f>+[1]Sheet1!T46</f>
        <v>350.063232421875</v>
      </c>
      <c r="U46">
        <f>+[1]Sheet1!U46</f>
        <v>368.28964233398438</v>
      </c>
      <c r="V46">
        <f>+[1]Sheet1!V46</f>
        <v>347.02810668945313</v>
      </c>
      <c r="W46">
        <f>+[1]Sheet1!W46</f>
        <v>374.534423828125</v>
      </c>
      <c r="X46">
        <f>+[1]Sheet1!X46</f>
        <v>336.33673095703125</v>
      </c>
      <c r="Y46">
        <f>+[1]Sheet1!Y46</f>
        <v>292.2593994140625</v>
      </c>
      <c r="Z46">
        <f>+[1]Sheet1!Z46</f>
        <v>307.45315551757813</v>
      </c>
      <c r="AA46">
        <f>+[1]Sheet1!AA46</f>
        <v>334.95672607421875</v>
      </c>
      <c r="AB46">
        <f>+[1]Sheet1!AB46</f>
        <v>355.1805419921875</v>
      </c>
      <c r="AC46">
        <f>+[1]Sheet1!AC46</f>
        <v>287.1739501953125</v>
      </c>
      <c r="AD46">
        <f>+[1]Sheet1!AD46</f>
        <v>320.39892578125</v>
      </c>
      <c r="AE46">
        <f>+[1]Sheet1!AE46</f>
        <v>340.0238037109375</v>
      </c>
      <c r="AF46">
        <f>+[1]Sheet1!AF46</f>
        <v>349.78448486328125</v>
      </c>
      <c r="AG46">
        <f>+[1]Sheet1!AG46</f>
        <v>368.55328369140625</v>
      </c>
      <c r="AH46">
        <f>+[1]Sheet1!AH46</f>
        <v>347.68911743164063</v>
      </c>
      <c r="AI46">
        <f>+[1]Sheet1!AI46</f>
        <v>375.01806640625</v>
      </c>
      <c r="AJ46">
        <f>+[1]Sheet1!AJ46</f>
        <v>335.93862915039063</v>
      </c>
      <c r="AK46">
        <f>+[1]Sheet1!AK46</f>
        <v>292.67333984375</v>
      </c>
      <c r="AL46">
        <f>+[1]Sheet1!AL46</f>
        <v>306.32000732421875</v>
      </c>
      <c r="AM46">
        <f>+[1]Sheet1!AM46</f>
        <v>334.21685791015625</v>
      </c>
      <c r="AN46">
        <f>+[1]Sheet1!AN46</f>
        <v>354.72314453125</v>
      </c>
      <c r="AO46">
        <f>+[1]Sheet1!AO46</f>
        <v>287.462890625</v>
      </c>
      <c r="AP46">
        <f>+[1]Sheet1!AP46</f>
        <v>320.26437377929688</v>
      </c>
      <c r="AQ46">
        <f>+[1]Sheet1!AQ46</f>
        <v>338.92083740234375</v>
      </c>
      <c r="AR46">
        <f>+[1]Sheet1!AR46</f>
        <v>349.91583251953125</v>
      </c>
      <c r="AS46">
        <f>+[1]Sheet1!AS46</f>
        <v>363.88192749023438</v>
      </c>
      <c r="AT46">
        <f>+[1]Sheet1!AT46</f>
        <v>346.23391723632813</v>
      </c>
      <c r="AU46">
        <f>+[1]Sheet1!AU46</f>
        <v>373.7498779296875</v>
      </c>
      <c r="AV46">
        <f>+[1]Sheet1!AV46</f>
        <v>336.00540161132813</v>
      </c>
      <c r="AW46">
        <f>+[1]Sheet1!AW46</f>
        <v>290.3331298828125</v>
      </c>
      <c r="AX46">
        <f>+[1]Sheet1!AX46</f>
        <v>305.38177490234375</v>
      </c>
      <c r="AY46">
        <f>+[1]Sheet1!AY46</f>
        <v>334.24612426757813</v>
      </c>
      <c r="AZ46">
        <f>+[1]Sheet1!AZ46</f>
        <v>354.1085205078125</v>
      </c>
      <c r="BA46">
        <f>+[1]Sheet1!BA46</f>
        <v>287.9210205078125</v>
      </c>
      <c r="BB46">
        <f>+[1]Sheet1!BB46</f>
        <v>320.71209716796875</v>
      </c>
      <c r="BC46">
        <f>+[1]Sheet1!BC46</f>
        <v>335.98617553710938</v>
      </c>
      <c r="BD46">
        <f>+[1]Sheet1!BD46</f>
        <v>350.93978881835938</v>
      </c>
      <c r="BE46">
        <f>+[1]Sheet1!BE46</f>
        <v>360.03811645507813</v>
      </c>
      <c r="BF46">
        <f>+[1]Sheet1!BF46</f>
        <v>345.04238891601563</v>
      </c>
      <c r="BG46">
        <f>+[1]Sheet1!BG46</f>
        <v>374.36685180664063</v>
      </c>
      <c r="BH46">
        <f>+[1]Sheet1!BH46</f>
        <v>335.89657592773438</v>
      </c>
      <c r="BI46">
        <f>+[1]Sheet1!BI46</f>
        <v>292.962646484375</v>
      </c>
      <c r="BJ46">
        <f>+[1]Sheet1!BJ46</f>
        <v>304.02731323242188</v>
      </c>
      <c r="BK46">
        <f>+[1]Sheet1!BK46</f>
        <v>333.32818603515625</v>
      </c>
      <c r="BL46">
        <f>+[1]Sheet1!BL46</f>
        <v>343.27838134765625</v>
      </c>
      <c r="BM46">
        <f>+[1]Sheet1!BM46</f>
        <v>341.31045532226563</v>
      </c>
      <c r="BN46">
        <f>+[1]Sheet1!BN46</f>
        <v>341.02667236328125</v>
      </c>
      <c r="BO46">
        <f>+[1]Sheet1!BO46</f>
        <v>339.542724609375</v>
      </c>
      <c r="BP46">
        <f>+[1]Sheet1!BP46</f>
        <v>337.2578125</v>
      </c>
      <c r="BQ46">
        <f>+[1]Sheet1!BQ46</f>
        <v>355.11441040039063</v>
      </c>
      <c r="BR46">
        <f>+[1]Sheet1!BR46</f>
        <v>287.59609985351563</v>
      </c>
      <c r="BS46">
        <f>+[1]Sheet1!BS46</f>
        <v>319.918212890625</v>
      </c>
      <c r="BT46">
        <f>+[1]Sheet1!BT46</f>
        <v>339.48129272460938</v>
      </c>
      <c r="BU46">
        <f>+[1]Sheet1!BU46</f>
        <v>350.31002807617188</v>
      </c>
      <c r="BV46">
        <f>+[1]Sheet1!BV46</f>
        <v>364.13580322265625</v>
      </c>
      <c r="BW46">
        <f>+[1]Sheet1!BW46</f>
        <v>346.30279541015625</v>
      </c>
      <c r="BX46">
        <f>+[1]Sheet1!BX46</f>
        <v>374.32077026367188</v>
      </c>
      <c r="BY46">
        <f>+[1]Sheet1!BY46</f>
        <v>336.09310913085938</v>
      </c>
      <c r="BZ46">
        <f>+[1]Sheet1!BZ46</f>
        <v>292.1121826171875</v>
      </c>
      <c r="CA46">
        <f>+[1]Sheet1!CA46</f>
        <v>305.4610595703125</v>
      </c>
      <c r="CB46">
        <f>+[1]Sheet1!CB46</f>
        <v>334.223876953125</v>
      </c>
      <c r="CC46">
        <f>+[1]Sheet1!CC46</f>
        <v>339.79757690429688</v>
      </c>
      <c r="CD46">
        <f>+[1]Sheet1!CD46</f>
        <v>339.79757690429688</v>
      </c>
      <c r="CF46">
        <f>+[2]IPCse!DC50</f>
        <v>340.01794724576979</v>
      </c>
      <c r="CG46">
        <f t="shared" si="0"/>
        <v>339.74225330549297</v>
      </c>
    </row>
    <row r="47" spans="1:85" x14ac:dyDescent="0.25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366.03347778320313</v>
      </c>
      <c r="E47">
        <f>+[1]Sheet1!E47</f>
        <v>296.6920166015625</v>
      </c>
      <c r="F47">
        <f>+[1]Sheet1!F47</f>
        <v>326.28298950195313</v>
      </c>
      <c r="G47">
        <f>+[1]Sheet1!G47</f>
        <v>350.90731811523438</v>
      </c>
      <c r="H47">
        <f>+[1]Sheet1!H47</f>
        <v>358.68490600585938</v>
      </c>
      <c r="I47">
        <f>+[1]Sheet1!I47</f>
        <v>384.36224365234375</v>
      </c>
      <c r="J47">
        <f>+[1]Sheet1!J47</f>
        <v>359.94088745117188</v>
      </c>
      <c r="K47">
        <f>+[1]Sheet1!K47</f>
        <v>375.97848510742188</v>
      </c>
      <c r="L47">
        <f>+[1]Sheet1!L47</f>
        <v>343.53582763671875</v>
      </c>
      <c r="M47">
        <f>+[1]Sheet1!M47</f>
        <v>296.2469482421875</v>
      </c>
      <c r="N47">
        <f>+[1]Sheet1!N47</f>
        <v>313.55282592773438</v>
      </c>
      <c r="O47">
        <f>+[1]Sheet1!O47</f>
        <v>341.990234375</v>
      </c>
      <c r="P47">
        <f>+[1]Sheet1!P47</f>
        <v>365.25918579101563</v>
      </c>
      <c r="Q47">
        <f>+[1]Sheet1!Q47</f>
        <v>296.85791015625</v>
      </c>
      <c r="R47">
        <f>+[1]Sheet1!R47</f>
        <v>328.15576171875</v>
      </c>
      <c r="S47">
        <f>+[1]Sheet1!S47</f>
        <v>347.72067260742188</v>
      </c>
      <c r="T47">
        <f>+[1]Sheet1!T47</f>
        <v>359.24435424804688</v>
      </c>
      <c r="U47">
        <f>+[1]Sheet1!U47</f>
        <v>381.37344360351563</v>
      </c>
      <c r="V47">
        <f>+[1]Sheet1!V47</f>
        <v>359.33413696289063</v>
      </c>
      <c r="W47">
        <f>+[1]Sheet1!W47</f>
        <v>375.9674072265625</v>
      </c>
      <c r="X47">
        <f>+[1]Sheet1!X47</f>
        <v>342.46231079101563</v>
      </c>
      <c r="Y47">
        <f>+[1]Sheet1!Y47</f>
        <v>296.82742309570313</v>
      </c>
      <c r="Z47">
        <f>+[1]Sheet1!Z47</f>
        <v>312.94705200195313</v>
      </c>
      <c r="AA47">
        <f>+[1]Sheet1!AA47</f>
        <v>340.78201293945313</v>
      </c>
      <c r="AB47">
        <f>+[1]Sheet1!AB47</f>
        <v>364.654296875</v>
      </c>
      <c r="AC47">
        <f>+[1]Sheet1!AC47</f>
        <v>296.374267578125</v>
      </c>
      <c r="AD47">
        <f>+[1]Sheet1!AD47</f>
        <v>329.16940307617188</v>
      </c>
      <c r="AE47">
        <f>+[1]Sheet1!AE47</f>
        <v>345.37890625</v>
      </c>
      <c r="AF47">
        <f>+[1]Sheet1!AF47</f>
        <v>358.722900390625</v>
      </c>
      <c r="AG47">
        <f>+[1]Sheet1!AG47</f>
        <v>381.7264404296875</v>
      </c>
      <c r="AH47">
        <f>+[1]Sheet1!AH47</f>
        <v>360.30010986328125</v>
      </c>
      <c r="AI47">
        <f>+[1]Sheet1!AI47</f>
        <v>376.20516967773438</v>
      </c>
      <c r="AJ47">
        <f>+[1]Sheet1!AJ47</f>
        <v>341.80169677734375</v>
      </c>
      <c r="AK47">
        <f>+[1]Sheet1!AK47</f>
        <v>297.21133422851563</v>
      </c>
      <c r="AL47">
        <f>+[1]Sheet1!AL47</f>
        <v>311.79696655273438</v>
      </c>
      <c r="AM47">
        <f>+[1]Sheet1!AM47</f>
        <v>340.13677978515625</v>
      </c>
      <c r="AN47">
        <f>+[1]Sheet1!AN47</f>
        <v>364.06570434570313</v>
      </c>
      <c r="AO47">
        <f>+[1]Sheet1!AO47</f>
        <v>296.67300415039063</v>
      </c>
      <c r="AP47">
        <f>+[1]Sheet1!AP47</f>
        <v>329.01785278320313</v>
      </c>
      <c r="AQ47">
        <f>+[1]Sheet1!AQ47</f>
        <v>344.188720703125</v>
      </c>
      <c r="AR47">
        <f>+[1]Sheet1!AR47</f>
        <v>358.80227661132813</v>
      </c>
      <c r="AS47">
        <f>+[1]Sheet1!AS47</f>
        <v>376.3853759765625</v>
      </c>
      <c r="AT47">
        <f>+[1]Sheet1!AT47</f>
        <v>358.89761352539063</v>
      </c>
      <c r="AU47">
        <f>+[1]Sheet1!AU47</f>
        <v>374.81967163085938</v>
      </c>
      <c r="AV47">
        <f>+[1]Sheet1!AV47</f>
        <v>341.82696533203125</v>
      </c>
      <c r="AW47">
        <f>+[1]Sheet1!AW47</f>
        <v>294.78671264648438</v>
      </c>
      <c r="AX47">
        <f>+[1]Sheet1!AX47</f>
        <v>310.78109741210938</v>
      </c>
      <c r="AY47">
        <f>+[1]Sheet1!AY47</f>
        <v>340.3455810546875</v>
      </c>
      <c r="AZ47">
        <f>+[1]Sheet1!AZ47</f>
        <v>363.27191162109375</v>
      </c>
      <c r="BA47">
        <f>+[1]Sheet1!BA47</f>
        <v>297.12310791015625</v>
      </c>
      <c r="BB47">
        <f>+[1]Sheet1!BB47</f>
        <v>329.3843994140625</v>
      </c>
      <c r="BC47">
        <f>+[1]Sheet1!BC47</f>
        <v>340.92950439453125</v>
      </c>
      <c r="BD47">
        <f>+[1]Sheet1!BD47</f>
        <v>360.01730346679688</v>
      </c>
      <c r="BE47">
        <f>+[1]Sheet1!BE47</f>
        <v>372.00326538085938</v>
      </c>
      <c r="BF47">
        <f>+[1]Sheet1!BF47</f>
        <v>357.66476440429688</v>
      </c>
      <c r="BG47">
        <f>+[1]Sheet1!BG47</f>
        <v>374.70986938476563</v>
      </c>
      <c r="BH47">
        <f>+[1]Sheet1!BH47</f>
        <v>341.645263671875</v>
      </c>
      <c r="BI47">
        <f>+[1]Sheet1!BI47</f>
        <v>297.2955322265625</v>
      </c>
      <c r="BJ47">
        <f>+[1]Sheet1!BJ47</f>
        <v>309.19570922851563</v>
      </c>
      <c r="BK47">
        <f>+[1]Sheet1!BK47</f>
        <v>340.11187744140625</v>
      </c>
      <c r="BL47">
        <f>+[1]Sheet1!BL47</f>
        <v>352.00149536132813</v>
      </c>
      <c r="BM47">
        <f>+[1]Sheet1!BM47</f>
        <v>349.87298583984375</v>
      </c>
      <c r="BN47">
        <f>+[1]Sheet1!BN47</f>
        <v>349.53656005859375</v>
      </c>
      <c r="BO47">
        <f>+[1]Sheet1!BO47</f>
        <v>348.00448608398438</v>
      </c>
      <c r="BP47">
        <f>+[1]Sheet1!BP47</f>
        <v>345.4764404296875</v>
      </c>
      <c r="BQ47">
        <f>+[1]Sheet1!BQ47</f>
        <v>364.58038330078125</v>
      </c>
      <c r="BR47">
        <f>+[1]Sheet1!BR47</f>
        <v>296.79623413085938</v>
      </c>
      <c r="BS47">
        <f>+[1]Sheet1!BS47</f>
        <v>328.62863159179688</v>
      </c>
      <c r="BT47">
        <f>+[1]Sheet1!BT47</f>
        <v>344.65914916992188</v>
      </c>
      <c r="BU47">
        <f>+[1]Sheet1!BU47</f>
        <v>359.34075927734375</v>
      </c>
      <c r="BV47">
        <f>+[1]Sheet1!BV47</f>
        <v>376.67678833007813</v>
      </c>
      <c r="BW47">
        <f>+[1]Sheet1!BW47</f>
        <v>358.83596801757813</v>
      </c>
      <c r="BX47">
        <f>+[1]Sheet1!BX47</f>
        <v>375.38589477539063</v>
      </c>
      <c r="BY47">
        <f>+[1]Sheet1!BY47</f>
        <v>342.02481079101563</v>
      </c>
      <c r="BZ47">
        <f>+[1]Sheet1!BZ47</f>
        <v>296.56390380859375</v>
      </c>
      <c r="CA47">
        <f>+[1]Sheet1!CA47</f>
        <v>310.78778076171875</v>
      </c>
      <c r="CB47">
        <f>+[1]Sheet1!CB47</f>
        <v>340.4461669921875</v>
      </c>
      <c r="CC47">
        <f>+[1]Sheet1!CC47</f>
        <v>348.23687744140625</v>
      </c>
      <c r="CD47">
        <f>+[1]Sheet1!CD47</f>
        <v>348.23690795898438</v>
      </c>
      <c r="CF47">
        <f>+[2]IPCse!DC51</f>
        <v>348.51499480690086</v>
      </c>
      <c r="CG47">
        <f t="shared" si="0"/>
        <v>348.23241127581912</v>
      </c>
    </row>
    <row r="48" spans="1:85" x14ac:dyDescent="0.25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383.9866943359375</v>
      </c>
      <c r="E48">
        <f>+[1]Sheet1!E48</f>
        <v>302.97265625</v>
      </c>
      <c r="F48">
        <f>+[1]Sheet1!F48</f>
        <v>343.05947875976563</v>
      </c>
      <c r="G48">
        <f>+[1]Sheet1!G48</f>
        <v>359.0675048828125</v>
      </c>
      <c r="H48">
        <f>+[1]Sheet1!H48</f>
        <v>374.85894775390625</v>
      </c>
      <c r="I48">
        <f>+[1]Sheet1!I48</f>
        <v>396.74038696289063</v>
      </c>
      <c r="J48">
        <f>+[1]Sheet1!J48</f>
        <v>374.73513793945313</v>
      </c>
      <c r="K48">
        <f>+[1]Sheet1!K48</f>
        <v>378.92987060546875</v>
      </c>
      <c r="L48">
        <f>+[1]Sheet1!L48</f>
        <v>352.055908203125</v>
      </c>
      <c r="M48">
        <f>+[1]Sheet1!M48</f>
        <v>301.18597412109375</v>
      </c>
      <c r="N48">
        <f>+[1]Sheet1!N48</f>
        <v>324.50582885742188</v>
      </c>
      <c r="O48">
        <f>+[1]Sheet1!O48</f>
        <v>349.58328247070313</v>
      </c>
      <c r="P48">
        <f>+[1]Sheet1!P48</f>
        <v>382.96774291992188</v>
      </c>
      <c r="Q48">
        <f>+[1]Sheet1!Q48</f>
        <v>303.271728515625</v>
      </c>
      <c r="R48">
        <f>+[1]Sheet1!R48</f>
        <v>345.39096069335938</v>
      </c>
      <c r="S48">
        <f>+[1]Sheet1!S48</f>
        <v>355.85528564453125</v>
      </c>
      <c r="T48">
        <f>+[1]Sheet1!T48</f>
        <v>375.37924194335938</v>
      </c>
      <c r="U48">
        <f>+[1]Sheet1!U48</f>
        <v>393.54367065429688</v>
      </c>
      <c r="V48">
        <f>+[1]Sheet1!V48</f>
        <v>374.19735717773438</v>
      </c>
      <c r="W48">
        <f>+[1]Sheet1!W48</f>
        <v>378.99627685546875</v>
      </c>
      <c r="X48">
        <f>+[1]Sheet1!X48</f>
        <v>351.22848510742188</v>
      </c>
      <c r="Y48">
        <f>+[1]Sheet1!Y48</f>
        <v>301.20236206054688</v>
      </c>
      <c r="Z48">
        <f>+[1]Sheet1!Z48</f>
        <v>324.037841796875</v>
      </c>
      <c r="AA48">
        <f>+[1]Sheet1!AA48</f>
        <v>348.1025390625</v>
      </c>
      <c r="AB48">
        <f>+[1]Sheet1!AB48</f>
        <v>382.14776611328125</v>
      </c>
      <c r="AC48">
        <f>+[1]Sheet1!AC48</f>
        <v>302.70333862304688</v>
      </c>
      <c r="AD48">
        <f>+[1]Sheet1!AD48</f>
        <v>346.78314208984375</v>
      </c>
      <c r="AE48">
        <f>+[1]Sheet1!AE48</f>
        <v>353.52923583984375</v>
      </c>
      <c r="AF48">
        <f>+[1]Sheet1!AF48</f>
        <v>374.7022705078125</v>
      </c>
      <c r="AG48">
        <f>+[1]Sheet1!AG48</f>
        <v>394.017822265625</v>
      </c>
      <c r="AH48">
        <f>+[1]Sheet1!AH48</f>
        <v>375.2830810546875</v>
      </c>
      <c r="AI48">
        <f>+[1]Sheet1!AI48</f>
        <v>379.24826049804688</v>
      </c>
      <c r="AJ48">
        <f>+[1]Sheet1!AJ48</f>
        <v>350.7110595703125</v>
      </c>
      <c r="AK48">
        <f>+[1]Sheet1!AK48</f>
        <v>301.4775390625</v>
      </c>
      <c r="AL48">
        <f>+[1]Sheet1!AL48</f>
        <v>322.7059326171875</v>
      </c>
      <c r="AM48">
        <f>+[1]Sheet1!AM48</f>
        <v>347.36785888671875</v>
      </c>
      <c r="AN48">
        <f>+[1]Sheet1!AN48</f>
        <v>381.39047241210938</v>
      </c>
      <c r="AO48">
        <f>+[1]Sheet1!AO48</f>
        <v>302.99871826171875</v>
      </c>
      <c r="AP48">
        <f>+[1]Sheet1!AP48</f>
        <v>346.77273559570313</v>
      </c>
      <c r="AQ48">
        <f>+[1]Sheet1!AQ48</f>
        <v>352.34710693359375</v>
      </c>
      <c r="AR48">
        <f>+[1]Sheet1!AR48</f>
        <v>374.76644897460938</v>
      </c>
      <c r="AS48">
        <f>+[1]Sheet1!AS48</f>
        <v>387.95901489257813</v>
      </c>
      <c r="AT48">
        <f>+[1]Sheet1!AT48</f>
        <v>373.77569580078125</v>
      </c>
      <c r="AU48">
        <f>+[1]Sheet1!AU48</f>
        <v>377.85061645507813</v>
      </c>
      <c r="AV48">
        <f>+[1]Sheet1!AV48</f>
        <v>350.87213134765625</v>
      </c>
      <c r="AW48">
        <f>+[1]Sheet1!AW48</f>
        <v>299.0552978515625</v>
      </c>
      <c r="AX48">
        <f>+[1]Sheet1!AX48</f>
        <v>321.57635498046875</v>
      </c>
      <c r="AY48">
        <f>+[1]Sheet1!AY48</f>
        <v>347.4989013671875</v>
      </c>
      <c r="AZ48">
        <f>+[1]Sheet1!AZ48</f>
        <v>380.37655639648438</v>
      </c>
      <c r="BA48">
        <f>+[1]Sheet1!BA48</f>
        <v>303.50979614257813</v>
      </c>
      <c r="BB48">
        <f>+[1]Sheet1!BB48</f>
        <v>347.4935302734375</v>
      </c>
      <c r="BC48">
        <f>+[1]Sheet1!BC48</f>
        <v>348.9703369140625</v>
      </c>
      <c r="BD48">
        <f>+[1]Sheet1!BD48</f>
        <v>376.17318725585938</v>
      </c>
      <c r="BE48">
        <f>+[1]Sheet1!BE48</f>
        <v>383.02374267578125</v>
      </c>
      <c r="BF48">
        <f>+[1]Sheet1!BF48</f>
        <v>372.38217163085938</v>
      </c>
      <c r="BG48">
        <f>+[1]Sheet1!BG48</f>
        <v>377.65682983398438</v>
      </c>
      <c r="BH48">
        <f>+[1]Sheet1!BH48</f>
        <v>350.71795654296875</v>
      </c>
      <c r="BI48">
        <f>+[1]Sheet1!BI48</f>
        <v>301.26528930664063</v>
      </c>
      <c r="BJ48">
        <f>+[1]Sheet1!BJ48</f>
        <v>319.71099853515625</v>
      </c>
      <c r="BK48">
        <f>+[1]Sheet1!BK48</f>
        <v>346.97540283203125</v>
      </c>
      <c r="BL48">
        <f>+[1]Sheet1!BL48</f>
        <v>366.04251098632813</v>
      </c>
      <c r="BM48">
        <f>+[1]Sheet1!BM48</f>
        <v>363.3656005859375</v>
      </c>
      <c r="BN48">
        <f>+[1]Sheet1!BN48</f>
        <v>362.83724975585938</v>
      </c>
      <c r="BO48">
        <f>+[1]Sheet1!BO48</f>
        <v>361.00418090820313</v>
      </c>
      <c r="BP48">
        <f>+[1]Sheet1!BP48</f>
        <v>357.9002685546875</v>
      </c>
      <c r="BQ48">
        <f>+[1]Sheet1!BQ48</f>
        <v>382.07376098632813</v>
      </c>
      <c r="BR48">
        <f>+[1]Sheet1!BR48</f>
        <v>303.15155029296875</v>
      </c>
      <c r="BS48">
        <f>+[1]Sheet1!BS48</f>
        <v>346.23678588867188</v>
      </c>
      <c r="BT48">
        <f>+[1]Sheet1!BT48</f>
        <v>352.773681640625</v>
      </c>
      <c r="BU48">
        <f>+[1]Sheet1!BU48</f>
        <v>375.42718505859375</v>
      </c>
      <c r="BV48">
        <f>+[1]Sheet1!BV48</f>
        <v>388.275146484375</v>
      </c>
      <c r="BW48">
        <f>+[1]Sheet1!BW48</f>
        <v>373.66421508789063</v>
      </c>
      <c r="BX48">
        <f>+[1]Sheet1!BX48</f>
        <v>378.38531494140625</v>
      </c>
      <c r="BY48">
        <f>+[1]Sheet1!BY48</f>
        <v>350.96359252929688</v>
      </c>
      <c r="BZ48">
        <f>+[1]Sheet1!BZ48</f>
        <v>300.76919555664063</v>
      </c>
      <c r="CA48">
        <f>+[1]Sheet1!CA48</f>
        <v>321.53662109375</v>
      </c>
      <c r="CB48">
        <f>+[1]Sheet1!CB48</f>
        <v>347.571533203125</v>
      </c>
      <c r="CC48">
        <f>+[1]Sheet1!CC48</f>
        <v>361.30746459960938</v>
      </c>
      <c r="CD48">
        <f>+[1]Sheet1!CD48</f>
        <v>361.30746459960938</v>
      </c>
      <c r="CF48">
        <f>+[2]IPCse!DC52</f>
        <v>361.58757256288601</v>
      </c>
      <c r="CG48">
        <f t="shared" si="0"/>
        <v>361.29438950169032</v>
      </c>
    </row>
    <row r="49" spans="1:85" x14ac:dyDescent="0.25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396.357177734375</v>
      </c>
      <c r="E49">
        <f>+[1]Sheet1!E49</f>
        <v>309.6427001953125</v>
      </c>
      <c r="F49">
        <f>+[1]Sheet1!F49</f>
        <v>358.49752807617188</v>
      </c>
      <c r="G49">
        <f>+[1]Sheet1!G49</f>
        <v>367.7042236328125</v>
      </c>
      <c r="H49">
        <f>+[1]Sheet1!H49</f>
        <v>390.27017211914063</v>
      </c>
      <c r="I49">
        <f>+[1]Sheet1!I49</f>
        <v>411.93923950195313</v>
      </c>
      <c r="J49">
        <f>+[1]Sheet1!J49</f>
        <v>388.24932861328125</v>
      </c>
      <c r="K49">
        <f>+[1]Sheet1!K49</f>
        <v>379.09805297851563</v>
      </c>
      <c r="L49">
        <f>+[1]Sheet1!L49</f>
        <v>369.68722534179688</v>
      </c>
      <c r="M49">
        <f>+[1]Sheet1!M49</f>
        <v>308.76858520507813</v>
      </c>
      <c r="N49">
        <f>+[1]Sheet1!N49</f>
        <v>335.237060546875</v>
      </c>
      <c r="O49">
        <f>+[1]Sheet1!O49</f>
        <v>358.2161865234375</v>
      </c>
      <c r="P49">
        <f>+[1]Sheet1!P49</f>
        <v>395.18466186523438</v>
      </c>
      <c r="Q49">
        <f>+[1]Sheet1!Q49</f>
        <v>309.71453857421875</v>
      </c>
      <c r="R49">
        <f>+[1]Sheet1!R49</f>
        <v>360.574951171875</v>
      </c>
      <c r="S49">
        <f>+[1]Sheet1!S49</f>
        <v>364.5830078125</v>
      </c>
      <c r="T49">
        <f>+[1]Sheet1!T49</f>
        <v>390.41265869140625</v>
      </c>
      <c r="U49">
        <f>+[1]Sheet1!U49</f>
        <v>408.3763427734375</v>
      </c>
      <c r="V49">
        <f>+[1]Sheet1!V49</f>
        <v>387.66903686523438</v>
      </c>
      <c r="W49">
        <f>+[1]Sheet1!W49</f>
        <v>378.5958251953125</v>
      </c>
      <c r="X49">
        <f>+[1]Sheet1!X49</f>
        <v>368.74600219726563</v>
      </c>
      <c r="Y49">
        <f>+[1]Sheet1!Y49</f>
        <v>308.55953979492188</v>
      </c>
      <c r="Z49">
        <f>+[1]Sheet1!Z49</f>
        <v>334.76101684570313</v>
      </c>
      <c r="AA49">
        <f>+[1]Sheet1!AA49</f>
        <v>357.04776000976563</v>
      </c>
      <c r="AB49">
        <f>+[1]Sheet1!AB49</f>
        <v>394.34902954101563</v>
      </c>
      <c r="AC49">
        <f>+[1]Sheet1!AC49</f>
        <v>309.31015014648438</v>
      </c>
      <c r="AD49">
        <f>+[1]Sheet1!AD49</f>
        <v>361.74969482421875</v>
      </c>
      <c r="AE49">
        <f>+[1]Sheet1!AE49</f>
        <v>362.43304443359375</v>
      </c>
      <c r="AF49">
        <f>+[1]Sheet1!AF49</f>
        <v>389.46054077148438</v>
      </c>
      <c r="AG49">
        <f>+[1]Sheet1!AG49</f>
        <v>408.69320678710938</v>
      </c>
      <c r="AH49">
        <f>+[1]Sheet1!AH49</f>
        <v>388.61007690429688</v>
      </c>
      <c r="AI49">
        <f>+[1]Sheet1!AI49</f>
        <v>378.51547241210938</v>
      </c>
      <c r="AJ49">
        <f>+[1]Sheet1!AJ49</f>
        <v>368.2449951171875</v>
      </c>
      <c r="AK49">
        <f>+[1]Sheet1!AK49</f>
        <v>308.75799560546875</v>
      </c>
      <c r="AL49">
        <f>+[1]Sheet1!AL49</f>
        <v>333.32015991210938</v>
      </c>
      <c r="AM49">
        <f>+[1]Sheet1!AM49</f>
        <v>356.39788818359375</v>
      </c>
      <c r="AN49">
        <f>+[1]Sheet1!AN49</f>
        <v>393.52627563476563</v>
      </c>
      <c r="AO49">
        <f>+[1]Sheet1!AO49</f>
        <v>309.59420776367188</v>
      </c>
      <c r="AP49">
        <f>+[1]Sheet1!AP49</f>
        <v>361.75119018554688</v>
      </c>
      <c r="AQ49">
        <f>+[1]Sheet1!AQ49</f>
        <v>361.27301025390625</v>
      </c>
      <c r="AR49">
        <f>+[1]Sheet1!AR49</f>
        <v>389.50625610351563</v>
      </c>
      <c r="AS49">
        <f>+[1]Sheet1!AS49</f>
        <v>402.07171630859375</v>
      </c>
      <c r="AT49">
        <f>+[1]Sheet1!AT49</f>
        <v>387.18954467773438</v>
      </c>
      <c r="AU49">
        <f>+[1]Sheet1!AU49</f>
        <v>377.02267456054688</v>
      </c>
      <c r="AV49">
        <f>+[1]Sheet1!AV49</f>
        <v>368.34674072265625</v>
      </c>
      <c r="AW49">
        <f>+[1]Sheet1!AW49</f>
        <v>306.32730102539063</v>
      </c>
      <c r="AX49">
        <f>+[1]Sheet1!AX49</f>
        <v>332.10202026367188</v>
      </c>
      <c r="AY49">
        <f>+[1]Sheet1!AY49</f>
        <v>356.62396240234375</v>
      </c>
      <c r="AZ49">
        <f>+[1]Sheet1!AZ49</f>
        <v>392.285400390625</v>
      </c>
      <c r="BA49">
        <f>+[1]Sheet1!BA49</f>
        <v>310.00027465820313</v>
      </c>
      <c r="BB49">
        <f>+[1]Sheet1!BB49</f>
        <v>362.38360595703125</v>
      </c>
      <c r="BC49">
        <f>+[1]Sheet1!BC49</f>
        <v>357.82470703125</v>
      </c>
      <c r="BD49">
        <f>+[1]Sheet1!BD49</f>
        <v>390.888916015625</v>
      </c>
      <c r="BE49">
        <f>+[1]Sheet1!BE49</f>
        <v>396.63580322265625</v>
      </c>
      <c r="BF49">
        <f>+[1]Sheet1!BF49</f>
        <v>385.81719970703125</v>
      </c>
      <c r="BG49">
        <f>+[1]Sheet1!BG49</f>
        <v>376.34649658203125</v>
      </c>
      <c r="BH49">
        <f>+[1]Sheet1!BH49</f>
        <v>368.10107421875</v>
      </c>
      <c r="BI49">
        <f>+[1]Sheet1!BI49</f>
        <v>308.4970703125</v>
      </c>
      <c r="BJ49">
        <f>+[1]Sheet1!BJ49</f>
        <v>330.2127685546875</v>
      </c>
      <c r="BK49">
        <f>+[1]Sheet1!BK49</f>
        <v>356.62838745117188</v>
      </c>
      <c r="BL49">
        <f>+[1]Sheet1!BL49</f>
        <v>378.315673828125</v>
      </c>
      <c r="BM49">
        <f>+[1]Sheet1!BM49</f>
        <v>375.3994140625</v>
      </c>
      <c r="BN49">
        <f>+[1]Sheet1!BN49</f>
        <v>374.85943603515625</v>
      </c>
      <c r="BO49">
        <f>+[1]Sheet1!BO49</f>
        <v>373.06625366210938</v>
      </c>
      <c r="BP49">
        <f>+[1]Sheet1!BP49</f>
        <v>369.91232299804688</v>
      </c>
      <c r="BQ49">
        <f>+[1]Sheet1!BQ49</f>
        <v>394.22854614257813</v>
      </c>
      <c r="BR49">
        <f>+[1]Sheet1!BR49</f>
        <v>309.69842529296875</v>
      </c>
      <c r="BS49">
        <f>+[1]Sheet1!BS49</f>
        <v>361.28555297851563</v>
      </c>
      <c r="BT49">
        <f>+[1]Sheet1!BT49</f>
        <v>361.60723876953125</v>
      </c>
      <c r="BU49">
        <f>+[1]Sheet1!BU49</f>
        <v>390.25674438476563</v>
      </c>
      <c r="BV49">
        <f>+[1]Sheet1!BV49</f>
        <v>402.44366455078125</v>
      </c>
      <c r="BW49">
        <f>+[1]Sheet1!BW49</f>
        <v>387.08847045898438</v>
      </c>
      <c r="BX49">
        <f>+[1]Sheet1!BX49</f>
        <v>377.6231689453125</v>
      </c>
      <c r="BY49">
        <f>+[1]Sheet1!BY49</f>
        <v>368.43658447265625</v>
      </c>
      <c r="BZ49">
        <f>+[1]Sheet1!BZ49</f>
        <v>308.0572509765625</v>
      </c>
      <c r="CA49">
        <f>+[1]Sheet1!CA49</f>
        <v>332.10760498046875</v>
      </c>
      <c r="CB49">
        <f>+[1]Sheet1!CB49</f>
        <v>356.80303955078125</v>
      </c>
      <c r="CC49">
        <f>+[1]Sheet1!CC49</f>
        <v>373.36773681640625</v>
      </c>
      <c r="CD49">
        <f>+[1]Sheet1!CD49</f>
        <v>373.36773681640625</v>
      </c>
      <c r="CF49">
        <f>+[2]IPCse!DC53</f>
        <v>373.6798809926517</v>
      </c>
      <c r="CG49">
        <f t="shared" si="0"/>
        <v>373.37689322501319</v>
      </c>
    </row>
    <row r="50" spans="1:85" x14ac:dyDescent="0.25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411.94332885742188</v>
      </c>
      <c r="E50">
        <f>+[1]Sheet1!E50</f>
        <v>319.38345336914063</v>
      </c>
      <c r="F50">
        <f>+[1]Sheet1!F50</f>
        <v>373.80731201171875</v>
      </c>
      <c r="G50">
        <f>+[1]Sheet1!G50</f>
        <v>377.302490234375</v>
      </c>
      <c r="H50">
        <f>+[1]Sheet1!H50</f>
        <v>399.55474853515625</v>
      </c>
      <c r="I50">
        <f>+[1]Sheet1!I50</f>
        <v>432.96762084960938</v>
      </c>
      <c r="J50">
        <f>+[1]Sheet1!J50</f>
        <v>406.83078002929688</v>
      </c>
      <c r="K50">
        <f>+[1]Sheet1!K50</f>
        <v>376.0181884765625</v>
      </c>
      <c r="L50">
        <f>+[1]Sheet1!L50</f>
        <v>388.06637573242188</v>
      </c>
      <c r="M50">
        <f>+[1]Sheet1!M50</f>
        <v>316.511962890625</v>
      </c>
      <c r="N50">
        <f>+[1]Sheet1!N50</f>
        <v>350.05035400390625</v>
      </c>
      <c r="O50">
        <f>+[1]Sheet1!O50</f>
        <v>364.70565795898438</v>
      </c>
      <c r="P50">
        <f>+[1]Sheet1!P50</f>
        <v>409.55532836914063</v>
      </c>
      <c r="Q50">
        <f>+[1]Sheet1!Q50</f>
        <v>319.03799438476563</v>
      </c>
      <c r="R50">
        <f>+[1]Sheet1!R50</f>
        <v>375.80279541015625</v>
      </c>
      <c r="S50">
        <f>+[1]Sheet1!S50</f>
        <v>374.74417114257813</v>
      </c>
      <c r="T50">
        <f>+[1]Sheet1!T50</f>
        <v>399.73394775390625</v>
      </c>
      <c r="U50">
        <f>+[1]Sheet1!U50</f>
        <v>429.56854248046875</v>
      </c>
      <c r="V50">
        <f>+[1]Sheet1!V50</f>
        <v>406.50576782226563</v>
      </c>
      <c r="W50">
        <f>+[1]Sheet1!W50</f>
        <v>375.50469970703125</v>
      </c>
      <c r="X50">
        <f>+[1]Sheet1!X50</f>
        <v>387.7388916015625</v>
      </c>
      <c r="Y50">
        <f>+[1]Sheet1!Y50</f>
        <v>315.60427856445313</v>
      </c>
      <c r="Z50">
        <f>+[1]Sheet1!Z50</f>
        <v>349.7637939453125</v>
      </c>
      <c r="AA50">
        <f>+[1]Sheet1!AA50</f>
        <v>363.42623901367188</v>
      </c>
      <c r="AB50">
        <f>+[1]Sheet1!AB50</f>
        <v>407.91189575195313</v>
      </c>
      <c r="AC50">
        <f>+[1]Sheet1!AC50</f>
        <v>318.64315795898438</v>
      </c>
      <c r="AD50">
        <f>+[1]Sheet1!AD50</f>
        <v>376.99954223632813</v>
      </c>
      <c r="AE50">
        <f>+[1]Sheet1!AE50</f>
        <v>372.79559326171875</v>
      </c>
      <c r="AF50">
        <f>+[1]Sheet1!AF50</f>
        <v>398.9908447265625</v>
      </c>
      <c r="AG50">
        <f>+[1]Sheet1!AG50</f>
        <v>429.90325927734375</v>
      </c>
      <c r="AH50">
        <f>+[1]Sheet1!AH50</f>
        <v>407.6041259765625</v>
      </c>
      <c r="AI50">
        <f>+[1]Sheet1!AI50</f>
        <v>375.468994140625</v>
      </c>
      <c r="AJ50">
        <f>+[1]Sheet1!AJ50</f>
        <v>387.6510009765625</v>
      </c>
      <c r="AK50">
        <f>+[1]Sheet1!AK50</f>
        <v>315.69354248046875</v>
      </c>
      <c r="AL50">
        <f>+[1]Sheet1!AL50</f>
        <v>348.30484008789063</v>
      </c>
      <c r="AM50">
        <f>+[1]Sheet1!AM50</f>
        <v>362.75482177734375</v>
      </c>
      <c r="AN50">
        <f>+[1]Sheet1!AN50</f>
        <v>406.456787109375</v>
      </c>
      <c r="AO50">
        <f>+[1]Sheet1!AO50</f>
        <v>318.91549682617188</v>
      </c>
      <c r="AP50">
        <f>+[1]Sheet1!AP50</f>
        <v>376.91082763671875</v>
      </c>
      <c r="AQ50">
        <f>+[1]Sheet1!AQ50</f>
        <v>371.839599609375</v>
      </c>
      <c r="AR50">
        <f>+[1]Sheet1!AR50</f>
        <v>399.07757568359375</v>
      </c>
      <c r="AS50">
        <f>+[1]Sheet1!AS50</f>
        <v>423.31591796875</v>
      </c>
      <c r="AT50">
        <f>+[1]Sheet1!AT50</f>
        <v>406.31814575195313</v>
      </c>
      <c r="AU50">
        <f>+[1]Sheet1!AU50</f>
        <v>374.01400756835938</v>
      </c>
      <c r="AV50">
        <f>+[1]Sheet1!AV50</f>
        <v>387.460205078125</v>
      </c>
      <c r="AW50">
        <f>+[1]Sheet1!AW50</f>
        <v>313.25</v>
      </c>
      <c r="AX50">
        <f>+[1]Sheet1!AX50</f>
        <v>347.18768310546875</v>
      </c>
      <c r="AY50">
        <f>+[1]Sheet1!AY50</f>
        <v>362.90707397460938</v>
      </c>
      <c r="AZ50">
        <f>+[1]Sheet1!AZ50</f>
        <v>404.06463623046875</v>
      </c>
      <c r="BA50">
        <f>+[1]Sheet1!BA50</f>
        <v>319.13409423828125</v>
      </c>
      <c r="BB50">
        <f>+[1]Sheet1!BB50</f>
        <v>377.5528564453125</v>
      </c>
      <c r="BC50">
        <f>+[1]Sheet1!BC50</f>
        <v>369.02734375</v>
      </c>
      <c r="BD50">
        <f>+[1]Sheet1!BD50</f>
        <v>400.24676513671875</v>
      </c>
      <c r="BE50">
        <f>+[1]Sheet1!BE50</f>
        <v>417.96087646484375</v>
      </c>
      <c r="BF50">
        <f>+[1]Sheet1!BF50</f>
        <v>405.00753784179688</v>
      </c>
      <c r="BG50">
        <f>+[1]Sheet1!BG50</f>
        <v>373.51840209960938</v>
      </c>
      <c r="BH50">
        <f>+[1]Sheet1!BH50</f>
        <v>387.17886352539063</v>
      </c>
      <c r="BI50">
        <f>+[1]Sheet1!BI50</f>
        <v>314.83489990234375</v>
      </c>
      <c r="BJ50">
        <f>+[1]Sheet1!BJ50</f>
        <v>345.63491821289063</v>
      </c>
      <c r="BK50">
        <f>+[1]Sheet1!BK50</f>
        <v>362.53952026367188</v>
      </c>
      <c r="BL50">
        <f>+[1]Sheet1!BL50</f>
        <v>392.60333251953125</v>
      </c>
      <c r="BM50">
        <f>+[1]Sheet1!BM50</f>
        <v>389.25161743164063</v>
      </c>
      <c r="BN50">
        <f>+[1]Sheet1!BN50</f>
        <v>388.6416015625</v>
      </c>
      <c r="BO50">
        <f>+[1]Sheet1!BO50</f>
        <v>386.94024658203125</v>
      </c>
      <c r="BP50">
        <f>+[1]Sheet1!BP50</f>
        <v>383.75051879882813</v>
      </c>
      <c r="BQ50">
        <f>+[1]Sheet1!BQ50</f>
        <v>407.77154541015625</v>
      </c>
      <c r="BR50">
        <f>+[1]Sheet1!BR50</f>
        <v>319.0208740234375</v>
      </c>
      <c r="BS50">
        <f>+[1]Sheet1!BS50</f>
        <v>376.49685668945313</v>
      </c>
      <c r="BT50">
        <f>+[1]Sheet1!BT50</f>
        <v>372.17153930664063</v>
      </c>
      <c r="BU50">
        <f>+[1]Sheet1!BU50</f>
        <v>399.67596435546875</v>
      </c>
      <c r="BV50">
        <f>+[1]Sheet1!BV50</f>
        <v>423.6925048828125</v>
      </c>
      <c r="BW50">
        <f>+[1]Sheet1!BW50</f>
        <v>406.1285400390625</v>
      </c>
      <c r="BX50">
        <f>+[1]Sheet1!BX50</f>
        <v>374.6373291015625</v>
      </c>
      <c r="BY50">
        <f>+[1]Sheet1!BY50</f>
        <v>387.490234375</v>
      </c>
      <c r="BZ50">
        <f>+[1]Sheet1!BZ50</f>
        <v>314.81695556640625</v>
      </c>
      <c r="CA50">
        <f>+[1]Sheet1!CA50</f>
        <v>347.28213500976563</v>
      </c>
      <c r="CB50">
        <f>+[1]Sheet1!CB50</f>
        <v>362.994140625</v>
      </c>
      <c r="CC50">
        <f>+[1]Sheet1!CC50</f>
        <v>387.26107788085938</v>
      </c>
      <c r="CD50">
        <f>+[1]Sheet1!CD50</f>
        <v>387.26107788085938</v>
      </c>
      <c r="CF50">
        <f>+[2]IPCse!DC54</f>
        <v>387.44953627063074</v>
      </c>
      <c r="CG50">
        <f t="shared" si="0"/>
        <v>387.13538376727581</v>
      </c>
    </row>
    <row r="51" spans="1:85" x14ac:dyDescent="0.25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425.80792236328125</v>
      </c>
      <c r="E51">
        <f>+[1]Sheet1!E51</f>
        <v>329.46078491210938</v>
      </c>
      <c r="F51">
        <f>+[1]Sheet1!F51</f>
        <v>390.59783935546875</v>
      </c>
      <c r="G51">
        <f>+[1]Sheet1!G51</f>
        <v>383.93380737304688</v>
      </c>
      <c r="H51">
        <f>+[1]Sheet1!H51</f>
        <v>411.61312866210938</v>
      </c>
      <c r="I51">
        <f>+[1]Sheet1!I51</f>
        <v>448.3565673828125</v>
      </c>
      <c r="J51">
        <f>+[1]Sheet1!J51</f>
        <v>427.64773559570313</v>
      </c>
      <c r="K51">
        <f>+[1]Sheet1!K51</f>
        <v>418.37469482421875</v>
      </c>
      <c r="L51">
        <f>+[1]Sheet1!L51</f>
        <v>406.66091918945313</v>
      </c>
      <c r="M51">
        <f>+[1]Sheet1!M51</f>
        <v>328.19378662109375</v>
      </c>
      <c r="N51">
        <f>+[1]Sheet1!N51</f>
        <v>368.85189819335938</v>
      </c>
      <c r="O51">
        <f>+[1]Sheet1!O51</f>
        <v>372.0311279296875</v>
      </c>
      <c r="P51">
        <f>+[1]Sheet1!P51</f>
        <v>422.85684204101563</v>
      </c>
      <c r="Q51">
        <f>+[1]Sheet1!Q51</f>
        <v>328.87399291992188</v>
      </c>
      <c r="R51">
        <f>+[1]Sheet1!R51</f>
        <v>392.66110229492188</v>
      </c>
      <c r="S51">
        <f>+[1]Sheet1!S51</f>
        <v>380.14923095703125</v>
      </c>
      <c r="T51">
        <f>+[1]Sheet1!T51</f>
        <v>411.76766967773438</v>
      </c>
      <c r="U51">
        <f>+[1]Sheet1!U51</f>
        <v>444.48818969726563</v>
      </c>
      <c r="V51">
        <f>+[1]Sheet1!V51</f>
        <v>426.53472900390625</v>
      </c>
      <c r="W51">
        <f>+[1]Sheet1!W51</f>
        <v>417.99456787109375</v>
      </c>
      <c r="X51">
        <f>+[1]Sheet1!X51</f>
        <v>406.44012451171875</v>
      </c>
      <c r="Y51">
        <f>+[1]Sheet1!Y51</f>
        <v>327.1436767578125</v>
      </c>
      <c r="Z51">
        <f>+[1]Sheet1!Z51</f>
        <v>368.41915893554688</v>
      </c>
      <c r="AA51">
        <f>+[1]Sheet1!AA51</f>
        <v>370.7486572265625</v>
      </c>
      <c r="AB51">
        <f>+[1]Sheet1!AB51</f>
        <v>420.89962768554688</v>
      </c>
      <c r="AC51">
        <f>+[1]Sheet1!AC51</f>
        <v>328.644775390625</v>
      </c>
      <c r="AD51">
        <f>+[1]Sheet1!AD51</f>
        <v>393.96142578125</v>
      </c>
      <c r="AE51">
        <f>+[1]Sheet1!AE51</f>
        <v>377.72442626953125</v>
      </c>
      <c r="AF51">
        <f>+[1]Sheet1!AF51</f>
        <v>411.03326416015625</v>
      </c>
      <c r="AG51">
        <f>+[1]Sheet1!AG51</f>
        <v>444.59609985351563</v>
      </c>
      <c r="AH51">
        <f>+[1]Sheet1!AH51</f>
        <v>427.58718872070313</v>
      </c>
      <c r="AI51">
        <f>+[1]Sheet1!AI51</f>
        <v>418.10433959960938</v>
      </c>
      <c r="AJ51">
        <f>+[1]Sheet1!AJ51</f>
        <v>406.48977661132813</v>
      </c>
      <c r="AK51">
        <f>+[1]Sheet1!AK51</f>
        <v>327.30093383789063</v>
      </c>
      <c r="AL51">
        <f>+[1]Sheet1!AL51</f>
        <v>366.76412963867188</v>
      </c>
      <c r="AM51">
        <f>+[1]Sheet1!AM51</f>
        <v>370.09414672851563</v>
      </c>
      <c r="AN51">
        <f>+[1]Sheet1!AN51</f>
        <v>419.08203125</v>
      </c>
      <c r="AO51">
        <f>+[1]Sheet1!AO51</f>
        <v>328.73495483398438</v>
      </c>
      <c r="AP51">
        <f>+[1]Sheet1!AP51</f>
        <v>393.47357177734375</v>
      </c>
      <c r="AQ51">
        <f>+[1]Sheet1!AQ51</f>
        <v>376.1058349609375</v>
      </c>
      <c r="AR51">
        <f>+[1]Sheet1!AR51</f>
        <v>411.13754272460938</v>
      </c>
      <c r="AS51">
        <f>+[1]Sheet1!AS51</f>
        <v>437.53524780273438</v>
      </c>
      <c r="AT51">
        <f>+[1]Sheet1!AT51</f>
        <v>425.39456176757813</v>
      </c>
      <c r="AU51">
        <f>+[1]Sheet1!AU51</f>
        <v>416.5665283203125</v>
      </c>
      <c r="AV51">
        <f>+[1]Sheet1!AV51</f>
        <v>406.08615112304688</v>
      </c>
      <c r="AW51">
        <f>+[1]Sheet1!AW51</f>
        <v>324.84893798828125</v>
      </c>
      <c r="AX51">
        <f>+[1]Sheet1!AX51</f>
        <v>365.4539794921875</v>
      </c>
      <c r="AY51">
        <f>+[1]Sheet1!AY51</f>
        <v>370.18902587890625</v>
      </c>
      <c r="AZ51">
        <f>+[1]Sheet1!AZ51</f>
        <v>415.97134399414063</v>
      </c>
      <c r="BA51">
        <f>+[1]Sheet1!BA51</f>
        <v>328.64157104492188</v>
      </c>
      <c r="BB51">
        <f>+[1]Sheet1!BB51</f>
        <v>393.84536743164063</v>
      </c>
      <c r="BC51">
        <f>+[1]Sheet1!BC51</f>
        <v>371.85647583007813</v>
      </c>
      <c r="BD51">
        <f>+[1]Sheet1!BD51</f>
        <v>412.1004638671875</v>
      </c>
      <c r="BE51">
        <f>+[1]Sheet1!BE51</f>
        <v>431.7161865234375</v>
      </c>
      <c r="BF51">
        <f>+[1]Sheet1!BF51</f>
        <v>423.61117553710938</v>
      </c>
      <c r="BG51">
        <f>+[1]Sheet1!BG51</f>
        <v>416.30377197265625</v>
      </c>
      <c r="BH51">
        <f>+[1]Sheet1!BH51</f>
        <v>405.8212890625</v>
      </c>
      <c r="BI51">
        <f>+[1]Sheet1!BI51</f>
        <v>326.58743286132813</v>
      </c>
      <c r="BJ51">
        <f>+[1]Sheet1!BJ51</f>
        <v>364.0107421875</v>
      </c>
      <c r="BK51">
        <f>+[1]Sheet1!BK51</f>
        <v>369.896484375</v>
      </c>
      <c r="BL51">
        <f>+[1]Sheet1!BL51</f>
        <v>407.66159057617188</v>
      </c>
      <c r="BM51">
        <f>+[1]Sheet1!BM51</f>
        <v>404.13427734375</v>
      </c>
      <c r="BN51">
        <f>+[1]Sheet1!BN51</f>
        <v>403.48974609375</v>
      </c>
      <c r="BO51">
        <f>+[1]Sheet1!BO51</f>
        <v>401.60125732421875</v>
      </c>
      <c r="BP51">
        <f>+[1]Sheet1!BP51</f>
        <v>397.95526123046875</v>
      </c>
      <c r="BQ51">
        <f>+[1]Sheet1!BQ51</f>
        <v>420.65567016601563</v>
      </c>
      <c r="BR51">
        <f>+[1]Sheet1!BR51</f>
        <v>328.8138427734375</v>
      </c>
      <c r="BS51">
        <f>+[1]Sheet1!BS51</f>
        <v>393.13705444335938</v>
      </c>
      <c r="BT51">
        <f>+[1]Sheet1!BT51</f>
        <v>376.53448486328125</v>
      </c>
      <c r="BU51">
        <f>+[1]Sheet1!BU51</f>
        <v>411.64419555664063</v>
      </c>
      <c r="BV51">
        <f>+[1]Sheet1!BV51</f>
        <v>437.97189331054688</v>
      </c>
      <c r="BW51">
        <f>+[1]Sheet1!BW51</f>
        <v>425.46875</v>
      </c>
      <c r="BX51">
        <f>+[1]Sheet1!BX51</f>
        <v>417.24041748046875</v>
      </c>
      <c r="BY51">
        <f>+[1]Sheet1!BY51</f>
        <v>406.16427612304688</v>
      </c>
      <c r="BZ51">
        <f>+[1]Sheet1!BZ51</f>
        <v>326.4761962890625</v>
      </c>
      <c r="CA51">
        <f>+[1]Sheet1!CA51</f>
        <v>365.714599609375</v>
      </c>
      <c r="CB51">
        <f>+[1]Sheet1!CB51</f>
        <v>370.32342529296875</v>
      </c>
      <c r="CC51">
        <f>+[1]Sheet1!CC51</f>
        <v>401.89068603515625</v>
      </c>
      <c r="CD51">
        <f>+[1]Sheet1!CD51</f>
        <v>401.89068603515625</v>
      </c>
      <c r="CF51">
        <f>+[2]IPCse!DC55</f>
        <v>401.98993910650603</v>
      </c>
      <c r="CG51">
        <f t="shared" si="0"/>
        <v>401.66399692856618</v>
      </c>
    </row>
    <row r="52" spans="1:85" x14ac:dyDescent="0.25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436.73919677734375</v>
      </c>
      <c r="E52">
        <f>+[1]Sheet1!E52</f>
        <v>340.22103881835938</v>
      </c>
      <c r="F52">
        <f>+[1]Sheet1!F52</f>
        <v>408.6522216796875</v>
      </c>
      <c r="G52">
        <f>+[1]Sheet1!G52</f>
        <v>391.560791015625</v>
      </c>
      <c r="H52">
        <f>+[1]Sheet1!H52</f>
        <v>430.14898681640625</v>
      </c>
      <c r="I52">
        <f>+[1]Sheet1!I52</f>
        <v>464.87210083007813</v>
      </c>
      <c r="J52">
        <f>+[1]Sheet1!J52</f>
        <v>448.13726806640625</v>
      </c>
      <c r="K52">
        <f>+[1]Sheet1!K52</f>
        <v>419.8525390625</v>
      </c>
      <c r="L52">
        <f>+[1]Sheet1!L52</f>
        <v>415.903076171875</v>
      </c>
      <c r="M52">
        <f>+[1]Sheet1!M52</f>
        <v>335.35931396484375</v>
      </c>
      <c r="N52">
        <f>+[1]Sheet1!N52</f>
        <v>387.80780029296875</v>
      </c>
      <c r="O52">
        <f>+[1]Sheet1!O52</f>
        <v>383.82574462890625</v>
      </c>
      <c r="P52">
        <f>+[1]Sheet1!P52</f>
        <v>433.57669067382813</v>
      </c>
      <c r="Q52">
        <f>+[1]Sheet1!Q52</f>
        <v>339.7103271484375</v>
      </c>
      <c r="R52">
        <f>+[1]Sheet1!R52</f>
        <v>410.66775512695313</v>
      </c>
      <c r="S52">
        <f>+[1]Sheet1!S52</f>
        <v>388.14532470703125</v>
      </c>
      <c r="T52">
        <f>+[1]Sheet1!T52</f>
        <v>430.4564208984375</v>
      </c>
      <c r="U52">
        <f>+[1]Sheet1!U52</f>
        <v>460.24508666992188</v>
      </c>
      <c r="V52">
        <f>+[1]Sheet1!V52</f>
        <v>447.11273193359375</v>
      </c>
      <c r="W52">
        <f>+[1]Sheet1!W52</f>
        <v>418.98504638671875</v>
      </c>
      <c r="X52">
        <f>+[1]Sheet1!X52</f>
        <v>415.58905029296875</v>
      </c>
      <c r="Y52">
        <f>+[1]Sheet1!Y52</f>
        <v>333.93572998046875</v>
      </c>
      <c r="Z52">
        <f>+[1]Sheet1!Z52</f>
        <v>387.61148071289063</v>
      </c>
      <c r="AA52">
        <f>+[1]Sheet1!AA52</f>
        <v>382.68508911132813</v>
      </c>
      <c r="AB52">
        <f>+[1]Sheet1!AB52</f>
        <v>431.53753662109375</v>
      </c>
      <c r="AC52">
        <f>+[1]Sheet1!AC52</f>
        <v>339.47537231445313</v>
      </c>
      <c r="AD52">
        <f>+[1]Sheet1!AD52</f>
        <v>411.98678588867188</v>
      </c>
      <c r="AE52">
        <f>+[1]Sheet1!AE52</f>
        <v>385.60125732421875</v>
      </c>
      <c r="AF52">
        <f>+[1]Sheet1!AF52</f>
        <v>429.61129760742188</v>
      </c>
      <c r="AG52">
        <f>+[1]Sheet1!AG52</f>
        <v>460.09893798828125</v>
      </c>
      <c r="AH52">
        <f>+[1]Sheet1!AH52</f>
        <v>448.2479248046875</v>
      </c>
      <c r="AI52">
        <f>+[1]Sheet1!AI52</f>
        <v>418.79278564453125</v>
      </c>
      <c r="AJ52">
        <f>+[1]Sheet1!AJ52</f>
        <v>415.57855224609375</v>
      </c>
      <c r="AK52">
        <f>+[1]Sheet1!AK52</f>
        <v>334.135986328125</v>
      </c>
      <c r="AL52">
        <f>+[1]Sheet1!AL52</f>
        <v>386.241943359375</v>
      </c>
      <c r="AM52">
        <f>+[1]Sheet1!AM52</f>
        <v>382.13626098632813</v>
      </c>
      <c r="AN52">
        <f>+[1]Sheet1!AN52</f>
        <v>429.73516845703125</v>
      </c>
      <c r="AO52">
        <f>+[1]Sheet1!AO52</f>
        <v>339.52590942382813</v>
      </c>
      <c r="AP52">
        <f>+[1]Sheet1!AP52</f>
        <v>411.17572021484375</v>
      </c>
      <c r="AQ52">
        <f>+[1]Sheet1!AQ52</f>
        <v>383.93817138671875</v>
      </c>
      <c r="AR52">
        <f>+[1]Sheet1!AR52</f>
        <v>429.73922729492188</v>
      </c>
      <c r="AS52">
        <f>+[1]Sheet1!AS52</f>
        <v>452.42425537109375</v>
      </c>
      <c r="AT52">
        <f>+[1]Sheet1!AT52</f>
        <v>445.97952270507813</v>
      </c>
      <c r="AU52">
        <f>+[1]Sheet1!AU52</f>
        <v>417.52383422851563</v>
      </c>
      <c r="AV52">
        <f>+[1]Sheet1!AV52</f>
        <v>415.38583374023438</v>
      </c>
      <c r="AW52">
        <f>+[1]Sheet1!AW52</f>
        <v>331.47198486328125</v>
      </c>
      <c r="AX52">
        <f>+[1]Sheet1!AX52</f>
        <v>385.05026245117188</v>
      </c>
      <c r="AY52">
        <f>+[1]Sheet1!AY52</f>
        <v>382.23599243164063</v>
      </c>
      <c r="AZ52">
        <f>+[1]Sheet1!AZ52</f>
        <v>426.56863403320313</v>
      </c>
      <c r="BA52">
        <f>+[1]Sheet1!BA52</f>
        <v>339.44964599609375</v>
      </c>
      <c r="BB52">
        <f>+[1]Sheet1!BB52</f>
        <v>411.27651977539063</v>
      </c>
      <c r="BC52">
        <f>+[1]Sheet1!BC52</f>
        <v>379.50180053710938</v>
      </c>
      <c r="BD52">
        <f>+[1]Sheet1!BD52</f>
        <v>431.068603515625</v>
      </c>
      <c r="BE52">
        <f>+[1]Sheet1!BE52</f>
        <v>445.945556640625</v>
      </c>
      <c r="BF52">
        <f>+[1]Sheet1!BF52</f>
        <v>443.98583984375</v>
      </c>
      <c r="BG52">
        <f>+[1]Sheet1!BG52</f>
        <v>417.04925537109375</v>
      </c>
      <c r="BH52">
        <f>+[1]Sheet1!BH52</f>
        <v>415.52972412109375</v>
      </c>
      <c r="BI52">
        <f>+[1]Sheet1!BI52</f>
        <v>332.60516357421875</v>
      </c>
      <c r="BJ52">
        <f>+[1]Sheet1!BJ52</f>
        <v>383.93820190429688</v>
      </c>
      <c r="BK52">
        <f>+[1]Sheet1!BK52</f>
        <v>381.91720581054688</v>
      </c>
      <c r="BL52">
        <f>+[1]Sheet1!BL52</f>
        <v>420.53500366210938</v>
      </c>
      <c r="BM52">
        <f>+[1]Sheet1!BM52</f>
        <v>417.23953247070313</v>
      </c>
      <c r="BN52">
        <f>+[1]Sheet1!BN52</f>
        <v>416.68927001953125</v>
      </c>
      <c r="BO52">
        <f>+[1]Sheet1!BO52</f>
        <v>415.16400146484375</v>
      </c>
      <c r="BP52">
        <f>+[1]Sheet1!BP52</f>
        <v>411.75225830078125</v>
      </c>
      <c r="BQ52">
        <f>+[1]Sheet1!BQ52</f>
        <v>431.355712890625</v>
      </c>
      <c r="BR52">
        <f>+[1]Sheet1!BR52</f>
        <v>339.62124633789063</v>
      </c>
      <c r="BS52">
        <f>+[1]Sheet1!BS52</f>
        <v>410.92108154296875</v>
      </c>
      <c r="BT52">
        <f>+[1]Sheet1!BT52</f>
        <v>384.31478881835938</v>
      </c>
      <c r="BU52">
        <f>+[1]Sheet1!BU52</f>
        <v>430.39971923828125</v>
      </c>
      <c r="BV52">
        <f>+[1]Sheet1!BV52</f>
        <v>452.91909790039063</v>
      </c>
      <c r="BW52">
        <f>+[1]Sheet1!BW52</f>
        <v>445.98153686523438</v>
      </c>
      <c r="BX52">
        <f>+[1]Sheet1!BX52</f>
        <v>418.1494140625</v>
      </c>
      <c r="BY52">
        <f>+[1]Sheet1!BY52</f>
        <v>415.5535888671875</v>
      </c>
      <c r="BZ52">
        <f>+[1]Sheet1!BZ52</f>
        <v>332.95138549804688</v>
      </c>
      <c r="CA52">
        <f>+[1]Sheet1!CA52</f>
        <v>385.32565307617188</v>
      </c>
      <c r="CB52">
        <f>+[1]Sheet1!CB52</f>
        <v>382.3197021484375</v>
      </c>
      <c r="CC52">
        <f>+[1]Sheet1!CC52</f>
        <v>415.30966186523438</v>
      </c>
      <c r="CD52">
        <f>+[1]Sheet1!CD52</f>
        <v>415.3096923828125</v>
      </c>
      <c r="CF52">
        <f>+[2]IPCse!DC56</f>
        <v>415.41167436814538</v>
      </c>
      <c r="CG52">
        <f t="shared" si="0"/>
        <v>415.07484955559875</v>
      </c>
    </row>
    <row r="53" spans="1:85" x14ac:dyDescent="0.25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450.3641357421875</v>
      </c>
      <c r="E53">
        <f>+[1]Sheet1!E53</f>
        <v>357.92376708984375</v>
      </c>
      <c r="F53">
        <f>+[1]Sheet1!F53</f>
        <v>434.84286499023438</v>
      </c>
      <c r="G53">
        <f>+[1]Sheet1!G53</f>
        <v>397.24002075195313</v>
      </c>
      <c r="H53">
        <f>+[1]Sheet1!H53</f>
        <v>443.66876220703125</v>
      </c>
      <c r="I53">
        <f>+[1]Sheet1!I53</f>
        <v>482.97897338867188</v>
      </c>
      <c r="J53">
        <f>+[1]Sheet1!J53</f>
        <v>467.68588256835938</v>
      </c>
      <c r="K53">
        <f>+[1]Sheet1!K53</f>
        <v>421.67190551757813</v>
      </c>
      <c r="L53">
        <f>+[1]Sheet1!L53</f>
        <v>437.53668212890625</v>
      </c>
      <c r="M53">
        <f>+[1]Sheet1!M53</f>
        <v>360.0740966796875</v>
      </c>
      <c r="N53">
        <f>+[1]Sheet1!N53</f>
        <v>400.72152709960938</v>
      </c>
      <c r="O53">
        <f>+[1]Sheet1!O53</f>
        <v>392.54815673828125</v>
      </c>
      <c r="P53">
        <f>+[1]Sheet1!P53</f>
        <v>447.49493408203125</v>
      </c>
      <c r="Q53">
        <f>+[1]Sheet1!Q53</f>
        <v>357.2864990234375</v>
      </c>
      <c r="R53">
        <f>+[1]Sheet1!R53</f>
        <v>438.3155517578125</v>
      </c>
      <c r="S53">
        <f>+[1]Sheet1!S53</f>
        <v>393.54742431640625</v>
      </c>
      <c r="T53">
        <f>+[1]Sheet1!T53</f>
        <v>444.02117919921875</v>
      </c>
      <c r="U53">
        <f>+[1]Sheet1!U53</f>
        <v>478.417724609375</v>
      </c>
      <c r="V53">
        <f>+[1]Sheet1!V53</f>
        <v>466.32937622070313</v>
      </c>
      <c r="W53">
        <f>+[1]Sheet1!W53</f>
        <v>420.50125122070313</v>
      </c>
      <c r="X53">
        <f>+[1]Sheet1!X53</f>
        <v>438.38211059570313</v>
      </c>
      <c r="Y53">
        <f>+[1]Sheet1!Y53</f>
        <v>361.59490966796875</v>
      </c>
      <c r="Z53">
        <f>+[1]Sheet1!Z53</f>
        <v>399.9976806640625</v>
      </c>
      <c r="AA53">
        <f>+[1]Sheet1!AA53</f>
        <v>391.21054077148438</v>
      </c>
      <c r="AB53">
        <f>+[1]Sheet1!AB53</f>
        <v>445.69711303710938</v>
      </c>
      <c r="AC53">
        <f>+[1]Sheet1!AC53</f>
        <v>357.16824340820313</v>
      </c>
      <c r="AD53">
        <f>+[1]Sheet1!AD53</f>
        <v>440.0870361328125</v>
      </c>
      <c r="AE53">
        <f>+[1]Sheet1!AE53</f>
        <v>390.79281616210938</v>
      </c>
      <c r="AF53">
        <f>+[1]Sheet1!AF53</f>
        <v>443.24191284179688</v>
      </c>
      <c r="AG53">
        <f>+[1]Sheet1!AG53</f>
        <v>478.63525390625</v>
      </c>
      <c r="AH53">
        <f>+[1]Sheet1!AH53</f>
        <v>467.45907592773438</v>
      </c>
      <c r="AI53">
        <f>+[1]Sheet1!AI53</f>
        <v>420.06198120117188</v>
      </c>
      <c r="AJ53">
        <f>+[1]Sheet1!AJ53</f>
        <v>439.10037231445313</v>
      </c>
      <c r="AK53">
        <f>+[1]Sheet1!AK53</f>
        <v>362.37326049804688</v>
      </c>
      <c r="AL53">
        <f>+[1]Sheet1!AL53</f>
        <v>398.22024536132813</v>
      </c>
      <c r="AM53">
        <f>+[1]Sheet1!AM53</f>
        <v>390.56228637695313</v>
      </c>
      <c r="AN53">
        <f>+[1]Sheet1!AN53</f>
        <v>444.0316162109375</v>
      </c>
      <c r="AO53">
        <f>+[1]Sheet1!AO53</f>
        <v>357.13653564453125</v>
      </c>
      <c r="AP53">
        <f>+[1]Sheet1!AP53</f>
        <v>440.3922119140625</v>
      </c>
      <c r="AQ53">
        <f>+[1]Sheet1!AQ53</f>
        <v>389.05496215820313</v>
      </c>
      <c r="AR53">
        <f>+[1]Sheet1!AR53</f>
        <v>443.32534790039063</v>
      </c>
      <c r="AS53">
        <f>+[1]Sheet1!AS53</f>
        <v>470.63153076171875</v>
      </c>
      <c r="AT53">
        <f>+[1]Sheet1!AT53</f>
        <v>464.64498901367188</v>
      </c>
      <c r="AU53">
        <f>+[1]Sheet1!AU53</f>
        <v>418.84713745117188</v>
      </c>
      <c r="AV53">
        <f>+[1]Sheet1!AV53</f>
        <v>438.32925415039063</v>
      </c>
      <c r="AW53">
        <f>+[1]Sheet1!AW53</f>
        <v>359.01882934570313</v>
      </c>
      <c r="AX53">
        <f>+[1]Sheet1!AX53</f>
        <v>396.86587524414063</v>
      </c>
      <c r="AY53">
        <f>+[1]Sheet1!AY53</f>
        <v>390.59194946289063</v>
      </c>
      <c r="AZ53">
        <f>+[1]Sheet1!AZ53</f>
        <v>441.08050537109375</v>
      </c>
      <c r="BA53">
        <f>+[1]Sheet1!BA53</f>
        <v>356.92230224609375</v>
      </c>
      <c r="BB53">
        <f>+[1]Sheet1!BB53</f>
        <v>441.73858642578125</v>
      </c>
      <c r="BC53">
        <f>+[1]Sheet1!BC53</f>
        <v>384.2838134765625</v>
      </c>
      <c r="BD53">
        <f>+[1]Sheet1!BD53</f>
        <v>444.49649047851563</v>
      </c>
      <c r="BE53">
        <f>+[1]Sheet1!BE53</f>
        <v>464.03436279296875</v>
      </c>
      <c r="BF53">
        <f>+[1]Sheet1!BF53</f>
        <v>462.31170654296875</v>
      </c>
      <c r="BG53">
        <f>+[1]Sheet1!BG53</f>
        <v>418.27774047851563</v>
      </c>
      <c r="BH53">
        <f>+[1]Sheet1!BH53</f>
        <v>437.6790771484375</v>
      </c>
      <c r="BI53">
        <f>+[1]Sheet1!BI53</f>
        <v>363.0076904296875</v>
      </c>
      <c r="BJ53">
        <f>+[1]Sheet1!BJ53</f>
        <v>395.39434814453125</v>
      </c>
      <c r="BK53">
        <f>+[1]Sheet1!BK53</f>
        <v>390.20120239257813</v>
      </c>
      <c r="BL53">
        <f>+[1]Sheet1!BL53</f>
        <v>435.82174682617188</v>
      </c>
      <c r="BM53">
        <f>+[1]Sheet1!BM53</f>
        <v>432.88613891601563</v>
      </c>
      <c r="BN53">
        <f>+[1]Sheet1!BN53</f>
        <v>432.55255126953125</v>
      </c>
      <c r="BO53">
        <f>+[1]Sheet1!BO53</f>
        <v>431.14608764648438</v>
      </c>
      <c r="BP53">
        <f>+[1]Sheet1!BP53</f>
        <v>427.71054077148438</v>
      </c>
      <c r="BQ53">
        <f>+[1]Sheet1!BQ53</f>
        <v>445.48208618164063</v>
      </c>
      <c r="BR53">
        <f>+[1]Sheet1!BR53</f>
        <v>357.209716796875</v>
      </c>
      <c r="BS53">
        <f>+[1]Sheet1!BS53</f>
        <v>439.60675048828125</v>
      </c>
      <c r="BT53">
        <f>+[1]Sheet1!BT53</f>
        <v>389.4444580078125</v>
      </c>
      <c r="BU53">
        <f>+[1]Sheet1!BU53</f>
        <v>443.91824340820313</v>
      </c>
      <c r="BV53">
        <f>+[1]Sheet1!BV53</f>
        <v>471.12149047851563</v>
      </c>
      <c r="BW53">
        <f>+[1]Sheet1!BW53</f>
        <v>464.76876831054688</v>
      </c>
      <c r="BX53">
        <f>+[1]Sheet1!BX53</f>
        <v>419.52438354492188</v>
      </c>
      <c r="BY53">
        <f>+[1]Sheet1!BY53</f>
        <v>438.13836669921875</v>
      </c>
      <c r="BZ53">
        <f>+[1]Sheet1!BZ53</f>
        <v>361.59103393554688</v>
      </c>
      <c r="CA53">
        <f>+[1]Sheet1!CA53</f>
        <v>397.17913818359375</v>
      </c>
      <c r="CB53">
        <f>+[1]Sheet1!CB53</f>
        <v>390.72030639648438</v>
      </c>
      <c r="CC53">
        <f>+[1]Sheet1!CC53</f>
        <v>431.12606811523438</v>
      </c>
      <c r="CD53">
        <f>+[1]Sheet1!CD53</f>
        <v>431.12606811523438</v>
      </c>
      <c r="CF53">
        <f>+[2]IPCse!DC57</f>
        <v>431.33601979303967</v>
      </c>
      <c r="CG53">
        <f t="shared" si="0"/>
        <v>430.9862831751837</v>
      </c>
    </row>
    <row r="54" spans="1:85" x14ac:dyDescent="0.25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470.37127685546875</v>
      </c>
      <c r="E54">
        <f>+[1]Sheet1!E54</f>
        <v>375.6197509765625</v>
      </c>
      <c r="F54">
        <f>+[1]Sheet1!F54</f>
        <v>452.89157104492188</v>
      </c>
      <c r="G54">
        <f>+[1]Sheet1!G54</f>
        <v>411.3592529296875</v>
      </c>
      <c r="H54">
        <f>+[1]Sheet1!H54</f>
        <v>461.77957153320313</v>
      </c>
      <c r="I54">
        <f>+[1]Sheet1!I54</f>
        <v>500.5980224609375</v>
      </c>
      <c r="J54">
        <f>+[1]Sheet1!J54</f>
        <v>494.4705810546875</v>
      </c>
      <c r="K54">
        <f>+[1]Sheet1!K54</f>
        <v>425.18380737304688</v>
      </c>
      <c r="L54">
        <f>+[1]Sheet1!L54</f>
        <v>444.03890991210938</v>
      </c>
      <c r="M54">
        <f>+[1]Sheet1!M54</f>
        <v>374.37640380859375</v>
      </c>
      <c r="N54">
        <f>+[1]Sheet1!N54</f>
        <v>416.5504150390625</v>
      </c>
      <c r="O54">
        <f>+[1]Sheet1!O54</f>
        <v>406.85610961914063</v>
      </c>
      <c r="P54">
        <f>+[1]Sheet1!P54</f>
        <v>467.81719970703125</v>
      </c>
      <c r="Q54">
        <f>+[1]Sheet1!Q54</f>
        <v>374.9869384765625</v>
      </c>
      <c r="R54">
        <f>+[1]Sheet1!R54</f>
        <v>456.31964111328125</v>
      </c>
      <c r="S54">
        <f>+[1]Sheet1!S54</f>
        <v>407.18746948242188</v>
      </c>
      <c r="T54">
        <f>+[1]Sheet1!T54</f>
        <v>462.66668701171875</v>
      </c>
      <c r="U54">
        <f>+[1]Sheet1!U54</f>
        <v>496.05484008789063</v>
      </c>
      <c r="V54">
        <f>+[1]Sheet1!V54</f>
        <v>492.96044921875</v>
      </c>
      <c r="W54">
        <f>+[1]Sheet1!W54</f>
        <v>424.162109375</v>
      </c>
      <c r="X54">
        <f>+[1]Sheet1!X54</f>
        <v>444.41656494140625</v>
      </c>
      <c r="Y54">
        <f>+[1]Sheet1!Y54</f>
        <v>375.71279907226563</v>
      </c>
      <c r="Z54">
        <f>+[1]Sheet1!Z54</f>
        <v>415.806640625</v>
      </c>
      <c r="AA54">
        <f>+[1]Sheet1!AA54</f>
        <v>405.40557861328125</v>
      </c>
      <c r="AB54">
        <f>+[1]Sheet1!AB54</f>
        <v>466.1737060546875</v>
      </c>
      <c r="AC54">
        <f>+[1]Sheet1!AC54</f>
        <v>374.66958618164063</v>
      </c>
      <c r="AD54">
        <f>+[1]Sheet1!AD54</f>
        <v>458.15048217773438</v>
      </c>
      <c r="AE54">
        <f>+[1]Sheet1!AE54</f>
        <v>403.94430541992188</v>
      </c>
      <c r="AF54">
        <f>+[1]Sheet1!AF54</f>
        <v>462.0250244140625</v>
      </c>
      <c r="AG54">
        <f>+[1]Sheet1!AG54</f>
        <v>496.45846557617188</v>
      </c>
      <c r="AH54">
        <f>+[1]Sheet1!AH54</f>
        <v>494.32730102539063</v>
      </c>
      <c r="AI54">
        <f>+[1]Sheet1!AI54</f>
        <v>423.75778198242188</v>
      </c>
      <c r="AJ54">
        <f>+[1]Sheet1!AJ54</f>
        <v>444.758056640625</v>
      </c>
      <c r="AK54">
        <f>+[1]Sheet1!AK54</f>
        <v>376.38113403320313</v>
      </c>
      <c r="AL54">
        <f>+[1]Sheet1!AL54</f>
        <v>413.74932861328125</v>
      </c>
      <c r="AM54">
        <f>+[1]Sheet1!AM54</f>
        <v>404.6883544921875</v>
      </c>
      <c r="AN54">
        <f>+[1]Sheet1!AN54</f>
        <v>464.59732055664063</v>
      </c>
      <c r="AO54">
        <f>+[1]Sheet1!AO54</f>
        <v>374.69036865234375</v>
      </c>
      <c r="AP54">
        <f>+[1]Sheet1!AP54</f>
        <v>458.51693725585938</v>
      </c>
      <c r="AQ54">
        <f>+[1]Sheet1!AQ54</f>
        <v>402.44113159179688</v>
      </c>
      <c r="AR54">
        <f>+[1]Sheet1!AR54</f>
        <v>462.18911743164063</v>
      </c>
      <c r="AS54">
        <f>+[1]Sheet1!AS54</f>
        <v>488.25796508789063</v>
      </c>
      <c r="AT54">
        <f>+[1]Sheet1!AT54</f>
        <v>490.98114013671875</v>
      </c>
      <c r="AU54">
        <f>+[1]Sheet1!AU54</f>
        <v>422.490234375</v>
      </c>
      <c r="AV54">
        <f>+[1]Sheet1!AV54</f>
        <v>444.50250244140625</v>
      </c>
      <c r="AW54">
        <f>+[1]Sheet1!AW54</f>
        <v>372.76263427734375</v>
      </c>
      <c r="AX54">
        <f>+[1]Sheet1!AX54</f>
        <v>412.22311401367188</v>
      </c>
      <c r="AY54">
        <f>+[1]Sheet1!AY54</f>
        <v>404.826416015625</v>
      </c>
      <c r="AZ54">
        <f>+[1]Sheet1!AZ54</f>
        <v>461.78912353515625</v>
      </c>
      <c r="BA54">
        <f>+[1]Sheet1!BA54</f>
        <v>374.58132934570313</v>
      </c>
      <c r="BB54">
        <f>+[1]Sheet1!BB54</f>
        <v>459.84347534179688</v>
      </c>
      <c r="BC54">
        <f>+[1]Sheet1!BC54</f>
        <v>398.07421875</v>
      </c>
      <c r="BD54">
        <f>+[1]Sheet1!BD54</f>
        <v>464.03326416015625</v>
      </c>
      <c r="BE54">
        <f>+[1]Sheet1!BE54</f>
        <v>481.5413818359375</v>
      </c>
      <c r="BF54">
        <f>+[1]Sheet1!BF54</f>
        <v>488.16217041015625</v>
      </c>
      <c r="BG54">
        <f>+[1]Sheet1!BG54</f>
        <v>421.87423706054688</v>
      </c>
      <c r="BH54">
        <f>+[1]Sheet1!BH54</f>
        <v>444.52316284179688</v>
      </c>
      <c r="BI54">
        <f>+[1]Sheet1!BI54</f>
        <v>377.46234130859375</v>
      </c>
      <c r="BJ54">
        <f>+[1]Sheet1!BJ54</f>
        <v>410.191650390625</v>
      </c>
      <c r="BK54">
        <f>+[1]Sheet1!BK54</f>
        <v>404.60079956054688</v>
      </c>
      <c r="BL54">
        <f>+[1]Sheet1!BL54</f>
        <v>453.55361938476563</v>
      </c>
      <c r="BM54">
        <f>+[1]Sheet1!BM54</f>
        <v>450.5457763671875</v>
      </c>
      <c r="BN54">
        <f>+[1]Sheet1!BN54</f>
        <v>450.0599365234375</v>
      </c>
      <c r="BO54">
        <f>+[1]Sheet1!BO54</f>
        <v>448.67327880859375</v>
      </c>
      <c r="BP54">
        <f>+[1]Sheet1!BP54</f>
        <v>444.95431518554688</v>
      </c>
      <c r="BQ54">
        <f>+[1]Sheet1!BQ54</f>
        <v>465.91632080078125</v>
      </c>
      <c r="BR54">
        <f>+[1]Sheet1!BR54</f>
        <v>374.83306884765625</v>
      </c>
      <c r="BS54">
        <f>+[1]Sheet1!BS54</f>
        <v>457.683837890625</v>
      </c>
      <c r="BT54">
        <f>+[1]Sheet1!BT54</f>
        <v>403.04757690429688</v>
      </c>
      <c r="BU54">
        <f>+[1]Sheet1!BU54</f>
        <v>462.95465087890625</v>
      </c>
      <c r="BV54">
        <f>+[1]Sheet1!BV54</f>
        <v>488.73287963867188</v>
      </c>
      <c r="BW54">
        <f>+[1]Sheet1!BW54</f>
        <v>491.09814453125</v>
      </c>
      <c r="BX54">
        <f>+[1]Sheet1!BX54</f>
        <v>423.152099609375</v>
      </c>
      <c r="BY54">
        <f>+[1]Sheet1!BY54</f>
        <v>444.49093627929688</v>
      </c>
      <c r="BZ54">
        <f>+[1]Sheet1!BZ54</f>
        <v>375.747314453125</v>
      </c>
      <c r="CA54">
        <f>+[1]Sheet1!CA54</f>
        <v>412.42965698242188</v>
      </c>
      <c r="CB54">
        <f>+[1]Sheet1!CB54</f>
        <v>404.99954223632813</v>
      </c>
      <c r="CC54">
        <f>+[1]Sheet1!CC54</f>
        <v>448.603759765625</v>
      </c>
      <c r="CD54">
        <f>+[1]Sheet1!CD54</f>
        <v>448.603759765625</v>
      </c>
      <c r="CF54">
        <f>+[2]IPCse!DC58</f>
        <v>448.76483092797122</v>
      </c>
      <c r="CG54">
        <f t="shared" si="0"/>
        <v>448.40096265131592</v>
      </c>
    </row>
    <row r="55" spans="1:85" x14ac:dyDescent="0.25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491.1175537109375</v>
      </c>
      <c r="E55">
        <f>+[1]Sheet1!E55</f>
        <v>384.321533203125</v>
      </c>
      <c r="F55">
        <f>+[1]Sheet1!F55</f>
        <v>467.91241455078125</v>
      </c>
      <c r="G55">
        <f>+[1]Sheet1!G55</f>
        <v>419.28237915039063</v>
      </c>
      <c r="H55">
        <f>+[1]Sheet1!H55</f>
        <v>472.35153198242188</v>
      </c>
      <c r="I55">
        <f>+[1]Sheet1!I55</f>
        <v>523.8681640625</v>
      </c>
      <c r="J55">
        <f>+[1]Sheet1!J55</f>
        <v>523.24383544921875</v>
      </c>
      <c r="K55">
        <f>+[1]Sheet1!K55</f>
        <v>432.58099365234375</v>
      </c>
      <c r="L55">
        <f>+[1]Sheet1!L55</f>
        <v>457.36453247070313</v>
      </c>
      <c r="M55">
        <f>+[1]Sheet1!M55</f>
        <v>387.36331176757813</v>
      </c>
      <c r="N55">
        <f>+[1]Sheet1!N55</f>
        <v>432.40341186523438</v>
      </c>
      <c r="O55">
        <f>+[1]Sheet1!O55</f>
        <v>418.70745849609375</v>
      </c>
      <c r="P55">
        <f>+[1]Sheet1!P55</f>
        <v>488.514404296875</v>
      </c>
      <c r="Q55">
        <f>+[1]Sheet1!Q55</f>
        <v>383.64926147460938</v>
      </c>
      <c r="R55">
        <f>+[1]Sheet1!R55</f>
        <v>470.260986328125</v>
      </c>
      <c r="S55">
        <f>+[1]Sheet1!S55</f>
        <v>415.01699829101563</v>
      </c>
      <c r="T55">
        <f>+[1]Sheet1!T55</f>
        <v>473.42745971679688</v>
      </c>
      <c r="U55">
        <f>+[1]Sheet1!U55</f>
        <v>519.48919677734375</v>
      </c>
      <c r="V55">
        <f>+[1]Sheet1!V55</f>
        <v>522.195068359375</v>
      </c>
      <c r="W55">
        <f>+[1]Sheet1!W55</f>
        <v>431.67990112304688</v>
      </c>
      <c r="X55">
        <f>+[1]Sheet1!X55</f>
        <v>457.80841064453125</v>
      </c>
      <c r="Y55">
        <f>+[1]Sheet1!Y55</f>
        <v>389.87057495117188</v>
      </c>
      <c r="Z55">
        <f>+[1]Sheet1!Z55</f>
        <v>431.94326782226563</v>
      </c>
      <c r="AA55">
        <f>+[1]Sheet1!AA55</f>
        <v>417.112548828125</v>
      </c>
      <c r="AB55">
        <f>+[1]Sheet1!AB55</f>
        <v>486.822509765625</v>
      </c>
      <c r="AC55">
        <f>+[1]Sheet1!AC55</f>
        <v>383.71875</v>
      </c>
      <c r="AD55">
        <f>+[1]Sheet1!AD55</f>
        <v>471.69406127929688</v>
      </c>
      <c r="AE55">
        <f>+[1]Sheet1!AE55</f>
        <v>411.76324462890625</v>
      </c>
      <c r="AF55">
        <f>+[1]Sheet1!AF55</f>
        <v>473.08523559570313</v>
      </c>
      <c r="AG55">
        <f>+[1]Sheet1!AG55</f>
        <v>519.74298095703125</v>
      </c>
      <c r="AH55">
        <f>+[1]Sheet1!AH55</f>
        <v>523.69244384765625</v>
      </c>
      <c r="AI55">
        <f>+[1]Sheet1!AI55</f>
        <v>431.39044189453125</v>
      </c>
      <c r="AJ55">
        <f>+[1]Sheet1!AJ55</f>
        <v>458.14126586914063</v>
      </c>
      <c r="AK55">
        <f>+[1]Sheet1!AK55</f>
        <v>390.89187622070313</v>
      </c>
      <c r="AL55">
        <f>+[1]Sheet1!AL55</f>
        <v>429.61270141601563</v>
      </c>
      <c r="AM55">
        <f>+[1]Sheet1!AM55</f>
        <v>416.42926025390625</v>
      </c>
      <c r="AN55">
        <f>+[1]Sheet1!AN55</f>
        <v>485.15487670898438</v>
      </c>
      <c r="AO55">
        <f>+[1]Sheet1!AO55</f>
        <v>383.62115478515625</v>
      </c>
      <c r="AP55">
        <f>+[1]Sheet1!AP55</f>
        <v>471.6739501953125</v>
      </c>
      <c r="AQ55">
        <f>+[1]Sheet1!AQ55</f>
        <v>410.36624145507813</v>
      </c>
      <c r="AR55">
        <f>+[1]Sheet1!AR55</f>
        <v>473.28228759765625</v>
      </c>
      <c r="AS55">
        <f>+[1]Sheet1!AS55</f>
        <v>511.67794799804688</v>
      </c>
      <c r="AT55">
        <f>+[1]Sheet1!AT55</f>
        <v>520.512451171875</v>
      </c>
      <c r="AU55">
        <f>+[1]Sheet1!AU55</f>
        <v>430.16738891601563</v>
      </c>
      <c r="AV55">
        <f>+[1]Sheet1!AV55</f>
        <v>458.15505981445313</v>
      </c>
      <c r="AW55">
        <f>+[1]Sheet1!AW55</f>
        <v>387.11642456054688</v>
      </c>
      <c r="AX55">
        <f>+[1]Sheet1!AX55</f>
        <v>428.33303833007813</v>
      </c>
      <c r="AY55">
        <f>+[1]Sheet1!AY55</f>
        <v>416.29946899414063</v>
      </c>
      <c r="AZ55">
        <f>+[1]Sheet1!AZ55</f>
        <v>482.16064453125</v>
      </c>
      <c r="BA55">
        <f>+[1]Sheet1!BA55</f>
        <v>383.24966430664063</v>
      </c>
      <c r="BB55">
        <f>+[1]Sheet1!BB55</f>
        <v>472.45877075195313</v>
      </c>
      <c r="BC55">
        <f>+[1]Sheet1!BC55</f>
        <v>406.40151977539063</v>
      </c>
      <c r="BD55">
        <f>+[1]Sheet1!BD55</f>
        <v>475.00308227539063</v>
      </c>
      <c r="BE55">
        <f>+[1]Sheet1!BE55</f>
        <v>505.03457641601563</v>
      </c>
      <c r="BF55">
        <f>+[1]Sheet1!BF55</f>
        <v>517.5523681640625</v>
      </c>
      <c r="BG55">
        <f>+[1]Sheet1!BG55</f>
        <v>429.89794921875</v>
      </c>
      <c r="BH55">
        <f>+[1]Sheet1!BH55</f>
        <v>458.43881225585938</v>
      </c>
      <c r="BI55">
        <f>+[1]Sheet1!BI55</f>
        <v>392.45278930664063</v>
      </c>
      <c r="BJ55">
        <f>+[1]Sheet1!BJ55</f>
        <v>426.32284545898438</v>
      </c>
      <c r="BK55">
        <f>+[1]Sheet1!BK55</f>
        <v>415.87875366210938</v>
      </c>
      <c r="BL55">
        <f>+[1]Sheet1!BL55</f>
        <v>470.88232421875</v>
      </c>
      <c r="BM55">
        <f>+[1]Sheet1!BM55</f>
        <v>467.70126342773438</v>
      </c>
      <c r="BN55">
        <f>+[1]Sheet1!BN55</f>
        <v>467.20440673828125</v>
      </c>
      <c r="BO55">
        <f>+[1]Sheet1!BO55</f>
        <v>465.98590087890625</v>
      </c>
      <c r="BP55">
        <f>+[1]Sheet1!BP55</f>
        <v>461.90194702148438</v>
      </c>
      <c r="BQ55">
        <f>+[1]Sheet1!BQ55</f>
        <v>486.50991821289063</v>
      </c>
      <c r="BR55">
        <f>+[1]Sheet1!BR55</f>
        <v>383.62322998046875</v>
      </c>
      <c r="BS55">
        <f>+[1]Sheet1!BS55</f>
        <v>471.14627075195313</v>
      </c>
      <c r="BT55">
        <f>+[1]Sheet1!BT55</f>
        <v>411.07150268554688</v>
      </c>
      <c r="BU55">
        <f>+[1]Sheet1!BU55</f>
        <v>473.903076171875</v>
      </c>
      <c r="BV55">
        <f>+[1]Sheet1!BV55</f>
        <v>512.15008544921875</v>
      </c>
      <c r="BW55">
        <f>+[1]Sheet1!BW55</f>
        <v>520.4443359375</v>
      </c>
      <c r="BX55">
        <f>+[1]Sheet1!BX55</f>
        <v>430.86187744140625</v>
      </c>
      <c r="BY55">
        <f>+[1]Sheet1!BY55</f>
        <v>458.12591552734375</v>
      </c>
      <c r="BZ55">
        <f>+[1]Sheet1!BZ55</f>
        <v>390.27044677734375</v>
      </c>
      <c r="CA55">
        <f>+[1]Sheet1!CA55</f>
        <v>428.491943359375</v>
      </c>
      <c r="CB55">
        <f>+[1]Sheet1!CB55</f>
        <v>416.51492309570313</v>
      </c>
      <c r="CC55">
        <f>+[1]Sheet1!CC55</f>
        <v>465.74630737304688</v>
      </c>
      <c r="CD55">
        <f>+[1]Sheet1!CD55</f>
        <v>465.74630737304688</v>
      </c>
      <c r="CF55">
        <f>+[2]IPCse!DC59</f>
        <v>465.75305149595181</v>
      </c>
      <c r="CG55">
        <f t="shared" si="0"/>
        <v>465.37540880090296</v>
      </c>
    </row>
    <row r="56" spans="1:85" x14ac:dyDescent="0.25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515.6219482421875</v>
      </c>
      <c r="E56">
        <f>+[1]Sheet1!E56</f>
        <v>411.21835327148438</v>
      </c>
      <c r="F56">
        <f>+[1]Sheet1!F56</f>
        <v>484.87545776367188</v>
      </c>
      <c r="G56">
        <f>+[1]Sheet1!G56</f>
        <v>430.30758666992188</v>
      </c>
      <c r="H56">
        <f>+[1]Sheet1!H56</f>
        <v>487.751220703125</v>
      </c>
      <c r="I56">
        <f>+[1]Sheet1!I56</f>
        <v>542.480712890625</v>
      </c>
      <c r="J56">
        <f>+[1]Sheet1!J56</f>
        <v>539.7806396484375</v>
      </c>
      <c r="K56">
        <f>+[1]Sheet1!K56</f>
        <v>462.60870361328125</v>
      </c>
      <c r="L56">
        <f>+[1]Sheet1!L56</f>
        <v>467.9881591796875</v>
      </c>
      <c r="M56">
        <f>+[1]Sheet1!M56</f>
        <v>398.19442749023438</v>
      </c>
      <c r="N56">
        <f>+[1]Sheet1!N56</f>
        <v>445.993408203125</v>
      </c>
      <c r="O56">
        <f>+[1]Sheet1!O56</f>
        <v>426.93145751953125</v>
      </c>
      <c r="P56">
        <f>+[1]Sheet1!P56</f>
        <v>513.18804931640625</v>
      </c>
      <c r="Q56">
        <f>+[1]Sheet1!Q56</f>
        <v>410.3055419921875</v>
      </c>
      <c r="R56">
        <f>+[1]Sheet1!R56</f>
        <v>487.97274780273438</v>
      </c>
      <c r="S56">
        <f>+[1]Sheet1!S56</f>
        <v>425.64804077148438</v>
      </c>
      <c r="T56">
        <f>+[1]Sheet1!T56</f>
        <v>488.83425903320313</v>
      </c>
      <c r="U56">
        <f>+[1]Sheet1!U56</f>
        <v>537.15380859375</v>
      </c>
      <c r="V56">
        <f>+[1]Sheet1!V56</f>
        <v>538.786376953125</v>
      </c>
      <c r="W56">
        <f>+[1]Sheet1!W56</f>
        <v>461.72879028320313</v>
      </c>
      <c r="X56">
        <f>+[1]Sheet1!X56</f>
        <v>468.33621215820313</v>
      </c>
      <c r="Y56">
        <f>+[1]Sheet1!Y56</f>
        <v>401.28237915039063</v>
      </c>
      <c r="Z56">
        <f>+[1]Sheet1!Z56</f>
        <v>445.72216796875</v>
      </c>
      <c r="AA56">
        <f>+[1]Sheet1!AA56</f>
        <v>425.26834106445313</v>
      </c>
      <c r="AB56">
        <f>+[1]Sheet1!AB56</f>
        <v>511.52621459960938</v>
      </c>
      <c r="AC56">
        <f>+[1]Sheet1!AC56</f>
        <v>409.9378662109375</v>
      </c>
      <c r="AD56">
        <f>+[1]Sheet1!AD56</f>
        <v>489.57754516601563</v>
      </c>
      <c r="AE56">
        <f>+[1]Sheet1!AE56</f>
        <v>422.11990356445313</v>
      </c>
      <c r="AF56">
        <f>+[1]Sheet1!AF56</f>
        <v>488.41830444335938</v>
      </c>
      <c r="AG56">
        <f>+[1]Sheet1!AG56</f>
        <v>537.4310302734375</v>
      </c>
      <c r="AH56">
        <f>+[1]Sheet1!AH56</f>
        <v>540.47222900390625</v>
      </c>
      <c r="AI56">
        <f>+[1]Sheet1!AI56</f>
        <v>461.42306518554688</v>
      </c>
      <c r="AJ56">
        <f>+[1]Sheet1!AJ56</f>
        <v>468.6612548828125</v>
      </c>
      <c r="AK56">
        <f>+[1]Sheet1!AK56</f>
        <v>402.38174438476563</v>
      </c>
      <c r="AL56">
        <f>+[1]Sheet1!AL56</f>
        <v>443.29501342773438</v>
      </c>
      <c r="AM56">
        <f>+[1]Sheet1!AM56</f>
        <v>424.58450317382813</v>
      </c>
      <c r="AN56">
        <f>+[1]Sheet1!AN56</f>
        <v>509.81884765625</v>
      </c>
      <c r="AO56">
        <f>+[1]Sheet1!AO56</f>
        <v>409.76364135742188</v>
      </c>
      <c r="AP56">
        <f>+[1]Sheet1!AP56</f>
        <v>490.02163696289063</v>
      </c>
      <c r="AQ56">
        <f>+[1]Sheet1!AQ56</f>
        <v>420.36895751953125</v>
      </c>
      <c r="AR56">
        <f>+[1]Sheet1!AR56</f>
        <v>488.61965942382813</v>
      </c>
      <c r="AS56">
        <f>+[1]Sheet1!AS56</f>
        <v>527.6697998046875</v>
      </c>
      <c r="AT56">
        <f>+[1]Sheet1!AT56</f>
        <v>537.50006103515625</v>
      </c>
      <c r="AU56">
        <f>+[1]Sheet1!AU56</f>
        <v>460.416015625</v>
      </c>
      <c r="AV56">
        <f>+[1]Sheet1!AV56</f>
        <v>468.589111328125</v>
      </c>
      <c r="AW56">
        <f>+[1]Sheet1!AW56</f>
        <v>398.58746337890625</v>
      </c>
      <c r="AX56">
        <f>+[1]Sheet1!AX56</f>
        <v>441.99755859375</v>
      </c>
      <c r="AY56">
        <f>+[1]Sheet1!AY56</f>
        <v>424.51107788085938</v>
      </c>
      <c r="AZ56">
        <f>+[1]Sheet1!AZ56</f>
        <v>506.84091186523438</v>
      </c>
      <c r="BA56">
        <f>+[1]Sheet1!BA56</f>
        <v>409.3427734375</v>
      </c>
      <c r="BB56">
        <f>+[1]Sheet1!BB56</f>
        <v>491.2894287109375</v>
      </c>
      <c r="BC56">
        <f>+[1]Sheet1!BC56</f>
        <v>415.86199951171875</v>
      </c>
      <c r="BD56">
        <f>+[1]Sheet1!BD56</f>
        <v>490.38031005859375</v>
      </c>
      <c r="BE56">
        <f>+[1]Sheet1!BE56</f>
        <v>519.66217041015625</v>
      </c>
      <c r="BF56">
        <f>+[1]Sheet1!BF56</f>
        <v>534.912109375</v>
      </c>
      <c r="BG56">
        <f>+[1]Sheet1!BG56</f>
        <v>460.24148559570313</v>
      </c>
      <c r="BH56">
        <f>+[1]Sheet1!BH56</f>
        <v>468.62063598632813</v>
      </c>
      <c r="BI56">
        <f>+[1]Sheet1!BI56</f>
        <v>404.5128173828125</v>
      </c>
      <c r="BJ56">
        <f>+[1]Sheet1!BJ56</f>
        <v>439.643310546875</v>
      </c>
      <c r="BK56">
        <f>+[1]Sheet1!BK56</f>
        <v>423.94647216796875</v>
      </c>
      <c r="BL56">
        <f>+[1]Sheet1!BL56</f>
        <v>490.11749267578125</v>
      </c>
      <c r="BM56">
        <f>+[1]Sheet1!BM56</f>
        <v>486.36590576171875</v>
      </c>
      <c r="BN56">
        <f>+[1]Sheet1!BN56</f>
        <v>485.5308837890625</v>
      </c>
      <c r="BO56">
        <f>+[1]Sheet1!BO56</f>
        <v>483.67153930664063</v>
      </c>
      <c r="BP56">
        <f>+[1]Sheet1!BP56</f>
        <v>478.62335205078125</v>
      </c>
      <c r="BQ56">
        <f>+[1]Sheet1!BQ56</f>
        <v>511.1585693359375</v>
      </c>
      <c r="BR56">
        <f>+[1]Sheet1!BR56</f>
        <v>409.96051025390625</v>
      </c>
      <c r="BS56">
        <f>+[1]Sheet1!BS56</f>
        <v>489.24835205078125</v>
      </c>
      <c r="BT56">
        <f>+[1]Sheet1!BT56</f>
        <v>421.17556762695313</v>
      </c>
      <c r="BU56">
        <f>+[1]Sheet1!BU56</f>
        <v>489.27069091796875</v>
      </c>
      <c r="BV56">
        <f>+[1]Sheet1!BV56</f>
        <v>528.26239013671875</v>
      </c>
      <c r="BW56">
        <f>+[1]Sheet1!BW56</f>
        <v>537.4359130859375</v>
      </c>
      <c r="BX56">
        <f>+[1]Sheet1!BX56</f>
        <v>461.03662109375</v>
      </c>
      <c r="BY56">
        <f>+[1]Sheet1!BY56</f>
        <v>468.51382446289063</v>
      </c>
      <c r="BZ56">
        <f>+[1]Sheet1!BZ56</f>
        <v>401.93112182617188</v>
      </c>
      <c r="CA56">
        <f>+[1]Sheet1!CA56</f>
        <v>442.0277099609375</v>
      </c>
      <c r="CB56">
        <f>+[1]Sheet1!CB56</f>
        <v>424.65716552734375</v>
      </c>
      <c r="CC56">
        <f>+[1]Sheet1!CC56</f>
        <v>483.57498168945313</v>
      </c>
      <c r="CD56">
        <f>+[1]Sheet1!CD56</f>
        <v>483.57498168945313</v>
      </c>
      <c r="CF56">
        <f>+[2]IPCse!DC60</f>
        <v>483.6947536699991</v>
      </c>
      <c r="CG56">
        <f t="shared" si="0"/>
        <v>483.30256345295118</v>
      </c>
    </row>
    <row r="57" spans="1:85" x14ac:dyDescent="0.25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541.43414306640625</v>
      </c>
      <c r="E57">
        <f>+[1]Sheet1!E57</f>
        <v>425.989501953125</v>
      </c>
      <c r="F57">
        <f>+[1]Sheet1!F57</f>
        <v>502.148681640625</v>
      </c>
      <c r="G57">
        <f>+[1]Sheet1!G57</f>
        <v>441.49105834960938</v>
      </c>
      <c r="H57">
        <f>+[1]Sheet1!H57</f>
        <v>501.02426147460938</v>
      </c>
      <c r="I57">
        <f>+[1]Sheet1!I57</f>
        <v>564.47265625</v>
      </c>
      <c r="J57">
        <f>+[1]Sheet1!J57</f>
        <v>553.009033203125</v>
      </c>
      <c r="K57">
        <f>+[1]Sheet1!K57</f>
        <v>470.6090087890625</v>
      </c>
      <c r="L57">
        <f>+[1]Sheet1!L57</f>
        <v>482.17303466796875</v>
      </c>
      <c r="M57">
        <f>+[1]Sheet1!M57</f>
        <v>409.57180786132813</v>
      </c>
      <c r="N57">
        <f>+[1]Sheet1!N57</f>
        <v>466.5582275390625</v>
      </c>
      <c r="O57">
        <f>+[1]Sheet1!O57</f>
        <v>439.91934204101563</v>
      </c>
      <c r="P57">
        <f>+[1]Sheet1!P57</f>
        <v>539.04150390625</v>
      </c>
      <c r="Q57">
        <f>+[1]Sheet1!Q57</f>
        <v>425.362060546875</v>
      </c>
      <c r="R57">
        <f>+[1]Sheet1!R57</f>
        <v>505.18109130859375</v>
      </c>
      <c r="S57">
        <f>+[1]Sheet1!S57</f>
        <v>437.3887939453125</v>
      </c>
      <c r="T57">
        <f>+[1]Sheet1!T57</f>
        <v>502.21542358398438</v>
      </c>
      <c r="U57">
        <f>+[1]Sheet1!U57</f>
        <v>558.50042724609375</v>
      </c>
      <c r="V57">
        <f>+[1]Sheet1!V57</f>
        <v>551.679443359375</v>
      </c>
      <c r="W57">
        <f>+[1]Sheet1!W57</f>
        <v>469.06015014648438</v>
      </c>
      <c r="X57">
        <f>+[1]Sheet1!X57</f>
        <v>482.46176147460938</v>
      </c>
      <c r="Y57">
        <f>+[1]Sheet1!Y57</f>
        <v>414.05654907226563</v>
      </c>
      <c r="Z57">
        <f>+[1]Sheet1!Z57</f>
        <v>466.44476318359375</v>
      </c>
      <c r="AA57">
        <f>+[1]Sheet1!AA57</f>
        <v>438.61138916015625</v>
      </c>
      <c r="AB57">
        <f>+[1]Sheet1!AB57</f>
        <v>537.38873291015625</v>
      </c>
      <c r="AC57">
        <f>+[1]Sheet1!AC57</f>
        <v>424.81890869140625</v>
      </c>
      <c r="AD57">
        <f>+[1]Sheet1!AD57</f>
        <v>506.69277954101563</v>
      </c>
      <c r="AE57">
        <f>+[1]Sheet1!AE57</f>
        <v>434.07205200195313</v>
      </c>
      <c r="AF57">
        <f>+[1]Sheet1!AF57</f>
        <v>501.7965087890625</v>
      </c>
      <c r="AG57">
        <f>+[1]Sheet1!AG57</f>
        <v>558.9959716796875</v>
      </c>
      <c r="AH57">
        <f>+[1]Sheet1!AH57</f>
        <v>553.5164794921875</v>
      </c>
      <c r="AI57">
        <f>+[1]Sheet1!AI57</f>
        <v>468.42620849609375</v>
      </c>
      <c r="AJ57">
        <f>+[1]Sheet1!AJ57</f>
        <v>482.64886474609375</v>
      </c>
      <c r="AK57">
        <f>+[1]Sheet1!AK57</f>
        <v>415.49716186523438</v>
      </c>
      <c r="AL57">
        <f>+[1]Sheet1!AL57</f>
        <v>464.14361572265625</v>
      </c>
      <c r="AM57">
        <f>+[1]Sheet1!AM57</f>
        <v>438.04644775390625</v>
      </c>
      <c r="AN57">
        <f>+[1]Sheet1!AN57</f>
        <v>535.64788818359375</v>
      </c>
      <c r="AO57">
        <f>+[1]Sheet1!AO57</f>
        <v>424.65579223632813</v>
      </c>
      <c r="AP57">
        <f>+[1]Sheet1!AP57</f>
        <v>507.15902709960938</v>
      </c>
      <c r="AQ57">
        <f>+[1]Sheet1!AQ57</f>
        <v>432.54931640625</v>
      </c>
      <c r="AR57">
        <f>+[1]Sheet1!AR57</f>
        <v>501.99716186523438</v>
      </c>
      <c r="AS57">
        <f>+[1]Sheet1!AS57</f>
        <v>547.618896484375</v>
      </c>
      <c r="AT57">
        <f>+[1]Sheet1!AT57</f>
        <v>549.9228515625</v>
      </c>
      <c r="AU57">
        <f>+[1]Sheet1!AU57</f>
        <v>467.1787109375</v>
      </c>
      <c r="AV57">
        <f>+[1]Sheet1!AV57</f>
        <v>482.95147705078125</v>
      </c>
      <c r="AW57">
        <f>+[1]Sheet1!AW57</f>
        <v>411.62811279296875</v>
      </c>
      <c r="AX57">
        <f>+[1]Sheet1!AX57</f>
        <v>463.044677734375</v>
      </c>
      <c r="AY57">
        <f>+[1]Sheet1!AY57</f>
        <v>438.130859375</v>
      </c>
      <c r="AZ57">
        <f>+[1]Sheet1!AZ57</f>
        <v>532.581787109375</v>
      </c>
      <c r="BA57">
        <f>+[1]Sheet1!BA57</f>
        <v>424.52432250976563</v>
      </c>
      <c r="BB57">
        <f>+[1]Sheet1!BB57</f>
        <v>508.40435791015625</v>
      </c>
      <c r="BC57">
        <f>+[1]Sheet1!BC57</f>
        <v>428.54498291015625</v>
      </c>
      <c r="BD57">
        <f>+[1]Sheet1!BD57</f>
        <v>503.73983764648438</v>
      </c>
      <c r="BE57">
        <f>+[1]Sheet1!BE57</f>
        <v>538.3658447265625</v>
      </c>
      <c r="BF57">
        <f>+[1]Sheet1!BF57</f>
        <v>546.90118408203125</v>
      </c>
      <c r="BG57">
        <f>+[1]Sheet1!BG57</f>
        <v>466.59771728515625</v>
      </c>
      <c r="BH57">
        <f>+[1]Sheet1!BH57</f>
        <v>483.44924926757813</v>
      </c>
      <c r="BI57">
        <f>+[1]Sheet1!BI57</f>
        <v>418.80615234375</v>
      </c>
      <c r="BJ57">
        <f>+[1]Sheet1!BJ57</f>
        <v>461.13800048828125</v>
      </c>
      <c r="BK57">
        <f>+[1]Sheet1!BK57</f>
        <v>438.12881469726563</v>
      </c>
      <c r="BL57">
        <f>+[1]Sheet1!BL57</f>
        <v>509.45382690429688</v>
      </c>
      <c r="BM57">
        <f>+[1]Sheet1!BM57</f>
        <v>504.94842529296875</v>
      </c>
      <c r="BN57">
        <f>+[1]Sheet1!BN57</f>
        <v>504.0047607421875</v>
      </c>
      <c r="BO57">
        <f>+[1]Sheet1!BO57</f>
        <v>501.53729248046875</v>
      </c>
      <c r="BP57">
        <f>+[1]Sheet1!BP57</f>
        <v>495.94219970703125</v>
      </c>
      <c r="BQ57">
        <f>+[1]Sheet1!BQ57</f>
        <v>536.97576904296875</v>
      </c>
      <c r="BR57">
        <f>+[1]Sheet1!BR57</f>
        <v>424.953857421875</v>
      </c>
      <c r="BS57">
        <f>+[1]Sheet1!BS57</f>
        <v>506.40579223632813</v>
      </c>
      <c r="BT57">
        <f>+[1]Sheet1!BT57</f>
        <v>433.29653930664063</v>
      </c>
      <c r="BU57">
        <f>+[1]Sheet1!BU57</f>
        <v>502.632080078125</v>
      </c>
      <c r="BV57">
        <f>+[1]Sheet1!BV57</f>
        <v>548.2911376953125</v>
      </c>
      <c r="BW57">
        <f>+[1]Sheet1!BW57</f>
        <v>549.94085693359375</v>
      </c>
      <c r="BX57">
        <f>+[1]Sheet1!BX57</f>
        <v>467.96719360351563</v>
      </c>
      <c r="BY57">
        <f>+[1]Sheet1!BY57</f>
        <v>482.93569946289063</v>
      </c>
      <c r="BZ57">
        <f>+[1]Sheet1!BZ57</f>
        <v>415.34414672851563</v>
      </c>
      <c r="CA57">
        <f>+[1]Sheet1!CA57</f>
        <v>463.14654541015625</v>
      </c>
      <c r="CB57">
        <f>+[1]Sheet1!CB57</f>
        <v>438.35848999023438</v>
      </c>
      <c r="CC57">
        <f>+[1]Sheet1!CC57</f>
        <v>501.66244506835938</v>
      </c>
      <c r="CD57">
        <f>+[1]Sheet1!CD57</f>
        <v>501.6624755859375</v>
      </c>
      <c r="CF57">
        <f>+[2]IPCse!DC61</f>
        <v>501.75924278289722</v>
      </c>
      <c r="CG57">
        <f t="shared" si="0"/>
        <v>501.35240548553207</v>
      </c>
    </row>
    <row r="58" spans="1:85" x14ac:dyDescent="0.25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549.60992431640625</v>
      </c>
      <c r="E58">
        <f>+[1]Sheet1!E58</f>
        <v>439.02545166015625</v>
      </c>
      <c r="F58">
        <f>+[1]Sheet1!F58</f>
        <v>518.57452392578125</v>
      </c>
      <c r="G58">
        <f>+[1]Sheet1!G58</f>
        <v>445.94207763671875</v>
      </c>
      <c r="H58">
        <f>+[1]Sheet1!H58</f>
        <v>517.9107666015625</v>
      </c>
      <c r="I58">
        <f>+[1]Sheet1!I58</f>
        <v>587.16943359375</v>
      </c>
      <c r="J58">
        <f>+[1]Sheet1!J58</f>
        <v>566.627197265625</v>
      </c>
      <c r="K58">
        <f>+[1]Sheet1!K58</f>
        <v>477.18252563476563</v>
      </c>
      <c r="L58">
        <f>+[1]Sheet1!L58</f>
        <v>499.98941040039063</v>
      </c>
      <c r="M58">
        <f>+[1]Sheet1!M58</f>
        <v>427.028076171875</v>
      </c>
      <c r="N58">
        <f>+[1]Sheet1!N58</f>
        <v>480.65988159179688</v>
      </c>
      <c r="O58">
        <f>+[1]Sheet1!O58</f>
        <v>454.40048217773438</v>
      </c>
      <c r="P58">
        <f>+[1]Sheet1!P58</f>
        <v>547.26287841796875</v>
      </c>
      <c r="Q58">
        <f>+[1]Sheet1!Q58</f>
        <v>438.11410522460938</v>
      </c>
      <c r="R58">
        <f>+[1]Sheet1!R58</f>
        <v>521.65130615234375</v>
      </c>
      <c r="S58">
        <f>+[1]Sheet1!S58</f>
        <v>441.83367919921875</v>
      </c>
      <c r="T58">
        <f>+[1]Sheet1!T58</f>
        <v>518.92376708984375</v>
      </c>
      <c r="U58">
        <f>+[1]Sheet1!U58</f>
        <v>581.4559326171875</v>
      </c>
      <c r="V58">
        <f>+[1]Sheet1!V58</f>
        <v>565.31378173828125</v>
      </c>
      <c r="W58">
        <f>+[1]Sheet1!W58</f>
        <v>475.77880859375</v>
      </c>
      <c r="X58">
        <f>+[1]Sheet1!X58</f>
        <v>500.257080078125</v>
      </c>
      <c r="Y58">
        <f>+[1]Sheet1!Y58</f>
        <v>432.14373779296875</v>
      </c>
      <c r="Z58">
        <f>+[1]Sheet1!Z58</f>
        <v>480.35321044921875</v>
      </c>
      <c r="AA58">
        <f>+[1]Sheet1!AA58</f>
        <v>453.052001953125</v>
      </c>
      <c r="AB58">
        <f>+[1]Sheet1!AB58</f>
        <v>545.715087890625</v>
      </c>
      <c r="AC58">
        <f>+[1]Sheet1!AC58</f>
        <v>437.55508422851563</v>
      </c>
      <c r="AD58">
        <f>+[1]Sheet1!AD58</f>
        <v>523.11883544921875</v>
      </c>
      <c r="AE58">
        <f>+[1]Sheet1!AE58</f>
        <v>438.1473388671875</v>
      </c>
      <c r="AF58">
        <f>+[1]Sheet1!AF58</f>
        <v>518.4344482421875</v>
      </c>
      <c r="AG58">
        <f>+[1]Sheet1!AG58</f>
        <v>582.0064697265625</v>
      </c>
      <c r="AH58">
        <f>+[1]Sheet1!AH58</f>
        <v>567.133056640625</v>
      </c>
      <c r="AI58">
        <f>+[1]Sheet1!AI58</f>
        <v>475.09835815429688</v>
      </c>
      <c r="AJ58">
        <f>+[1]Sheet1!AJ58</f>
        <v>500.4381103515625</v>
      </c>
      <c r="AK58">
        <f>+[1]Sheet1!AK58</f>
        <v>433.95233154296875</v>
      </c>
      <c r="AL58">
        <f>+[1]Sheet1!AL58</f>
        <v>478.06182861328125</v>
      </c>
      <c r="AM58">
        <f>+[1]Sheet1!AM58</f>
        <v>452.48458862304688</v>
      </c>
      <c r="AN58">
        <f>+[1]Sheet1!AN58</f>
        <v>544.2265625</v>
      </c>
      <c r="AO58">
        <f>+[1]Sheet1!AO58</f>
        <v>437.35968017578125</v>
      </c>
      <c r="AP58">
        <f>+[1]Sheet1!AP58</f>
        <v>523.78375244140625</v>
      </c>
      <c r="AQ58">
        <f>+[1]Sheet1!AQ58</f>
        <v>437.38223266601563</v>
      </c>
      <c r="AR58">
        <f>+[1]Sheet1!AR58</f>
        <v>518.61663818359375</v>
      </c>
      <c r="AS58">
        <f>+[1]Sheet1!AS58</f>
        <v>570.83526611328125</v>
      </c>
      <c r="AT58">
        <f>+[1]Sheet1!AT58</f>
        <v>563.70587158203125</v>
      </c>
      <c r="AU58">
        <f>+[1]Sheet1!AU58</f>
        <v>473.8377685546875</v>
      </c>
      <c r="AV58">
        <f>+[1]Sheet1!AV58</f>
        <v>500.6431884765625</v>
      </c>
      <c r="AW58">
        <f>+[1]Sheet1!AW58</f>
        <v>429.5838623046875</v>
      </c>
      <c r="AX58">
        <f>+[1]Sheet1!AX58</f>
        <v>476.6309814453125</v>
      </c>
      <c r="AY58">
        <f>+[1]Sheet1!AY58</f>
        <v>452.570556640625</v>
      </c>
      <c r="AZ58">
        <f>+[1]Sheet1!AZ58</f>
        <v>541.47186279296875</v>
      </c>
      <c r="BA58">
        <f>+[1]Sheet1!BA58</f>
        <v>437.07049560546875</v>
      </c>
      <c r="BB58">
        <f>+[1]Sheet1!BB58</f>
        <v>525.21875</v>
      </c>
      <c r="BC58">
        <f>+[1]Sheet1!BC58</f>
        <v>434.9366455078125</v>
      </c>
      <c r="BD58">
        <f>+[1]Sheet1!BD58</f>
        <v>520.12298583984375</v>
      </c>
      <c r="BE58">
        <f>+[1]Sheet1!BE58</f>
        <v>561.77459716796875</v>
      </c>
      <c r="BF58">
        <f>+[1]Sheet1!BF58</f>
        <v>560.75323486328125</v>
      </c>
      <c r="BG58">
        <f>+[1]Sheet1!BG58</f>
        <v>473.1407470703125</v>
      </c>
      <c r="BH58">
        <f>+[1]Sheet1!BH58</f>
        <v>501.25042724609375</v>
      </c>
      <c r="BI58">
        <f>+[1]Sheet1!BI58</f>
        <v>437.61392211914063</v>
      </c>
      <c r="BJ58">
        <f>+[1]Sheet1!BJ58</f>
        <v>474.21957397460938</v>
      </c>
      <c r="BK58">
        <f>+[1]Sheet1!BK58</f>
        <v>452.52484130859375</v>
      </c>
      <c r="BL58">
        <f>+[1]Sheet1!BL58</f>
        <v>521.14599609375</v>
      </c>
      <c r="BM58">
        <f>+[1]Sheet1!BM58</f>
        <v>517.08111572265625</v>
      </c>
      <c r="BN58">
        <f>+[1]Sheet1!BN58</f>
        <v>516.4710693359375</v>
      </c>
      <c r="BO58">
        <f>+[1]Sheet1!BO58</f>
        <v>514.57867431640625</v>
      </c>
      <c r="BP58">
        <f>+[1]Sheet1!BP58</f>
        <v>509.73114013671875</v>
      </c>
      <c r="BQ58">
        <f>+[1]Sheet1!BQ58</f>
        <v>545.435546875</v>
      </c>
      <c r="BR58">
        <f>+[1]Sheet1!BR58</f>
        <v>437.66845703125</v>
      </c>
      <c r="BS58">
        <f>+[1]Sheet1!BS58</f>
        <v>522.99468994140625</v>
      </c>
      <c r="BT58">
        <f>+[1]Sheet1!BT58</f>
        <v>438.40451049804688</v>
      </c>
      <c r="BU58">
        <f>+[1]Sheet1!BU58</f>
        <v>519.19122314453125</v>
      </c>
      <c r="BV58">
        <f>+[1]Sheet1!BV58</f>
        <v>571.481689453125</v>
      </c>
      <c r="BW58">
        <f>+[1]Sheet1!BW58</f>
        <v>563.6861572265625</v>
      </c>
      <c r="BX58">
        <f>+[1]Sheet1!BX58</f>
        <v>474.59527587890625</v>
      </c>
      <c r="BY58">
        <f>+[1]Sheet1!BY58</f>
        <v>500.71142578125</v>
      </c>
      <c r="BZ58">
        <f>+[1]Sheet1!BZ58</f>
        <v>433.7117919921875</v>
      </c>
      <c r="CA58">
        <f>+[1]Sheet1!CA58</f>
        <v>476.66146850585938</v>
      </c>
      <c r="CB58">
        <f>+[1]Sheet1!CB58</f>
        <v>452.78591918945313</v>
      </c>
      <c r="CC58">
        <f>+[1]Sheet1!CC58</f>
        <v>514.53778076171875</v>
      </c>
      <c r="CD58">
        <f>+[1]Sheet1!CD58</f>
        <v>514.53778076171875</v>
      </c>
      <c r="CF58">
        <f>+[2]IPCse!DC62</f>
        <v>514.60145006169353</v>
      </c>
      <c r="CG58">
        <f t="shared" si="0"/>
        <v>514.18420002360335</v>
      </c>
    </row>
    <row r="59" spans="1:85" x14ac:dyDescent="0.25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563.49090576171875</v>
      </c>
      <c r="E59">
        <f>+[1]Sheet1!E59</f>
        <v>459.83975219726563</v>
      </c>
      <c r="F59">
        <f>+[1]Sheet1!F59</f>
        <v>534.1690673828125</v>
      </c>
      <c r="G59">
        <f>+[1]Sheet1!G59</f>
        <v>455.02508544921875</v>
      </c>
      <c r="H59">
        <f>+[1]Sheet1!H59</f>
        <v>535.03460693359375</v>
      </c>
      <c r="I59">
        <f>+[1]Sheet1!I59</f>
        <v>611.5244140625</v>
      </c>
      <c r="J59">
        <f>+[1]Sheet1!J59</f>
        <v>582.4600830078125</v>
      </c>
      <c r="K59">
        <f>+[1]Sheet1!K59</f>
        <v>492.76083374023438</v>
      </c>
      <c r="L59">
        <f>+[1]Sheet1!L59</f>
        <v>518.68414306640625</v>
      </c>
      <c r="M59">
        <f>+[1]Sheet1!M59</f>
        <v>446.19293212890625</v>
      </c>
      <c r="N59">
        <f>+[1]Sheet1!N59</f>
        <v>500.06103515625</v>
      </c>
      <c r="O59">
        <f>+[1]Sheet1!O59</f>
        <v>464.9990234375</v>
      </c>
      <c r="P59">
        <f>+[1]Sheet1!P59</f>
        <v>561.346435546875</v>
      </c>
      <c r="Q59">
        <f>+[1]Sheet1!Q59</f>
        <v>458.98330688476563</v>
      </c>
      <c r="R59">
        <f>+[1]Sheet1!R59</f>
        <v>537.34271240234375</v>
      </c>
      <c r="S59">
        <f>+[1]Sheet1!S59</f>
        <v>450.55801391601563</v>
      </c>
      <c r="T59">
        <f>+[1]Sheet1!T59</f>
        <v>536.50592041015625</v>
      </c>
      <c r="U59">
        <f>+[1]Sheet1!U59</f>
        <v>606.01068115234375</v>
      </c>
      <c r="V59">
        <f>+[1]Sheet1!V59</f>
        <v>581.50054931640625</v>
      </c>
      <c r="W59">
        <f>+[1]Sheet1!W59</f>
        <v>491.13958740234375</v>
      </c>
      <c r="X59">
        <f>+[1]Sheet1!X59</f>
        <v>519.2333984375</v>
      </c>
      <c r="Y59">
        <f>+[1]Sheet1!Y59</f>
        <v>451.93484497070313</v>
      </c>
      <c r="Z59">
        <f>+[1]Sheet1!Z59</f>
        <v>500.04669189453125</v>
      </c>
      <c r="AA59">
        <f>+[1]Sheet1!AA59</f>
        <v>463.08233642578125</v>
      </c>
      <c r="AB59">
        <f>+[1]Sheet1!AB59</f>
        <v>559.9346923828125</v>
      </c>
      <c r="AC59">
        <f>+[1]Sheet1!AC59</f>
        <v>458.43533325195313</v>
      </c>
      <c r="AD59">
        <f>+[1]Sheet1!AD59</f>
        <v>538.95184326171875</v>
      </c>
      <c r="AE59">
        <f>+[1]Sheet1!AE59</f>
        <v>446.76077270507813</v>
      </c>
      <c r="AF59">
        <f>+[1]Sheet1!AF59</f>
        <v>536.2415771484375</v>
      </c>
      <c r="AG59">
        <f>+[1]Sheet1!AG59</f>
        <v>606.78082275390625</v>
      </c>
      <c r="AH59">
        <f>+[1]Sheet1!AH59</f>
        <v>583.56243896484375</v>
      </c>
      <c r="AI59">
        <f>+[1]Sheet1!AI59</f>
        <v>490.4189453125</v>
      </c>
      <c r="AJ59">
        <f>+[1]Sheet1!AJ59</f>
        <v>519.60986328125</v>
      </c>
      <c r="AK59">
        <f>+[1]Sheet1!AK59</f>
        <v>453.91464233398438</v>
      </c>
      <c r="AL59">
        <f>+[1]Sheet1!AL59</f>
        <v>497.98159790039063</v>
      </c>
      <c r="AM59">
        <f>+[1]Sheet1!AM59</f>
        <v>462.18896484375</v>
      </c>
      <c r="AN59">
        <f>+[1]Sheet1!AN59</f>
        <v>558.55413818359375</v>
      </c>
      <c r="AO59">
        <f>+[1]Sheet1!AO59</f>
        <v>458.28411865234375</v>
      </c>
      <c r="AP59">
        <f>+[1]Sheet1!AP59</f>
        <v>539.588623046875</v>
      </c>
      <c r="AQ59">
        <f>+[1]Sheet1!AQ59</f>
        <v>445.9873046875</v>
      </c>
      <c r="AR59">
        <f>+[1]Sheet1!AR59</f>
        <v>536.529296875</v>
      </c>
      <c r="AS59">
        <f>+[1]Sheet1!AS59</f>
        <v>595.6640625</v>
      </c>
      <c r="AT59">
        <f>+[1]Sheet1!AT59</f>
        <v>580.621337890625</v>
      </c>
      <c r="AU59">
        <f>+[1]Sheet1!AU59</f>
        <v>489.28146362304688</v>
      </c>
      <c r="AV59">
        <f>+[1]Sheet1!AV59</f>
        <v>519.7933349609375</v>
      </c>
      <c r="AW59">
        <f>+[1]Sheet1!AW59</f>
        <v>449.29513549804688</v>
      </c>
      <c r="AX59">
        <f>+[1]Sheet1!AX59</f>
        <v>496.73663330078125</v>
      </c>
      <c r="AY59">
        <f>+[1]Sheet1!AY59</f>
        <v>462.30303955078125</v>
      </c>
      <c r="AZ59">
        <f>+[1]Sheet1!AZ59</f>
        <v>556.06488037109375</v>
      </c>
      <c r="BA59">
        <f>+[1]Sheet1!BA59</f>
        <v>458.08868408203125</v>
      </c>
      <c r="BB59">
        <f>+[1]Sheet1!BB59</f>
        <v>541.004150390625</v>
      </c>
      <c r="BC59">
        <f>+[1]Sheet1!BC59</f>
        <v>443.20263671875</v>
      </c>
      <c r="BD59">
        <f>+[1]Sheet1!BD59</f>
        <v>538.6326904296875</v>
      </c>
      <c r="BE59">
        <f>+[1]Sheet1!BE59</f>
        <v>586.75909423828125</v>
      </c>
      <c r="BF59">
        <f>+[1]Sheet1!BF59</f>
        <v>578.121826171875</v>
      </c>
      <c r="BG59">
        <f>+[1]Sheet1!BG59</f>
        <v>488.8175048828125</v>
      </c>
      <c r="BH59">
        <f>+[1]Sheet1!BH59</f>
        <v>520.5953369140625</v>
      </c>
      <c r="BI59">
        <f>+[1]Sheet1!BI59</f>
        <v>458.10809326171875</v>
      </c>
      <c r="BJ59">
        <f>+[1]Sheet1!BJ59</f>
        <v>494.5592041015625</v>
      </c>
      <c r="BK59">
        <f>+[1]Sheet1!BK59</f>
        <v>461.98886108398438</v>
      </c>
      <c r="BL59">
        <f>+[1]Sheet1!BL59</f>
        <v>536.51727294921875</v>
      </c>
      <c r="BM59">
        <f>+[1]Sheet1!BM59</f>
        <v>532.85186767578125</v>
      </c>
      <c r="BN59">
        <f>+[1]Sheet1!BN59</f>
        <v>532.5704345703125</v>
      </c>
      <c r="BO59">
        <f>+[1]Sheet1!BO59</f>
        <v>531.04931640625</v>
      </c>
      <c r="BP59">
        <f>+[1]Sheet1!BP59</f>
        <v>526.76025390625</v>
      </c>
      <c r="BQ59">
        <f>+[1]Sheet1!BQ59</f>
        <v>559.67572021484375</v>
      </c>
      <c r="BR59">
        <f>+[1]Sheet1!BR59</f>
        <v>458.58895874023438</v>
      </c>
      <c r="BS59">
        <f>+[1]Sheet1!BS59</f>
        <v>538.751220703125</v>
      </c>
      <c r="BT59">
        <f>+[1]Sheet1!BT59</f>
        <v>446.9732666015625</v>
      </c>
      <c r="BU59">
        <f>+[1]Sheet1!BU59</f>
        <v>537.2237548828125</v>
      </c>
      <c r="BV59">
        <f>+[1]Sheet1!BV59</f>
        <v>596.2969970703125</v>
      </c>
      <c r="BW59">
        <f>+[1]Sheet1!BW59</f>
        <v>580.48760986328125</v>
      </c>
      <c r="BX59">
        <f>+[1]Sheet1!BX59</f>
        <v>490.0841064453125</v>
      </c>
      <c r="BY59">
        <f>+[1]Sheet1!BY59</f>
        <v>519.86480712890625</v>
      </c>
      <c r="BZ59">
        <f>+[1]Sheet1!BZ59</f>
        <v>453.75433349609375</v>
      </c>
      <c r="CA59">
        <f>+[1]Sheet1!CA59</f>
        <v>496.72543334960938</v>
      </c>
      <c r="CB59">
        <f>+[1]Sheet1!CB59</f>
        <v>462.54067993164063</v>
      </c>
      <c r="CC59">
        <f>+[1]Sheet1!CC59</f>
        <v>530.8802490234375</v>
      </c>
      <c r="CD59">
        <f>+[1]Sheet1!CD59</f>
        <v>530.8802490234375</v>
      </c>
      <c r="CF59">
        <f>+[2]IPCse!DC63</f>
        <v>530.90222132443387</v>
      </c>
      <c r="CG59">
        <f t="shared" si="0"/>
        <v>530.47175426678507</v>
      </c>
    </row>
    <row r="60" spans="1:85" x14ac:dyDescent="0.25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582.947265625</v>
      </c>
      <c r="E60">
        <f>+[1]Sheet1!E60</f>
        <v>472.03585815429688</v>
      </c>
      <c r="F60">
        <f>+[1]Sheet1!F60</f>
        <v>556.92181396484375</v>
      </c>
      <c r="G60">
        <f>+[1]Sheet1!G60</f>
        <v>465.93170166015625</v>
      </c>
      <c r="H60">
        <f>+[1]Sheet1!H60</f>
        <v>549.5814208984375</v>
      </c>
      <c r="I60">
        <f>+[1]Sheet1!I60</f>
        <v>638.50946044921875</v>
      </c>
      <c r="J60">
        <f>+[1]Sheet1!J60</f>
        <v>600.5162353515625</v>
      </c>
      <c r="K60">
        <f>+[1]Sheet1!K60</f>
        <v>502.70645141601563</v>
      </c>
      <c r="L60">
        <f>+[1]Sheet1!L60</f>
        <v>539.11248779296875</v>
      </c>
      <c r="M60">
        <f>+[1]Sheet1!M60</f>
        <v>461.04119873046875</v>
      </c>
      <c r="N60">
        <f>+[1]Sheet1!N60</f>
        <v>520.60736083984375</v>
      </c>
      <c r="O60">
        <f>+[1]Sheet1!O60</f>
        <v>479.93441772460938</v>
      </c>
      <c r="P60">
        <f>+[1]Sheet1!P60</f>
        <v>580.5592041015625</v>
      </c>
      <c r="Q60">
        <f>+[1]Sheet1!Q60</f>
        <v>470.4942626953125</v>
      </c>
      <c r="R60">
        <f>+[1]Sheet1!R60</f>
        <v>560.57391357421875</v>
      </c>
      <c r="S60">
        <f>+[1]Sheet1!S60</f>
        <v>461.89788818359375</v>
      </c>
      <c r="T60">
        <f>+[1]Sheet1!T60</f>
        <v>551.21185302734375</v>
      </c>
      <c r="U60">
        <f>+[1]Sheet1!U60</f>
        <v>633.63629150390625</v>
      </c>
      <c r="V60">
        <f>+[1]Sheet1!V60</f>
        <v>599.509521484375</v>
      </c>
      <c r="W60">
        <f>+[1]Sheet1!W60</f>
        <v>500.92825317382813</v>
      </c>
      <c r="X60">
        <f>+[1]Sheet1!X60</f>
        <v>539.46380615234375</v>
      </c>
      <c r="Y60">
        <f>+[1]Sheet1!Y60</f>
        <v>466.43084716796875</v>
      </c>
      <c r="Z60">
        <f>+[1]Sheet1!Z60</f>
        <v>520.76898193359375</v>
      </c>
      <c r="AA60">
        <f>+[1]Sheet1!AA60</f>
        <v>478.42742919921875</v>
      </c>
      <c r="AB60">
        <f>+[1]Sheet1!AB60</f>
        <v>579.02301025390625</v>
      </c>
      <c r="AC60">
        <f>+[1]Sheet1!AC60</f>
        <v>470.34832763671875</v>
      </c>
      <c r="AD60">
        <f>+[1]Sheet1!AD60</f>
        <v>562.34417724609375</v>
      </c>
      <c r="AE60">
        <f>+[1]Sheet1!AE60</f>
        <v>458.00848388671875</v>
      </c>
      <c r="AF60">
        <f>+[1]Sheet1!AF60</f>
        <v>551.00762939453125</v>
      </c>
      <c r="AG60">
        <f>+[1]Sheet1!AG60</f>
        <v>634.53369140625</v>
      </c>
      <c r="AH60">
        <f>+[1]Sheet1!AH60</f>
        <v>601.4942626953125</v>
      </c>
      <c r="AI60">
        <f>+[1]Sheet1!AI60</f>
        <v>500.0950927734375</v>
      </c>
      <c r="AJ60">
        <f>+[1]Sheet1!AJ60</f>
        <v>539.69952392578125</v>
      </c>
      <c r="AK60">
        <f>+[1]Sheet1!AK60</f>
        <v>468.33258056640625</v>
      </c>
      <c r="AL60">
        <f>+[1]Sheet1!AL60</f>
        <v>518.7286376953125</v>
      </c>
      <c r="AM60">
        <f>+[1]Sheet1!AM60</f>
        <v>477.64370727539063</v>
      </c>
      <c r="AN60">
        <f>+[1]Sheet1!AN60</f>
        <v>577.49365234375</v>
      </c>
      <c r="AO60">
        <f>+[1]Sheet1!AO60</f>
        <v>469.98175048828125</v>
      </c>
      <c r="AP60">
        <f>+[1]Sheet1!AP60</f>
        <v>563.62554931640625</v>
      </c>
      <c r="AQ60">
        <f>+[1]Sheet1!AQ60</f>
        <v>457.2677001953125</v>
      </c>
      <c r="AR60">
        <f>+[1]Sheet1!AR60</f>
        <v>551.36053466796875</v>
      </c>
      <c r="AS60">
        <f>+[1]Sheet1!AS60</f>
        <v>624.33905029296875</v>
      </c>
      <c r="AT60">
        <f>+[1]Sheet1!AT60</f>
        <v>598.5654296875</v>
      </c>
      <c r="AU60">
        <f>+[1]Sheet1!AU60</f>
        <v>498.6859130859375</v>
      </c>
      <c r="AV60">
        <f>+[1]Sheet1!AV60</f>
        <v>539.94293212890625</v>
      </c>
      <c r="AW60">
        <f>+[1]Sheet1!AW60</f>
        <v>463.6392822265625</v>
      </c>
      <c r="AX60">
        <f>+[1]Sheet1!AX60</f>
        <v>517.40618896484375</v>
      </c>
      <c r="AY60">
        <f>+[1]Sheet1!AY60</f>
        <v>477.92459106445313</v>
      </c>
      <c r="AZ60">
        <f>+[1]Sheet1!AZ60</f>
        <v>574.811767578125</v>
      </c>
      <c r="BA60">
        <f>+[1]Sheet1!BA60</f>
        <v>469.14691162109375</v>
      </c>
      <c r="BB60">
        <f>+[1]Sheet1!BB60</f>
        <v>565.76617431640625</v>
      </c>
      <c r="BC60">
        <f>+[1]Sheet1!BC60</f>
        <v>454.54306030273438</v>
      </c>
      <c r="BD60">
        <f>+[1]Sheet1!BD60</f>
        <v>553.687744140625</v>
      </c>
      <c r="BE60">
        <f>+[1]Sheet1!BE60</f>
        <v>616.26708984375</v>
      </c>
      <c r="BF60">
        <f>+[1]Sheet1!BF60</f>
        <v>595.9095458984375</v>
      </c>
      <c r="BG60">
        <f>+[1]Sheet1!BG60</f>
        <v>497.97442626953125</v>
      </c>
      <c r="BH60">
        <f>+[1]Sheet1!BH60</f>
        <v>540.9647216796875</v>
      </c>
      <c r="BI60">
        <f>+[1]Sheet1!BI60</f>
        <v>471.89923095703125</v>
      </c>
      <c r="BJ60">
        <f>+[1]Sheet1!BJ60</f>
        <v>515.10845947265625</v>
      </c>
      <c r="BK60">
        <f>+[1]Sheet1!BK60</f>
        <v>478.12310791015625</v>
      </c>
      <c r="BL60">
        <f>+[1]Sheet1!BL60</f>
        <v>555.02252197265625</v>
      </c>
      <c r="BM60">
        <f>+[1]Sheet1!BM60</f>
        <v>551.2159423828125</v>
      </c>
      <c r="BN60">
        <f>+[1]Sheet1!BN60</f>
        <v>551.08612060546875</v>
      </c>
      <c r="BO60">
        <f>+[1]Sheet1!BO60</f>
        <v>549.7354736328125</v>
      </c>
      <c r="BP60">
        <f>+[1]Sheet1!BP60</f>
        <v>545.56005859375</v>
      </c>
      <c r="BQ60">
        <f>+[1]Sheet1!BQ60</f>
        <v>578.745361328125</v>
      </c>
      <c r="BR60">
        <f>+[1]Sheet1!BR60</f>
        <v>470.15988159179688</v>
      </c>
      <c r="BS60">
        <f>+[1]Sheet1!BS60</f>
        <v>562.56414794921875</v>
      </c>
      <c r="BT60">
        <f>+[1]Sheet1!BT60</f>
        <v>458.23361206054688</v>
      </c>
      <c r="BU60">
        <f>+[1]Sheet1!BU60</f>
        <v>552.096923828125</v>
      </c>
      <c r="BV60">
        <f>+[1]Sheet1!BV60</f>
        <v>624.90728759765625</v>
      </c>
      <c r="BW60">
        <f>+[1]Sheet1!BW60</f>
        <v>598.3927001953125</v>
      </c>
      <c r="BX60">
        <f>+[1]Sheet1!BX60</f>
        <v>499.59707641601563</v>
      </c>
      <c r="BY60">
        <f>+[1]Sheet1!BY60</f>
        <v>540.1265869140625</v>
      </c>
      <c r="BZ60">
        <f>+[1]Sheet1!BZ60</f>
        <v>467.942626953125</v>
      </c>
      <c r="CA60">
        <f>+[1]Sheet1!CA60</f>
        <v>517.355224609375</v>
      </c>
      <c r="CB60">
        <f>+[1]Sheet1!CB60</f>
        <v>478.21847534179688</v>
      </c>
      <c r="CC60">
        <f>+[1]Sheet1!CC60</f>
        <v>549.50091552734375</v>
      </c>
      <c r="CD60">
        <f>+[1]Sheet1!CD60</f>
        <v>549.50091552734375</v>
      </c>
      <c r="CF60">
        <f>+[2]IPCse!DC64</f>
        <v>549.60445990627693</v>
      </c>
      <c r="CG60">
        <f t="shared" si="0"/>
        <v>549.15882866718312</v>
      </c>
    </row>
    <row r="61" spans="1:85" x14ac:dyDescent="0.25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598.78021240234375</v>
      </c>
      <c r="E61">
        <f>+[1]Sheet1!E61</f>
        <v>473.83883666992188</v>
      </c>
      <c r="F61">
        <f>+[1]Sheet1!F61</f>
        <v>582.781982421875</v>
      </c>
      <c r="G61">
        <f>+[1]Sheet1!G61</f>
        <v>476.65487670898438</v>
      </c>
      <c r="H61">
        <f>+[1]Sheet1!H61</f>
        <v>564.236083984375</v>
      </c>
      <c r="I61">
        <f>+[1]Sheet1!I61</f>
        <v>654.84454345703125</v>
      </c>
      <c r="J61">
        <f>+[1]Sheet1!J61</f>
        <v>615.05499267578125</v>
      </c>
      <c r="K61">
        <f>+[1]Sheet1!K61</f>
        <v>508.96273803710938</v>
      </c>
      <c r="L61">
        <f>+[1]Sheet1!L61</f>
        <v>547.8828125</v>
      </c>
      <c r="M61">
        <f>+[1]Sheet1!M61</f>
        <v>476.14056396484375</v>
      </c>
      <c r="N61">
        <f>+[1]Sheet1!N61</f>
        <v>545.7574462890625</v>
      </c>
      <c r="O61">
        <f>+[1]Sheet1!O61</f>
        <v>490.16238403320313</v>
      </c>
      <c r="P61">
        <f>+[1]Sheet1!P61</f>
        <v>595.957275390625</v>
      </c>
      <c r="Q61">
        <f>+[1]Sheet1!Q61</f>
        <v>471.77999877929688</v>
      </c>
      <c r="R61">
        <f>+[1]Sheet1!R61</f>
        <v>587.40838623046875</v>
      </c>
      <c r="S61">
        <f>+[1]Sheet1!S61</f>
        <v>472.1429443359375</v>
      </c>
      <c r="T61">
        <f>+[1]Sheet1!T61</f>
        <v>566.02447509765625</v>
      </c>
      <c r="U61">
        <f>+[1]Sheet1!U61</f>
        <v>649.4566650390625</v>
      </c>
      <c r="V61">
        <f>+[1]Sheet1!V61</f>
        <v>613.62945556640625</v>
      </c>
      <c r="W61">
        <f>+[1]Sheet1!W61</f>
        <v>507.18655395507813</v>
      </c>
      <c r="X61">
        <f>+[1]Sheet1!X61</f>
        <v>547.91094970703125</v>
      </c>
      <c r="Y61">
        <f>+[1]Sheet1!Y61</f>
        <v>480.61761474609375</v>
      </c>
      <c r="Z61">
        <f>+[1]Sheet1!Z61</f>
        <v>546.64251708984375</v>
      </c>
      <c r="AA61">
        <f>+[1]Sheet1!AA61</f>
        <v>488.35125732421875</v>
      </c>
      <c r="AB61">
        <f>+[1]Sheet1!AB61</f>
        <v>594.0716552734375</v>
      </c>
      <c r="AC61">
        <f>+[1]Sheet1!AC61</f>
        <v>471.41036987304688</v>
      </c>
      <c r="AD61">
        <f>+[1]Sheet1!AD61</f>
        <v>589.828857421875</v>
      </c>
      <c r="AE61">
        <f>+[1]Sheet1!AE61</f>
        <v>468.14077758789063</v>
      </c>
      <c r="AF61">
        <f>+[1]Sheet1!AF61</f>
        <v>565.8499755859375</v>
      </c>
      <c r="AG61">
        <f>+[1]Sheet1!AG61</f>
        <v>650.18316650390625</v>
      </c>
      <c r="AH61">
        <f>+[1]Sheet1!AH61</f>
        <v>615.39263916015625</v>
      </c>
      <c r="AI61">
        <f>+[1]Sheet1!AI61</f>
        <v>506.45361328125</v>
      </c>
      <c r="AJ61">
        <f>+[1]Sheet1!AJ61</f>
        <v>548.03106689453125</v>
      </c>
      <c r="AK61">
        <f>+[1]Sheet1!AK61</f>
        <v>482.3936767578125</v>
      </c>
      <c r="AL61">
        <f>+[1]Sheet1!AL61</f>
        <v>544.77606201171875</v>
      </c>
      <c r="AM61">
        <f>+[1]Sheet1!AM61</f>
        <v>487.42245483398438</v>
      </c>
      <c r="AN61">
        <f>+[1]Sheet1!AN61</f>
        <v>592.23809814453125</v>
      </c>
      <c r="AO61">
        <f>+[1]Sheet1!AO61</f>
        <v>471.04119873046875</v>
      </c>
      <c r="AP61">
        <f>+[1]Sheet1!AP61</f>
        <v>591.185791015625</v>
      </c>
      <c r="AQ61">
        <f>+[1]Sheet1!AQ61</f>
        <v>467.21530151367188</v>
      </c>
      <c r="AR61">
        <f>+[1]Sheet1!AR61</f>
        <v>566.24639892578125</v>
      </c>
      <c r="AS61">
        <f>+[1]Sheet1!AS61</f>
        <v>639.32745361328125</v>
      </c>
      <c r="AT61">
        <f>+[1]Sheet1!AT61</f>
        <v>612.050537109375</v>
      </c>
      <c r="AU61">
        <f>+[1]Sheet1!AU61</f>
        <v>504.95425415039063</v>
      </c>
      <c r="AV61">
        <f>+[1]Sheet1!AV61</f>
        <v>547.92291259765625</v>
      </c>
      <c r="AW61">
        <f>+[1]Sheet1!AW61</f>
        <v>477.75039672851563</v>
      </c>
      <c r="AX61">
        <f>+[1]Sheet1!AX61</f>
        <v>543.6290283203125</v>
      </c>
      <c r="AY61">
        <f>+[1]Sheet1!AY61</f>
        <v>487.608642578125</v>
      </c>
      <c r="AZ61">
        <f>+[1]Sheet1!AZ61</f>
        <v>589.1513671875</v>
      </c>
      <c r="BA61">
        <f>+[1]Sheet1!BA61</f>
        <v>470.07818603515625</v>
      </c>
      <c r="BB61">
        <f>+[1]Sheet1!BB61</f>
        <v>593.75787353515625</v>
      </c>
      <c r="BC61">
        <f>+[1]Sheet1!BC61</f>
        <v>464.08892822265625</v>
      </c>
      <c r="BD61">
        <f>+[1]Sheet1!BD61</f>
        <v>568.78143310546875</v>
      </c>
      <c r="BE61">
        <f>+[1]Sheet1!BE61</f>
        <v>630.603271484375</v>
      </c>
      <c r="BF61">
        <f>+[1]Sheet1!BF61</f>
        <v>608.93597412109375</v>
      </c>
      <c r="BG61">
        <f>+[1]Sheet1!BG61</f>
        <v>504.10501098632813</v>
      </c>
      <c r="BH61">
        <f>+[1]Sheet1!BH61</f>
        <v>548.341796875</v>
      </c>
      <c r="BI61">
        <f>+[1]Sheet1!BI61</f>
        <v>485.5465087890625</v>
      </c>
      <c r="BJ61">
        <f>+[1]Sheet1!BJ61</f>
        <v>541.85711669921875</v>
      </c>
      <c r="BK61">
        <f>+[1]Sheet1!BK61</f>
        <v>487.58639526367188</v>
      </c>
      <c r="BL61">
        <f>+[1]Sheet1!BL61</f>
        <v>570.51470947265625</v>
      </c>
      <c r="BM61">
        <f>+[1]Sheet1!BM61</f>
        <v>566.41607666015625</v>
      </c>
      <c r="BN61">
        <f>+[1]Sheet1!BN61</f>
        <v>566.3475341796875</v>
      </c>
      <c r="BO61">
        <f>+[1]Sheet1!BO61</f>
        <v>564.86181640625</v>
      </c>
      <c r="BP61">
        <f>+[1]Sheet1!BP61</f>
        <v>560.466064453125</v>
      </c>
      <c r="BQ61">
        <f>+[1]Sheet1!BQ61</f>
        <v>593.77679443359375</v>
      </c>
      <c r="BR61">
        <f>+[1]Sheet1!BR61</f>
        <v>471.32220458984375</v>
      </c>
      <c r="BS61">
        <f>+[1]Sheet1!BS61</f>
        <v>589.87762451171875</v>
      </c>
      <c r="BT61">
        <f>+[1]Sheet1!BT61</f>
        <v>468.21817016601563</v>
      </c>
      <c r="BU61">
        <f>+[1]Sheet1!BU61</f>
        <v>567.03265380859375</v>
      </c>
      <c r="BV61">
        <f>+[1]Sheet1!BV61</f>
        <v>639.939208984375</v>
      </c>
      <c r="BW61">
        <f>+[1]Sheet1!BW61</f>
        <v>611.96209716796875</v>
      </c>
      <c r="BX61">
        <f>+[1]Sheet1!BX61</f>
        <v>505.840087890625</v>
      </c>
      <c r="BY61">
        <f>+[1]Sheet1!BY61</f>
        <v>548.08966064453125</v>
      </c>
      <c r="BZ61">
        <f>+[1]Sheet1!BZ61</f>
        <v>481.9326171875</v>
      </c>
      <c r="CA61">
        <f>+[1]Sheet1!CA61</f>
        <v>543.635498046875</v>
      </c>
      <c r="CB61">
        <f>+[1]Sheet1!CB61</f>
        <v>487.92330932617188</v>
      </c>
      <c r="CC61">
        <f>+[1]Sheet1!CC61</f>
        <v>564.63616943359375</v>
      </c>
      <c r="CD61">
        <f>+[1]Sheet1!CD61</f>
        <v>564.6361083984375</v>
      </c>
      <c r="CF61">
        <f>+[2]IPCse!DC65</f>
        <v>564.7647775506565</v>
      </c>
      <c r="CG61">
        <f t="shared" si="0"/>
        <v>564.30685399658023</v>
      </c>
    </row>
    <row r="62" spans="1:85" x14ac:dyDescent="0.25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618.14569091796875</v>
      </c>
      <c r="E62">
        <f>+[1]Sheet1!E62</f>
        <v>497.27880859375</v>
      </c>
      <c r="F62">
        <f>+[1]Sheet1!F62</f>
        <v>612.4715576171875</v>
      </c>
      <c r="G62">
        <f>+[1]Sheet1!G62</f>
        <v>486.04788208007813</v>
      </c>
      <c r="H62">
        <f>+[1]Sheet1!H62</f>
        <v>582.62384033203125</v>
      </c>
      <c r="I62">
        <f>+[1]Sheet1!I62</f>
        <v>658.62615966796875</v>
      </c>
      <c r="J62">
        <f>+[1]Sheet1!J62</f>
        <v>642.68792724609375</v>
      </c>
      <c r="K62">
        <f>+[1]Sheet1!K62</f>
        <v>515.21563720703125</v>
      </c>
      <c r="L62">
        <f>+[1]Sheet1!L62</f>
        <v>568.573486328125</v>
      </c>
      <c r="M62">
        <f>+[1]Sheet1!M62</f>
        <v>494.80551147460938</v>
      </c>
      <c r="N62">
        <f>+[1]Sheet1!N62</f>
        <v>579.77374267578125</v>
      </c>
      <c r="O62">
        <f>+[1]Sheet1!O62</f>
        <v>506.019287109375</v>
      </c>
      <c r="P62">
        <f>+[1]Sheet1!P62</f>
        <v>615.15582275390625</v>
      </c>
      <c r="Q62">
        <f>+[1]Sheet1!Q62</f>
        <v>495.1763916015625</v>
      </c>
      <c r="R62">
        <f>+[1]Sheet1!R62</f>
        <v>617.3616943359375</v>
      </c>
      <c r="S62">
        <f>+[1]Sheet1!S62</f>
        <v>481.71560668945313</v>
      </c>
      <c r="T62">
        <f>+[1]Sheet1!T62</f>
        <v>584.8719482421875</v>
      </c>
      <c r="U62">
        <f>+[1]Sheet1!U62</f>
        <v>653.0283203125</v>
      </c>
      <c r="V62">
        <f>+[1]Sheet1!V62</f>
        <v>642.1416015625</v>
      </c>
      <c r="W62">
        <f>+[1]Sheet1!W62</f>
        <v>513.47998046875</v>
      </c>
      <c r="X62">
        <f>+[1]Sheet1!X62</f>
        <v>569.0673828125</v>
      </c>
      <c r="Y62">
        <f>+[1]Sheet1!Y62</f>
        <v>499.2757568359375</v>
      </c>
      <c r="Z62">
        <f>+[1]Sheet1!Z62</f>
        <v>579.524169921875</v>
      </c>
      <c r="AA62">
        <f>+[1]Sheet1!AA62</f>
        <v>503.99954223632813</v>
      </c>
      <c r="AB62">
        <f>+[1]Sheet1!AB62</f>
        <v>613.14752197265625</v>
      </c>
      <c r="AC62">
        <f>+[1]Sheet1!AC62</f>
        <v>494.66806030273438</v>
      </c>
      <c r="AD62">
        <f>+[1]Sheet1!AD62</f>
        <v>619.82598876953125</v>
      </c>
      <c r="AE62">
        <f>+[1]Sheet1!AE62</f>
        <v>477.7861328125</v>
      </c>
      <c r="AF62">
        <f>+[1]Sheet1!AF62</f>
        <v>584.89599609375</v>
      </c>
      <c r="AG62">
        <f>+[1]Sheet1!AG62</f>
        <v>653.54931640625</v>
      </c>
      <c r="AH62">
        <f>+[1]Sheet1!AH62</f>
        <v>643.8857421875</v>
      </c>
      <c r="AI62">
        <f>+[1]Sheet1!AI62</f>
        <v>512.7877197265625</v>
      </c>
      <c r="AJ62">
        <f>+[1]Sheet1!AJ62</f>
        <v>569.3406982421875</v>
      </c>
      <c r="AK62">
        <f>+[1]Sheet1!AK62</f>
        <v>501.03945922851563</v>
      </c>
      <c r="AL62">
        <f>+[1]Sheet1!AL62</f>
        <v>576.5111083984375</v>
      </c>
      <c r="AM62">
        <f>+[1]Sheet1!AM62</f>
        <v>503.07647705078125</v>
      </c>
      <c r="AN62">
        <f>+[1]Sheet1!AN62</f>
        <v>611.1221923828125</v>
      </c>
      <c r="AO62">
        <f>+[1]Sheet1!AO62</f>
        <v>494.25686645507813</v>
      </c>
      <c r="AP62">
        <f>+[1]Sheet1!AP62</f>
        <v>621.13665771484375</v>
      </c>
      <c r="AQ62">
        <f>+[1]Sheet1!AQ62</f>
        <v>476.95611572265625</v>
      </c>
      <c r="AR62">
        <f>+[1]Sheet1!AR62</f>
        <v>585.34832763671875</v>
      </c>
      <c r="AS62">
        <f>+[1]Sheet1!AS62</f>
        <v>642.45257568359375</v>
      </c>
      <c r="AT62">
        <f>+[1]Sheet1!AT62</f>
        <v>641.7977294921875</v>
      </c>
      <c r="AU62">
        <f>+[1]Sheet1!AU62</f>
        <v>511.20431518554688</v>
      </c>
      <c r="AV62">
        <f>+[1]Sheet1!AV62</f>
        <v>569.53753662109375</v>
      </c>
      <c r="AW62">
        <f>+[1]Sheet1!AW62</f>
        <v>496.28860473632813</v>
      </c>
      <c r="AX62">
        <f>+[1]Sheet1!AX62</f>
        <v>574.87298583984375</v>
      </c>
      <c r="AY62">
        <f>+[1]Sheet1!AY62</f>
        <v>502.99456787109375</v>
      </c>
      <c r="AZ62">
        <f>+[1]Sheet1!AZ62</f>
        <v>607.723388671875</v>
      </c>
      <c r="BA62">
        <f>+[1]Sheet1!BA62</f>
        <v>493.32040405273438</v>
      </c>
      <c r="BB62">
        <f>+[1]Sheet1!BB62</f>
        <v>623.70330810546875</v>
      </c>
      <c r="BC62">
        <f>+[1]Sheet1!BC62</f>
        <v>474.11251831054688</v>
      </c>
      <c r="BD62">
        <f>+[1]Sheet1!BD62</f>
        <v>588.17852783203125</v>
      </c>
      <c r="BE62">
        <f>+[1]Sheet1!BE62</f>
        <v>633.45294189453125</v>
      </c>
      <c r="BF62">
        <f>+[1]Sheet1!BF62</f>
        <v>639.48297119140625</v>
      </c>
      <c r="BG62">
        <f>+[1]Sheet1!BG62</f>
        <v>510.46331787109375</v>
      </c>
      <c r="BH62">
        <f>+[1]Sheet1!BH62</f>
        <v>570.400146484375</v>
      </c>
      <c r="BI62">
        <f>+[1]Sheet1!BI62</f>
        <v>504.2158203125</v>
      </c>
      <c r="BJ62">
        <f>+[1]Sheet1!BJ62</f>
        <v>572.98626708984375</v>
      </c>
      <c r="BK62">
        <f>+[1]Sheet1!BK62</f>
        <v>502.55599975585938</v>
      </c>
      <c r="BL62">
        <f>+[1]Sheet1!BL62</f>
        <v>590.57305908203125</v>
      </c>
      <c r="BM62">
        <f>+[1]Sheet1!BM62</f>
        <v>586.6007080078125</v>
      </c>
      <c r="BN62">
        <f>+[1]Sheet1!BN62</f>
        <v>586.206787109375</v>
      </c>
      <c r="BO62">
        <f>+[1]Sheet1!BO62</f>
        <v>584.976318359375</v>
      </c>
      <c r="BP62">
        <f>+[1]Sheet1!BP62</f>
        <v>580.5535888671875</v>
      </c>
      <c r="BQ62">
        <f>+[1]Sheet1!BQ62</f>
        <v>612.77374267578125</v>
      </c>
      <c r="BR62">
        <f>+[1]Sheet1!BR62</f>
        <v>494.61700439453125</v>
      </c>
      <c r="BS62">
        <f>+[1]Sheet1!BS62</f>
        <v>619.79974365234375</v>
      </c>
      <c r="BT62">
        <f>+[1]Sheet1!BT62</f>
        <v>477.9686279296875</v>
      </c>
      <c r="BU62">
        <f>+[1]Sheet1!BU62</f>
        <v>586.15301513671875</v>
      </c>
      <c r="BV62">
        <f>+[1]Sheet1!BV62</f>
        <v>643.0938720703125</v>
      </c>
      <c r="BW62">
        <f>+[1]Sheet1!BW62</f>
        <v>641.43365478515625</v>
      </c>
      <c r="BX62">
        <f>+[1]Sheet1!BX62</f>
        <v>512.14556884765625</v>
      </c>
      <c r="BY62">
        <f>+[1]Sheet1!BY62</f>
        <v>569.65704345703125</v>
      </c>
      <c r="BZ62">
        <f>+[1]Sheet1!BZ62</f>
        <v>500.56521606445313</v>
      </c>
      <c r="CA62">
        <f>+[1]Sheet1!CA62</f>
        <v>575.33477783203125</v>
      </c>
      <c r="CB62">
        <f>+[1]Sheet1!CB62</f>
        <v>503.28265380859375</v>
      </c>
      <c r="CC62">
        <f>+[1]Sheet1!CC62</f>
        <v>584.70074462890625</v>
      </c>
      <c r="CD62">
        <f>+[1]Sheet1!CD62</f>
        <v>584.70074462890625</v>
      </c>
      <c r="CF62">
        <f>+[2]IPCse!DC66</f>
        <v>584.9153628309532</v>
      </c>
      <c r="CG62">
        <f t="shared" si="0"/>
        <v>584.44110074445587</v>
      </c>
    </row>
    <row r="63" spans="1:85" x14ac:dyDescent="0.25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637.66192626953125</v>
      </c>
      <c r="E63">
        <f>+[1]Sheet1!E63</f>
        <v>499.55715942382813</v>
      </c>
      <c r="F63">
        <f>+[1]Sheet1!F63</f>
        <v>642.724365234375</v>
      </c>
      <c r="G63">
        <f>+[1]Sheet1!G63</f>
        <v>495.6700439453125</v>
      </c>
      <c r="H63">
        <f>+[1]Sheet1!H63</f>
        <v>601.9180908203125</v>
      </c>
      <c r="I63">
        <f>+[1]Sheet1!I63</f>
        <v>684.313720703125</v>
      </c>
      <c r="J63">
        <f>+[1]Sheet1!J63</f>
        <v>660.9208984375</v>
      </c>
      <c r="K63">
        <f>+[1]Sheet1!K63</f>
        <v>533.11846923828125</v>
      </c>
      <c r="L63">
        <f>+[1]Sheet1!L63</f>
        <v>591.36932373046875</v>
      </c>
      <c r="M63">
        <f>+[1]Sheet1!M63</f>
        <v>516.7337646484375</v>
      </c>
      <c r="N63">
        <f>+[1]Sheet1!N63</f>
        <v>611.49798583984375</v>
      </c>
      <c r="O63">
        <f>+[1]Sheet1!O63</f>
        <v>527.10333251953125</v>
      </c>
      <c r="P63">
        <f>+[1]Sheet1!P63</f>
        <v>634.80755615234375</v>
      </c>
      <c r="Q63">
        <f>+[1]Sheet1!Q63</f>
        <v>497.190185546875</v>
      </c>
      <c r="R63">
        <f>+[1]Sheet1!R63</f>
        <v>648.2437744140625</v>
      </c>
      <c r="S63">
        <f>+[1]Sheet1!S63</f>
        <v>490.80975341796875</v>
      </c>
      <c r="T63">
        <f>+[1]Sheet1!T63</f>
        <v>604.2760009765625</v>
      </c>
      <c r="U63">
        <f>+[1]Sheet1!U63</f>
        <v>679.13336181640625</v>
      </c>
      <c r="V63">
        <f>+[1]Sheet1!V63</f>
        <v>660.22174072265625</v>
      </c>
      <c r="W63">
        <f>+[1]Sheet1!W63</f>
        <v>531.3531494140625</v>
      </c>
      <c r="X63">
        <f>+[1]Sheet1!X63</f>
        <v>592.34075927734375</v>
      </c>
      <c r="Y63">
        <f>+[1]Sheet1!Y63</f>
        <v>521.02069091796875</v>
      </c>
      <c r="Z63">
        <f>+[1]Sheet1!Z63</f>
        <v>611.33905029296875</v>
      </c>
      <c r="AA63">
        <f>+[1]Sheet1!AA63</f>
        <v>525.42437744140625</v>
      </c>
      <c r="AB63">
        <f>+[1]Sheet1!AB63</f>
        <v>632.86236572265625</v>
      </c>
      <c r="AC63">
        <f>+[1]Sheet1!AC63</f>
        <v>496.83642578125</v>
      </c>
      <c r="AD63">
        <f>+[1]Sheet1!AD63</f>
        <v>650.9420166015625</v>
      </c>
      <c r="AE63">
        <f>+[1]Sheet1!AE63</f>
        <v>486.55511474609375</v>
      </c>
      <c r="AF63">
        <f>+[1]Sheet1!AF63</f>
        <v>604.19720458984375</v>
      </c>
      <c r="AG63">
        <f>+[1]Sheet1!AG63</f>
        <v>679.59716796875</v>
      </c>
      <c r="AH63">
        <f>+[1]Sheet1!AH63</f>
        <v>662.31866455078125</v>
      </c>
      <c r="AI63">
        <f>+[1]Sheet1!AI63</f>
        <v>530.76739501953125</v>
      </c>
      <c r="AJ63">
        <f>+[1]Sheet1!AJ63</f>
        <v>592.69378662109375</v>
      </c>
      <c r="AK63">
        <f>+[1]Sheet1!AK63</f>
        <v>522.85394287109375</v>
      </c>
      <c r="AL63">
        <f>+[1]Sheet1!AL63</f>
        <v>608.2108154296875</v>
      </c>
      <c r="AM63">
        <f>+[1]Sheet1!AM63</f>
        <v>524.5814208984375</v>
      </c>
      <c r="AN63">
        <f>+[1]Sheet1!AN63</f>
        <v>630.77337646484375</v>
      </c>
      <c r="AO63">
        <f>+[1]Sheet1!AO63</f>
        <v>496.25933837890625</v>
      </c>
      <c r="AP63">
        <f>+[1]Sheet1!AP63</f>
        <v>652.5965576171875</v>
      </c>
      <c r="AQ63">
        <f>+[1]Sheet1!AQ63</f>
        <v>485.82183837890625</v>
      </c>
      <c r="AR63">
        <f>+[1]Sheet1!AR63</f>
        <v>604.64019775390625</v>
      </c>
      <c r="AS63">
        <f>+[1]Sheet1!AS63</f>
        <v>669.1700439453125</v>
      </c>
      <c r="AT63">
        <f>+[1]Sheet1!AT63</f>
        <v>659.73358154296875</v>
      </c>
      <c r="AU63">
        <f>+[1]Sheet1!AU63</f>
        <v>529.00482177734375</v>
      </c>
      <c r="AV63">
        <f>+[1]Sheet1!AV63</f>
        <v>593.43292236328125</v>
      </c>
      <c r="AW63">
        <f>+[1]Sheet1!AW63</f>
        <v>518.00189208984375</v>
      </c>
      <c r="AX63">
        <f>+[1]Sheet1!AX63</f>
        <v>606.76611328125</v>
      </c>
      <c r="AY63">
        <f>+[1]Sheet1!AY63</f>
        <v>524.53436279296875</v>
      </c>
      <c r="AZ63">
        <f>+[1]Sheet1!AZ63</f>
        <v>627.4012451171875</v>
      </c>
      <c r="BA63">
        <f>+[1]Sheet1!BA63</f>
        <v>494.96234130859375</v>
      </c>
      <c r="BB63">
        <f>+[1]Sheet1!BB63</f>
        <v>655.66473388671875</v>
      </c>
      <c r="BC63">
        <f>+[1]Sheet1!BC63</f>
        <v>482.55313110351563</v>
      </c>
      <c r="BD63">
        <f>+[1]Sheet1!BD63</f>
        <v>607.71868896484375</v>
      </c>
      <c r="BE63">
        <f>+[1]Sheet1!BE63</f>
        <v>660.71990966796875</v>
      </c>
      <c r="BF63">
        <f>+[1]Sheet1!BF63</f>
        <v>657.06201171875</v>
      </c>
      <c r="BG63">
        <f>+[1]Sheet1!BG63</f>
        <v>528.1329345703125</v>
      </c>
      <c r="BH63">
        <f>+[1]Sheet1!BH63</f>
        <v>594.79425048828125</v>
      </c>
      <c r="BI63">
        <f>+[1]Sheet1!BI63</f>
        <v>525.77374267578125</v>
      </c>
      <c r="BJ63">
        <f>+[1]Sheet1!BJ63</f>
        <v>605.07916259765625</v>
      </c>
      <c r="BK63">
        <f>+[1]Sheet1!BK63</f>
        <v>524.6480712890625</v>
      </c>
      <c r="BL63">
        <f>+[1]Sheet1!BL63</f>
        <v>610.8743896484375</v>
      </c>
      <c r="BM63">
        <f>+[1]Sheet1!BM63</f>
        <v>607.03057861328125</v>
      </c>
      <c r="BN63">
        <f>+[1]Sheet1!BN63</f>
        <v>607.0384521484375</v>
      </c>
      <c r="BO63">
        <f>+[1]Sheet1!BO63</f>
        <v>606.09503173828125</v>
      </c>
      <c r="BP63">
        <f>+[1]Sheet1!BP63</f>
        <v>601.99005126953125</v>
      </c>
      <c r="BQ63">
        <f>+[1]Sheet1!BQ63</f>
        <v>632.4193115234375</v>
      </c>
      <c r="BR63">
        <f>+[1]Sheet1!BR63</f>
        <v>496.57672119140625</v>
      </c>
      <c r="BS63">
        <f>+[1]Sheet1!BS63</f>
        <v>651.0760498046875</v>
      </c>
      <c r="BT63">
        <f>+[1]Sheet1!BT63</f>
        <v>486.80035400390625</v>
      </c>
      <c r="BU63">
        <f>+[1]Sheet1!BU63</f>
        <v>605.56390380859375</v>
      </c>
      <c r="BV63">
        <f>+[1]Sheet1!BV63</f>
        <v>669.7740478515625</v>
      </c>
      <c r="BW63">
        <f>+[1]Sheet1!BW63</f>
        <v>659.36859130859375</v>
      </c>
      <c r="BX63">
        <f>+[1]Sheet1!BX63</f>
        <v>529.96728515625</v>
      </c>
      <c r="BY63">
        <f>+[1]Sheet1!BY63</f>
        <v>593.44537353515625</v>
      </c>
      <c r="BZ63">
        <f>+[1]Sheet1!BZ63</f>
        <v>522.2520751953125</v>
      </c>
      <c r="CA63">
        <f>+[1]Sheet1!CA63</f>
        <v>607.2552490234375</v>
      </c>
      <c r="CB63">
        <f>+[1]Sheet1!CB63</f>
        <v>524.96063232421875</v>
      </c>
      <c r="CC63">
        <f>+[1]Sheet1!CC63</f>
        <v>605.6646728515625</v>
      </c>
      <c r="CD63">
        <f>+[1]Sheet1!CD63</f>
        <v>605.6646728515625</v>
      </c>
      <c r="CF63">
        <f>+[2]IPCse!DC67</f>
        <v>605.96963958521667</v>
      </c>
      <c r="CG63">
        <f t="shared" si="0"/>
        <v>605.47830623361381</v>
      </c>
    </row>
    <row r="64" spans="1:85" x14ac:dyDescent="0.25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675.1192626953125</v>
      </c>
      <c r="E64">
        <f>+[1]Sheet1!E64</f>
        <v>511.8695068359375</v>
      </c>
      <c r="F64">
        <f>+[1]Sheet1!F64</f>
        <v>675.334228515625</v>
      </c>
      <c r="G64">
        <f>+[1]Sheet1!G64</f>
        <v>509.03338623046875</v>
      </c>
      <c r="H64">
        <f>+[1]Sheet1!H64</f>
        <v>628.76190185546875</v>
      </c>
      <c r="I64">
        <f>+[1]Sheet1!I64</f>
        <v>710.4915771484375</v>
      </c>
      <c r="J64">
        <f>+[1]Sheet1!J64</f>
        <v>695.1976318359375</v>
      </c>
      <c r="K64">
        <f>+[1]Sheet1!K64</f>
        <v>530.7066650390625</v>
      </c>
      <c r="L64">
        <f>+[1]Sheet1!L64</f>
        <v>607.02764892578125</v>
      </c>
      <c r="M64">
        <f>+[1]Sheet1!M64</f>
        <v>540.65618896484375</v>
      </c>
      <c r="N64">
        <f>+[1]Sheet1!N64</f>
        <v>639.2310791015625</v>
      </c>
      <c r="O64">
        <f>+[1]Sheet1!O64</f>
        <v>549.95458984375</v>
      </c>
      <c r="P64">
        <f>+[1]Sheet1!P64</f>
        <v>672.79132080078125</v>
      </c>
      <c r="Q64">
        <f>+[1]Sheet1!Q64</f>
        <v>509.16848754882813</v>
      </c>
      <c r="R64">
        <f>+[1]Sheet1!R64</f>
        <v>681.2559814453125</v>
      </c>
      <c r="S64">
        <f>+[1]Sheet1!S64</f>
        <v>504.5384521484375</v>
      </c>
      <c r="T64">
        <f>+[1]Sheet1!T64</f>
        <v>631.079345703125</v>
      </c>
      <c r="U64">
        <f>+[1]Sheet1!U64</f>
        <v>704.52105712890625</v>
      </c>
      <c r="V64">
        <f>+[1]Sheet1!V64</f>
        <v>693.95697021484375</v>
      </c>
      <c r="W64">
        <f>+[1]Sheet1!W64</f>
        <v>528.59332275390625</v>
      </c>
      <c r="X64">
        <f>+[1]Sheet1!X64</f>
        <v>607.028076171875</v>
      </c>
      <c r="Y64">
        <f>+[1]Sheet1!Y64</f>
        <v>543.61199951171875</v>
      </c>
      <c r="Z64">
        <f>+[1]Sheet1!Z64</f>
        <v>638.17767333984375</v>
      </c>
      <c r="AA64">
        <f>+[1]Sheet1!AA64</f>
        <v>548.275146484375</v>
      </c>
      <c r="AB64">
        <f>+[1]Sheet1!AB64</f>
        <v>671.161865234375</v>
      </c>
      <c r="AC64">
        <f>+[1]Sheet1!AC64</f>
        <v>508.59149169921875</v>
      </c>
      <c r="AD64">
        <f>+[1]Sheet1!AD64</f>
        <v>684.3216552734375</v>
      </c>
      <c r="AE64">
        <f>+[1]Sheet1!AE64</f>
        <v>500.65914916992188</v>
      </c>
      <c r="AF64">
        <f>+[1]Sheet1!AF64</f>
        <v>630.9765625</v>
      </c>
      <c r="AG64">
        <f>+[1]Sheet1!AG64</f>
        <v>704.7705078125</v>
      </c>
      <c r="AH64">
        <f>+[1]Sheet1!AH64</f>
        <v>696.07989501953125</v>
      </c>
      <c r="AI64">
        <f>+[1]Sheet1!AI64</f>
        <v>527.559814453125</v>
      </c>
      <c r="AJ64">
        <f>+[1]Sheet1!AJ64</f>
        <v>606.912353515625</v>
      </c>
      <c r="AK64">
        <f>+[1]Sheet1!AK64</f>
        <v>545.3966064453125</v>
      </c>
      <c r="AL64">
        <f>+[1]Sheet1!AL64</f>
        <v>634.12322998046875</v>
      </c>
      <c r="AM64">
        <f>+[1]Sheet1!AM64</f>
        <v>547.43878173828125</v>
      </c>
      <c r="AN64">
        <f>+[1]Sheet1!AN64</f>
        <v>669.25189208984375</v>
      </c>
      <c r="AO64">
        <f>+[1]Sheet1!AO64</f>
        <v>507.89920043945313</v>
      </c>
      <c r="AP64">
        <f>+[1]Sheet1!AP64</f>
        <v>685.86236572265625</v>
      </c>
      <c r="AQ64">
        <f>+[1]Sheet1!AQ64</f>
        <v>499.95733642578125</v>
      </c>
      <c r="AR64">
        <f>+[1]Sheet1!AR64</f>
        <v>631.36376953125</v>
      </c>
      <c r="AS64">
        <f>+[1]Sheet1!AS64</f>
        <v>693.208251953125</v>
      </c>
      <c r="AT64">
        <f>+[1]Sheet1!AT64</f>
        <v>692.58770751953125</v>
      </c>
      <c r="AU64">
        <f>+[1]Sheet1!AU64</f>
        <v>525.81268310546875</v>
      </c>
      <c r="AV64">
        <f>+[1]Sheet1!AV64</f>
        <v>607.12689208984375</v>
      </c>
      <c r="AW64">
        <f>+[1]Sheet1!AW64</f>
        <v>539.86859130859375</v>
      </c>
      <c r="AX64">
        <f>+[1]Sheet1!AX64</f>
        <v>632.81378173828125</v>
      </c>
      <c r="AY64">
        <f>+[1]Sheet1!AY64</f>
        <v>547.37103271484375</v>
      </c>
      <c r="AZ64">
        <f>+[1]Sheet1!AZ64</f>
        <v>666.33489990234375</v>
      </c>
      <c r="BA64">
        <f>+[1]Sheet1!BA64</f>
        <v>506.41421508789063</v>
      </c>
      <c r="BB64">
        <f>+[1]Sheet1!BB64</f>
        <v>689.0062255859375</v>
      </c>
      <c r="BC64">
        <f>+[1]Sheet1!BC64</f>
        <v>496.42196655273438</v>
      </c>
      <c r="BD64">
        <f>+[1]Sheet1!BD64</f>
        <v>634.3155517578125</v>
      </c>
      <c r="BE64">
        <f>+[1]Sheet1!BE64</f>
        <v>683.70501708984375</v>
      </c>
      <c r="BF64">
        <f>+[1]Sheet1!BF64</f>
        <v>689.16607666015625</v>
      </c>
      <c r="BG64">
        <f>+[1]Sheet1!BG64</f>
        <v>524.6776123046875</v>
      </c>
      <c r="BH64">
        <f>+[1]Sheet1!BH64</f>
        <v>607.6204833984375</v>
      </c>
      <c r="BI64">
        <f>+[1]Sheet1!BI64</f>
        <v>546.35345458984375</v>
      </c>
      <c r="BJ64">
        <f>+[1]Sheet1!BJ64</f>
        <v>630.822265625</v>
      </c>
      <c r="BK64">
        <f>+[1]Sheet1!BK64</f>
        <v>547.44427490234375</v>
      </c>
      <c r="BL64">
        <f>+[1]Sheet1!BL64</f>
        <v>639.79632568359375</v>
      </c>
      <c r="BM64">
        <f>+[1]Sheet1!BM64</f>
        <v>635.02093505859375</v>
      </c>
      <c r="BN64">
        <f>+[1]Sheet1!BN64</f>
        <v>634.76959228515625</v>
      </c>
      <c r="BO64">
        <f>+[1]Sheet1!BO64</f>
        <v>633.2105712890625</v>
      </c>
      <c r="BP64">
        <f>+[1]Sheet1!BP64</f>
        <v>627.7713623046875</v>
      </c>
      <c r="BQ64">
        <f>+[1]Sheet1!BQ64</f>
        <v>670.68890380859375</v>
      </c>
      <c r="BR64">
        <f>+[1]Sheet1!BR64</f>
        <v>508.33197021484375</v>
      </c>
      <c r="BS64">
        <f>+[1]Sheet1!BS64</f>
        <v>684.2515869140625</v>
      </c>
      <c r="BT64">
        <f>+[1]Sheet1!BT64</f>
        <v>500.68841552734375</v>
      </c>
      <c r="BU64">
        <f>+[1]Sheet1!BU64</f>
        <v>632.2640380859375</v>
      </c>
      <c r="BV64">
        <f>+[1]Sheet1!BV64</f>
        <v>693.89178466796875</v>
      </c>
      <c r="BW64">
        <f>+[1]Sheet1!BW64</f>
        <v>692.34979248046875</v>
      </c>
      <c r="BX64">
        <f>+[1]Sheet1!BX64</f>
        <v>526.858642578125</v>
      </c>
      <c r="BY64">
        <f>+[1]Sheet1!BY64</f>
        <v>607.2501220703125</v>
      </c>
      <c r="BZ64">
        <f>+[1]Sheet1!BZ64</f>
        <v>543.94781494140625</v>
      </c>
      <c r="CA64">
        <f>+[1]Sheet1!CA64</f>
        <v>633.38958740234375</v>
      </c>
      <c r="CB64">
        <f>+[1]Sheet1!CB64</f>
        <v>547.78912353515625</v>
      </c>
      <c r="CC64">
        <f>+[1]Sheet1!CC64</f>
        <v>632.814453125</v>
      </c>
      <c r="CD64">
        <f>+[1]Sheet1!CD64</f>
        <v>632.814453125</v>
      </c>
      <c r="CF64">
        <f>+[2]IPCse!DC68</f>
        <v>633.21317152850827</v>
      </c>
      <c r="CG64">
        <f t="shared" si="0"/>
        <v>632.69974852919916</v>
      </c>
    </row>
    <row r="65" spans="1:85" x14ac:dyDescent="0.25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718.073486328125</v>
      </c>
      <c r="E65">
        <f>+[1]Sheet1!E65</f>
        <v>534.444580078125</v>
      </c>
      <c r="F65">
        <f>+[1]Sheet1!F65</f>
        <v>722.74969482421875</v>
      </c>
      <c r="G65">
        <f>+[1]Sheet1!G65</f>
        <v>549.9298095703125</v>
      </c>
      <c r="H65">
        <f>+[1]Sheet1!H65</f>
        <v>656.169677734375</v>
      </c>
      <c r="I65">
        <f>+[1]Sheet1!I65</f>
        <v>744.955322265625</v>
      </c>
      <c r="J65">
        <f>+[1]Sheet1!J65</f>
        <v>735.6429443359375</v>
      </c>
      <c r="K65">
        <f>+[1]Sheet1!K65</f>
        <v>551.16632080078125</v>
      </c>
      <c r="L65">
        <f>+[1]Sheet1!L65</f>
        <v>627.81005859375</v>
      </c>
      <c r="M65">
        <f>+[1]Sheet1!M65</f>
        <v>549.5850830078125</v>
      </c>
      <c r="N65">
        <f>+[1]Sheet1!N65</f>
        <v>672.8939208984375</v>
      </c>
      <c r="O65">
        <f>+[1]Sheet1!O65</f>
        <v>579.9173583984375</v>
      </c>
      <c r="P65">
        <f>+[1]Sheet1!P65</f>
        <v>714.47900390625</v>
      </c>
      <c r="Q65">
        <f>+[1]Sheet1!Q65</f>
        <v>531.9586181640625</v>
      </c>
      <c r="R65">
        <f>+[1]Sheet1!R65</f>
        <v>729.17144775390625</v>
      </c>
      <c r="S65">
        <f>+[1]Sheet1!S65</f>
        <v>543.57293701171875</v>
      </c>
      <c r="T65">
        <f>+[1]Sheet1!T65</f>
        <v>658.71588134765625</v>
      </c>
      <c r="U65">
        <f>+[1]Sheet1!U65</f>
        <v>738.9486083984375</v>
      </c>
      <c r="V65">
        <f>+[1]Sheet1!V65</f>
        <v>733.45318603515625</v>
      </c>
      <c r="W65">
        <f>+[1]Sheet1!W65</f>
        <v>548.5140380859375</v>
      </c>
      <c r="X65">
        <f>+[1]Sheet1!X65</f>
        <v>627.94482421875</v>
      </c>
      <c r="Y65">
        <f>+[1]Sheet1!Y65</f>
        <v>554.78173828125</v>
      </c>
      <c r="Z65">
        <f>+[1]Sheet1!Z65</f>
        <v>672.04229736328125</v>
      </c>
      <c r="AA65">
        <f>+[1]Sheet1!AA65</f>
        <v>578.52264404296875</v>
      </c>
      <c r="AB65">
        <f>+[1]Sheet1!AB65</f>
        <v>711.91510009765625</v>
      </c>
      <c r="AC65">
        <f>+[1]Sheet1!AC65</f>
        <v>531.4521484375</v>
      </c>
      <c r="AD65">
        <f>+[1]Sheet1!AD65</f>
        <v>732.3624267578125</v>
      </c>
      <c r="AE65">
        <f>+[1]Sheet1!AE65</f>
        <v>538.29296875</v>
      </c>
      <c r="AF65">
        <f>+[1]Sheet1!AF65</f>
        <v>658.83782958984375</v>
      </c>
      <c r="AG65">
        <f>+[1]Sheet1!AG65</f>
        <v>738.896728515625</v>
      </c>
      <c r="AH65">
        <f>+[1]Sheet1!AH65</f>
        <v>735.0255126953125</v>
      </c>
      <c r="AI65">
        <f>+[1]Sheet1!AI65</f>
        <v>547.40576171875</v>
      </c>
      <c r="AJ65">
        <f>+[1]Sheet1!AJ65</f>
        <v>627.9920654296875</v>
      </c>
      <c r="AK65">
        <f>+[1]Sheet1!AK65</f>
        <v>556.2669677734375</v>
      </c>
      <c r="AL65">
        <f>+[1]Sheet1!AL65</f>
        <v>668.36602783203125</v>
      </c>
      <c r="AM65">
        <f>+[1]Sheet1!AM65</f>
        <v>577.6748046875</v>
      </c>
      <c r="AN65">
        <f>+[1]Sheet1!AN65</f>
        <v>709.4202880859375</v>
      </c>
      <c r="AO65">
        <f>+[1]Sheet1!AO65</f>
        <v>530.96490478515625</v>
      </c>
      <c r="AP65">
        <f>+[1]Sheet1!AP65</f>
        <v>734.41796875</v>
      </c>
      <c r="AQ65">
        <f>+[1]Sheet1!AQ65</f>
        <v>537.9464111328125</v>
      </c>
      <c r="AR65">
        <f>+[1]Sheet1!AR65</f>
        <v>659.22698974609375</v>
      </c>
      <c r="AS65">
        <f>+[1]Sheet1!AS65</f>
        <v>727.69281005859375</v>
      </c>
      <c r="AT65">
        <f>+[1]Sheet1!AT65</f>
        <v>730.54632568359375</v>
      </c>
      <c r="AU65">
        <f>+[1]Sheet1!AU65</f>
        <v>545.4207763671875</v>
      </c>
      <c r="AV65">
        <f>+[1]Sheet1!AV65</f>
        <v>627.77862548828125</v>
      </c>
      <c r="AW65">
        <f>+[1]Sheet1!AW65</f>
        <v>552.65924072265625</v>
      </c>
      <c r="AX65">
        <f>+[1]Sheet1!AX65</f>
        <v>667.27587890625</v>
      </c>
      <c r="AY65">
        <f>+[1]Sheet1!AY65</f>
        <v>578.02142333984375</v>
      </c>
      <c r="AZ65">
        <f>+[1]Sheet1!AZ65</f>
        <v>705.19830322265625</v>
      </c>
      <c r="BA65">
        <f>+[1]Sheet1!BA65</f>
        <v>529.70184326171875</v>
      </c>
      <c r="BB65">
        <f>+[1]Sheet1!BB65</f>
        <v>738.04034423828125</v>
      </c>
      <c r="BC65">
        <f>+[1]Sheet1!BC65</f>
        <v>534.5518798828125</v>
      </c>
      <c r="BD65">
        <f>+[1]Sheet1!BD65</f>
        <v>662.0400390625</v>
      </c>
      <c r="BE65">
        <f>+[1]Sheet1!BE65</f>
        <v>718.36968994140625</v>
      </c>
      <c r="BF65">
        <f>+[1]Sheet1!BF65</f>
        <v>726.06243896484375</v>
      </c>
      <c r="BG65">
        <f>+[1]Sheet1!BG65</f>
        <v>543.76629638671875</v>
      </c>
      <c r="BH65">
        <f>+[1]Sheet1!BH65</f>
        <v>627.7607421875</v>
      </c>
      <c r="BI65">
        <f>+[1]Sheet1!BI65</f>
        <v>561.7327880859375</v>
      </c>
      <c r="BJ65">
        <f>+[1]Sheet1!BJ65</f>
        <v>665.7828369140625</v>
      </c>
      <c r="BK65">
        <f>+[1]Sheet1!BK65</f>
        <v>578.53826904296875</v>
      </c>
      <c r="BL65">
        <f>+[1]Sheet1!BL65</f>
        <v>677.627197265625</v>
      </c>
      <c r="BM65">
        <f>+[1]Sheet1!BM65</f>
        <v>671.41119384765625</v>
      </c>
      <c r="BN65">
        <f>+[1]Sheet1!BN65</f>
        <v>670.43536376953125</v>
      </c>
      <c r="BO65">
        <f>+[1]Sheet1!BO65</f>
        <v>668.3834228515625</v>
      </c>
      <c r="BP65">
        <f>+[1]Sheet1!BP65</f>
        <v>661.8663330078125</v>
      </c>
      <c r="BQ65">
        <f>+[1]Sheet1!BQ65</f>
        <v>711.46392822265625</v>
      </c>
      <c r="BR65">
        <f>+[1]Sheet1!BR65</f>
        <v>531.31317138671875</v>
      </c>
      <c r="BS65">
        <f>+[1]Sheet1!BS65</f>
        <v>732.584228515625</v>
      </c>
      <c r="BT65">
        <f>+[1]Sheet1!BT65</f>
        <v>539.16302490234375</v>
      </c>
      <c r="BU65">
        <f>+[1]Sheet1!BU65</f>
        <v>660.00006103515625</v>
      </c>
      <c r="BV65">
        <f>+[1]Sheet1!BV65</f>
        <v>728.38165283203125</v>
      </c>
      <c r="BW65">
        <f>+[1]Sheet1!BW65</f>
        <v>730.52215576171875</v>
      </c>
      <c r="BX65">
        <f>+[1]Sheet1!BX65</f>
        <v>546.51373291015625</v>
      </c>
      <c r="BY65">
        <f>+[1]Sheet1!BY65</f>
        <v>627.8333740234375</v>
      </c>
      <c r="BZ65">
        <f>+[1]Sheet1!BZ65</f>
        <v>556.98052978515625</v>
      </c>
      <c r="CA65">
        <f>+[1]Sheet1!CA65</f>
        <v>667.88165283203125</v>
      </c>
      <c r="CB65">
        <f>+[1]Sheet1!CB65</f>
        <v>578.410888671875</v>
      </c>
      <c r="CC65">
        <f>+[1]Sheet1!CC65</f>
        <v>668.2398681640625</v>
      </c>
      <c r="CD65">
        <f>+[1]Sheet1!CD65</f>
        <v>668.2398681640625</v>
      </c>
      <c r="CF65">
        <f>+[2]IPCse!DC69</f>
        <v>668.31003192933565</v>
      </c>
      <c r="CG65">
        <f t="shared" si="0"/>
        <v>667.76815163295259</v>
      </c>
    </row>
    <row r="66" spans="1:85" x14ac:dyDescent="0.25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762.74884033203125</v>
      </c>
      <c r="E66">
        <f>+[1]Sheet1!E66</f>
        <v>559.389892578125</v>
      </c>
      <c r="F66">
        <f>+[1]Sheet1!F66</f>
        <v>776.4552001953125</v>
      </c>
      <c r="G66">
        <f>+[1]Sheet1!G66</f>
        <v>575.56304931640625</v>
      </c>
      <c r="H66">
        <f>+[1]Sheet1!H66</f>
        <v>692.5079345703125</v>
      </c>
      <c r="I66">
        <f>+[1]Sheet1!I66</f>
        <v>792.4608154296875</v>
      </c>
      <c r="J66">
        <f>+[1]Sheet1!J66</f>
        <v>773.6715087890625</v>
      </c>
      <c r="K66">
        <f>+[1]Sheet1!K66</f>
        <v>571.31085205078125</v>
      </c>
      <c r="L66">
        <f>+[1]Sheet1!L66</f>
        <v>660.02960205078125</v>
      </c>
      <c r="M66">
        <f>+[1]Sheet1!M66</f>
        <v>576.449462890625</v>
      </c>
      <c r="N66">
        <f>+[1]Sheet1!N66</f>
        <v>721.71990966796875</v>
      </c>
      <c r="O66">
        <f>+[1]Sheet1!O66</f>
        <v>610.98370361328125</v>
      </c>
      <c r="P66">
        <f>+[1]Sheet1!P66</f>
        <v>758.70465087890625</v>
      </c>
      <c r="Q66">
        <f>+[1]Sheet1!Q66</f>
        <v>557.042724609375</v>
      </c>
      <c r="R66">
        <f>+[1]Sheet1!R66</f>
        <v>783.2332763671875</v>
      </c>
      <c r="S66">
        <f>+[1]Sheet1!S66</f>
        <v>568.5328369140625</v>
      </c>
      <c r="T66">
        <f>+[1]Sheet1!T66</f>
        <v>695.07952880859375</v>
      </c>
      <c r="U66">
        <f>+[1]Sheet1!U66</f>
        <v>786.28472900390625</v>
      </c>
      <c r="V66">
        <f>+[1]Sheet1!V66</f>
        <v>771.91259765625</v>
      </c>
      <c r="W66">
        <f>+[1]Sheet1!W66</f>
        <v>569.17047119140625</v>
      </c>
      <c r="X66">
        <f>+[1]Sheet1!X66</f>
        <v>660.181640625</v>
      </c>
      <c r="Y66">
        <f>+[1]Sheet1!Y66</f>
        <v>581.75128173828125</v>
      </c>
      <c r="Z66">
        <f>+[1]Sheet1!Z66</f>
        <v>720.8792724609375</v>
      </c>
      <c r="AA66">
        <f>+[1]Sheet1!AA66</f>
        <v>609.10382080078125</v>
      </c>
      <c r="AB66">
        <f>+[1]Sheet1!AB66</f>
        <v>755.81268310546875</v>
      </c>
      <c r="AC66">
        <f>+[1]Sheet1!AC66</f>
        <v>556.4276123046875</v>
      </c>
      <c r="AD66">
        <f>+[1]Sheet1!AD66</f>
        <v>786.3199462890625</v>
      </c>
      <c r="AE66">
        <f>+[1]Sheet1!AE66</f>
        <v>562.68902587890625</v>
      </c>
      <c r="AF66">
        <f>+[1]Sheet1!AF66</f>
        <v>695.11944580078125</v>
      </c>
      <c r="AG66">
        <f>+[1]Sheet1!AG66</f>
        <v>786.59661865234375</v>
      </c>
      <c r="AH66">
        <f>+[1]Sheet1!AH66</f>
        <v>773.56927490234375</v>
      </c>
      <c r="AI66">
        <f>+[1]Sheet1!AI66</f>
        <v>568.3184814453125</v>
      </c>
      <c r="AJ66">
        <f>+[1]Sheet1!AJ66</f>
        <v>660.22723388671875</v>
      </c>
      <c r="AK66">
        <f>+[1]Sheet1!AK66</f>
        <v>583.42010498046875</v>
      </c>
      <c r="AL66">
        <f>+[1]Sheet1!AL66</f>
        <v>717.30010986328125</v>
      </c>
      <c r="AM66">
        <f>+[1]Sheet1!AM66</f>
        <v>608.056640625</v>
      </c>
      <c r="AN66">
        <f>+[1]Sheet1!AN66</f>
        <v>753.24969482421875</v>
      </c>
      <c r="AO66">
        <f>+[1]Sheet1!AO66</f>
        <v>555.832763671875</v>
      </c>
      <c r="AP66">
        <f>+[1]Sheet1!AP66</f>
        <v>789.11077880859375</v>
      </c>
      <c r="AQ66">
        <f>+[1]Sheet1!AQ66</f>
        <v>562.50823974609375</v>
      </c>
      <c r="AR66">
        <f>+[1]Sheet1!AR66</f>
        <v>695.4241943359375</v>
      </c>
      <c r="AS66">
        <f>+[1]Sheet1!AS66</f>
        <v>774.3134765625</v>
      </c>
      <c r="AT66">
        <f>+[1]Sheet1!AT66</f>
        <v>769.41119384765625</v>
      </c>
      <c r="AU66">
        <f>+[1]Sheet1!AU66</f>
        <v>566.42181396484375</v>
      </c>
      <c r="AV66">
        <f>+[1]Sheet1!AV66</f>
        <v>660.080078125</v>
      </c>
      <c r="AW66">
        <f>+[1]Sheet1!AW66</f>
        <v>579.37652587890625</v>
      </c>
      <c r="AX66">
        <f>+[1]Sheet1!AX66</f>
        <v>716.04095458984375</v>
      </c>
      <c r="AY66">
        <f>+[1]Sheet1!AY66</f>
        <v>608.21240234375</v>
      </c>
      <c r="AZ66">
        <f>+[1]Sheet1!AZ66</f>
        <v>748.87762451171875</v>
      </c>
      <c r="BA66">
        <f>+[1]Sheet1!BA66</f>
        <v>554.60693359375</v>
      </c>
      <c r="BB66">
        <f>+[1]Sheet1!BB66</f>
        <v>793.3089599609375</v>
      </c>
      <c r="BC66">
        <f>+[1]Sheet1!BC66</f>
        <v>559.23431396484375</v>
      </c>
      <c r="BD66">
        <f>+[1]Sheet1!BD66</f>
        <v>698.08734130859375</v>
      </c>
      <c r="BE66">
        <f>+[1]Sheet1!BE66</f>
        <v>764.2662353515625</v>
      </c>
      <c r="BF66">
        <f>+[1]Sheet1!BF66</f>
        <v>765.01654052734375</v>
      </c>
      <c r="BG66">
        <f>+[1]Sheet1!BG66</f>
        <v>565.26611328125</v>
      </c>
      <c r="BH66">
        <f>+[1]Sheet1!BH66</f>
        <v>660.59307861328125</v>
      </c>
      <c r="BI66">
        <f>+[1]Sheet1!BI66</f>
        <v>588.2119140625</v>
      </c>
      <c r="BJ66">
        <f>+[1]Sheet1!BJ66</f>
        <v>714.2164306640625</v>
      </c>
      <c r="BK66">
        <f>+[1]Sheet1!BK66</f>
        <v>608.32733154296875</v>
      </c>
      <c r="BL66">
        <f>+[1]Sheet1!BL66</f>
        <v>718.28204345703125</v>
      </c>
      <c r="BM66">
        <f>+[1]Sheet1!BM66</f>
        <v>711.27850341796875</v>
      </c>
      <c r="BN66">
        <f>+[1]Sheet1!BN66</f>
        <v>710.25946044921875</v>
      </c>
      <c r="BO66">
        <f>+[1]Sheet1!BO66</f>
        <v>708.09490966796875</v>
      </c>
      <c r="BP66">
        <f>+[1]Sheet1!BP66</f>
        <v>701.124755859375</v>
      </c>
      <c r="BQ66">
        <f>+[1]Sheet1!BQ66</f>
        <v>755.49945068359375</v>
      </c>
      <c r="BR66">
        <f>+[1]Sheet1!BR66</f>
        <v>556.26171875</v>
      </c>
      <c r="BS66">
        <f>+[1]Sheet1!BS66</f>
        <v>787.06353759765625</v>
      </c>
      <c r="BT66">
        <f>+[1]Sheet1!BT66</f>
        <v>563.92230224609375</v>
      </c>
      <c r="BU66">
        <f>+[1]Sheet1!BU66</f>
        <v>696.18145751953125</v>
      </c>
      <c r="BV66">
        <f>+[1]Sheet1!BV66</f>
        <v>775.03759765625</v>
      </c>
      <c r="BW66">
        <f>+[1]Sheet1!BW66</f>
        <v>769.2369384765625</v>
      </c>
      <c r="BX66">
        <f>+[1]Sheet1!BX66</f>
        <v>567.485107421875</v>
      </c>
      <c r="BY66">
        <f>+[1]Sheet1!BY66</f>
        <v>660.302734375</v>
      </c>
      <c r="BZ66">
        <f>+[1]Sheet1!BZ66</f>
        <v>583.720947265625</v>
      </c>
      <c r="CA66">
        <f>+[1]Sheet1!CA66</f>
        <v>716.5526123046875</v>
      </c>
      <c r="CB66">
        <f>+[1]Sheet1!CB66</f>
        <v>608.6251220703125</v>
      </c>
      <c r="CC66">
        <f>+[1]Sheet1!CC66</f>
        <v>707.96429443359375</v>
      </c>
      <c r="CD66">
        <f>+[1]Sheet1!CD66</f>
        <v>707.96429443359375</v>
      </c>
      <c r="CF66">
        <f>+[2]IPCse!DC70</f>
        <v>708.10851169703108</v>
      </c>
      <c r="CG66">
        <f t="shared" si="0"/>
        <v>707.53436192842423</v>
      </c>
    </row>
    <row r="67" spans="1:85" x14ac:dyDescent="0.25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807.1981201171875</v>
      </c>
      <c r="E67">
        <f>+[1]Sheet1!E67</f>
        <v>596.04193115234375</v>
      </c>
      <c r="F67">
        <f>+[1]Sheet1!F67</f>
        <v>827.5712890625</v>
      </c>
      <c r="G67">
        <f>+[1]Sheet1!G67</f>
        <v>599.37322998046875</v>
      </c>
      <c r="H67">
        <f>+[1]Sheet1!H67</f>
        <v>729.44329833984375</v>
      </c>
      <c r="I67">
        <f>+[1]Sheet1!I67</f>
        <v>841.65576171875</v>
      </c>
      <c r="J67">
        <f>+[1]Sheet1!J67</f>
        <v>820.9224853515625</v>
      </c>
      <c r="K67">
        <f>+[1]Sheet1!K67</f>
        <v>593.91351318359375</v>
      </c>
      <c r="L67">
        <f>+[1]Sheet1!L67</f>
        <v>695.20025634765625</v>
      </c>
      <c r="M67">
        <f>+[1]Sheet1!M67</f>
        <v>600.8218994140625</v>
      </c>
      <c r="N67">
        <f>+[1]Sheet1!N67</f>
        <v>764.9739990234375</v>
      </c>
      <c r="O67">
        <f>+[1]Sheet1!O67</f>
        <v>639.4560546875</v>
      </c>
      <c r="P67">
        <f>+[1]Sheet1!P67</f>
        <v>802.48626708984375</v>
      </c>
      <c r="Q67">
        <f>+[1]Sheet1!Q67</f>
        <v>592.7427978515625</v>
      </c>
      <c r="R67">
        <f>+[1]Sheet1!R67</f>
        <v>835.3902587890625</v>
      </c>
      <c r="S67">
        <f>+[1]Sheet1!S67</f>
        <v>589.906982421875</v>
      </c>
      <c r="T67">
        <f>+[1]Sheet1!T67</f>
        <v>732.03759765625</v>
      </c>
      <c r="U67">
        <f>+[1]Sheet1!U67</f>
        <v>835.22265625</v>
      </c>
      <c r="V67">
        <f>+[1]Sheet1!V67</f>
        <v>819.04876708984375</v>
      </c>
      <c r="W67">
        <f>+[1]Sheet1!W67</f>
        <v>591.78082275390625</v>
      </c>
      <c r="X67">
        <f>+[1]Sheet1!X67</f>
        <v>694.69854736328125</v>
      </c>
      <c r="Y67">
        <f>+[1]Sheet1!Y67</f>
        <v>607.1422119140625</v>
      </c>
      <c r="Z67">
        <f>+[1]Sheet1!Z67</f>
        <v>763.715576171875</v>
      </c>
      <c r="AA67">
        <f>+[1]Sheet1!AA67</f>
        <v>637.09918212890625</v>
      </c>
      <c r="AB67">
        <f>+[1]Sheet1!AB67</f>
        <v>799.20745849609375</v>
      </c>
      <c r="AC67">
        <f>+[1]Sheet1!AC67</f>
        <v>591.9615478515625</v>
      </c>
      <c r="AD67">
        <f>+[1]Sheet1!AD67</f>
        <v>838.8841552734375</v>
      </c>
      <c r="AE67">
        <f>+[1]Sheet1!AE67</f>
        <v>582.6236572265625</v>
      </c>
      <c r="AF67">
        <f>+[1]Sheet1!AF67</f>
        <v>732.1942138671875</v>
      </c>
      <c r="AG67">
        <f>+[1]Sheet1!AG67</f>
        <v>835.6942138671875</v>
      </c>
      <c r="AH67">
        <f>+[1]Sheet1!AH67</f>
        <v>821.52691650390625</v>
      </c>
      <c r="AI67">
        <f>+[1]Sheet1!AI67</f>
        <v>590.88421630859375</v>
      </c>
      <c r="AJ67">
        <f>+[1]Sheet1!AJ67</f>
        <v>694.39385986328125</v>
      </c>
      <c r="AK67">
        <f>+[1]Sheet1!AK67</f>
        <v>609.0782470703125</v>
      </c>
      <c r="AL67">
        <f>+[1]Sheet1!AL67</f>
        <v>758.78985595703125</v>
      </c>
      <c r="AM67">
        <f>+[1]Sheet1!AM67</f>
        <v>635.82623291015625</v>
      </c>
      <c r="AN67">
        <f>+[1]Sheet1!AN67</f>
        <v>796.434326171875</v>
      </c>
      <c r="AO67">
        <f>+[1]Sheet1!AO67</f>
        <v>591.1209716796875</v>
      </c>
      <c r="AP67">
        <f>+[1]Sheet1!AP67</f>
        <v>841.54931640625</v>
      </c>
      <c r="AQ67">
        <f>+[1]Sheet1!AQ67</f>
        <v>581.61126708984375</v>
      </c>
      <c r="AR67">
        <f>+[1]Sheet1!AR67</f>
        <v>732.50811767578125</v>
      </c>
      <c r="AS67">
        <f>+[1]Sheet1!AS67</f>
        <v>822.44805908203125</v>
      </c>
      <c r="AT67">
        <f>+[1]Sheet1!AT67</f>
        <v>816.43365478515625</v>
      </c>
      <c r="AU67">
        <f>+[1]Sheet1!AU67</f>
        <v>588.857421875</v>
      </c>
      <c r="AV67">
        <f>+[1]Sheet1!AV67</f>
        <v>693.89404296875</v>
      </c>
      <c r="AW67">
        <f>+[1]Sheet1!AW67</f>
        <v>604.7760009765625</v>
      </c>
      <c r="AX67">
        <f>+[1]Sheet1!AX67</f>
        <v>756.8797607421875</v>
      </c>
      <c r="AY67">
        <f>+[1]Sheet1!AY67</f>
        <v>635.9342041015625</v>
      </c>
      <c r="AZ67">
        <f>+[1]Sheet1!AZ67</f>
        <v>791.68768310546875</v>
      </c>
      <c r="BA67">
        <f>+[1]Sheet1!BA67</f>
        <v>589.30926513671875</v>
      </c>
      <c r="BB67">
        <f>+[1]Sheet1!BB67</f>
        <v>845.7310791015625</v>
      </c>
      <c r="BC67">
        <f>+[1]Sheet1!BC67</f>
        <v>577.09417724609375</v>
      </c>
      <c r="BD67">
        <f>+[1]Sheet1!BD67</f>
        <v>735.3135986328125</v>
      </c>
      <c r="BE67">
        <f>+[1]Sheet1!BE67</f>
        <v>811.65771484375</v>
      </c>
      <c r="BF67">
        <f>+[1]Sheet1!BF67</f>
        <v>811.39825439453125</v>
      </c>
      <c r="BG67">
        <f>+[1]Sheet1!BG67</f>
        <v>587.71240234375</v>
      </c>
      <c r="BH67">
        <f>+[1]Sheet1!BH67</f>
        <v>694.34417724609375</v>
      </c>
      <c r="BI67">
        <f>+[1]Sheet1!BI67</f>
        <v>614.69891357421875</v>
      </c>
      <c r="BJ67">
        <f>+[1]Sheet1!BJ67</f>
        <v>753.82415771484375</v>
      </c>
      <c r="BK67">
        <f>+[1]Sheet1!BK67</f>
        <v>635.71685791015625</v>
      </c>
      <c r="BL67">
        <f>+[1]Sheet1!BL67</f>
        <v>759.4964599609375</v>
      </c>
      <c r="BM67">
        <f>+[1]Sheet1!BM67</f>
        <v>751.57275390625</v>
      </c>
      <c r="BN67">
        <f>+[1]Sheet1!BN67</f>
        <v>750.2852783203125</v>
      </c>
      <c r="BO67">
        <f>+[1]Sheet1!BO67</f>
        <v>747.742431640625</v>
      </c>
      <c r="BP67">
        <f>+[1]Sheet1!BP67</f>
        <v>739.80401611328125</v>
      </c>
      <c r="BQ67">
        <f>+[1]Sheet1!BQ67</f>
        <v>798.98040771484375</v>
      </c>
      <c r="BR67">
        <f>+[1]Sheet1!BR67</f>
        <v>591.6722412109375</v>
      </c>
      <c r="BS67">
        <f>+[1]Sheet1!BS67</f>
        <v>839.29058837890625</v>
      </c>
      <c r="BT67">
        <f>+[1]Sheet1!BT67</f>
        <v>583.66644287109375</v>
      </c>
      <c r="BU67">
        <f>+[1]Sheet1!BU67</f>
        <v>733.29388427734375</v>
      </c>
      <c r="BV67">
        <f>+[1]Sheet1!BV67</f>
        <v>823.20379638671875</v>
      </c>
      <c r="BW67">
        <f>+[1]Sheet1!BW67</f>
        <v>816.21759033203125</v>
      </c>
      <c r="BX67">
        <f>+[1]Sheet1!BX67</f>
        <v>589.9979248046875</v>
      </c>
      <c r="BY67">
        <f>+[1]Sheet1!BY67</f>
        <v>694.39239501953125</v>
      </c>
      <c r="BZ67">
        <f>+[1]Sheet1!BZ67</f>
        <v>609.53253173828125</v>
      </c>
      <c r="CA67">
        <f>+[1]Sheet1!CA67</f>
        <v>757.434814453125</v>
      </c>
      <c r="CB67">
        <f>+[1]Sheet1!CB67</f>
        <v>636.34356689453125</v>
      </c>
      <c r="CC67">
        <f>+[1]Sheet1!CC67</f>
        <v>747.65771484375</v>
      </c>
      <c r="CD67">
        <f>+[1]Sheet1!CD67</f>
        <v>747.65765380859375</v>
      </c>
      <c r="CF67">
        <f>+[2]IPCse!DC71</f>
        <v>747.88245439315835</v>
      </c>
      <c r="CG67">
        <f t="shared" ref="CG67:CG75" si="1">+CF67/$CF$2*100</f>
        <v>747.27605504751887</v>
      </c>
    </row>
    <row r="68" spans="1:85" x14ac:dyDescent="0.25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858.34832763671875</v>
      </c>
      <c r="E68">
        <f>+[1]Sheet1!E68</f>
        <v>643.86126708984375</v>
      </c>
      <c r="F68">
        <f>+[1]Sheet1!F68</f>
        <v>882.60009765625</v>
      </c>
      <c r="G68">
        <f>+[1]Sheet1!G68</f>
        <v>639.21759033203125</v>
      </c>
      <c r="H68">
        <f>+[1]Sheet1!H68</f>
        <v>772.4339599609375</v>
      </c>
      <c r="I68">
        <f>+[1]Sheet1!I68</f>
        <v>903.41558837890625</v>
      </c>
      <c r="J68">
        <f>+[1]Sheet1!J68</f>
        <v>862.43817138671875</v>
      </c>
      <c r="K68">
        <f>+[1]Sheet1!K68</f>
        <v>597.49908447265625</v>
      </c>
      <c r="L68">
        <f>+[1]Sheet1!L68</f>
        <v>723.47265625</v>
      </c>
      <c r="M68">
        <f>+[1]Sheet1!M68</f>
        <v>623.18878173828125</v>
      </c>
      <c r="N68">
        <f>+[1]Sheet1!N68</f>
        <v>813.64666748046875</v>
      </c>
      <c r="O68">
        <f>+[1]Sheet1!O68</f>
        <v>671.68463134765625</v>
      </c>
      <c r="P68">
        <f>+[1]Sheet1!P68</f>
        <v>853.86029052734375</v>
      </c>
      <c r="Q68">
        <f>+[1]Sheet1!Q68</f>
        <v>640.96185302734375</v>
      </c>
      <c r="R68">
        <f>+[1]Sheet1!R68</f>
        <v>891.08270263671875</v>
      </c>
      <c r="S68">
        <f>+[1]Sheet1!S68</f>
        <v>629.74273681640625</v>
      </c>
      <c r="T68">
        <f>+[1]Sheet1!T68</f>
        <v>775.6405029296875</v>
      </c>
      <c r="U68">
        <f>+[1]Sheet1!U68</f>
        <v>896.91131591796875</v>
      </c>
      <c r="V68">
        <f>+[1]Sheet1!V68</f>
        <v>859.5458984375</v>
      </c>
      <c r="W68">
        <f>+[1]Sheet1!W68</f>
        <v>594.34075927734375</v>
      </c>
      <c r="X68">
        <f>+[1]Sheet1!X68</f>
        <v>723.76715087890625</v>
      </c>
      <c r="Y68">
        <f>+[1]Sheet1!Y68</f>
        <v>631.210693359375</v>
      </c>
      <c r="Z68">
        <f>+[1]Sheet1!Z68</f>
        <v>812.272705078125</v>
      </c>
      <c r="AA68">
        <f>+[1]Sheet1!AA68</f>
        <v>669.14068603515625</v>
      </c>
      <c r="AB68">
        <f>+[1]Sheet1!AB68</f>
        <v>850.7115478515625</v>
      </c>
      <c r="AC68">
        <f>+[1]Sheet1!AC68</f>
        <v>640.020751953125</v>
      </c>
      <c r="AD68">
        <f>+[1]Sheet1!AD68</f>
        <v>894.87646484375</v>
      </c>
      <c r="AE68">
        <f>+[1]Sheet1!AE68</f>
        <v>621.9674072265625</v>
      </c>
      <c r="AF68">
        <f>+[1]Sheet1!AF68</f>
        <v>775.94073486328125</v>
      </c>
      <c r="AG68">
        <f>+[1]Sheet1!AG68</f>
        <v>897.14605712890625</v>
      </c>
      <c r="AH68">
        <f>+[1]Sheet1!AH68</f>
        <v>862.23236083984375</v>
      </c>
      <c r="AI68">
        <f>+[1]Sheet1!AI68</f>
        <v>592.88885498046875</v>
      </c>
      <c r="AJ68">
        <f>+[1]Sheet1!AJ68</f>
        <v>723.75665283203125</v>
      </c>
      <c r="AK68">
        <f>+[1]Sheet1!AK68</f>
        <v>633.48443603515625</v>
      </c>
      <c r="AL68">
        <f>+[1]Sheet1!AL68</f>
        <v>806.64215087890625</v>
      </c>
      <c r="AM68">
        <f>+[1]Sheet1!AM68</f>
        <v>667.6754150390625</v>
      </c>
      <c r="AN68">
        <f>+[1]Sheet1!AN68</f>
        <v>848.00872802734375</v>
      </c>
      <c r="AO68">
        <f>+[1]Sheet1!AO68</f>
        <v>639.271484375</v>
      </c>
      <c r="AP68">
        <f>+[1]Sheet1!AP68</f>
        <v>898.32574462890625</v>
      </c>
      <c r="AQ68">
        <f>+[1]Sheet1!AQ68</f>
        <v>620.68707275390625</v>
      </c>
      <c r="AR68">
        <f>+[1]Sheet1!AR68</f>
        <v>776.2559814453125</v>
      </c>
      <c r="AS68">
        <f>+[1]Sheet1!AS68</f>
        <v>883.67352294921875</v>
      </c>
      <c r="AT68">
        <f>+[1]Sheet1!AT68</f>
        <v>855.41583251953125</v>
      </c>
      <c r="AU68">
        <f>+[1]Sheet1!AU68</f>
        <v>590.9149169921875</v>
      </c>
      <c r="AV68">
        <f>+[1]Sheet1!AV68</f>
        <v>724.08087158203125</v>
      </c>
      <c r="AW68">
        <f>+[1]Sheet1!AW68</f>
        <v>628.99713134765625</v>
      </c>
      <c r="AX68">
        <f>+[1]Sheet1!AX68</f>
        <v>804.81048583984375</v>
      </c>
      <c r="AY68">
        <f>+[1]Sheet1!AY68</f>
        <v>667.9462890625</v>
      </c>
      <c r="AZ68">
        <f>+[1]Sheet1!AZ68</f>
        <v>843.512939453125</v>
      </c>
      <c r="BA68">
        <f>+[1]Sheet1!BA68</f>
        <v>637.7325439453125</v>
      </c>
      <c r="BB68">
        <f>+[1]Sheet1!BB68</f>
        <v>903.42730712890625</v>
      </c>
      <c r="BC68">
        <f>+[1]Sheet1!BC68</f>
        <v>616.2908935546875</v>
      </c>
      <c r="BD68">
        <f>+[1]Sheet1!BD68</f>
        <v>779.442138671875</v>
      </c>
      <c r="BE68">
        <f>+[1]Sheet1!BE68</f>
        <v>872.6632080078125</v>
      </c>
      <c r="BF68">
        <f>+[1]Sheet1!BF68</f>
        <v>848.91204833984375</v>
      </c>
      <c r="BG68">
        <f>+[1]Sheet1!BG68</f>
        <v>589.33233642578125</v>
      </c>
      <c r="BH68">
        <f>+[1]Sheet1!BH68</f>
        <v>725.478271484375</v>
      </c>
      <c r="BI68">
        <f>+[1]Sheet1!BI68</f>
        <v>640.15020751953125</v>
      </c>
      <c r="BJ68">
        <f>+[1]Sheet1!BJ68</f>
        <v>801.51824951171875</v>
      </c>
      <c r="BK68">
        <f>+[1]Sheet1!BK68</f>
        <v>668.02734375</v>
      </c>
      <c r="BL68">
        <f>+[1]Sheet1!BL68</f>
        <v>805.60589599609375</v>
      </c>
      <c r="BM68">
        <f>+[1]Sheet1!BM68</f>
        <v>796.98052978515625</v>
      </c>
      <c r="BN68">
        <f>+[1]Sheet1!BN68</f>
        <v>795.5963134765625</v>
      </c>
      <c r="BO68">
        <f>+[1]Sheet1!BO68</f>
        <v>792.63482666015625</v>
      </c>
      <c r="BP68">
        <f>+[1]Sheet1!BP68</f>
        <v>784.3421630859375</v>
      </c>
      <c r="BQ68">
        <f>+[1]Sheet1!BQ68</f>
        <v>850.48382568359375</v>
      </c>
      <c r="BR68">
        <f>+[1]Sheet1!BR68</f>
        <v>639.85888671875</v>
      </c>
      <c r="BS68">
        <f>+[1]Sheet1!BS68</f>
        <v>895.76239013671875</v>
      </c>
      <c r="BT68">
        <f>+[1]Sheet1!BT68</f>
        <v>623.03875732421875</v>
      </c>
      <c r="BU68">
        <f>+[1]Sheet1!BU68</f>
        <v>777.1138916015625</v>
      </c>
      <c r="BV68">
        <f>+[1]Sheet1!BV68</f>
        <v>884.471435546875</v>
      </c>
      <c r="BW68">
        <f>+[1]Sheet1!BW68</f>
        <v>855.38836669921875</v>
      </c>
      <c r="BX68">
        <f>+[1]Sheet1!BX68</f>
        <v>592.17938232421875</v>
      </c>
      <c r="BY68">
        <f>+[1]Sheet1!BY68</f>
        <v>724.43682861328125</v>
      </c>
      <c r="BZ68">
        <f>+[1]Sheet1!BZ68</f>
        <v>634.13885498046875</v>
      </c>
      <c r="CA68">
        <f>+[1]Sheet1!CA68</f>
        <v>805.39373779296875</v>
      </c>
      <c r="CB68">
        <f>+[1]Sheet1!CB68</f>
        <v>668.4642333984375</v>
      </c>
      <c r="CC68">
        <f>+[1]Sheet1!CC68</f>
        <v>792.73828125</v>
      </c>
      <c r="CD68">
        <f>+[1]Sheet1!CD68</f>
        <v>792.73834228515625</v>
      </c>
      <c r="CF68">
        <f>+[2]IPCse!DC72</f>
        <v>793.04266193413775</v>
      </c>
      <c r="CG68">
        <f t="shared" si="1"/>
        <v>792.39964571088467</v>
      </c>
    </row>
    <row r="69" spans="1:85" x14ac:dyDescent="0.25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925.1236572265625</v>
      </c>
      <c r="E69">
        <f>+[1]Sheet1!E69</f>
        <v>689.17578125</v>
      </c>
      <c r="F69">
        <f>+[1]Sheet1!F69</f>
        <v>981.836181640625</v>
      </c>
      <c r="G69">
        <f>+[1]Sheet1!G69</f>
        <v>668.9876708984375</v>
      </c>
      <c r="H69">
        <f>+[1]Sheet1!H69</f>
        <v>852.15716552734375</v>
      </c>
      <c r="I69">
        <f>+[1]Sheet1!I69</f>
        <v>964.71221923828125</v>
      </c>
      <c r="J69">
        <f>+[1]Sheet1!J69</f>
        <v>911.0828857421875</v>
      </c>
      <c r="K69">
        <f>+[1]Sheet1!K69</f>
        <v>639.5584716796875</v>
      </c>
      <c r="L69">
        <f>+[1]Sheet1!L69</f>
        <v>816.6041259765625</v>
      </c>
      <c r="M69">
        <f>+[1]Sheet1!M69</f>
        <v>664.02276611328125</v>
      </c>
      <c r="N69">
        <f>+[1]Sheet1!N69</f>
        <v>888.08123779296875</v>
      </c>
      <c r="O69">
        <f>+[1]Sheet1!O69</f>
        <v>726.45269775390625</v>
      </c>
      <c r="P69">
        <f>+[1]Sheet1!P69</f>
        <v>920.00567626953125</v>
      </c>
      <c r="Q69">
        <f>+[1]Sheet1!Q69</f>
        <v>686.27056884765625</v>
      </c>
      <c r="R69">
        <f>+[1]Sheet1!R69</f>
        <v>991.15118408203125</v>
      </c>
      <c r="S69">
        <f>+[1]Sheet1!S69</f>
        <v>658.78192138671875</v>
      </c>
      <c r="T69">
        <f>+[1]Sheet1!T69</f>
        <v>855.6329345703125</v>
      </c>
      <c r="U69">
        <f>+[1]Sheet1!U69</f>
        <v>958.07525634765625</v>
      </c>
      <c r="V69">
        <f>+[1]Sheet1!V69</f>
        <v>907.97821044921875</v>
      </c>
      <c r="W69">
        <f>+[1]Sheet1!W69</f>
        <v>635.65386962890625</v>
      </c>
      <c r="X69">
        <f>+[1]Sheet1!X69</f>
        <v>818.3287353515625</v>
      </c>
      <c r="Y69">
        <f>+[1]Sheet1!Y69</f>
        <v>675.6781005859375</v>
      </c>
      <c r="Z69">
        <f>+[1]Sheet1!Z69</f>
        <v>888.55224609375</v>
      </c>
      <c r="AA69">
        <f>+[1]Sheet1!AA69</f>
        <v>723.241455078125</v>
      </c>
      <c r="AB69">
        <f>+[1]Sheet1!AB69</f>
        <v>916.47515869140625</v>
      </c>
      <c r="AC69">
        <f>+[1]Sheet1!AC69</f>
        <v>685.29071044921875</v>
      </c>
      <c r="AD69">
        <f>+[1]Sheet1!AD69</f>
        <v>995.50677490234375</v>
      </c>
      <c r="AE69">
        <f>+[1]Sheet1!AE69</f>
        <v>650.24444580078125</v>
      </c>
      <c r="AF69">
        <f>+[1]Sheet1!AF69</f>
        <v>855.71087646484375</v>
      </c>
      <c r="AG69">
        <f>+[1]Sheet1!AG69</f>
        <v>958.55865478515625</v>
      </c>
      <c r="AH69">
        <f>+[1]Sheet1!AH69</f>
        <v>911.672607421875</v>
      </c>
      <c r="AI69">
        <f>+[1]Sheet1!AI69</f>
        <v>633.74212646484375</v>
      </c>
      <c r="AJ69">
        <f>+[1]Sheet1!AJ69</f>
        <v>819.1455078125</v>
      </c>
      <c r="AK69">
        <f>+[1]Sheet1!AK69</f>
        <v>678.7816162109375</v>
      </c>
      <c r="AL69">
        <f>+[1]Sheet1!AL69</f>
        <v>884.57958984375</v>
      </c>
      <c r="AM69">
        <f>+[1]Sheet1!AM69</f>
        <v>721.5360107421875</v>
      </c>
      <c r="AN69">
        <f>+[1]Sheet1!AN69</f>
        <v>913.547119140625</v>
      </c>
      <c r="AO69">
        <f>+[1]Sheet1!AO69</f>
        <v>684.3092041015625</v>
      </c>
      <c r="AP69">
        <f>+[1]Sheet1!AP69</f>
        <v>999.30712890625</v>
      </c>
      <c r="AQ69">
        <f>+[1]Sheet1!AQ69</f>
        <v>649.09149169921875</v>
      </c>
      <c r="AR69">
        <f>+[1]Sheet1!AR69</f>
        <v>856.11810302734375</v>
      </c>
      <c r="AS69">
        <f>+[1]Sheet1!AS69</f>
        <v>944.32623291015625</v>
      </c>
      <c r="AT69">
        <f>+[1]Sheet1!AT69</f>
        <v>903.39752197265625</v>
      </c>
      <c r="AU69">
        <f>+[1]Sheet1!AU69</f>
        <v>631.437255859375</v>
      </c>
      <c r="AV69">
        <f>+[1]Sheet1!AV69</f>
        <v>819.58258056640625</v>
      </c>
      <c r="AW69">
        <f>+[1]Sheet1!AW69</f>
        <v>673.71881103515625</v>
      </c>
      <c r="AX69">
        <f>+[1]Sheet1!AX69</f>
        <v>884.106201171875</v>
      </c>
      <c r="AY69">
        <f>+[1]Sheet1!AY69</f>
        <v>721.780029296875</v>
      </c>
      <c r="AZ69">
        <f>+[1]Sheet1!AZ69</f>
        <v>908.4527587890625</v>
      </c>
      <c r="BA69">
        <f>+[1]Sheet1!BA69</f>
        <v>682.61163330078125</v>
      </c>
      <c r="BB69">
        <f>+[1]Sheet1!BB69</f>
        <v>1005.0370483398438</v>
      </c>
      <c r="BC69">
        <f>+[1]Sheet1!BC69</f>
        <v>644.67510986328125</v>
      </c>
      <c r="BD69">
        <f>+[1]Sheet1!BD69</f>
        <v>860.2447509765625</v>
      </c>
      <c r="BE69">
        <f>+[1]Sheet1!BE69</f>
        <v>932.84112548828125</v>
      </c>
      <c r="BF69">
        <f>+[1]Sheet1!BF69</f>
        <v>895.75347900390625</v>
      </c>
      <c r="BG69">
        <f>+[1]Sheet1!BG69</f>
        <v>628.85638427734375</v>
      </c>
      <c r="BH69">
        <f>+[1]Sheet1!BH69</f>
        <v>821.32281494140625</v>
      </c>
      <c r="BI69">
        <f>+[1]Sheet1!BI69</f>
        <v>687.38543701171875</v>
      </c>
      <c r="BJ69">
        <f>+[1]Sheet1!BJ69</f>
        <v>883.0224609375</v>
      </c>
      <c r="BK69">
        <f>+[1]Sheet1!BK69</f>
        <v>721.942626953125</v>
      </c>
      <c r="BL69">
        <f>+[1]Sheet1!BL69</f>
        <v>871.533203125</v>
      </c>
      <c r="BM69">
        <f>+[1]Sheet1!BM69</f>
        <v>861.89666748046875</v>
      </c>
      <c r="BN69">
        <f>+[1]Sheet1!BN69</f>
        <v>860.76611328125</v>
      </c>
      <c r="BO69">
        <f>+[1]Sheet1!BO69</f>
        <v>857.62689208984375</v>
      </c>
      <c r="BP69">
        <f>+[1]Sheet1!BP69</f>
        <v>849.68878173828125</v>
      </c>
      <c r="BQ69">
        <f>+[1]Sheet1!BQ69</f>
        <v>916.2677001953125</v>
      </c>
      <c r="BR69">
        <f>+[1]Sheet1!BR69</f>
        <v>684.97576904296875</v>
      </c>
      <c r="BS69">
        <f>+[1]Sheet1!BS69</f>
        <v>996.46484375</v>
      </c>
      <c r="BT69">
        <f>+[1]Sheet1!BT69</f>
        <v>651.67236328125</v>
      </c>
      <c r="BU69">
        <f>+[1]Sheet1!BU69</f>
        <v>857.35699462890625</v>
      </c>
      <c r="BV69">
        <f>+[1]Sheet1!BV69</f>
        <v>945.16558837890625</v>
      </c>
      <c r="BW69">
        <f>+[1]Sheet1!BW69</f>
        <v>903.3199462890625</v>
      </c>
      <c r="BX69">
        <f>+[1]Sheet1!BX69</f>
        <v>632.78759765625</v>
      </c>
      <c r="BY69">
        <f>+[1]Sheet1!BY69</f>
        <v>819.66534423828125</v>
      </c>
      <c r="BZ69">
        <f>+[1]Sheet1!BZ69</f>
        <v>679.68316650390625</v>
      </c>
      <c r="CA69">
        <f>+[1]Sheet1!CA69</f>
        <v>884.61004638671875</v>
      </c>
      <c r="CB69">
        <f>+[1]Sheet1!CB69</f>
        <v>722.461669921875</v>
      </c>
      <c r="CC69">
        <f>+[1]Sheet1!CC69</f>
        <v>857.978759765625</v>
      </c>
      <c r="CD69">
        <f>+[1]Sheet1!CD69</f>
        <v>857.978759765625</v>
      </c>
      <c r="CF69">
        <f>+[2]IPCse!DC73</f>
        <v>858.06253055836225</v>
      </c>
      <c r="CG69">
        <f t="shared" si="1"/>
        <v>857.36679481273552</v>
      </c>
    </row>
    <row r="70" spans="1:85" x14ac:dyDescent="0.25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991.33367919921875</v>
      </c>
      <c r="E70">
        <f>+[1]Sheet1!E70</f>
        <v>743.637451171875</v>
      </c>
      <c r="F70">
        <f>+[1]Sheet1!F70</f>
        <v>1080.2412109375</v>
      </c>
      <c r="G70">
        <f>+[1]Sheet1!G70</f>
        <v>708.68902587890625</v>
      </c>
      <c r="H70">
        <f>+[1]Sheet1!H70</f>
        <v>923.96807861328125</v>
      </c>
      <c r="I70">
        <f>+[1]Sheet1!I70</f>
        <v>1018.0220947265625</v>
      </c>
      <c r="J70">
        <f>+[1]Sheet1!J70</f>
        <v>971.27947998046875</v>
      </c>
      <c r="K70">
        <f>+[1]Sheet1!K70</f>
        <v>680.41424560546875</v>
      </c>
      <c r="L70">
        <f>+[1]Sheet1!L70</f>
        <v>859.22808837890625</v>
      </c>
      <c r="M70">
        <f>+[1]Sheet1!M70</f>
        <v>696.9171142578125</v>
      </c>
      <c r="N70">
        <f>+[1]Sheet1!N70</f>
        <v>948.605712890625</v>
      </c>
      <c r="O70">
        <f>+[1]Sheet1!O70</f>
        <v>789.51751708984375</v>
      </c>
      <c r="P70">
        <f>+[1]Sheet1!P70</f>
        <v>985.941162109375</v>
      </c>
      <c r="Q70">
        <f>+[1]Sheet1!Q70</f>
        <v>741.3353271484375</v>
      </c>
      <c r="R70">
        <f>+[1]Sheet1!R70</f>
        <v>1089.744873046875</v>
      </c>
      <c r="S70">
        <f>+[1]Sheet1!S70</f>
        <v>696.2347412109375</v>
      </c>
      <c r="T70">
        <f>+[1]Sheet1!T70</f>
        <v>927.67852783203125</v>
      </c>
      <c r="U70">
        <f>+[1]Sheet1!U70</f>
        <v>1011.5530395507813</v>
      </c>
      <c r="V70">
        <f>+[1]Sheet1!V70</f>
        <v>967.86199951171875</v>
      </c>
      <c r="W70">
        <f>+[1]Sheet1!W70</f>
        <v>676.8328857421875</v>
      </c>
      <c r="X70">
        <f>+[1]Sheet1!X70</f>
        <v>860.09967041015625</v>
      </c>
      <c r="Y70">
        <f>+[1]Sheet1!Y70</f>
        <v>709.07293701171875</v>
      </c>
      <c r="Z70">
        <f>+[1]Sheet1!Z70</f>
        <v>948.6549072265625</v>
      </c>
      <c r="AA70">
        <f>+[1]Sheet1!AA70</f>
        <v>785.71295166015625</v>
      </c>
      <c r="AB70">
        <f>+[1]Sheet1!AB70</f>
        <v>982.34686279296875</v>
      </c>
      <c r="AC70">
        <f>+[1]Sheet1!AC70</f>
        <v>740.11175537109375</v>
      </c>
      <c r="AD70">
        <f>+[1]Sheet1!AD70</f>
        <v>1094.4578857421875</v>
      </c>
      <c r="AE70">
        <f>+[1]Sheet1!AE70</f>
        <v>686.06121826171875</v>
      </c>
      <c r="AF70">
        <f>+[1]Sheet1!AF70</f>
        <v>927.623291015625</v>
      </c>
      <c r="AG70">
        <f>+[1]Sheet1!AG70</f>
        <v>1012.1492309570313</v>
      </c>
      <c r="AH70">
        <f>+[1]Sheet1!AH70</f>
        <v>971.36700439453125</v>
      </c>
      <c r="AI70">
        <f>+[1]Sheet1!AI70</f>
        <v>674.998291015625</v>
      </c>
      <c r="AJ70">
        <f>+[1]Sheet1!AJ70</f>
        <v>860.278076171875</v>
      </c>
      <c r="AK70">
        <f>+[1]Sheet1!AK70</f>
        <v>712.1219482421875</v>
      </c>
      <c r="AL70">
        <f>+[1]Sheet1!AL70</f>
        <v>943.8590087890625</v>
      </c>
      <c r="AM70">
        <f>+[1]Sheet1!AM70</f>
        <v>783.92156982421875</v>
      </c>
      <c r="AN70">
        <f>+[1]Sheet1!AN70</f>
        <v>979.21710205078125</v>
      </c>
      <c r="AO70">
        <f>+[1]Sheet1!AO70</f>
        <v>739.26220703125</v>
      </c>
      <c r="AP70">
        <f>+[1]Sheet1!AP70</f>
        <v>1097.658935546875</v>
      </c>
      <c r="AQ70">
        <f>+[1]Sheet1!AQ70</f>
        <v>684.0576171875</v>
      </c>
      <c r="AR70">
        <f>+[1]Sheet1!AR70</f>
        <v>927.97540283203125</v>
      </c>
      <c r="AS70">
        <f>+[1]Sheet1!AS70</f>
        <v>998.66717529296875</v>
      </c>
      <c r="AT70">
        <f>+[1]Sheet1!AT70</f>
        <v>963.7457275390625</v>
      </c>
      <c r="AU70">
        <f>+[1]Sheet1!AU70</f>
        <v>672.78106689453125</v>
      </c>
      <c r="AV70">
        <f>+[1]Sheet1!AV70</f>
        <v>860.7767333984375</v>
      </c>
      <c r="AW70">
        <f>+[1]Sheet1!AW70</f>
        <v>706.8951416015625</v>
      </c>
      <c r="AX70">
        <f>+[1]Sheet1!AX70</f>
        <v>942.9437255859375</v>
      </c>
      <c r="AY70">
        <f>+[1]Sheet1!AY70</f>
        <v>783.89178466796875</v>
      </c>
      <c r="AZ70">
        <f>+[1]Sheet1!AZ70</f>
        <v>973.713623046875</v>
      </c>
      <c r="BA70">
        <f>+[1]Sheet1!BA70</f>
        <v>738.008544921875</v>
      </c>
      <c r="BB70">
        <f>+[1]Sheet1!BB70</f>
        <v>1103.1998291015625</v>
      </c>
      <c r="BC70">
        <f>+[1]Sheet1!BC70</f>
        <v>678.4434814453125</v>
      </c>
      <c r="BD70">
        <f>+[1]Sheet1!BD70</f>
        <v>932.53399658203125</v>
      </c>
      <c r="BE70">
        <f>+[1]Sheet1!BE70</f>
        <v>987.80194091796875</v>
      </c>
      <c r="BF70">
        <f>+[1]Sheet1!BF70</f>
        <v>956.807861328125</v>
      </c>
      <c r="BG70">
        <f>+[1]Sheet1!BG70</f>
        <v>670.63580322265625</v>
      </c>
      <c r="BH70">
        <f>+[1]Sheet1!BH70</f>
        <v>862.5908203125</v>
      </c>
      <c r="BI70">
        <f>+[1]Sheet1!BI70</f>
        <v>720.16827392578125</v>
      </c>
      <c r="BJ70">
        <f>+[1]Sheet1!BJ70</f>
        <v>940.982666015625</v>
      </c>
      <c r="BK70">
        <f>+[1]Sheet1!BK70</f>
        <v>783.62530517578125</v>
      </c>
      <c r="BL70">
        <f>+[1]Sheet1!BL70</f>
        <v>934.646728515625</v>
      </c>
      <c r="BM70">
        <f>+[1]Sheet1!BM70</f>
        <v>923.566162109375</v>
      </c>
      <c r="BN70">
        <f>+[1]Sheet1!BN70</f>
        <v>921.74383544921875</v>
      </c>
      <c r="BO70">
        <f>+[1]Sheet1!BO70</f>
        <v>918.045654296875</v>
      </c>
      <c r="BP70">
        <f>+[1]Sheet1!BP70</f>
        <v>908.96563720703125</v>
      </c>
      <c r="BQ70">
        <f>+[1]Sheet1!BQ70</f>
        <v>982.03192138671875</v>
      </c>
      <c r="BR70">
        <f>+[1]Sheet1!BR70</f>
        <v>739.99688720703125</v>
      </c>
      <c r="BS70">
        <f>+[1]Sheet1!BS70</f>
        <v>1094.9215087890625</v>
      </c>
      <c r="BT70">
        <f>+[1]Sheet1!BT70</f>
        <v>687.33514404296875</v>
      </c>
      <c r="BU70">
        <f>+[1]Sheet1!BU70</f>
        <v>929.42181396484375</v>
      </c>
      <c r="BV70">
        <f>+[1]Sheet1!BV70</f>
        <v>999.45574951171875</v>
      </c>
      <c r="BW70">
        <f>+[1]Sheet1!BW70</f>
        <v>963.7353515625</v>
      </c>
      <c r="BX70">
        <f>+[1]Sheet1!BX70</f>
        <v>674.1563720703125</v>
      </c>
      <c r="BY70">
        <f>+[1]Sheet1!BY70</f>
        <v>861.1082763671875</v>
      </c>
      <c r="BZ70">
        <f>+[1]Sheet1!BZ70</f>
        <v>712.74169921875</v>
      </c>
      <c r="CA70">
        <f>+[1]Sheet1!CA70</f>
        <v>943.45257568359375</v>
      </c>
      <c r="CB70">
        <f>+[1]Sheet1!CB70</f>
        <v>784.60394287109375</v>
      </c>
      <c r="CC70">
        <f>+[1]Sheet1!CC70</f>
        <v>918.6507568359375</v>
      </c>
      <c r="CD70">
        <f>+[1]Sheet1!CD70</f>
        <v>918.65081787109375</v>
      </c>
      <c r="CF70">
        <f>+[2]IPCse!DC74</f>
        <v>919.02311710022479</v>
      </c>
      <c r="CG70">
        <f t="shared" si="1"/>
        <v>918.2779531863456</v>
      </c>
    </row>
    <row r="71" spans="1:85" x14ac:dyDescent="0.25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1053.2362060546875</v>
      </c>
      <c r="E71">
        <f>+[1]Sheet1!E71</f>
        <v>805.91119384765625</v>
      </c>
      <c r="F71">
        <f>+[1]Sheet1!F71</f>
        <v>1161.97607421875</v>
      </c>
      <c r="G71">
        <f>+[1]Sheet1!G71</f>
        <v>735.10284423828125</v>
      </c>
      <c r="H71">
        <f>+[1]Sheet1!H71</f>
        <v>979.0618896484375</v>
      </c>
      <c r="I71">
        <f>+[1]Sheet1!I71</f>
        <v>1064.3955078125</v>
      </c>
      <c r="J71">
        <f>+[1]Sheet1!J71</f>
        <v>1026.419921875</v>
      </c>
      <c r="K71">
        <f>+[1]Sheet1!K71</f>
        <v>704.48260498046875</v>
      </c>
      <c r="L71">
        <f>+[1]Sheet1!L71</f>
        <v>903.67889404296875</v>
      </c>
      <c r="M71">
        <f>+[1]Sheet1!M71</f>
        <v>734.5452880859375</v>
      </c>
      <c r="N71">
        <f>+[1]Sheet1!N71</f>
        <v>997.6842041015625</v>
      </c>
      <c r="O71">
        <f>+[1]Sheet1!O71</f>
        <v>843.1580810546875</v>
      </c>
      <c r="P71">
        <f>+[1]Sheet1!P71</f>
        <v>1048.171630859375</v>
      </c>
      <c r="Q71">
        <f>+[1]Sheet1!Q71</f>
        <v>802.8233642578125</v>
      </c>
      <c r="R71">
        <f>+[1]Sheet1!R71</f>
        <v>1170.80712890625</v>
      </c>
      <c r="S71">
        <f>+[1]Sheet1!S71</f>
        <v>719.28857421875</v>
      </c>
      <c r="T71">
        <f>+[1]Sheet1!T71</f>
        <v>983.57373046875</v>
      </c>
      <c r="U71">
        <f>+[1]Sheet1!U71</f>
        <v>1056.725341796875</v>
      </c>
      <c r="V71">
        <f>+[1]Sheet1!V71</f>
        <v>1022.7908935546875</v>
      </c>
      <c r="W71">
        <f>+[1]Sheet1!W71</f>
        <v>699.791748046875</v>
      </c>
      <c r="X71">
        <f>+[1]Sheet1!X71</f>
        <v>905.4656982421875</v>
      </c>
      <c r="Y71">
        <f>+[1]Sheet1!Y71</f>
        <v>746.77947998046875</v>
      </c>
      <c r="Z71">
        <f>+[1]Sheet1!Z71</f>
        <v>996.45440673828125</v>
      </c>
      <c r="AA71">
        <f>+[1]Sheet1!AA71</f>
        <v>838.990234375</v>
      </c>
      <c r="AB71">
        <f>+[1]Sheet1!AB71</f>
        <v>1044.941650390625</v>
      </c>
      <c r="AC71">
        <f>+[1]Sheet1!AC71</f>
        <v>800.96539306640625</v>
      </c>
      <c r="AD71">
        <f>+[1]Sheet1!AD71</f>
        <v>1175.4295654296875</v>
      </c>
      <c r="AE71">
        <f>+[1]Sheet1!AE71</f>
        <v>707.39495849609375</v>
      </c>
      <c r="AF71">
        <f>+[1]Sheet1!AF71</f>
        <v>983.88037109375</v>
      </c>
      <c r="AG71">
        <f>+[1]Sheet1!AG71</f>
        <v>1056.600341796875</v>
      </c>
      <c r="AH71">
        <f>+[1]Sheet1!AH71</f>
        <v>1026.4620361328125</v>
      </c>
      <c r="AI71">
        <f>+[1]Sheet1!AI71</f>
        <v>697.215087890625</v>
      </c>
      <c r="AJ71">
        <f>+[1]Sheet1!AJ71</f>
        <v>906.07568359375</v>
      </c>
      <c r="AK71">
        <f>+[1]Sheet1!AK71</f>
        <v>750.0401611328125</v>
      </c>
      <c r="AL71">
        <f>+[1]Sheet1!AL71</f>
        <v>990.50445556640625</v>
      </c>
      <c r="AM71">
        <f>+[1]Sheet1!AM71</f>
        <v>837.08343505859375</v>
      </c>
      <c r="AN71">
        <f>+[1]Sheet1!AN71</f>
        <v>1042.0081787109375</v>
      </c>
      <c r="AO71">
        <f>+[1]Sheet1!AO71</f>
        <v>800.107177734375</v>
      </c>
      <c r="AP71">
        <f>+[1]Sheet1!AP71</f>
        <v>1178.0765380859375</v>
      </c>
      <c r="AQ71">
        <f>+[1]Sheet1!AQ71</f>
        <v>704.87908935546875</v>
      </c>
      <c r="AR71">
        <f>+[1]Sheet1!AR71</f>
        <v>984.322021484375</v>
      </c>
      <c r="AS71">
        <f>+[1]Sheet1!AS71</f>
        <v>1041.4031982421875</v>
      </c>
      <c r="AT71">
        <f>+[1]Sheet1!AT71</f>
        <v>1018.9534912109375</v>
      </c>
      <c r="AU71">
        <f>+[1]Sheet1!AU71</f>
        <v>694.7991943359375</v>
      </c>
      <c r="AV71">
        <f>+[1]Sheet1!AV71</f>
        <v>906.7269287109375</v>
      </c>
      <c r="AW71">
        <f>+[1]Sheet1!AW71</f>
        <v>744.57012939453125</v>
      </c>
      <c r="AX71">
        <f>+[1]Sheet1!AX71</f>
        <v>989.013427734375</v>
      </c>
      <c r="AY71">
        <f>+[1]Sheet1!AY71</f>
        <v>837.0223388671875</v>
      </c>
      <c r="AZ71">
        <f>+[1]Sheet1!AZ71</f>
        <v>1036.7398681640625</v>
      </c>
      <c r="BA71">
        <f>+[1]Sheet1!BA71</f>
        <v>798.76629638671875</v>
      </c>
      <c r="BB71">
        <f>+[1]Sheet1!BB71</f>
        <v>1183.124267578125</v>
      </c>
      <c r="BC71">
        <f>+[1]Sheet1!BC71</f>
        <v>697.54052734375</v>
      </c>
      <c r="BD71">
        <f>+[1]Sheet1!BD71</f>
        <v>989.17816162109375</v>
      </c>
      <c r="BE71">
        <f>+[1]Sheet1!BE71</f>
        <v>1028.8310546875</v>
      </c>
      <c r="BF71">
        <f>+[1]Sheet1!BF71</f>
        <v>1012.644775390625</v>
      </c>
      <c r="BG71">
        <f>+[1]Sheet1!BG71</f>
        <v>691.7587890625</v>
      </c>
      <c r="BH71">
        <f>+[1]Sheet1!BH71</f>
        <v>908.62176513671875</v>
      </c>
      <c r="BI71">
        <f>+[1]Sheet1!BI71</f>
        <v>757.72186279296875</v>
      </c>
      <c r="BJ71">
        <f>+[1]Sheet1!BJ71</f>
        <v>985.23797607421875</v>
      </c>
      <c r="BK71">
        <f>+[1]Sheet1!BK71</f>
        <v>836.9339599609375</v>
      </c>
      <c r="BL71">
        <f>+[1]Sheet1!BL71</f>
        <v>990.58544921875</v>
      </c>
      <c r="BM71">
        <f>+[1]Sheet1!BM71</f>
        <v>977.84429931640625</v>
      </c>
      <c r="BN71">
        <f>+[1]Sheet1!BN71</f>
        <v>975.22283935546875</v>
      </c>
      <c r="BO71">
        <f>+[1]Sheet1!BO71</f>
        <v>970.67242431640625</v>
      </c>
      <c r="BP71">
        <f>+[1]Sheet1!BP71</f>
        <v>959.83135986328125</v>
      </c>
      <c r="BQ71">
        <f>+[1]Sheet1!BQ71</f>
        <v>1044.572265625</v>
      </c>
      <c r="BR71">
        <f>+[1]Sheet1!BR71</f>
        <v>801.1278076171875</v>
      </c>
      <c r="BS71">
        <f>+[1]Sheet1!BS71</f>
        <v>1175.5904541015625</v>
      </c>
      <c r="BT71">
        <f>+[1]Sheet1!BT71</f>
        <v>708.678466796875</v>
      </c>
      <c r="BU71">
        <f>+[1]Sheet1!BU71</f>
        <v>985.70977783203125</v>
      </c>
      <c r="BV71">
        <f>+[1]Sheet1!BV71</f>
        <v>1042.3411865234375</v>
      </c>
      <c r="BW71">
        <f>+[1]Sheet1!BW71</f>
        <v>1019.1043090820313</v>
      </c>
      <c r="BX71">
        <f>+[1]Sheet1!BX71</f>
        <v>696.3489990234375</v>
      </c>
      <c r="BY71">
        <f>+[1]Sheet1!BY71</f>
        <v>906.82342529296875</v>
      </c>
      <c r="BZ71">
        <f>+[1]Sheet1!BZ71</f>
        <v>750.41204833984375</v>
      </c>
      <c r="CA71">
        <f>+[1]Sheet1!CA71</f>
        <v>989.330078125</v>
      </c>
      <c r="CB71">
        <f>+[1]Sheet1!CB71</f>
        <v>837.8763427734375</v>
      </c>
      <c r="CC71">
        <f>+[1]Sheet1!CC71</f>
        <v>971.52020263671875</v>
      </c>
      <c r="CD71">
        <f>+[1]Sheet1!CD71</f>
        <v>971.5201416015625</v>
      </c>
      <c r="CF71">
        <f>+[2]IPCse!DC75</f>
        <v>972.12869308753443</v>
      </c>
      <c r="CG71">
        <f t="shared" si="1"/>
        <v>971.34047001865122</v>
      </c>
    </row>
    <row r="72" spans="1:85" x14ac:dyDescent="0.25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1117.440673828125</v>
      </c>
      <c r="E72">
        <f>+[1]Sheet1!E72</f>
        <v>852.11077880859375</v>
      </c>
      <c r="F72">
        <f>+[1]Sheet1!F72</f>
        <v>1235.3834228515625</v>
      </c>
      <c r="G72">
        <f>+[1]Sheet1!G72</f>
        <v>789.53656005859375</v>
      </c>
      <c r="H72">
        <f>+[1]Sheet1!H72</f>
        <v>1028.5660400390625</v>
      </c>
      <c r="I72">
        <f>+[1]Sheet1!I72</f>
        <v>1138.1480712890625</v>
      </c>
      <c r="J72">
        <f>+[1]Sheet1!J72</f>
        <v>1076.4017333984375</v>
      </c>
      <c r="K72">
        <f>+[1]Sheet1!K72</f>
        <v>794.2158203125</v>
      </c>
      <c r="L72">
        <f>+[1]Sheet1!L72</f>
        <v>955.0494384765625</v>
      </c>
      <c r="M72">
        <f>+[1]Sheet1!M72</f>
        <v>803.349853515625</v>
      </c>
      <c r="N72">
        <f>+[1]Sheet1!N72</f>
        <v>1070.8448486328125</v>
      </c>
      <c r="O72">
        <f>+[1]Sheet1!O72</f>
        <v>895.55340576171875</v>
      </c>
      <c r="P72">
        <f>+[1]Sheet1!P72</f>
        <v>1112.3990478515625</v>
      </c>
      <c r="Q72">
        <f>+[1]Sheet1!Q72</f>
        <v>848.67327880859375</v>
      </c>
      <c r="R72">
        <f>+[1]Sheet1!R72</f>
        <v>1244.7373046875</v>
      </c>
      <c r="S72">
        <f>+[1]Sheet1!S72</f>
        <v>772.6046142578125</v>
      </c>
      <c r="T72">
        <f>+[1]Sheet1!T72</f>
        <v>1032.4766845703125</v>
      </c>
      <c r="U72">
        <f>+[1]Sheet1!U72</f>
        <v>1131.098876953125</v>
      </c>
      <c r="V72">
        <f>+[1]Sheet1!V72</f>
        <v>1071.3773193359375</v>
      </c>
      <c r="W72">
        <f>+[1]Sheet1!W72</f>
        <v>789.34576416015625</v>
      </c>
      <c r="X72">
        <f>+[1]Sheet1!X72</f>
        <v>956.95220947265625</v>
      </c>
      <c r="Y72">
        <f>+[1]Sheet1!Y72</f>
        <v>822.07916259765625</v>
      </c>
      <c r="Z72">
        <f>+[1]Sheet1!Z72</f>
        <v>1069.9796142578125</v>
      </c>
      <c r="AA72">
        <f>+[1]Sheet1!AA72</f>
        <v>891.0367431640625</v>
      </c>
      <c r="AB72">
        <f>+[1]Sheet1!AB72</f>
        <v>1109.0396728515625</v>
      </c>
      <c r="AC72">
        <f>+[1]Sheet1!AC72</f>
        <v>846.9622802734375</v>
      </c>
      <c r="AD72">
        <f>+[1]Sheet1!AD72</f>
        <v>1249.5943603515625</v>
      </c>
      <c r="AE72">
        <f>+[1]Sheet1!AE72</f>
        <v>759.6663818359375</v>
      </c>
      <c r="AF72">
        <f>+[1]Sheet1!AF72</f>
        <v>1033.0850830078125</v>
      </c>
      <c r="AG72">
        <f>+[1]Sheet1!AG72</f>
        <v>1131.8231201171875</v>
      </c>
      <c r="AH72">
        <f>+[1]Sheet1!AH72</f>
        <v>1074.54248046875</v>
      </c>
      <c r="AI72">
        <f>+[1]Sheet1!AI72</f>
        <v>786.677001953125</v>
      </c>
      <c r="AJ72">
        <f>+[1]Sheet1!AJ72</f>
        <v>957.6126708984375</v>
      </c>
      <c r="AK72">
        <f>+[1]Sheet1!AK72</f>
        <v>826.98577880859375</v>
      </c>
      <c r="AL72">
        <f>+[1]Sheet1!AL72</f>
        <v>1064.52294921875</v>
      </c>
      <c r="AM72">
        <f>+[1]Sheet1!AM72</f>
        <v>888.49322509765625</v>
      </c>
      <c r="AN72">
        <f>+[1]Sheet1!AN72</f>
        <v>1106.2916259765625</v>
      </c>
      <c r="AO72">
        <f>+[1]Sheet1!AO72</f>
        <v>846.1199951171875</v>
      </c>
      <c r="AP72">
        <f>+[1]Sheet1!AP72</f>
        <v>1252.4119873046875</v>
      </c>
      <c r="AQ72">
        <f>+[1]Sheet1!AQ72</f>
        <v>757.0679931640625</v>
      </c>
      <c r="AR72">
        <f>+[1]Sheet1!AR72</f>
        <v>1033.5804443359375</v>
      </c>
      <c r="AS72">
        <f>+[1]Sheet1!AS72</f>
        <v>1116.1312255859375</v>
      </c>
      <c r="AT72">
        <f>+[1]Sheet1!AT72</f>
        <v>1065.1839599609375</v>
      </c>
      <c r="AU72">
        <f>+[1]Sheet1!AU72</f>
        <v>783.7271728515625</v>
      </c>
      <c r="AV72">
        <f>+[1]Sheet1!AV72</f>
        <v>957.90301513671875</v>
      </c>
      <c r="AW72">
        <f>+[1]Sheet1!AW72</f>
        <v>820.609130859375</v>
      </c>
      <c r="AX72">
        <f>+[1]Sheet1!AX72</f>
        <v>1063.32470703125</v>
      </c>
      <c r="AY72">
        <f>+[1]Sheet1!AY72</f>
        <v>889.25543212890625</v>
      </c>
      <c r="AZ72">
        <f>+[1]Sheet1!AZ72</f>
        <v>1101.284423828125</v>
      </c>
      <c r="BA72">
        <f>+[1]Sheet1!BA72</f>
        <v>844.58306884765625</v>
      </c>
      <c r="BB72">
        <f>+[1]Sheet1!BB72</f>
        <v>1257.7874755859375</v>
      </c>
      <c r="BC72">
        <f>+[1]Sheet1!BC72</f>
        <v>749.83746337890625</v>
      </c>
      <c r="BD72">
        <f>+[1]Sheet1!BD72</f>
        <v>1037.4031982421875</v>
      </c>
      <c r="BE72">
        <f>+[1]Sheet1!BE72</f>
        <v>1103.5177001953125</v>
      </c>
      <c r="BF72">
        <f>+[1]Sheet1!BF72</f>
        <v>1057.1671142578125</v>
      </c>
      <c r="BG72">
        <f>+[1]Sheet1!BG72</f>
        <v>780.946533203125</v>
      </c>
      <c r="BH72">
        <f>+[1]Sheet1!BH72</f>
        <v>959.9036865234375</v>
      </c>
      <c r="BI72">
        <f>+[1]Sheet1!BI72</f>
        <v>840.7242431640625</v>
      </c>
      <c r="BJ72">
        <f>+[1]Sheet1!BJ72</f>
        <v>1060.4541015625</v>
      </c>
      <c r="BK72">
        <f>+[1]Sheet1!BK72</f>
        <v>889.33856201171875</v>
      </c>
      <c r="BL72">
        <f>+[1]Sheet1!BL72</f>
        <v>1053.0599365234375</v>
      </c>
      <c r="BM72">
        <f>+[1]Sheet1!BM72</f>
        <v>1039.9222412109375</v>
      </c>
      <c r="BN72">
        <f>+[1]Sheet1!BN72</f>
        <v>1037.65478515625</v>
      </c>
      <c r="BO72">
        <f>+[1]Sheet1!BO72</f>
        <v>1032.5299072265625</v>
      </c>
      <c r="BP72">
        <f>+[1]Sheet1!BP72</f>
        <v>1021.4632568359375</v>
      </c>
      <c r="BQ72">
        <f>+[1]Sheet1!BQ72</f>
        <v>1108.853515625</v>
      </c>
      <c r="BR72">
        <f>+[1]Sheet1!BR72</f>
        <v>847.07244873046875</v>
      </c>
      <c r="BS72">
        <f>+[1]Sheet1!BS72</f>
        <v>1249.792236328125</v>
      </c>
      <c r="BT72">
        <f>+[1]Sheet1!BT72</f>
        <v>761.35589599609375</v>
      </c>
      <c r="BU72">
        <f>+[1]Sheet1!BU72</f>
        <v>1034.507568359375</v>
      </c>
      <c r="BV72">
        <f>+[1]Sheet1!BV72</f>
        <v>1117.01953125</v>
      </c>
      <c r="BW72">
        <f>+[1]Sheet1!BW72</f>
        <v>1065.68310546875</v>
      </c>
      <c r="BX72">
        <f>+[1]Sheet1!BX72</f>
        <v>785.65509033203125</v>
      </c>
      <c r="BY72">
        <f>+[1]Sheet1!BY72</f>
        <v>958.16143798828125</v>
      </c>
      <c r="BZ72">
        <f>+[1]Sheet1!BZ72</f>
        <v>828.82928466796875</v>
      </c>
      <c r="CA72">
        <f>+[1]Sheet1!CA72</f>
        <v>1063.7735595703125</v>
      </c>
      <c r="CB72">
        <f>+[1]Sheet1!CB72</f>
        <v>890.0247802734375</v>
      </c>
      <c r="CC72">
        <f>+[1]Sheet1!CC72</f>
        <v>1033.5159912109375</v>
      </c>
      <c r="CD72">
        <f>+[1]Sheet1!CD72</f>
        <v>1033.5159912109375</v>
      </c>
      <c r="CF72">
        <f>+[2]IPCse!DC76</f>
        <v>1033.8354419003733</v>
      </c>
      <c r="CG72">
        <f t="shared" si="1"/>
        <v>1032.9971856586542</v>
      </c>
    </row>
    <row r="73" spans="1:85" x14ac:dyDescent="0.25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1162.9019775390625</v>
      </c>
      <c r="E73">
        <f>+[1]Sheet1!E73</f>
        <v>899.20977783203125</v>
      </c>
      <c r="F73">
        <f>+[1]Sheet1!F73</f>
        <v>1299.23974609375</v>
      </c>
      <c r="G73">
        <f>+[1]Sheet1!G73</f>
        <v>852.53375244140625</v>
      </c>
      <c r="H73">
        <f>+[1]Sheet1!H73</f>
        <v>1082.7713623046875</v>
      </c>
      <c r="I73">
        <f>+[1]Sheet1!I73</f>
        <v>1188.4052734375</v>
      </c>
      <c r="J73">
        <f>+[1]Sheet1!J73</f>
        <v>1138.817138671875</v>
      </c>
      <c r="K73">
        <f>+[1]Sheet1!K73</f>
        <v>846.32275390625</v>
      </c>
      <c r="L73">
        <f>+[1]Sheet1!L73</f>
        <v>996.26873779296875</v>
      </c>
      <c r="M73">
        <f>+[1]Sheet1!M73</f>
        <v>854.7669677734375</v>
      </c>
      <c r="N73">
        <f>+[1]Sheet1!N73</f>
        <v>1128.586669921875</v>
      </c>
      <c r="O73">
        <f>+[1]Sheet1!O73</f>
        <v>947.8409423828125</v>
      </c>
      <c r="P73">
        <f>+[1]Sheet1!P73</f>
        <v>1157.15087890625</v>
      </c>
      <c r="Q73">
        <f>+[1]Sheet1!Q73</f>
        <v>895.148681640625</v>
      </c>
      <c r="R73">
        <f>+[1]Sheet1!R73</f>
        <v>1310.6669921875</v>
      </c>
      <c r="S73">
        <f>+[1]Sheet1!S73</f>
        <v>836.5328369140625</v>
      </c>
      <c r="T73">
        <f>+[1]Sheet1!T73</f>
        <v>1087.80322265625</v>
      </c>
      <c r="U73">
        <f>+[1]Sheet1!U73</f>
        <v>1179.56591796875</v>
      </c>
      <c r="V73">
        <f>+[1]Sheet1!V73</f>
        <v>1134.8355712890625</v>
      </c>
      <c r="W73">
        <f>+[1]Sheet1!W73</f>
        <v>842.60809326171875</v>
      </c>
      <c r="X73">
        <f>+[1]Sheet1!X73</f>
        <v>997.305908203125</v>
      </c>
      <c r="Y73">
        <f>+[1]Sheet1!Y73</f>
        <v>874.20306396484375</v>
      </c>
      <c r="Z73">
        <f>+[1]Sheet1!Z73</f>
        <v>1128.256591796875</v>
      </c>
      <c r="AA73">
        <f>+[1]Sheet1!AA73</f>
        <v>943.37158203125</v>
      </c>
      <c r="AB73">
        <f>+[1]Sheet1!AB73</f>
        <v>1153.31494140625</v>
      </c>
      <c r="AC73">
        <f>+[1]Sheet1!AC73</f>
        <v>893.94622802734375</v>
      </c>
      <c r="AD73">
        <f>+[1]Sheet1!AD73</f>
        <v>1316.26708984375</v>
      </c>
      <c r="AE73">
        <f>+[1]Sheet1!AE73</f>
        <v>823.886962890625</v>
      </c>
      <c r="AF73">
        <f>+[1]Sheet1!AF73</f>
        <v>1088.916259765625</v>
      </c>
      <c r="AG73">
        <f>+[1]Sheet1!AG73</f>
        <v>1180.045166015625</v>
      </c>
      <c r="AH73">
        <f>+[1]Sheet1!AH73</f>
        <v>1138.145263671875</v>
      </c>
      <c r="AI73">
        <f>+[1]Sheet1!AI73</f>
        <v>840.57550048828125</v>
      </c>
      <c r="AJ73">
        <f>+[1]Sheet1!AJ73</f>
        <v>997.3846435546875</v>
      </c>
      <c r="AK73">
        <f>+[1]Sheet1!AK73</f>
        <v>879.3134765625</v>
      </c>
      <c r="AL73">
        <f>+[1]Sheet1!AL73</f>
        <v>1123.4229736328125</v>
      </c>
      <c r="AM73">
        <f>+[1]Sheet1!AM73</f>
        <v>940.86383056640625</v>
      </c>
      <c r="AN73">
        <f>+[1]Sheet1!AN73</f>
        <v>1150.1461181640625</v>
      </c>
      <c r="AO73">
        <f>+[1]Sheet1!AO73</f>
        <v>893.0206298828125</v>
      </c>
      <c r="AP73">
        <f>+[1]Sheet1!AP73</f>
        <v>1320.094970703125</v>
      </c>
      <c r="AQ73">
        <f>+[1]Sheet1!AQ73</f>
        <v>821.807373046875</v>
      </c>
      <c r="AR73">
        <f>+[1]Sheet1!AR73</f>
        <v>1089.5347900390625</v>
      </c>
      <c r="AS73">
        <f>+[1]Sheet1!AS73</f>
        <v>1161.0367431640625</v>
      </c>
      <c r="AT73">
        <f>+[1]Sheet1!AT73</f>
        <v>1129.9564208984375</v>
      </c>
      <c r="AU73">
        <f>+[1]Sheet1!AU73</f>
        <v>837.8653564453125</v>
      </c>
      <c r="AV73">
        <f>+[1]Sheet1!AV73</f>
        <v>997.86834716796875</v>
      </c>
      <c r="AW73">
        <f>+[1]Sheet1!AW73</f>
        <v>872.730224609375</v>
      </c>
      <c r="AX73">
        <f>+[1]Sheet1!AX73</f>
        <v>1122.396240234375</v>
      </c>
      <c r="AY73">
        <f>+[1]Sheet1!AY73</f>
        <v>941.4822998046875</v>
      </c>
      <c r="AZ73">
        <f>+[1]Sheet1!AZ73</f>
        <v>1144.473388671875</v>
      </c>
      <c r="BA73">
        <f>+[1]Sheet1!BA73</f>
        <v>890.89959716796875</v>
      </c>
      <c r="BB73">
        <f>+[1]Sheet1!BB73</f>
        <v>1326.6868896484375</v>
      </c>
      <c r="BC73">
        <f>+[1]Sheet1!BC73</f>
        <v>816.74066162109375</v>
      </c>
      <c r="BD73">
        <f>+[1]Sheet1!BD73</f>
        <v>1094.1639404296875</v>
      </c>
      <c r="BE73">
        <f>+[1]Sheet1!BE73</f>
        <v>1145.609619140625</v>
      </c>
      <c r="BF73">
        <f>+[1]Sheet1!BF73</f>
        <v>1122.525146484375</v>
      </c>
      <c r="BG73">
        <f>+[1]Sheet1!BG73</f>
        <v>835.33453369140625</v>
      </c>
      <c r="BH73">
        <f>+[1]Sheet1!BH73</f>
        <v>999.01739501953125</v>
      </c>
      <c r="BI73">
        <f>+[1]Sheet1!BI73</f>
        <v>893.2564697265625</v>
      </c>
      <c r="BJ73">
        <f>+[1]Sheet1!BJ73</f>
        <v>1119.79638671875</v>
      </c>
      <c r="BK73">
        <f>+[1]Sheet1!BK73</f>
        <v>941.14495849609375</v>
      </c>
      <c r="BL73">
        <f>+[1]Sheet1!BL73</f>
        <v>1105.0418701171875</v>
      </c>
      <c r="BM73">
        <f>+[1]Sheet1!BM73</f>
        <v>1092.7803955078125</v>
      </c>
      <c r="BN73">
        <f>+[1]Sheet1!BN73</f>
        <v>1090.72314453125</v>
      </c>
      <c r="BO73">
        <f>+[1]Sheet1!BO73</f>
        <v>1086.095947265625</v>
      </c>
      <c r="BP73">
        <f>+[1]Sheet1!BP73</f>
        <v>1075.3511962890625</v>
      </c>
      <c r="BQ73">
        <f>+[1]Sheet1!BQ73</f>
        <v>1153.0980224609375</v>
      </c>
      <c r="BR73">
        <f>+[1]Sheet1!BR73</f>
        <v>893.755859375</v>
      </c>
      <c r="BS73">
        <f>+[1]Sheet1!BS73</f>
        <v>1316.8138427734375</v>
      </c>
      <c r="BT73">
        <f>+[1]Sheet1!BT73</f>
        <v>826.3883056640625</v>
      </c>
      <c r="BU73">
        <f>+[1]Sheet1!BU73</f>
        <v>1090.5430908203125</v>
      </c>
      <c r="BV73">
        <f>+[1]Sheet1!BV73</f>
        <v>1162.15185546875</v>
      </c>
      <c r="BW73">
        <f>+[1]Sheet1!BW73</f>
        <v>1130.0848388671875</v>
      </c>
      <c r="BX73">
        <f>+[1]Sheet1!BX73</f>
        <v>839.436767578125</v>
      </c>
      <c r="BY73">
        <f>+[1]Sheet1!BY73</f>
        <v>997.96673583984375</v>
      </c>
      <c r="BZ73">
        <f>+[1]Sheet1!BZ73</f>
        <v>881.10601806640625</v>
      </c>
      <c r="CA73">
        <f>+[1]Sheet1!CA73</f>
        <v>1122.7235107421875</v>
      </c>
      <c r="CB73">
        <f>+[1]Sheet1!CB73</f>
        <v>942.140869140625</v>
      </c>
      <c r="CC73">
        <f>+[1]Sheet1!CC73</f>
        <v>1086.7945556640625</v>
      </c>
      <c r="CD73">
        <f>+[1]Sheet1!CD73</f>
        <v>1086.7945556640625</v>
      </c>
      <c r="CF73">
        <f>+[2]IPCse!DC77</f>
        <v>1087.2424888826863</v>
      </c>
      <c r="CG73">
        <f t="shared" si="1"/>
        <v>1086.3609290467293</v>
      </c>
    </row>
    <row r="74" spans="1:85" x14ac:dyDescent="0.25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1198.393310546875</v>
      </c>
      <c r="E74">
        <f>+[1]Sheet1!E74</f>
        <v>959.6021728515625</v>
      </c>
      <c r="F74">
        <f>+[1]Sheet1!F74</f>
        <v>1353.157470703125</v>
      </c>
      <c r="G74">
        <f>+[1]Sheet1!G74</f>
        <v>887.78802490234375</v>
      </c>
      <c r="H74">
        <f>+[1]Sheet1!H74</f>
        <v>1147.963623046875</v>
      </c>
      <c r="I74">
        <f>+[1]Sheet1!I74</f>
        <v>1255.6529541015625</v>
      </c>
      <c r="J74">
        <f>+[1]Sheet1!J74</f>
        <v>1207.1429443359375</v>
      </c>
      <c r="K74">
        <f>+[1]Sheet1!K74</f>
        <v>872.94586181640625</v>
      </c>
      <c r="L74">
        <f>+[1]Sheet1!L74</f>
        <v>1045.3690185546875</v>
      </c>
      <c r="M74">
        <f>+[1]Sheet1!M74</f>
        <v>917.14300537109375</v>
      </c>
      <c r="N74">
        <f>+[1]Sheet1!N74</f>
        <v>1207.67138671875</v>
      </c>
      <c r="O74">
        <f>+[1]Sheet1!O74</f>
        <v>1001.75390625</v>
      </c>
      <c r="P74">
        <f>+[1]Sheet1!P74</f>
        <v>1195.37548828125</v>
      </c>
      <c r="Q74">
        <f>+[1]Sheet1!Q74</f>
        <v>955.45074462890625</v>
      </c>
      <c r="R74">
        <f>+[1]Sheet1!R74</f>
        <v>1365.0865478515625</v>
      </c>
      <c r="S74">
        <f>+[1]Sheet1!S74</f>
        <v>871.25482177734375</v>
      </c>
      <c r="T74">
        <f>+[1]Sheet1!T74</f>
        <v>1152.8743896484375</v>
      </c>
      <c r="U74">
        <f>+[1]Sheet1!U74</f>
        <v>1246.491943359375</v>
      </c>
      <c r="V74">
        <f>+[1]Sheet1!V74</f>
        <v>1202.5450439453125</v>
      </c>
      <c r="W74">
        <f>+[1]Sheet1!W74</f>
        <v>868.64013671875</v>
      </c>
      <c r="X74">
        <f>+[1]Sheet1!X74</f>
        <v>1044.7567138671875</v>
      </c>
      <c r="Y74">
        <f>+[1]Sheet1!Y74</f>
        <v>940.3858642578125</v>
      </c>
      <c r="Z74">
        <f>+[1]Sheet1!Z74</f>
        <v>1207.690185546875</v>
      </c>
      <c r="AA74">
        <f>+[1]Sheet1!AA74</f>
        <v>997.52117919921875</v>
      </c>
      <c r="AB74">
        <f>+[1]Sheet1!AB74</f>
        <v>1193.5216064453125</v>
      </c>
      <c r="AC74">
        <f>+[1]Sheet1!AC74</f>
        <v>954.28369140625</v>
      </c>
      <c r="AD74">
        <f>+[1]Sheet1!AD74</f>
        <v>1371.1568603515625</v>
      </c>
      <c r="AE74">
        <f>+[1]Sheet1!AE74</f>
        <v>858.365234375</v>
      </c>
      <c r="AF74">
        <f>+[1]Sheet1!AF74</f>
        <v>1153.2274169921875</v>
      </c>
      <c r="AG74">
        <f>+[1]Sheet1!AG74</f>
        <v>1247.64892578125</v>
      </c>
      <c r="AH74">
        <f>+[1]Sheet1!AH74</f>
        <v>1205.7926025390625</v>
      </c>
      <c r="AI74">
        <f>+[1]Sheet1!AI74</f>
        <v>866.00677490234375</v>
      </c>
      <c r="AJ74">
        <f>+[1]Sheet1!AJ74</f>
        <v>1044.076171875</v>
      </c>
      <c r="AK74">
        <f>+[1]Sheet1!AK74</f>
        <v>946.33294677734375</v>
      </c>
      <c r="AL74">
        <f>+[1]Sheet1!AL74</f>
        <v>1202.78857421875</v>
      </c>
      <c r="AM74">
        <f>+[1]Sheet1!AM74</f>
        <v>994.9971923828125</v>
      </c>
      <c r="AN74">
        <f>+[1]Sheet1!AN74</f>
        <v>1191.5634765625</v>
      </c>
      <c r="AO74">
        <f>+[1]Sheet1!AO74</f>
        <v>953.1143798828125</v>
      </c>
      <c r="AP74">
        <f>+[1]Sheet1!AP74</f>
        <v>1374.7822265625</v>
      </c>
      <c r="AQ74">
        <f>+[1]Sheet1!AQ74</f>
        <v>856.309814453125</v>
      </c>
      <c r="AR74">
        <f>+[1]Sheet1!AR74</f>
        <v>1153.6334228515625</v>
      </c>
      <c r="AS74">
        <f>+[1]Sheet1!AS74</f>
        <v>1227.1204833984375</v>
      </c>
      <c r="AT74">
        <f>+[1]Sheet1!AT74</f>
        <v>1195.8785400390625</v>
      </c>
      <c r="AU74">
        <f>+[1]Sheet1!AU74</f>
        <v>862.80859375</v>
      </c>
      <c r="AV74">
        <f>+[1]Sheet1!AV74</f>
        <v>1043.772216796875</v>
      </c>
      <c r="AW74">
        <f>+[1]Sheet1!AW74</f>
        <v>939.47796630859375</v>
      </c>
      <c r="AX74">
        <f>+[1]Sheet1!AX74</f>
        <v>1202.2188720703125</v>
      </c>
      <c r="AY74">
        <f>+[1]Sheet1!AY74</f>
        <v>995.565185546875</v>
      </c>
      <c r="AZ74">
        <f>+[1]Sheet1!AZ74</f>
        <v>1188.1983642578125</v>
      </c>
      <c r="BA74">
        <f>+[1]Sheet1!BA74</f>
        <v>950.74810791015625</v>
      </c>
      <c r="BB74">
        <f>+[1]Sheet1!BB74</f>
        <v>1381.4217529296875</v>
      </c>
      <c r="BC74">
        <f>+[1]Sheet1!BC74</f>
        <v>851.18218994140625</v>
      </c>
      <c r="BD74">
        <f>+[1]Sheet1!BD74</f>
        <v>1158.582763671875</v>
      </c>
      <c r="BE74">
        <f>+[1]Sheet1!BE74</f>
        <v>1210.7100830078125</v>
      </c>
      <c r="BF74">
        <f>+[1]Sheet1!BF74</f>
        <v>1186.50732421875</v>
      </c>
      <c r="BG74">
        <f>+[1]Sheet1!BG74</f>
        <v>859.511962890625</v>
      </c>
      <c r="BH74">
        <f>+[1]Sheet1!BH74</f>
        <v>1043.854736328125</v>
      </c>
      <c r="BI74">
        <f>+[1]Sheet1!BI74</f>
        <v>963.5177001953125</v>
      </c>
      <c r="BJ74">
        <f>+[1]Sheet1!BJ74</f>
        <v>1200.0140380859375</v>
      </c>
      <c r="BK74">
        <f>+[1]Sheet1!BK74</f>
        <v>995.62054443359375</v>
      </c>
      <c r="BL74">
        <f>+[1]Sheet1!BL74</f>
        <v>1153.005615234375</v>
      </c>
      <c r="BM74">
        <f>+[1]Sheet1!BM74</f>
        <v>1143.57373046875</v>
      </c>
      <c r="BN74">
        <f>+[1]Sheet1!BN74</f>
        <v>1142.9288330078125</v>
      </c>
      <c r="BO74">
        <f>+[1]Sheet1!BO74</f>
        <v>1139.7625732421875</v>
      </c>
      <c r="BP74">
        <f>+[1]Sheet1!BP74</f>
        <v>1130.87060546875</v>
      </c>
      <c r="BQ74">
        <f>+[1]Sheet1!BQ74</f>
        <v>1193.1329345703125</v>
      </c>
      <c r="BR74">
        <f>+[1]Sheet1!BR74</f>
        <v>953.89544677734375</v>
      </c>
      <c r="BS74">
        <f>+[1]Sheet1!BS74</f>
        <v>1371.4013671875</v>
      </c>
      <c r="BT74">
        <f>+[1]Sheet1!BT74</f>
        <v>860.98822021484375</v>
      </c>
      <c r="BU74">
        <f>+[1]Sheet1!BU74</f>
        <v>1155.0274658203125</v>
      </c>
      <c r="BV74">
        <f>+[1]Sheet1!BV74</f>
        <v>1228.2750244140625</v>
      </c>
      <c r="BW74">
        <f>+[1]Sheet1!BW74</f>
        <v>1196.054931640625</v>
      </c>
      <c r="BX74">
        <f>+[1]Sheet1!BX74</f>
        <v>864.630615234375</v>
      </c>
      <c r="BY74">
        <f>+[1]Sheet1!BY74</f>
        <v>1044.1583251953125</v>
      </c>
      <c r="BZ74">
        <f>+[1]Sheet1!BZ74</f>
        <v>948.95098876953125</v>
      </c>
      <c r="CA74">
        <f>+[1]Sheet1!CA74</f>
        <v>1202.5269775390625</v>
      </c>
      <c r="CB74">
        <f>+[1]Sheet1!CB74</f>
        <v>996.370361328125</v>
      </c>
      <c r="CC74">
        <f>+[1]Sheet1!CC74</f>
        <v>1139.6588134765625</v>
      </c>
      <c r="CD74">
        <f>+[1]Sheet1!CD74</f>
        <v>1139.6588134765625</v>
      </c>
      <c r="CF74">
        <f>+[2]IPCse!DC78</f>
        <v>1140.4200455521088</v>
      </c>
      <c r="CG74">
        <f t="shared" si="1"/>
        <v>1139.4953681976465</v>
      </c>
    </row>
    <row r="75" spans="1:85" x14ac:dyDescent="0.25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1260.865234375</v>
      </c>
      <c r="E75">
        <f>+[1]Sheet1!E75</f>
        <v>1015.1577758789063</v>
      </c>
      <c r="F75">
        <f>+[1]Sheet1!F75</f>
        <v>1414.0115966796875</v>
      </c>
      <c r="G75">
        <f>+[1]Sheet1!G75</f>
        <v>955.714111328125</v>
      </c>
      <c r="H75">
        <f>+[1]Sheet1!H75</f>
        <v>1212.30078125</v>
      </c>
      <c r="I75">
        <f>+[1]Sheet1!I75</f>
        <v>1314.830078125</v>
      </c>
      <c r="J75">
        <f>+[1]Sheet1!J75</f>
        <v>1276.623046875</v>
      </c>
      <c r="K75">
        <f>+[1]Sheet1!K75</f>
        <v>905.897705078125</v>
      </c>
      <c r="L75">
        <f>+[1]Sheet1!L75</f>
        <v>1134.8077392578125</v>
      </c>
      <c r="M75">
        <f>+[1]Sheet1!M75</f>
        <v>965.371337890625</v>
      </c>
      <c r="N75">
        <f>+[1]Sheet1!N75</f>
        <v>1284.0548095703125</v>
      </c>
      <c r="O75">
        <f>+[1]Sheet1!O75</f>
        <v>1070.048583984375</v>
      </c>
      <c r="P75">
        <f>+[1]Sheet1!P75</f>
        <v>1256.810791015625</v>
      </c>
      <c r="Q75">
        <f>+[1]Sheet1!Q75</f>
        <v>1010.7486572265625</v>
      </c>
      <c r="R75">
        <f>+[1]Sheet1!R75</f>
        <v>1426.6082763671875</v>
      </c>
      <c r="S75">
        <f>+[1]Sheet1!S75</f>
        <v>940.80206298828125</v>
      </c>
      <c r="T75">
        <f>+[1]Sheet1!T75</f>
        <v>1216.280517578125</v>
      </c>
      <c r="U75">
        <f>+[1]Sheet1!U75</f>
        <v>1306.1297607421875</v>
      </c>
      <c r="V75">
        <f>+[1]Sheet1!V75</f>
        <v>1272.674560546875</v>
      </c>
      <c r="W75">
        <f>+[1]Sheet1!W75</f>
        <v>900.73016357421875</v>
      </c>
      <c r="X75">
        <f>+[1]Sheet1!X75</f>
        <v>1135.6134033203125</v>
      </c>
      <c r="Y75">
        <f>+[1]Sheet1!Y75</f>
        <v>988.64410400390625</v>
      </c>
      <c r="Z75">
        <f>+[1]Sheet1!Z75</f>
        <v>1281.843994140625</v>
      </c>
      <c r="AA75">
        <f>+[1]Sheet1!AA75</f>
        <v>1065.389892578125</v>
      </c>
      <c r="AB75">
        <f>+[1]Sheet1!AB75</f>
        <v>1254.020751953125</v>
      </c>
      <c r="AC75">
        <f>+[1]Sheet1!AC75</f>
        <v>1009.3170166015625</v>
      </c>
      <c r="AD75">
        <f>+[1]Sheet1!AD75</f>
        <v>1432.9739990234375</v>
      </c>
      <c r="AE75">
        <f>+[1]Sheet1!AE75</f>
        <v>928.30755615234375</v>
      </c>
      <c r="AF75">
        <f>+[1]Sheet1!AF75</f>
        <v>1216.1510009765625</v>
      </c>
      <c r="AG75">
        <f>+[1]Sheet1!AG75</f>
        <v>1307.4761962890625</v>
      </c>
      <c r="AH75">
        <f>+[1]Sheet1!AH75</f>
        <v>1276.5592041015625</v>
      </c>
      <c r="AI75">
        <f>+[1]Sheet1!AI75</f>
        <v>897.6986083984375</v>
      </c>
      <c r="AJ75">
        <f>+[1]Sheet1!AJ75</f>
        <v>1135.4359130859375</v>
      </c>
      <c r="AK75">
        <f>+[1]Sheet1!AK75</f>
        <v>994.8529052734375</v>
      </c>
      <c r="AL75">
        <f>+[1]Sheet1!AL75</f>
        <v>1276.0616455078125</v>
      </c>
      <c r="AM75">
        <f>+[1]Sheet1!AM75</f>
        <v>1062.71533203125</v>
      </c>
      <c r="AN75">
        <f>+[1]Sheet1!AN75</f>
        <v>1251.2457275390625</v>
      </c>
      <c r="AO75">
        <f>+[1]Sheet1!AO75</f>
        <v>1008.1611328125</v>
      </c>
      <c r="AP75">
        <f>+[1]Sheet1!AP75</f>
        <v>1436.9686279296875</v>
      </c>
      <c r="AQ75">
        <f>+[1]Sheet1!AQ75</f>
        <v>926.13702392578125</v>
      </c>
      <c r="AR75">
        <f>+[1]Sheet1!AR75</f>
        <v>1216.4603271484375</v>
      </c>
      <c r="AS75">
        <f>+[1]Sheet1!AS75</f>
        <v>1287.6903076171875</v>
      </c>
      <c r="AT75">
        <f>+[1]Sheet1!AT75</f>
        <v>1266.9302978515625</v>
      </c>
      <c r="AU75">
        <f>+[1]Sheet1!AU75</f>
        <v>894.45916748046875</v>
      </c>
      <c r="AV75">
        <f>+[1]Sheet1!AV75</f>
        <v>1136.61767578125</v>
      </c>
      <c r="AW75">
        <f>+[1]Sheet1!AW75</f>
        <v>988.2115478515625</v>
      </c>
      <c r="AX75">
        <f>+[1]Sheet1!AX75</f>
        <v>1274.4066162109375</v>
      </c>
      <c r="AY75">
        <f>+[1]Sheet1!AY75</f>
        <v>1063.5252685546875</v>
      </c>
      <c r="AZ75">
        <f>+[1]Sheet1!AZ75</f>
        <v>1246.8358154296875</v>
      </c>
      <c r="BA75">
        <f>+[1]Sheet1!BA75</f>
        <v>1005.792724609375</v>
      </c>
      <c r="BB75">
        <f>+[1]Sheet1!BB75</f>
        <v>1444.171630859375</v>
      </c>
      <c r="BC75">
        <f>+[1]Sheet1!BC75</f>
        <v>920.6153564453125</v>
      </c>
      <c r="BD75">
        <f>+[1]Sheet1!BD75</f>
        <v>1220.5133056640625</v>
      </c>
      <c r="BE75">
        <f>+[1]Sheet1!BE75</f>
        <v>1271.98974609375</v>
      </c>
      <c r="BF75">
        <f>+[1]Sheet1!BF75</f>
        <v>1257.5125732421875</v>
      </c>
      <c r="BG75">
        <f>+[1]Sheet1!BG75</f>
        <v>890.1419677734375</v>
      </c>
      <c r="BH75">
        <f>+[1]Sheet1!BH75</f>
        <v>1138.957275390625</v>
      </c>
      <c r="BI75">
        <f>+[1]Sheet1!BI75</f>
        <v>1011.1468505859375</v>
      </c>
      <c r="BJ75">
        <f>+[1]Sheet1!BJ75</f>
        <v>1271.3214111328125</v>
      </c>
      <c r="BK75">
        <f>+[1]Sheet1!BK75</f>
        <v>1063.6790771484375</v>
      </c>
      <c r="BL75">
        <f>+[1]Sheet1!BL75</f>
        <v>1217.68115234375</v>
      </c>
      <c r="BM75">
        <f>+[1]Sheet1!BM75</f>
        <v>1208.2823486328125</v>
      </c>
      <c r="BN75">
        <f>+[1]Sheet1!BN75</f>
        <v>1207.54052734375</v>
      </c>
      <c r="BO75">
        <f>+[1]Sheet1!BO75</f>
        <v>1204.896240234375</v>
      </c>
      <c r="BP75">
        <f>+[1]Sheet1!BP75</f>
        <v>1196.6182861328125</v>
      </c>
      <c r="BQ75">
        <f>+[1]Sheet1!BQ75</f>
        <v>1253.571044921875</v>
      </c>
      <c r="BR75">
        <f>+[1]Sheet1!BR75</f>
        <v>1009.0541381835938</v>
      </c>
      <c r="BS75">
        <f>+[1]Sheet1!BS75</f>
        <v>1433.3853759765625</v>
      </c>
      <c r="BT75">
        <f>+[1]Sheet1!BT75</f>
        <v>930.440673828125</v>
      </c>
      <c r="BU75">
        <f>+[1]Sheet1!BU75</f>
        <v>1217.7047119140625</v>
      </c>
      <c r="BV75">
        <f>+[1]Sheet1!BV75</f>
        <v>1288.7962646484375</v>
      </c>
      <c r="BW75">
        <f>+[1]Sheet1!BW75</f>
        <v>1266.7764892578125</v>
      </c>
      <c r="BX75">
        <f>+[1]Sheet1!BX75</f>
        <v>896.2176513671875</v>
      </c>
      <c r="BY75">
        <f>+[1]Sheet1!BY75</f>
        <v>1136.958740234375</v>
      </c>
      <c r="BZ75">
        <f>+[1]Sheet1!BZ75</f>
        <v>997.1146240234375</v>
      </c>
      <c r="CA75">
        <f>+[1]Sheet1!CA75</f>
        <v>1275.107177734375</v>
      </c>
      <c r="CB75">
        <f>+[1]Sheet1!CB75</f>
        <v>1064.3465576171875</v>
      </c>
      <c r="CC75">
        <f>+[1]Sheet1!CC75</f>
        <v>1204.776611328125</v>
      </c>
      <c r="CD75">
        <f>+[1]Sheet1!CD75</f>
        <v>1204.776611328125</v>
      </c>
      <c r="CF75">
        <f>+[2]IPCse!DC79</f>
        <v>1205.5853735015389</v>
      </c>
      <c r="CG75">
        <f t="shared" si="1"/>
        <v>1204.6078586831211</v>
      </c>
    </row>
    <row r="76" spans="1:85" x14ac:dyDescent="0.25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1368.91650390625</v>
      </c>
      <c r="E76">
        <f>+[1]Sheet1!E76</f>
        <v>1065.796875</v>
      </c>
      <c r="F76">
        <f>+[1]Sheet1!F76</f>
        <v>1489.5499267578125</v>
      </c>
      <c r="G76">
        <f>+[1]Sheet1!G76</f>
        <v>1000.528076171875</v>
      </c>
      <c r="H76">
        <f>+[1]Sheet1!H76</f>
        <v>1277.1058349609375</v>
      </c>
      <c r="I76">
        <f>+[1]Sheet1!I76</f>
        <v>1383.91748046875</v>
      </c>
      <c r="J76">
        <f>+[1]Sheet1!J76</f>
        <v>1342.018310546875</v>
      </c>
      <c r="K76">
        <f>+[1]Sheet1!K76</f>
        <v>953.1141357421875</v>
      </c>
      <c r="L76">
        <f>+[1]Sheet1!L76</f>
        <v>1209.7930908203125</v>
      </c>
      <c r="M76">
        <f>+[1]Sheet1!M76</f>
        <v>1010.9852905273438</v>
      </c>
      <c r="N76">
        <f>+[1]Sheet1!N76</f>
        <v>1382.038818359375</v>
      </c>
      <c r="O76">
        <f>+[1]Sheet1!O76</f>
        <v>1138.3331298828125</v>
      </c>
      <c r="P76">
        <f>+[1]Sheet1!P76</f>
        <v>1363.5877685546875</v>
      </c>
      <c r="Q76">
        <f>+[1]Sheet1!Q76</f>
        <v>1060.9525146484375</v>
      </c>
      <c r="R76">
        <f>+[1]Sheet1!R76</f>
        <v>1502.8433837890625</v>
      </c>
      <c r="S76">
        <f>+[1]Sheet1!S76</f>
        <v>985.39898681640625</v>
      </c>
      <c r="T76">
        <f>+[1]Sheet1!T76</f>
        <v>1279.6370849609375</v>
      </c>
      <c r="U76">
        <f>+[1]Sheet1!U76</f>
        <v>1375.2938232421875</v>
      </c>
      <c r="V76">
        <f>+[1]Sheet1!V76</f>
        <v>1336.3641357421875</v>
      </c>
      <c r="W76">
        <f>+[1]Sheet1!W76</f>
        <v>946.86541748046875</v>
      </c>
      <c r="X76">
        <f>+[1]Sheet1!X76</f>
        <v>1207.4539794921875</v>
      </c>
      <c r="Y76">
        <f>+[1]Sheet1!Y76</f>
        <v>1036.25732421875</v>
      </c>
      <c r="Z76">
        <f>+[1]Sheet1!Z76</f>
        <v>1379.0390625</v>
      </c>
      <c r="AA76">
        <f>+[1]Sheet1!AA76</f>
        <v>1133.9132080078125</v>
      </c>
      <c r="AB76">
        <f>+[1]Sheet1!AB76</f>
        <v>1359.6654052734375</v>
      </c>
      <c r="AC76">
        <f>+[1]Sheet1!AC76</f>
        <v>1059.06591796875</v>
      </c>
      <c r="AD76">
        <f>+[1]Sheet1!AD76</f>
        <v>1509.408935546875</v>
      </c>
      <c r="AE76">
        <f>+[1]Sheet1!AE76</f>
        <v>973.14495849609375</v>
      </c>
      <c r="AF76">
        <f>+[1]Sheet1!AF76</f>
        <v>1277.6854248046875</v>
      </c>
      <c r="AG76">
        <f>+[1]Sheet1!AG76</f>
        <v>1377.1376953125</v>
      </c>
      <c r="AH76">
        <f>+[1]Sheet1!AH76</f>
        <v>1339.4384765625</v>
      </c>
      <c r="AI76">
        <f>+[1]Sheet1!AI76</f>
        <v>943.64459228515625</v>
      </c>
      <c r="AJ76">
        <f>+[1]Sheet1!AJ76</f>
        <v>1205.83740234375</v>
      </c>
      <c r="AK76">
        <f>+[1]Sheet1!AK76</f>
        <v>1042.23876953125</v>
      </c>
      <c r="AL76">
        <f>+[1]Sheet1!AL76</f>
        <v>1371.3309326171875</v>
      </c>
      <c r="AM76">
        <f>+[1]Sheet1!AM76</f>
        <v>1131.41845703125</v>
      </c>
      <c r="AN76">
        <f>+[1]Sheet1!AN76</f>
        <v>1356.0316162109375</v>
      </c>
      <c r="AO76">
        <f>+[1]Sheet1!AO76</f>
        <v>1057.693115234375</v>
      </c>
      <c r="AP76">
        <f>+[1]Sheet1!AP76</f>
        <v>1514.7274169921875</v>
      </c>
      <c r="AQ76">
        <f>+[1]Sheet1!AQ76</f>
        <v>970.7584228515625</v>
      </c>
      <c r="AR76">
        <f>+[1]Sheet1!AR76</f>
        <v>1277.690673828125</v>
      </c>
      <c r="AS76">
        <f>+[1]Sheet1!AS76</f>
        <v>1356.5020751953125</v>
      </c>
      <c r="AT76">
        <f>+[1]Sheet1!AT76</f>
        <v>1328.3433837890625</v>
      </c>
      <c r="AU76">
        <f>+[1]Sheet1!AU76</f>
        <v>939.67938232421875</v>
      </c>
      <c r="AV76">
        <f>+[1]Sheet1!AV76</f>
        <v>1204.78564453125</v>
      </c>
      <c r="AW76">
        <f>+[1]Sheet1!AW76</f>
        <v>1034.2491455078125</v>
      </c>
      <c r="AX76">
        <f>+[1]Sheet1!AX76</f>
        <v>1369.62646484375</v>
      </c>
      <c r="AY76">
        <f>+[1]Sheet1!AY76</f>
        <v>1132.3502197265625</v>
      </c>
      <c r="AZ76">
        <f>+[1]Sheet1!AZ76</f>
        <v>1350.7281494140625</v>
      </c>
      <c r="BA76">
        <f>+[1]Sheet1!BA76</f>
        <v>1054.981201171875</v>
      </c>
      <c r="BB76">
        <f>+[1]Sheet1!BB76</f>
        <v>1523.421875</v>
      </c>
      <c r="BC76">
        <f>+[1]Sheet1!BC76</f>
        <v>964.67535400390625</v>
      </c>
      <c r="BD76">
        <f>+[1]Sheet1!BD76</f>
        <v>1281.3643798828125</v>
      </c>
      <c r="BE76">
        <f>+[1]Sheet1!BE76</f>
        <v>1340.324951171875</v>
      </c>
      <c r="BF76">
        <f>+[1]Sheet1!BF76</f>
        <v>1317.57421875</v>
      </c>
      <c r="BG76">
        <f>+[1]Sheet1!BG76</f>
        <v>934.67425537109375</v>
      </c>
      <c r="BH76">
        <f>+[1]Sheet1!BH76</f>
        <v>1205.139404296875</v>
      </c>
      <c r="BI76">
        <f>+[1]Sheet1!BI76</f>
        <v>1060.8773193359375</v>
      </c>
      <c r="BJ76">
        <f>+[1]Sheet1!BJ76</f>
        <v>1365.98681640625</v>
      </c>
      <c r="BK76">
        <f>+[1]Sheet1!BK76</f>
        <v>1133.55078125</v>
      </c>
      <c r="BL76">
        <f>+[1]Sheet1!BL76</f>
        <v>1300.8262939453125</v>
      </c>
      <c r="BM76">
        <f>+[1]Sheet1!BM76</f>
        <v>1287.5799560546875</v>
      </c>
      <c r="BN76">
        <f>+[1]Sheet1!BN76</f>
        <v>1285.4271240234375</v>
      </c>
      <c r="BO76">
        <f>+[1]Sheet1!BO76</f>
        <v>1280.612060546875</v>
      </c>
      <c r="BP76">
        <f>+[1]Sheet1!BP76</f>
        <v>1269.7493896484375</v>
      </c>
      <c r="BQ76">
        <f>+[1]Sheet1!BQ76</f>
        <v>1359.28564453125</v>
      </c>
      <c r="BR76">
        <f>+[1]Sheet1!BR76</f>
        <v>1058.7916259765625</v>
      </c>
      <c r="BS76">
        <f>+[1]Sheet1!BS76</f>
        <v>1510.7642822265625</v>
      </c>
      <c r="BT76">
        <f>+[1]Sheet1!BT76</f>
        <v>974.93353271484375</v>
      </c>
      <c r="BU76">
        <f>+[1]Sheet1!BU76</f>
        <v>1279.4114990234375</v>
      </c>
      <c r="BV76">
        <f>+[1]Sheet1!BV76</f>
        <v>1357.617431640625</v>
      </c>
      <c r="BW76">
        <f>+[1]Sheet1!BW76</f>
        <v>1328.612060546875</v>
      </c>
      <c r="BX76">
        <f>+[1]Sheet1!BX76</f>
        <v>941.76519775390625</v>
      </c>
      <c r="BY76">
        <f>+[1]Sheet1!BY76</f>
        <v>1205.989501953125</v>
      </c>
      <c r="BZ76">
        <f>+[1]Sheet1!BZ76</f>
        <v>1045.033203125</v>
      </c>
      <c r="CA76">
        <f>+[1]Sheet1!CA76</f>
        <v>1370.5745849609375</v>
      </c>
      <c r="CB76">
        <f>+[1]Sheet1!CB76</f>
        <v>1133.444091796875</v>
      </c>
      <c r="CC76">
        <f>+[1]Sheet1!CC76</f>
        <v>1281.504638671875</v>
      </c>
      <c r="CD76">
        <f>+[1]Sheet1!CD76</f>
        <v>1281.504638671875</v>
      </c>
      <c r="CF76">
        <f>+[2]IPCse!DC80</f>
        <v>1282.3927431636139</v>
      </c>
      <c r="CG76">
        <f t="shared" ref="CG76" si="2">+CF76/$CF$2*100</f>
        <v>1281.3529512608363</v>
      </c>
    </row>
    <row r="77" spans="1:85" x14ac:dyDescent="0.25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1474.8846435546875</v>
      </c>
      <c r="E77">
        <f>+[1]Sheet1!E77</f>
        <v>1141.606201171875</v>
      </c>
      <c r="F77">
        <f>+[1]Sheet1!F77</f>
        <v>1577.6051025390625</v>
      </c>
      <c r="G77">
        <f>+[1]Sheet1!G77</f>
        <v>1063.9085693359375</v>
      </c>
      <c r="H77">
        <f>+[1]Sheet1!H77</f>
        <v>1351.6807861328125</v>
      </c>
      <c r="I77">
        <f>+[1]Sheet1!I77</f>
        <v>1463.0614013671875</v>
      </c>
      <c r="J77">
        <f>+[1]Sheet1!J77</f>
        <v>1412.2012939453125</v>
      </c>
      <c r="K77">
        <f>+[1]Sheet1!K77</f>
        <v>974.1273193359375</v>
      </c>
      <c r="L77">
        <f>+[1]Sheet1!L77</f>
        <v>1265.6712646484375</v>
      </c>
      <c r="M77">
        <f>+[1]Sheet1!M77</f>
        <v>1067.78515625</v>
      </c>
      <c r="N77">
        <f>+[1]Sheet1!N77</f>
        <v>1491.481689453125</v>
      </c>
      <c r="O77">
        <f>+[1]Sheet1!O77</f>
        <v>1209.193115234375</v>
      </c>
      <c r="P77">
        <f>+[1]Sheet1!P77</f>
        <v>1471.134033203125</v>
      </c>
      <c r="Q77">
        <f>+[1]Sheet1!Q77</f>
        <v>1135.3499755859375</v>
      </c>
      <c r="R77">
        <f>+[1]Sheet1!R77</f>
        <v>1590.960205078125</v>
      </c>
      <c r="S77">
        <f>+[1]Sheet1!S77</f>
        <v>1048.8597412109375</v>
      </c>
      <c r="T77">
        <f>+[1]Sheet1!T77</f>
        <v>1353.988525390625</v>
      </c>
      <c r="U77">
        <f>+[1]Sheet1!U77</f>
        <v>1453.87939453125</v>
      </c>
      <c r="V77">
        <f>+[1]Sheet1!V77</f>
        <v>1406.3516845703125</v>
      </c>
      <c r="W77">
        <f>+[1]Sheet1!W77</f>
        <v>968.15472412109375</v>
      </c>
      <c r="X77">
        <f>+[1]Sheet1!X77</f>
        <v>1262.6849365234375</v>
      </c>
      <c r="Y77">
        <f>+[1]Sheet1!Y77</f>
        <v>1088.1058349609375</v>
      </c>
      <c r="Z77">
        <f>+[1]Sheet1!Z77</f>
        <v>1488.624755859375</v>
      </c>
      <c r="AA77">
        <f>+[1]Sheet1!AA77</f>
        <v>1205.1158447265625</v>
      </c>
      <c r="AB77">
        <f>+[1]Sheet1!AB77</f>
        <v>1468.220947265625</v>
      </c>
      <c r="AC77">
        <f>+[1]Sheet1!AC77</f>
        <v>1133.3450927734375</v>
      </c>
      <c r="AD77">
        <f>+[1]Sheet1!AD77</f>
        <v>1597.8912353515625</v>
      </c>
      <c r="AE77">
        <f>+[1]Sheet1!AE77</f>
        <v>1036.987548828125</v>
      </c>
      <c r="AF77">
        <f>+[1]Sheet1!AF77</f>
        <v>1351.70458984375</v>
      </c>
      <c r="AG77">
        <f>+[1]Sheet1!AG77</f>
        <v>1456.220947265625</v>
      </c>
      <c r="AH77">
        <f>+[1]Sheet1!AH77</f>
        <v>1409.45068359375</v>
      </c>
      <c r="AI77">
        <f>+[1]Sheet1!AI77</f>
        <v>964.897705078125</v>
      </c>
      <c r="AJ77">
        <f>+[1]Sheet1!AJ77</f>
        <v>1260.52099609375</v>
      </c>
      <c r="AK77">
        <f>+[1]Sheet1!AK77</f>
        <v>1094.0670166015625</v>
      </c>
      <c r="AL77">
        <f>+[1]Sheet1!AL77</f>
        <v>1479.490478515625</v>
      </c>
      <c r="AM77">
        <f>+[1]Sheet1!AM77</f>
        <v>1202.8828125</v>
      </c>
      <c r="AN77">
        <f>+[1]Sheet1!AN77</f>
        <v>1464.8839111328125</v>
      </c>
      <c r="AO77">
        <f>+[1]Sheet1!AO77</f>
        <v>1131.86962890625</v>
      </c>
      <c r="AP77">
        <f>+[1]Sheet1!AP77</f>
        <v>1602.140625</v>
      </c>
      <c r="AQ77">
        <f>+[1]Sheet1!AQ77</f>
        <v>1033.91064453125</v>
      </c>
      <c r="AR77">
        <f>+[1]Sheet1!AR77</f>
        <v>1351.5345458984375</v>
      </c>
      <c r="AS77">
        <f>+[1]Sheet1!AS77</f>
        <v>1434.0609130859375</v>
      </c>
      <c r="AT77">
        <f>+[1]Sheet1!AT77</f>
        <v>1398.22802734375</v>
      </c>
      <c r="AU77">
        <f>+[1]Sheet1!AU77</f>
        <v>960.86187744140625</v>
      </c>
      <c r="AV77">
        <f>+[1]Sheet1!AV77</f>
        <v>1259.1676025390625</v>
      </c>
      <c r="AW77">
        <f>+[1]Sheet1!AW77</f>
        <v>1086.4442138671875</v>
      </c>
      <c r="AX77">
        <f>+[1]Sheet1!AX77</f>
        <v>1476.81201171875</v>
      </c>
      <c r="AY77">
        <f>+[1]Sheet1!AY77</f>
        <v>1203.5484619140625</v>
      </c>
      <c r="AZ77">
        <f>+[1]Sheet1!AZ77</f>
        <v>1460.2099609375</v>
      </c>
      <c r="BA77">
        <f>+[1]Sheet1!BA77</f>
        <v>1128.5870361328125</v>
      </c>
      <c r="BB77">
        <f>+[1]Sheet1!BB77</f>
        <v>1609.7987060546875</v>
      </c>
      <c r="BC77">
        <f>+[1]Sheet1!BC77</f>
        <v>1026.74365234375</v>
      </c>
      <c r="BD77">
        <f>+[1]Sheet1!BD77</f>
        <v>1355.0750732421875</v>
      </c>
      <c r="BE77">
        <f>+[1]Sheet1!BE77</f>
        <v>1416.7823486328125</v>
      </c>
      <c r="BF77">
        <f>+[1]Sheet1!BF77</f>
        <v>1387.3857421875</v>
      </c>
      <c r="BG77">
        <f>+[1]Sheet1!BG77</f>
        <v>955.9940185546875</v>
      </c>
      <c r="BH77">
        <f>+[1]Sheet1!BH77</f>
        <v>1257.6866455078125</v>
      </c>
      <c r="BI77">
        <f>+[1]Sheet1!BI77</f>
        <v>1108.1484375</v>
      </c>
      <c r="BJ77">
        <f>+[1]Sheet1!BJ77</f>
        <v>1471.6112060546875</v>
      </c>
      <c r="BK77">
        <f>+[1]Sheet1!BK77</f>
        <v>1204.9036865234375</v>
      </c>
      <c r="BL77">
        <f>+[1]Sheet1!BL77</f>
        <v>1387.457275390625</v>
      </c>
      <c r="BM77">
        <f>+[1]Sheet1!BM77</f>
        <v>1372.167724609375</v>
      </c>
      <c r="BN77">
        <f>+[1]Sheet1!BN77</f>
        <v>1369.58544921875</v>
      </c>
      <c r="BO77">
        <f>+[1]Sheet1!BO77</f>
        <v>1363.0084228515625</v>
      </c>
      <c r="BP77">
        <f>+[1]Sheet1!BP77</f>
        <v>1349.658203125</v>
      </c>
      <c r="BQ77">
        <f>+[1]Sheet1!BQ77</f>
        <v>1467.4576416015625</v>
      </c>
      <c r="BR77">
        <f>+[1]Sheet1!BR77</f>
        <v>1133.0709228515625</v>
      </c>
      <c r="BS77">
        <f>+[1]Sheet1!BS77</f>
        <v>1598.2852783203125</v>
      </c>
      <c r="BT77">
        <f>+[1]Sheet1!BT77</f>
        <v>1037.92529296875</v>
      </c>
      <c r="BU77">
        <f>+[1]Sheet1!BU77</f>
        <v>1353.35595703125</v>
      </c>
      <c r="BV77">
        <f>+[1]Sheet1!BV77</f>
        <v>1435.2218017578125</v>
      </c>
      <c r="BW77">
        <f>+[1]Sheet1!BW77</f>
        <v>1398.5316162109375</v>
      </c>
      <c r="BX77">
        <f>+[1]Sheet1!BX77</f>
        <v>962.99957275390625</v>
      </c>
      <c r="BY77">
        <f>+[1]Sheet1!BY77</f>
        <v>1260.0184326171875</v>
      </c>
      <c r="BZ77">
        <f>+[1]Sheet1!BZ77</f>
        <v>1095.4512939453125</v>
      </c>
      <c r="CA77">
        <f>+[1]Sheet1!CA77</f>
        <v>1477.7584228515625</v>
      </c>
      <c r="CB77">
        <f>+[1]Sheet1!CB77</f>
        <v>1204.7117919921875</v>
      </c>
      <c r="CC77">
        <f>+[1]Sheet1!CC77</f>
        <v>1364.266357421875</v>
      </c>
      <c r="CD77">
        <f>+[1]Sheet1!CD77</f>
        <v>1364.266357421875</v>
      </c>
      <c r="CF77">
        <f>+[2]IPCse!DC81</f>
        <v>1365.4242305950504</v>
      </c>
      <c r="CG77">
        <f t="shared" ref="CG77" si="3">+CF77/$CF$2*100</f>
        <v>1364.3171149579746</v>
      </c>
    </row>
    <row r="78" spans="1:85" x14ac:dyDescent="0.25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1624.57470703125</v>
      </c>
      <c r="E78">
        <f>+[1]Sheet1!E78</f>
        <v>1201.6729736328125</v>
      </c>
      <c r="F78">
        <f>+[1]Sheet1!F78</f>
        <v>1701.0396728515625</v>
      </c>
      <c r="G78">
        <f>+[1]Sheet1!G78</f>
        <v>1119.759521484375</v>
      </c>
      <c r="H78">
        <f>+[1]Sheet1!H78</f>
        <v>1467.6094970703125</v>
      </c>
      <c r="I78">
        <f>+[1]Sheet1!I78</f>
        <v>1558.903076171875</v>
      </c>
      <c r="J78">
        <f>+[1]Sheet1!J78</f>
        <v>1499.3397216796875</v>
      </c>
      <c r="K78">
        <f>+[1]Sheet1!K78</f>
        <v>1033.9342041015625</v>
      </c>
      <c r="L78">
        <f>+[1]Sheet1!L78</f>
        <v>1357.7054443359375</v>
      </c>
      <c r="M78">
        <f>+[1]Sheet1!M78</f>
        <v>1124.9102783203125</v>
      </c>
      <c r="N78">
        <f>+[1]Sheet1!N78</f>
        <v>1645.2734375</v>
      </c>
      <c r="O78">
        <f>+[1]Sheet1!O78</f>
        <v>1287.102294921875</v>
      </c>
      <c r="P78">
        <f>+[1]Sheet1!P78</f>
        <v>1622.12451171875</v>
      </c>
      <c r="Q78">
        <f>+[1]Sheet1!Q78</f>
        <v>1194.031005859375</v>
      </c>
      <c r="R78">
        <f>+[1]Sheet1!R78</f>
        <v>1717.103271484375</v>
      </c>
      <c r="S78">
        <f>+[1]Sheet1!S78</f>
        <v>1105.89404296875</v>
      </c>
      <c r="T78">
        <f>+[1]Sheet1!T78</f>
        <v>1470.599365234375</v>
      </c>
      <c r="U78">
        <f>+[1]Sheet1!U78</f>
        <v>1549.1705322265625</v>
      </c>
      <c r="V78">
        <f>+[1]Sheet1!V78</f>
        <v>1494.59912109375</v>
      </c>
      <c r="W78">
        <f>+[1]Sheet1!W78</f>
        <v>1028.4429931640625</v>
      </c>
      <c r="X78">
        <f>+[1]Sheet1!X78</f>
        <v>1357.0352783203125</v>
      </c>
      <c r="Y78">
        <f>+[1]Sheet1!Y78</f>
        <v>1149.421630859375</v>
      </c>
      <c r="Z78">
        <f>+[1]Sheet1!Z78</f>
        <v>1638.408447265625</v>
      </c>
      <c r="AA78">
        <f>+[1]Sheet1!AA78</f>
        <v>1283.88818359375</v>
      </c>
      <c r="AB78">
        <f>+[1]Sheet1!AB78</f>
        <v>1620.9373779296875</v>
      </c>
      <c r="AC78">
        <f>+[1]Sheet1!AC78</f>
        <v>1191.89453125</v>
      </c>
      <c r="AD78">
        <f>+[1]Sheet1!AD78</f>
        <v>1724.7828369140625</v>
      </c>
      <c r="AE78">
        <f>+[1]Sheet1!AE78</f>
        <v>1093.767822265625</v>
      </c>
      <c r="AF78">
        <f>+[1]Sheet1!AF78</f>
        <v>1468.28662109375</v>
      </c>
      <c r="AG78">
        <f>+[1]Sheet1!AG78</f>
        <v>1551.41650390625</v>
      </c>
      <c r="AH78">
        <f>+[1]Sheet1!AH78</f>
        <v>1498.0615234375</v>
      </c>
      <c r="AI78">
        <f>+[1]Sheet1!AI78</f>
        <v>1025.3912353515625</v>
      </c>
      <c r="AJ78">
        <f>+[1]Sheet1!AJ78</f>
        <v>1356.357666015625</v>
      </c>
      <c r="AK78">
        <f>+[1]Sheet1!AK78</f>
        <v>1156.3201904296875</v>
      </c>
      <c r="AL78">
        <f>+[1]Sheet1!AL78</f>
        <v>1625.4150390625</v>
      </c>
      <c r="AM78">
        <f>+[1]Sheet1!AM78</f>
        <v>1282.0758056640625</v>
      </c>
      <c r="AN78">
        <f>+[1]Sheet1!AN78</f>
        <v>1618.320556640625</v>
      </c>
      <c r="AO78">
        <f>+[1]Sheet1!AO78</f>
        <v>1189.8857421875</v>
      </c>
      <c r="AP78">
        <f>+[1]Sheet1!AP78</f>
        <v>1731.835205078125</v>
      </c>
      <c r="AQ78">
        <f>+[1]Sheet1!AQ78</f>
        <v>1091.989013671875</v>
      </c>
      <c r="AR78">
        <f>+[1]Sheet1!AR78</f>
        <v>1468.2147216796875</v>
      </c>
      <c r="AS78">
        <f>+[1]Sheet1!AS78</f>
        <v>1528.4693603515625</v>
      </c>
      <c r="AT78">
        <f>+[1]Sheet1!AT78</f>
        <v>1488.4136962890625</v>
      </c>
      <c r="AU78">
        <f>+[1]Sheet1!AU78</f>
        <v>1020.893310546875</v>
      </c>
      <c r="AV78">
        <f>+[1]Sheet1!AV78</f>
        <v>1355.198486328125</v>
      </c>
      <c r="AW78">
        <f>+[1]Sheet1!AW78</f>
        <v>1148.29345703125</v>
      </c>
      <c r="AX78">
        <f>+[1]Sheet1!AX78</f>
        <v>1620.01904296875</v>
      </c>
      <c r="AY78">
        <f>+[1]Sheet1!AY78</f>
        <v>1283.315673828125</v>
      </c>
      <c r="AZ78">
        <f>+[1]Sheet1!AZ78</f>
        <v>1614.120361328125</v>
      </c>
      <c r="BA78">
        <f>+[1]Sheet1!BA78</f>
        <v>1185.8487548828125</v>
      </c>
      <c r="BB78">
        <f>+[1]Sheet1!BB78</f>
        <v>1742.2947998046875</v>
      </c>
      <c r="BC78">
        <f>+[1]Sheet1!BC78</f>
        <v>1087.7952880859375</v>
      </c>
      <c r="BD78">
        <f>+[1]Sheet1!BD78</f>
        <v>1472.78857421875</v>
      </c>
      <c r="BE78">
        <f>+[1]Sheet1!BE78</f>
        <v>1510.598876953125</v>
      </c>
      <c r="BF78">
        <f>+[1]Sheet1!BF78</f>
        <v>1478.6484375</v>
      </c>
      <c r="BG78">
        <f>+[1]Sheet1!BG78</f>
        <v>1016.2108154296875</v>
      </c>
      <c r="BH78">
        <f>+[1]Sheet1!BH78</f>
        <v>1354.23095703125</v>
      </c>
      <c r="BI78">
        <f>+[1]Sheet1!BI78</f>
        <v>1173.53466796875</v>
      </c>
      <c r="BJ78">
        <f>+[1]Sheet1!BJ78</f>
        <v>1611.31787109375</v>
      </c>
      <c r="BK78">
        <f>+[1]Sheet1!BK78</f>
        <v>1285.8585205078125</v>
      </c>
      <c r="BL78">
        <f>+[1]Sheet1!BL78</f>
        <v>1504.3291015625</v>
      </c>
      <c r="BM78">
        <f>+[1]Sheet1!BM78</f>
        <v>1485.783935546875</v>
      </c>
      <c r="BN78">
        <f>+[1]Sheet1!BN78</f>
        <v>1482.745849609375</v>
      </c>
      <c r="BO78">
        <f>+[1]Sheet1!BO78</f>
        <v>1474.4925537109375</v>
      </c>
      <c r="BP78">
        <f>+[1]Sheet1!BP78</f>
        <v>1458.6865234375</v>
      </c>
      <c r="BQ78">
        <f>+[1]Sheet1!BQ78</f>
        <v>1619.7257080078125</v>
      </c>
      <c r="BR78">
        <f>+[1]Sheet1!BR78</f>
        <v>1191.3466796875</v>
      </c>
      <c r="BS78">
        <f>+[1]Sheet1!BS78</f>
        <v>1726.803466796875</v>
      </c>
      <c r="BT78">
        <f>+[1]Sheet1!BT78</f>
        <v>1096.3326416015625</v>
      </c>
      <c r="BU78">
        <f>+[1]Sheet1!BU78</f>
        <v>1470.375</v>
      </c>
      <c r="BV78">
        <f>+[1]Sheet1!BV78</f>
        <v>1529.7315673828125</v>
      </c>
      <c r="BW78">
        <f>+[1]Sheet1!BW78</f>
        <v>1488.307861328125</v>
      </c>
      <c r="BX78">
        <f>+[1]Sheet1!BX78</f>
        <v>1023.1923828125</v>
      </c>
      <c r="BY78">
        <f>+[1]Sheet1!BY78</f>
        <v>1355.55078125</v>
      </c>
      <c r="BZ78">
        <f>+[1]Sheet1!BZ78</f>
        <v>1158.4119873046875</v>
      </c>
      <c r="CA78">
        <f>+[1]Sheet1!CA78</f>
        <v>1621.63330078125</v>
      </c>
      <c r="CB78">
        <f>+[1]Sheet1!CB78</f>
        <v>1284.502197265625</v>
      </c>
      <c r="CC78">
        <f>+[1]Sheet1!CC78</f>
        <v>1476.2425537109375</v>
      </c>
      <c r="CD78">
        <f>+[1]Sheet1!CD78</f>
        <v>1476.2425537109375</v>
      </c>
      <c r="CF78">
        <f>+[2]IPCse!DC82</f>
        <v>1478.0530509736623</v>
      </c>
      <c r="CG78">
        <f t="shared" ref="CG78" si="4">+CF78/$CF$2*100</f>
        <v>1476.8546134415794</v>
      </c>
    </row>
    <row r="79" spans="1:85" x14ac:dyDescent="0.25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1745.36669921875</v>
      </c>
      <c r="E79">
        <f>+[1]Sheet1!E79</f>
        <v>1312.436279296875</v>
      </c>
      <c r="F79">
        <f>+[1]Sheet1!F79</f>
        <v>1842.725830078125</v>
      </c>
      <c r="G79">
        <f>+[1]Sheet1!G79</f>
        <v>1251.7835693359375</v>
      </c>
      <c r="H79">
        <f>+[1]Sheet1!H79</f>
        <v>1597.0791015625</v>
      </c>
      <c r="I79">
        <f>+[1]Sheet1!I79</f>
        <v>1705.34521484375</v>
      </c>
      <c r="J79">
        <f>+[1]Sheet1!J79</f>
        <v>1612.5859375</v>
      </c>
      <c r="K79">
        <f>+[1]Sheet1!K79</f>
        <v>1111.510009765625</v>
      </c>
      <c r="L79">
        <f>+[1]Sheet1!L79</f>
        <v>1463.7125244140625</v>
      </c>
      <c r="M79">
        <f>+[1]Sheet1!M79</f>
        <v>1189.2628173828125</v>
      </c>
      <c r="N79">
        <f>+[1]Sheet1!N79</f>
        <v>1796.9697265625</v>
      </c>
      <c r="O79">
        <f>+[1]Sheet1!O79</f>
        <v>1380.6099853515625</v>
      </c>
      <c r="P79">
        <f>+[1]Sheet1!P79</f>
        <v>1741.0914306640625</v>
      </c>
      <c r="Q79">
        <f>+[1]Sheet1!Q79</f>
        <v>1303.6689453125</v>
      </c>
      <c r="R79">
        <f>+[1]Sheet1!R79</f>
        <v>1859.3521728515625</v>
      </c>
      <c r="S79">
        <f>+[1]Sheet1!S79</f>
        <v>1236.9927978515625</v>
      </c>
      <c r="T79">
        <f>+[1]Sheet1!T79</f>
        <v>1599.4464111328125</v>
      </c>
      <c r="U79">
        <f>+[1]Sheet1!U79</f>
        <v>1692.3585205078125</v>
      </c>
      <c r="V79">
        <f>+[1]Sheet1!V79</f>
        <v>1609.609619140625</v>
      </c>
      <c r="W79">
        <f>+[1]Sheet1!W79</f>
        <v>1105.8074951171875</v>
      </c>
      <c r="X79">
        <f>+[1]Sheet1!X79</f>
        <v>1466.3995361328125</v>
      </c>
      <c r="Y79">
        <f>+[1]Sheet1!Y79</f>
        <v>1216.14013671875</v>
      </c>
      <c r="Z79">
        <f>+[1]Sheet1!Z79</f>
        <v>1791.45556640625</v>
      </c>
      <c r="AA79">
        <f>+[1]Sheet1!AA79</f>
        <v>1375.555419921875</v>
      </c>
      <c r="AB79">
        <f>+[1]Sheet1!AB79</f>
        <v>1737.982177734375</v>
      </c>
      <c r="AC79">
        <f>+[1]Sheet1!AC79</f>
        <v>1302.442138671875</v>
      </c>
      <c r="AD79">
        <f>+[1]Sheet1!AD79</f>
        <v>1867.0750732421875</v>
      </c>
      <c r="AE79">
        <f>+[1]Sheet1!AE79</f>
        <v>1223.844970703125</v>
      </c>
      <c r="AF79">
        <f>+[1]Sheet1!AF79</f>
        <v>1596.9820556640625</v>
      </c>
      <c r="AG79">
        <f>+[1]Sheet1!AG79</f>
        <v>1693.6475830078125</v>
      </c>
      <c r="AH79">
        <f>+[1]Sheet1!AH79</f>
        <v>1615.963134765625</v>
      </c>
      <c r="AI79">
        <f>+[1]Sheet1!AI79</f>
        <v>1102.9696044921875</v>
      </c>
      <c r="AJ79">
        <f>+[1]Sheet1!AJ79</f>
        <v>1467.064208984375</v>
      </c>
      <c r="AK79">
        <f>+[1]Sheet1!AK79</f>
        <v>1224.205078125</v>
      </c>
      <c r="AL79">
        <f>+[1]Sheet1!AL79</f>
        <v>1779.349365234375</v>
      </c>
      <c r="AM79">
        <f>+[1]Sheet1!AM79</f>
        <v>1372.9747314453125</v>
      </c>
      <c r="AN79">
        <f>+[1]Sheet1!AN79</f>
        <v>1734.27001953125</v>
      </c>
      <c r="AO79">
        <f>+[1]Sheet1!AO79</f>
        <v>1299.94677734375</v>
      </c>
      <c r="AP79">
        <f>+[1]Sheet1!AP79</f>
        <v>1875.51513671875</v>
      </c>
      <c r="AQ79">
        <f>+[1]Sheet1!AQ79</f>
        <v>1220.686279296875</v>
      </c>
      <c r="AR79">
        <f>+[1]Sheet1!AR79</f>
        <v>1596.8714599609375</v>
      </c>
      <c r="AS79">
        <f>+[1]Sheet1!AS79</f>
        <v>1665.451171875</v>
      </c>
      <c r="AT79">
        <f>+[1]Sheet1!AT79</f>
        <v>1607.2479248046875</v>
      </c>
      <c r="AU79">
        <f>+[1]Sheet1!AU79</f>
        <v>1098.2596435546875</v>
      </c>
      <c r="AV79">
        <f>+[1]Sheet1!AV79</f>
        <v>1469.114501953125</v>
      </c>
      <c r="AW79">
        <f>+[1]Sheet1!AW79</f>
        <v>1215.014892578125</v>
      </c>
      <c r="AX79">
        <f>+[1]Sheet1!AX79</f>
        <v>1773.0030517578125</v>
      </c>
      <c r="AY79">
        <f>+[1]Sheet1!AY79</f>
        <v>1373.7725830078125</v>
      </c>
      <c r="AZ79">
        <f>+[1]Sheet1!AZ79</f>
        <v>1728.779541015625</v>
      </c>
      <c r="BA79">
        <f>+[1]Sheet1!BA79</f>
        <v>1294.5999755859375</v>
      </c>
      <c r="BB79">
        <f>+[1]Sheet1!BB79</f>
        <v>1887.6790771484375</v>
      </c>
      <c r="BC79">
        <f>+[1]Sheet1!BC79</f>
        <v>1214.342041015625</v>
      </c>
      <c r="BD79">
        <f>+[1]Sheet1!BD79</f>
        <v>1601.18115234375</v>
      </c>
      <c r="BE79">
        <f>+[1]Sheet1!BE79</f>
        <v>1642.7783203125</v>
      </c>
      <c r="BF79">
        <f>+[1]Sheet1!BF79</f>
        <v>1598.945556640625</v>
      </c>
      <c r="BG79">
        <f>+[1]Sheet1!BG79</f>
        <v>1093.4495849609375</v>
      </c>
      <c r="BH79">
        <f>+[1]Sheet1!BH79</f>
        <v>1472.776123046875</v>
      </c>
      <c r="BI79">
        <f>+[1]Sheet1!BI79</f>
        <v>1241.8624267578125</v>
      </c>
      <c r="BJ79">
        <f>+[1]Sheet1!BJ79</f>
        <v>1763.88720703125</v>
      </c>
      <c r="BK79">
        <f>+[1]Sheet1!BK79</f>
        <v>1375.812255859375</v>
      </c>
      <c r="BL79">
        <f>+[1]Sheet1!BL79</f>
        <v>1627.396484375</v>
      </c>
      <c r="BM79">
        <f>+[1]Sheet1!BM79</f>
        <v>1608.1427001953125</v>
      </c>
      <c r="BN79">
        <f>+[1]Sheet1!BN79</f>
        <v>1605.2742919921875</v>
      </c>
      <c r="BO79">
        <f>+[1]Sheet1!BO79</f>
        <v>1597.0684814453125</v>
      </c>
      <c r="BP79">
        <f>+[1]Sheet1!BP79</f>
        <v>1581.787109375</v>
      </c>
      <c r="BQ79">
        <f>+[1]Sheet1!BQ79</f>
        <v>1737.037353515625</v>
      </c>
      <c r="BR79">
        <f>+[1]Sheet1!BR79</f>
        <v>1301.105712890625</v>
      </c>
      <c r="BS79">
        <f>+[1]Sheet1!BS79</f>
        <v>1870.199462890625</v>
      </c>
      <c r="BT79">
        <f>+[1]Sheet1!BT79</f>
        <v>1225.3287353515625</v>
      </c>
      <c r="BU79">
        <f>+[1]Sheet1!BU79</f>
        <v>1599.024169921875</v>
      </c>
      <c r="BV79">
        <f>+[1]Sheet1!BV79</f>
        <v>1667.0712890625</v>
      </c>
      <c r="BW79">
        <f>+[1]Sheet1!BW79</f>
        <v>1606.4866943359375</v>
      </c>
      <c r="BX79">
        <f>+[1]Sheet1!BX79</f>
        <v>1100.5872802734375</v>
      </c>
      <c r="BY79">
        <f>+[1]Sheet1!BY79</f>
        <v>1469.1845703125</v>
      </c>
      <c r="BZ79">
        <f>+[1]Sheet1!BZ79</f>
        <v>1225.8262939453125</v>
      </c>
      <c r="CA79">
        <f>+[1]Sheet1!CA79</f>
        <v>1774.505859375</v>
      </c>
      <c r="CB79">
        <f>+[1]Sheet1!CB79</f>
        <v>1375.314697265625</v>
      </c>
      <c r="CC79">
        <f>+[1]Sheet1!CC79</f>
        <v>1599.005859375</v>
      </c>
      <c r="CD79">
        <f>+[1]Sheet1!CD79</f>
        <v>1599.005859375</v>
      </c>
      <c r="CF79">
        <f>+[2]IPCse!DC83</f>
        <v>1601.2315511045913</v>
      </c>
      <c r="CG79">
        <f t="shared" ref="CG79" si="5">+CF79/$CF$2*100</f>
        <v>1599.9332377679118</v>
      </c>
    </row>
    <row r="80" spans="1:85" x14ac:dyDescent="0.25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1854.9173583984375</v>
      </c>
      <c r="E80">
        <f>+[1]Sheet1!E80</f>
        <v>1390.49609375</v>
      </c>
      <c r="F80">
        <f>+[1]Sheet1!F80</f>
        <v>1950.873291015625</v>
      </c>
      <c r="G80">
        <f>+[1]Sheet1!G80</f>
        <v>1370.6092529296875</v>
      </c>
      <c r="H80">
        <f>+[1]Sheet1!H80</f>
        <v>1722.5474853515625</v>
      </c>
      <c r="I80">
        <f>+[1]Sheet1!I80</f>
        <v>1853.7603759765625</v>
      </c>
      <c r="J80">
        <f>+[1]Sheet1!J80</f>
        <v>1714.9901123046875</v>
      </c>
      <c r="K80">
        <f>+[1]Sheet1!K80</f>
        <v>1228.4384765625</v>
      </c>
      <c r="L80">
        <f>+[1]Sheet1!L80</f>
        <v>1558.907958984375</v>
      </c>
      <c r="M80">
        <f>+[1]Sheet1!M80</f>
        <v>1290.8948974609375</v>
      </c>
      <c r="N80">
        <f>+[1]Sheet1!N80</f>
        <v>1901.69970703125</v>
      </c>
      <c r="O80">
        <f>+[1]Sheet1!O80</f>
        <v>1472.659912109375</v>
      </c>
      <c r="P80">
        <f>+[1]Sheet1!P80</f>
        <v>1847.86474609375</v>
      </c>
      <c r="Q80">
        <f>+[1]Sheet1!Q80</f>
        <v>1380.734619140625</v>
      </c>
      <c r="R80">
        <f>+[1]Sheet1!R80</f>
        <v>1968.484619140625</v>
      </c>
      <c r="S80">
        <f>+[1]Sheet1!S80</f>
        <v>1343.2005615234375</v>
      </c>
      <c r="T80">
        <f>+[1]Sheet1!T80</f>
        <v>1726.270751953125</v>
      </c>
      <c r="U80">
        <f>+[1]Sheet1!U80</f>
        <v>1839.4508056640625</v>
      </c>
      <c r="V80">
        <f>+[1]Sheet1!V80</f>
        <v>1712.5809326171875</v>
      </c>
      <c r="W80">
        <f>+[1]Sheet1!W80</f>
        <v>1223.129638671875</v>
      </c>
      <c r="X80">
        <f>+[1]Sheet1!X80</f>
        <v>1562.0487060546875</v>
      </c>
      <c r="Y80">
        <f>+[1]Sheet1!Y80</f>
        <v>1319.8228759765625</v>
      </c>
      <c r="Z80">
        <f>+[1]Sheet1!Z80</f>
        <v>1899.90869140625</v>
      </c>
      <c r="AA80">
        <f>+[1]Sheet1!AA80</f>
        <v>1465.9058837890625</v>
      </c>
      <c r="AB80">
        <f>+[1]Sheet1!AB80</f>
        <v>1843.13134765625</v>
      </c>
      <c r="AC80">
        <f>+[1]Sheet1!AC80</f>
        <v>1378.7298583984375</v>
      </c>
      <c r="AD80">
        <f>+[1]Sheet1!AD80</f>
        <v>1976.9642333984375</v>
      </c>
      <c r="AE80">
        <f>+[1]Sheet1!AE80</f>
        <v>1321.3564453125</v>
      </c>
      <c r="AF80">
        <f>+[1]Sheet1!AF80</f>
        <v>1723.79052734375</v>
      </c>
      <c r="AG80">
        <f>+[1]Sheet1!AG80</f>
        <v>1840.0633544921875</v>
      </c>
      <c r="AH80">
        <f>+[1]Sheet1!AH80</f>
        <v>1720.4276123046875</v>
      </c>
      <c r="AI80">
        <f>+[1]Sheet1!AI80</f>
        <v>1220.8526611328125</v>
      </c>
      <c r="AJ80">
        <f>+[1]Sheet1!AJ80</f>
        <v>1562.885986328125</v>
      </c>
      <c r="AK80">
        <f>+[1]Sheet1!AK80</f>
        <v>1327.3897705078125</v>
      </c>
      <c r="AL80">
        <f>+[1]Sheet1!AL80</f>
        <v>1891.9610595703125</v>
      </c>
      <c r="AM80">
        <f>+[1]Sheet1!AM80</f>
        <v>1462.5107421875</v>
      </c>
      <c r="AN80">
        <f>+[1]Sheet1!AN80</f>
        <v>1838.67333984375</v>
      </c>
      <c r="AO80">
        <f>+[1]Sheet1!AO80</f>
        <v>1375.612548828125</v>
      </c>
      <c r="AP80">
        <f>+[1]Sheet1!AP80</f>
        <v>1985.9737548828125</v>
      </c>
      <c r="AQ80">
        <f>+[1]Sheet1!AQ80</f>
        <v>1317.4710693359375</v>
      </c>
      <c r="AR80">
        <f>+[1]Sheet1!AR80</f>
        <v>1723.7703857421875</v>
      </c>
      <c r="AS80">
        <f>+[1]Sheet1!AS80</f>
        <v>1808.6053466796875</v>
      </c>
      <c r="AT80">
        <f>+[1]Sheet1!AT80</f>
        <v>1711.3702392578125</v>
      </c>
      <c r="AU80">
        <f>+[1]Sheet1!AU80</f>
        <v>1214.9197998046875</v>
      </c>
      <c r="AV80">
        <f>+[1]Sheet1!AV80</f>
        <v>1565.0711669921875</v>
      </c>
      <c r="AW80">
        <f>+[1]Sheet1!AW80</f>
        <v>1316.47705078125</v>
      </c>
      <c r="AX80">
        <f>+[1]Sheet1!AX80</f>
        <v>1887.1851806640625</v>
      </c>
      <c r="AY80">
        <f>+[1]Sheet1!AY80</f>
        <v>1463.1429443359375</v>
      </c>
      <c r="AZ80">
        <f>+[1]Sheet1!AZ80</f>
        <v>1831.626953125</v>
      </c>
      <c r="BA80">
        <f>+[1]Sheet1!BA80</f>
        <v>1369.847412109375</v>
      </c>
      <c r="BB80">
        <f>+[1]Sheet1!BB80</f>
        <v>1999.1812744140625</v>
      </c>
      <c r="BC80">
        <f>+[1]Sheet1!BC80</f>
        <v>1309.0809326171875</v>
      </c>
      <c r="BD80">
        <f>+[1]Sheet1!BD80</f>
        <v>1730.1104736328125</v>
      </c>
      <c r="BE80">
        <f>+[1]Sheet1!BE80</f>
        <v>1783.06787109375</v>
      </c>
      <c r="BF80">
        <f>+[1]Sheet1!BF80</f>
        <v>1702.89501953125</v>
      </c>
      <c r="BG80">
        <f>+[1]Sheet1!BG80</f>
        <v>1210.584716796875</v>
      </c>
      <c r="BH80">
        <f>+[1]Sheet1!BH80</f>
        <v>1568.41455078125</v>
      </c>
      <c r="BI80">
        <f>+[1]Sheet1!BI80</f>
        <v>1347.0106201171875</v>
      </c>
      <c r="BJ80">
        <f>+[1]Sheet1!BJ80</f>
        <v>1880.4127197265625</v>
      </c>
      <c r="BK80">
        <f>+[1]Sheet1!BK80</f>
        <v>1465.0509033203125</v>
      </c>
      <c r="BL80">
        <f>+[1]Sheet1!BL80</f>
        <v>1736.971923828125</v>
      </c>
      <c r="BM80">
        <f>+[1]Sheet1!BM80</f>
        <v>1716.022705078125</v>
      </c>
      <c r="BN80">
        <f>+[1]Sheet1!BN80</f>
        <v>1713.2015380859375</v>
      </c>
      <c r="BO80">
        <f>+[1]Sheet1!BO80</f>
        <v>1705.160888671875</v>
      </c>
      <c r="BP80">
        <f>+[1]Sheet1!BP80</f>
        <v>1690.514892578125</v>
      </c>
      <c r="BQ80">
        <f>+[1]Sheet1!BQ80</f>
        <v>1842.60693359375</v>
      </c>
      <c r="BR80">
        <f>+[1]Sheet1!BR80</f>
        <v>1377.3321533203125</v>
      </c>
      <c r="BS80">
        <f>+[1]Sheet1!BS80</f>
        <v>1980.3104248046875</v>
      </c>
      <c r="BT80">
        <f>+[1]Sheet1!BT80</f>
        <v>1325.609375</v>
      </c>
      <c r="BU80">
        <f>+[1]Sheet1!BU80</f>
        <v>1726.6160888671875</v>
      </c>
      <c r="BV80">
        <f>+[1]Sheet1!BV80</f>
        <v>1810.4580078125</v>
      </c>
      <c r="BW80">
        <f>+[1]Sheet1!BW80</f>
        <v>1710.2900390625</v>
      </c>
      <c r="BX80">
        <f>+[1]Sheet1!BX80</f>
        <v>1217.7667236328125</v>
      </c>
      <c r="BY80">
        <f>+[1]Sheet1!BY80</f>
        <v>1564.8780517578125</v>
      </c>
      <c r="BZ80">
        <f>+[1]Sheet1!BZ80</f>
        <v>1329.3524169921875</v>
      </c>
      <c r="CA80">
        <f>+[1]Sheet1!CA80</f>
        <v>1887.927734375</v>
      </c>
      <c r="CB80">
        <f>+[1]Sheet1!CB80</f>
        <v>1465.0635986328125</v>
      </c>
      <c r="CC80">
        <f>+[1]Sheet1!CC80</f>
        <v>1707.4224853515625</v>
      </c>
      <c r="CD80">
        <f>+[1]Sheet1!CD80</f>
        <v>1707.4224853515625</v>
      </c>
      <c r="CF80">
        <f>+[2]IPCse!DC84</f>
        <v>1709.4346694568239</v>
      </c>
      <c r="CG80">
        <f t="shared" ref="CG80" si="6">+CF80/$CF$2*100</f>
        <v>1708.0486226805117</v>
      </c>
    </row>
    <row r="81" spans="1:85" x14ac:dyDescent="0.25">
      <c r="A81" s="2">
        <f>+[1]Sheet1!A81</f>
        <v>45108</v>
      </c>
      <c r="B81" s="1">
        <f>+[1]Sheet1!B81</f>
        <v>7</v>
      </c>
      <c r="C81" s="1">
        <f>+[1]Sheet1!C81</f>
        <v>2023</v>
      </c>
      <c r="D81">
        <f>+[1]Sheet1!D81</f>
        <v>1992.2242431640625</v>
      </c>
      <c r="E81">
        <f>+[1]Sheet1!E81</f>
        <v>1525.4241943359375</v>
      </c>
      <c r="F81">
        <f>+[1]Sheet1!F81</f>
        <v>2062.383056640625</v>
      </c>
      <c r="G81">
        <f>+[1]Sheet1!G81</f>
        <v>1429.356201171875</v>
      </c>
      <c r="H81">
        <f>+[1]Sheet1!H81</f>
        <v>1830.386474609375</v>
      </c>
      <c r="I81">
        <f>+[1]Sheet1!I81</f>
        <v>2025.1524658203125</v>
      </c>
      <c r="J81">
        <f>+[1]Sheet1!J81</f>
        <v>1811.281494140625</v>
      </c>
      <c r="K81">
        <f>+[1]Sheet1!K81</f>
        <v>1392.606689453125</v>
      </c>
      <c r="L81">
        <f>+[1]Sheet1!L81</f>
        <v>1727.8123779296875</v>
      </c>
      <c r="M81">
        <f>+[1]Sheet1!M81</f>
        <v>1386.1634521484375</v>
      </c>
      <c r="N81">
        <f>+[1]Sheet1!N81</f>
        <v>2042.0111083984375</v>
      </c>
      <c r="O81">
        <f>+[1]Sheet1!O81</f>
        <v>1564.859619140625</v>
      </c>
      <c r="P81">
        <f>+[1]Sheet1!P81</f>
        <v>1985.336181640625</v>
      </c>
      <c r="Q81">
        <f>+[1]Sheet1!Q81</f>
        <v>1514.24267578125</v>
      </c>
      <c r="R81">
        <f>+[1]Sheet1!R81</f>
        <v>2083.425048828125</v>
      </c>
      <c r="S81">
        <f>+[1]Sheet1!S81</f>
        <v>1398.6451416015625</v>
      </c>
      <c r="T81">
        <f>+[1]Sheet1!T81</f>
        <v>1833.508056640625</v>
      </c>
      <c r="U81">
        <f>+[1]Sheet1!U81</f>
        <v>2007.8829345703125</v>
      </c>
      <c r="V81">
        <f>+[1]Sheet1!V81</f>
        <v>1807.20263671875</v>
      </c>
      <c r="W81">
        <f>+[1]Sheet1!W81</f>
        <v>1388.8916015625</v>
      </c>
      <c r="X81">
        <f>+[1]Sheet1!X81</f>
        <v>1733.3612060546875</v>
      </c>
      <c r="Y81">
        <f>+[1]Sheet1!Y81</f>
        <v>1420.0260009765625</v>
      </c>
      <c r="Z81">
        <f>+[1]Sheet1!Z81</f>
        <v>2039.5880126953125</v>
      </c>
      <c r="AA81">
        <f>+[1]Sheet1!AA81</f>
        <v>1558.606201171875</v>
      </c>
      <c r="AB81">
        <f>+[1]Sheet1!AB81</f>
        <v>1980.5093994140625</v>
      </c>
      <c r="AC81">
        <f>+[1]Sheet1!AC81</f>
        <v>1513.4403076171875</v>
      </c>
      <c r="AD81">
        <f>+[1]Sheet1!AD81</f>
        <v>2093.447998046875</v>
      </c>
      <c r="AE81">
        <f>+[1]Sheet1!AE81</f>
        <v>1374.3302001953125</v>
      </c>
      <c r="AF81">
        <f>+[1]Sheet1!AF81</f>
        <v>1830.2017822265625</v>
      </c>
      <c r="AG81">
        <f>+[1]Sheet1!AG81</f>
        <v>2008.849365234375</v>
      </c>
      <c r="AH81">
        <f>+[1]Sheet1!AH81</f>
        <v>1815.5521240234375</v>
      </c>
      <c r="AI81">
        <f>+[1]Sheet1!AI81</f>
        <v>1387.6978759765625</v>
      </c>
      <c r="AJ81">
        <f>+[1]Sheet1!AJ81</f>
        <v>1735.385498046875</v>
      </c>
      <c r="AK81">
        <f>+[1]Sheet1!AK81</f>
        <v>1429.1929931640625</v>
      </c>
      <c r="AL81">
        <f>+[1]Sheet1!AL81</f>
        <v>2032.252685546875</v>
      </c>
      <c r="AM81">
        <f>+[1]Sheet1!AM81</f>
        <v>1554.94873046875</v>
      </c>
      <c r="AN81">
        <f>+[1]Sheet1!AN81</f>
        <v>1976.0592041015625</v>
      </c>
      <c r="AO81">
        <f>+[1]Sheet1!AO81</f>
        <v>1510.1884765625</v>
      </c>
      <c r="AP81">
        <f>+[1]Sheet1!AP81</f>
        <v>2104.6240234375</v>
      </c>
      <c r="AQ81">
        <f>+[1]Sheet1!AQ81</f>
        <v>1370.51416015625</v>
      </c>
      <c r="AR81">
        <f>+[1]Sheet1!AR81</f>
        <v>1830.535400390625</v>
      </c>
      <c r="AS81">
        <f>+[1]Sheet1!AS81</f>
        <v>1971.10400390625</v>
      </c>
      <c r="AT81">
        <f>+[1]Sheet1!AT81</f>
        <v>1804.498291015625</v>
      </c>
      <c r="AU81">
        <f>+[1]Sheet1!AU81</f>
        <v>1381.1925048828125</v>
      </c>
      <c r="AV81">
        <f>+[1]Sheet1!AV81</f>
        <v>1739.171142578125</v>
      </c>
      <c r="AW81">
        <f>+[1]Sheet1!AW81</f>
        <v>1416.697509765625</v>
      </c>
      <c r="AX81">
        <f>+[1]Sheet1!AX81</f>
        <v>2025.7294921875</v>
      </c>
      <c r="AY81">
        <f>+[1]Sheet1!AY81</f>
        <v>1556.807861328125</v>
      </c>
      <c r="AZ81">
        <f>+[1]Sheet1!AZ81</f>
        <v>1968.9459228515625</v>
      </c>
      <c r="BA81">
        <f>+[1]Sheet1!BA81</f>
        <v>1503.3126220703125</v>
      </c>
      <c r="BB81">
        <f>+[1]Sheet1!BB81</f>
        <v>2120.580322265625</v>
      </c>
      <c r="BC81">
        <f>+[1]Sheet1!BC81</f>
        <v>1360.876708984375</v>
      </c>
      <c r="BD81">
        <f>+[1]Sheet1!BD81</f>
        <v>1837.689208984375</v>
      </c>
      <c r="BE81">
        <f>+[1]Sheet1!BE81</f>
        <v>1940.493896484375</v>
      </c>
      <c r="BF81">
        <f>+[1]Sheet1!BF81</f>
        <v>1795.3228759765625</v>
      </c>
      <c r="BG81">
        <f>+[1]Sheet1!BG81</f>
        <v>1377.6229248046875</v>
      </c>
      <c r="BH81">
        <f>+[1]Sheet1!BH81</f>
        <v>1745.463134765625</v>
      </c>
      <c r="BI81">
        <f>+[1]Sheet1!BI81</f>
        <v>1452.1044921875</v>
      </c>
      <c r="BJ81">
        <f>+[1]Sheet1!BJ81</f>
        <v>2018.0682373046875</v>
      </c>
      <c r="BK81">
        <f>+[1]Sheet1!BK81</f>
        <v>1559.7718505859375</v>
      </c>
      <c r="BL81">
        <f>+[1]Sheet1!BL81</f>
        <v>1862.5299072265625</v>
      </c>
      <c r="BM81">
        <f>+[1]Sheet1!BM81</f>
        <v>1840.0880126953125</v>
      </c>
      <c r="BN81">
        <f>+[1]Sheet1!BN81</f>
        <v>1837.9130859375</v>
      </c>
      <c r="BO81">
        <f>+[1]Sheet1!BO81</f>
        <v>1828.6932373046875</v>
      </c>
      <c r="BP81">
        <f>+[1]Sheet1!BP81</f>
        <v>1813.6005859375</v>
      </c>
      <c r="BQ81">
        <f>+[1]Sheet1!BQ81</f>
        <v>1979.97802734375</v>
      </c>
      <c r="BR81">
        <f>+[1]Sheet1!BR81</f>
        <v>1511.4393310546875</v>
      </c>
      <c r="BS81">
        <f>+[1]Sheet1!BS81</f>
        <v>2097.7392578125</v>
      </c>
      <c r="BT81">
        <f>+[1]Sheet1!BT81</f>
        <v>1379.2679443359375</v>
      </c>
      <c r="BU81">
        <f>+[1]Sheet1!BU81</f>
        <v>1833.8211669921875</v>
      </c>
      <c r="BV81">
        <f>+[1]Sheet1!BV81</f>
        <v>1973.303466796875</v>
      </c>
      <c r="BW81">
        <f>+[1]Sheet1!BW81</f>
        <v>1803.97705078125</v>
      </c>
      <c r="BX81">
        <f>+[1]Sheet1!BX81</f>
        <v>1384.04443359375</v>
      </c>
      <c r="BY81">
        <f>+[1]Sheet1!BY81</f>
        <v>1738.8697509765625</v>
      </c>
      <c r="BZ81">
        <f>+[1]Sheet1!BZ81</f>
        <v>1431.4744873046875</v>
      </c>
      <c r="CA81">
        <f>+[1]Sheet1!CA81</f>
        <v>2026.670654296875</v>
      </c>
      <c r="CB81">
        <f>+[1]Sheet1!CB81</f>
        <v>1558.635986328125</v>
      </c>
      <c r="CC81">
        <f>+[1]Sheet1!CC81</f>
        <v>1831.34912109375</v>
      </c>
      <c r="CD81">
        <f>+[1]Sheet1!CD81</f>
        <v>1831.34912109375</v>
      </c>
      <c r="CF81">
        <f>+[2]IPCse!DC85</f>
        <v>1833.3968954575532</v>
      </c>
      <c r="CG81">
        <f t="shared" ref="CG81:CG82" si="7">+CF81/$CF$2*100</f>
        <v>1831.9103374146785</v>
      </c>
    </row>
    <row r="82" spans="1:85" x14ac:dyDescent="0.25">
      <c r="A82" s="2">
        <f>+[1]Sheet1!A82</f>
        <v>45139</v>
      </c>
      <c r="B82" s="1">
        <f>+[1]Sheet1!B82</f>
        <v>8</v>
      </c>
      <c r="C82" s="1">
        <f>+[1]Sheet1!C82</f>
        <v>2023</v>
      </c>
      <c r="D82">
        <f>+[1]Sheet1!D82</f>
        <v>2312.741455078125</v>
      </c>
      <c r="E82">
        <f>+[1]Sheet1!E82</f>
        <v>1675.5570068359375</v>
      </c>
      <c r="F82">
        <f>+[1]Sheet1!F82</f>
        <v>2263.65283203125</v>
      </c>
      <c r="G82">
        <f>+[1]Sheet1!G82</f>
        <v>1548.4508056640625</v>
      </c>
      <c r="H82">
        <f>+[1]Sheet1!H82</f>
        <v>2092.462890625</v>
      </c>
      <c r="I82">
        <f>+[1]Sheet1!I82</f>
        <v>2332.29736328125</v>
      </c>
      <c r="J82">
        <f>+[1]Sheet1!J82</f>
        <v>2005.0135498046875</v>
      </c>
      <c r="K82">
        <f>+[1]Sheet1!K82</f>
        <v>1492.029541015625</v>
      </c>
      <c r="L82">
        <f>+[1]Sheet1!L82</f>
        <v>1928.7713623046875</v>
      </c>
      <c r="M82">
        <f>+[1]Sheet1!M82</f>
        <v>1509.76416015625</v>
      </c>
      <c r="N82">
        <f>+[1]Sheet1!N82</f>
        <v>2304.77001953125</v>
      </c>
      <c r="O82">
        <f>+[1]Sheet1!O82</f>
        <v>1715.6549072265625</v>
      </c>
      <c r="P82">
        <f>+[1]Sheet1!P82</f>
        <v>2300.706787109375</v>
      </c>
      <c r="Q82">
        <f>+[1]Sheet1!Q82</f>
        <v>1659.1759033203125</v>
      </c>
      <c r="R82">
        <f>+[1]Sheet1!R82</f>
        <v>2284.7734375</v>
      </c>
      <c r="S82">
        <f>+[1]Sheet1!S82</f>
        <v>1521.1094970703125</v>
      </c>
      <c r="T82">
        <f>+[1]Sheet1!T82</f>
        <v>2092.74658203125</v>
      </c>
      <c r="U82">
        <f>+[1]Sheet1!U82</f>
        <v>2311.1787109375</v>
      </c>
      <c r="V82">
        <f>+[1]Sheet1!V82</f>
        <v>1999.21875</v>
      </c>
      <c r="W82">
        <f>+[1]Sheet1!W82</f>
        <v>1487.4708251953125</v>
      </c>
      <c r="X82">
        <f>+[1]Sheet1!X82</f>
        <v>1935.108642578125</v>
      </c>
      <c r="Y82">
        <f>+[1]Sheet1!Y82</f>
        <v>1550.056640625</v>
      </c>
      <c r="Z82">
        <f>+[1]Sheet1!Z82</f>
        <v>2300.496337890625</v>
      </c>
      <c r="AA82">
        <f>+[1]Sheet1!AA82</f>
        <v>1705.2822265625</v>
      </c>
      <c r="AB82">
        <f>+[1]Sheet1!AB82</f>
        <v>2292.312255859375</v>
      </c>
      <c r="AC82">
        <f>+[1]Sheet1!AC82</f>
        <v>1659.2830810546875</v>
      </c>
      <c r="AD82">
        <f>+[1]Sheet1!AD82</f>
        <v>2295.642578125</v>
      </c>
      <c r="AE82">
        <f>+[1]Sheet1!AE82</f>
        <v>1496.8646240234375</v>
      </c>
      <c r="AF82">
        <f>+[1]Sheet1!AF82</f>
        <v>2085.9345703125</v>
      </c>
      <c r="AG82">
        <f>+[1]Sheet1!AG82</f>
        <v>2309.87451171875</v>
      </c>
      <c r="AH82">
        <f>+[1]Sheet1!AH82</f>
        <v>2008.8626708984375</v>
      </c>
      <c r="AI82">
        <f>+[1]Sheet1!AI82</f>
        <v>1486.0467529296875</v>
      </c>
      <c r="AJ82">
        <f>+[1]Sheet1!AJ82</f>
        <v>1937.0413818359375</v>
      </c>
      <c r="AK82">
        <f>+[1]Sheet1!AK82</f>
        <v>1561.329345703125</v>
      </c>
      <c r="AL82">
        <f>+[1]Sheet1!AL82</f>
        <v>2287.49560546875</v>
      </c>
      <c r="AM82">
        <f>+[1]Sheet1!AM82</f>
        <v>1699.8179931640625</v>
      </c>
      <c r="AN82">
        <f>+[1]Sheet1!AN82</f>
        <v>2284.9853515625</v>
      </c>
      <c r="AO82">
        <f>+[1]Sheet1!AO82</f>
        <v>1654.281005859375</v>
      </c>
      <c r="AP82">
        <f>+[1]Sheet1!AP82</f>
        <v>2306.029541015625</v>
      </c>
      <c r="AQ82">
        <f>+[1]Sheet1!AQ82</f>
        <v>1494.977294921875</v>
      </c>
      <c r="AR82">
        <f>+[1]Sheet1!AR82</f>
        <v>2086.19091796875</v>
      </c>
      <c r="AS82">
        <f>+[1]Sheet1!AS82</f>
        <v>2271.126220703125</v>
      </c>
      <c r="AT82">
        <f>+[1]Sheet1!AT82</f>
        <v>1994.72265625</v>
      </c>
      <c r="AU82">
        <f>+[1]Sheet1!AU82</f>
        <v>1478.990478515625</v>
      </c>
      <c r="AV82">
        <f>+[1]Sheet1!AV82</f>
        <v>1943.2359619140625</v>
      </c>
      <c r="AW82">
        <f>+[1]Sheet1!AW82</f>
        <v>1547.064208984375</v>
      </c>
      <c r="AX82">
        <f>+[1]Sheet1!AX82</f>
        <v>2279.3662109375</v>
      </c>
      <c r="AY82">
        <f>+[1]Sheet1!AY82</f>
        <v>1701.6953125</v>
      </c>
      <c r="AZ82">
        <f>+[1]Sheet1!AZ82</f>
        <v>2274.3525390625</v>
      </c>
      <c r="BA82">
        <f>+[1]Sheet1!BA82</f>
        <v>1643.694091796875</v>
      </c>
      <c r="BB82">
        <f>+[1]Sheet1!BB82</f>
        <v>2321.854736328125</v>
      </c>
      <c r="BC82">
        <f>+[1]Sheet1!BC82</f>
        <v>1490.9830322265625</v>
      </c>
      <c r="BD82">
        <f>+[1]Sheet1!BD82</f>
        <v>2095.919921875</v>
      </c>
      <c r="BE82">
        <f>+[1]Sheet1!BE82</f>
        <v>2238.793212890625</v>
      </c>
      <c r="BF82">
        <f>+[1]Sheet1!BF82</f>
        <v>1983.5718994140625</v>
      </c>
      <c r="BG82">
        <f>+[1]Sheet1!BG82</f>
        <v>1476.4732666015625</v>
      </c>
      <c r="BH82">
        <f>+[1]Sheet1!BH82</f>
        <v>1951.4501953125</v>
      </c>
      <c r="BI82">
        <f>+[1]Sheet1!BI82</f>
        <v>1589.28125</v>
      </c>
      <c r="BJ82">
        <f>+[1]Sheet1!BJ82</f>
        <v>2268.25244140625</v>
      </c>
      <c r="BK82">
        <f>+[1]Sheet1!BK82</f>
        <v>1703.811767578125</v>
      </c>
      <c r="BL82">
        <f>+[1]Sheet1!BL82</f>
        <v>2108.072021484375</v>
      </c>
      <c r="BM82">
        <f>+[1]Sheet1!BM82</f>
        <v>2075.0703125</v>
      </c>
      <c r="BN82">
        <f>+[1]Sheet1!BN82</f>
        <v>2070.5986328125</v>
      </c>
      <c r="BO82">
        <f>+[1]Sheet1!BO82</f>
        <v>2057.05712890625</v>
      </c>
      <c r="BP82">
        <f>+[1]Sheet1!BP82</f>
        <v>2037.6568603515625</v>
      </c>
      <c r="BQ82">
        <f>+[1]Sheet1!BQ82</f>
        <v>2291.97119140625</v>
      </c>
      <c r="BR82">
        <f>+[1]Sheet1!BR82</f>
        <v>1655.6629638671875</v>
      </c>
      <c r="BS82">
        <f>+[1]Sheet1!BS82</f>
        <v>2299.225341796875</v>
      </c>
      <c r="BT82">
        <f>+[1]Sheet1!BT82</f>
        <v>1504.3155517578125</v>
      </c>
      <c r="BU82">
        <f>+[1]Sheet1!BU82</f>
        <v>2091.583740234375</v>
      </c>
      <c r="BV82">
        <f>+[1]Sheet1!BV82</f>
        <v>2273.712890625</v>
      </c>
      <c r="BW82">
        <f>+[1]Sheet1!BW82</f>
        <v>1994.552978515625</v>
      </c>
      <c r="BX82">
        <f>+[1]Sheet1!BX82</f>
        <v>1482.5743408203125</v>
      </c>
      <c r="BY82">
        <f>+[1]Sheet1!BY82</f>
        <v>1942.6005859375</v>
      </c>
      <c r="BZ82">
        <f>+[1]Sheet1!BZ82</f>
        <v>1564.3909912109375</v>
      </c>
      <c r="CA82">
        <f>+[1]Sheet1!CA82</f>
        <v>2280.788330078125</v>
      </c>
      <c r="CB82">
        <f>+[1]Sheet1!CB82</f>
        <v>1704.035400390625</v>
      </c>
      <c r="CC82">
        <f>+[1]Sheet1!CC82</f>
        <v>2062.211181640625</v>
      </c>
      <c r="CD82">
        <f>+[1]Sheet1!CD82</f>
        <v>2062.211181640625</v>
      </c>
      <c r="CF82">
        <f>+[2]IPCse!DC86</f>
        <v>2063.408800235964</v>
      </c>
      <c r="CG82">
        <f t="shared" si="7"/>
        <v>2061.7357435424956</v>
      </c>
    </row>
    <row r="83" spans="1:85" x14ac:dyDescent="0.25">
      <c r="A83" s="2">
        <f>+[1]Sheet1!A83</f>
        <v>45170</v>
      </c>
      <c r="B83" s="1">
        <f>+[1]Sheet1!B83</f>
        <v>9</v>
      </c>
      <c r="C83" s="1">
        <f>+[1]Sheet1!C83</f>
        <v>2023</v>
      </c>
      <c r="D83">
        <f>+[1]Sheet1!D83</f>
        <v>2639.99365234375</v>
      </c>
      <c r="E83">
        <f>+[1]Sheet1!E83</f>
        <v>1851.4453125</v>
      </c>
      <c r="F83">
        <f>+[1]Sheet1!F83</f>
        <v>2531.93603515625</v>
      </c>
      <c r="G83">
        <f>+[1]Sheet1!G83</f>
        <v>1687.20361328125</v>
      </c>
      <c r="H83">
        <f>+[1]Sheet1!H83</f>
        <v>2361.47998046875</v>
      </c>
      <c r="I83">
        <f>+[1]Sheet1!I83</f>
        <v>2564.40283203125</v>
      </c>
      <c r="J83">
        <f>+[1]Sheet1!J83</f>
        <v>2229.32177734375</v>
      </c>
      <c r="K83">
        <f>+[1]Sheet1!K83</f>
        <v>1655.74609375</v>
      </c>
      <c r="L83">
        <f>+[1]Sheet1!L83</f>
        <v>2219.88720703125</v>
      </c>
      <c r="M83">
        <f>+[1]Sheet1!M83</f>
        <v>1667.055419921875</v>
      </c>
      <c r="N83">
        <f>+[1]Sheet1!N83</f>
        <v>2605.753173828125</v>
      </c>
      <c r="O83">
        <f>+[1]Sheet1!O83</f>
        <v>1915.0780029296875</v>
      </c>
      <c r="P83">
        <f>+[1]Sheet1!P83</f>
        <v>2625.266845703125</v>
      </c>
      <c r="Q83">
        <f>+[1]Sheet1!Q83</f>
        <v>1832.11083984375</v>
      </c>
      <c r="R83">
        <f>+[1]Sheet1!R83</f>
        <v>2557.055419921875</v>
      </c>
      <c r="S83">
        <f>+[1]Sheet1!S83</f>
        <v>1653.5595703125</v>
      </c>
      <c r="T83">
        <f>+[1]Sheet1!T83</f>
        <v>2360.11865234375</v>
      </c>
      <c r="U83">
        <f>+[1]Sheet1!U83</f>
        <v>2540.056884765625</v>
      </c>
      <c r="V83">
        <f>+[1]Sheet1!V83</f>
        <v>2220.22998046875</v>
      </c>
      <c r="W83">
        <f>+[1]Sheet1!W83</f>
        <v>1648.6109619140625</v>
      </c>
      <c r="X83">
        <f>+[1]Sheet1!X83</f>
        <v>2228.44384765625</v>
      </c>
      <c r="Y83">
        <f>+[1]Sheet1!Y83</f>
        <v>1716.8494873046875</v>
      </c>
      <c r="Z83">
        <f>+[1]Sheet1!Z83</f>
        <v>2603.067138671875</v>
      </c>
      <c r="AA83">
        <f>+[1]Sheet1!AA83</f>
        <v>1903.9241943359375</v>
      </c>
      <c r="AB83">
        <f>+[1]Sheet1!AB83</f>
        <v>2615.427978515625</v>
      </c>
      <c r="AC83">
        <f>+[1]Sheet1!AC83</f>
        <v>1833.213623046875</v>
      </c>
      <c r="AD83">
        <f>+[1]Sheet1!AD83</f>
        <v>2568.9775390625</v>
      </c>
      <c r="AE83">
        <f>+[1]Sheet1!AE83</f>
        <v>1625.1529541015625</v>
      </c>
      <c r="AF83">
        <f>+[1]Sheet1!AF83</f>
        <v>2352.0185546875</v>
      </c>
      <c r="AG83">
        <f>+[1]Sheet1!AG83</f>
        <v>2539.379150390625</v>
      </c>
      <c r="AH83">
        <f>+[1]Sheet1!AH83</f>
        <v>2229.919677734375</v>
      </c>
      <c r="AI83">
        <f>+[1]Sheet1!AI83</f>
        <v>1645.810302734375</v>
      </c>
      <c r="AJ83">
        <f>+[1]Sheet1!AJ83</f>
        <v>2231.36572265625</v>
      </c>
      <c r="AK83">
        <f>+[1]Sheet1!AK83</f>
        <v>1730.587646484375</v>
      </c>
      <c r="AL83">
        <f>+[1]Sheet1!AL83</f>
        <v>2591.669677734375</v>
      </c>
      <c r="AM83">
        <f>+[1]Sheet1!AM83</f>
        <v>1897.622314453125</v>
      </c>
      <c r="AN83">
        <f>+[1]Sheet1!AN83</f>
        <v>2606.92138671875</v>
      </c>
      <c r="AO83">
        <f>+[1]Sheet1!AO83</f>
        <v>1827.1915283203125</v>
      </c>
      <c r="AP83">
        <f>+[1]Sheet1!AP83</f>
        <v>2582.66748046875</v>
      </c>
      <c r="AQ83">
        <f>+[1]Sheet1!AQ83</f>
        <v>1622.8828125</v>
      </c>
      <c r="AR83">
        <f>+[1]Sheet1!AR83</f>
        <v>2352.108154296875</v>
      </c>
      <c r="AS83">
        <f>+[1]Sheet1!AS83</f>
        <v>2487.38232421875</v>
      </c>
      <c r="AT83">
        <f>+[1]Sheet1!AT83</f>
        <v>2210.6259765625</v>
      </c>
      <c r="AU83">
        <f>+[1]Sheet1!AU83</f>
        <v>1637.0701904296875</v>
      </c>
      <c r="AV83">
        <f>+[1]Sheet1!AV83</f>
        <v>2237.9482421875</v>
      </c>
      <c r="AW83">
        <f>+[1]Sheet1!AW83</f>
        <v>1713.421875</v>
      </c>
      <c r="AX83">
        <f>+[1]Sheet1!AX83</f>
        <v>2585.63671875</v>
      </c>
      <c r="AY83">
        <f>+[1]Sheet1!AY83</f>
        <v>1900.3863525390625</v>
      </c>
      <c r="AZ83">
        <f>+[1]Sheet1!AZ83</f>
        <v>2592.082763671875</v>
      </c>
      <c r="BA83">
        <f>+[1]Sheet1!BA83</f>
        <v>1814.3056640625</v>
      </c>
      <c r="BB83">
        <f>+[1]Sheet1!BB83</f>
        <v>2601.691162109375</v>
      </c>
      <c r="BC83">
        <f>+[1]Sheet1!BC83</f>
        <v>1615.9630126953125</v>
      </c>
      <c r="BD83">
        <f>+[1]Sheet1!BD83</f>
        <v>2359.624267578125</v>
      </c>
      <c r="BE83">
        <f>+[1]Sheet1!BE83</f>
        <v>2444.341552734375</v>
      </c>
      <c r="BF83">
        <f>+[1]Sheet1!BF83</f>
        <v>2195.333740234375</v>
      </c>
      <c r="BG83">
        <f>+[1]Sheet1!BG83</f>
        <v>1632.0076904296875</v>
      </c>
      <c r="BH83">
        <f>+[1]Sheet1!BH83</f>
        <v>2247.585205078125</v>
      </c>
      <c r="BI83">
        <f>+[1]Sheet1!BI83</f>
        <v>1766.420166015625</v>
      </c>
      <c r="BJ83">
        <f>+[1]Sheet1!BJ83</f>
        <v>2575.715087890625</v>
      </c>
      <c r="BK83">
        <f>+[1]Sheet1!BK83</f>
        <v>1905.3212890625</v>
      </c>
      <c r="BL83">
        <f>+[1]Sheet1!BL83</f>
        <v>2376.782470703125</v>
      </c>
      <c r="BM83">
        <f>+[1]Sheet1!BM83</f>
        <v>2334.802734375</v>
      </c>
      <c r="BN83">
        <f>+[1]Sheet1!BN83</f>
        <v>2328.21240234375</v>
      </c>
      <c r="BO83">
        <f>+[1]Sheet1!BO83</f>
        <v>2309.9462890625</v>
      </c>
      <c r="BP83">
        <f>+[1]Sheet1!BP83</f>
        <v>2284.216796875</v>
      </c>
      <c r="BQ83">
        <f>+[1]Sheet1!BQ83</f>
        <v>2614.63720703125</v>
      </c>
      <c r="BR83">
        <f>+[1]Sheet1!BR83</f>
        <v>1828.4488525390625</v>
      </c>
      <c r="BS83">
        <f>+[1]Sheet1!BS83</f>
        <v>2574.28369140625</v>
      </c>
      <c r="BT83">
        <f>+[1]Sheet1!BT83</f>
        <v>1633.296875</v>
      </c>
      <c r="BU83">
        <f>+[1]Sheet1!BU83</f>
        <v>2357.06787109375</v>
      </c>
      <c r="BV83">
        <f>+[1]Sheet1!BV83</f>
        <v>2490.4833984375</v>
      </c>
      <c r="BW83">
        <f>+[1]Sheet1!BW83</f>
        <v>2211.263427734375</v>
      </c>
      <c r="BX83">
        <f>+[1]Sheet1!BX83</f>
        <v>1641.411865234375</v>
      </c>
      <c r="BY83">
        <f>+[1]Sheet1!BY83</f>
        <v>2237.20361328125</v>
      </c>
      <c r="BZ83">
        <f>+[1]Sheet1!BZ83</f>
        <v>1735.0303955078125</v>
      </c>
      <c r="CA83">
        <f>+[1]Sheet1!CA83</f>
        <v>2586.32958984375</v>
      </c>
      <c r="CB83">
        <f>+[1]Sheet1!CB83</f>
        <v>1903.687744140625</v>
      </c>
      <c r="CC83">
        <f>+[1]Sheet1!CC83</f>
        <v>2316.8857421875</v>
      </c>
      <c r="CD83">
        <f>+[1]Sheet1!CD83</f>
        <v>2316.8857421875</v>
      </c>
      <c r="CF83">
        <f>+[2]IPCse!DC87</f>
        <v>2317.3902386105906</v>
      </c>
      <c r="CG83">
        <f t="shared" ref="CG83" si="8">+CF83/$CF$2*100</f>
        <v>2315.5112482478266</v>
      </c>
    </row>
    <row r="84" spans="1:85" x14ac:dyDescent="0.25">
      <c r="A84" s="2">
        <f>+[1]Sheet1!A84</f>
        <v>45200</v>
      </c>
      <c r="B84" s="1">
        <f>+[1]Sheet1!B84</f>
        <v>10</v>
      </c>
      <c r="C84" s="1">
        <f>+[1]Sheet1!C84</f>
        <v>2023</v>
      </c>
      <c r="D84">
        <f>+[1]Sheet1!D84</f>
        <v>2835.88330078125</v>
      </c>
      <c r="E84">
        <f>+[1]Sheet1!E84</f>
        <v>2036.984619140625</v>
      </c>
      <c r="F84">
        <f>+[1]Sheet1!F84</f>
        <v>2789.09375</v>
      </c>
      <c r="G84">
        <f>+[1]Sheet1!G84</f>
        <v>1809.210205078125</v>
      </c>
      <c r="H84">
        <f>+[1]Sheet1!H84</f>
        <v>2609.1259765625</v>
      </c>
      <c r="I84">
        <f>+[1]Sheet1!I84</f>
        <v>2690.242919921875</v>
      </c>
      <c r="J84">
        <f>+[1]Sheet1!J84</f>
        <v>2386.78125</v>
      </c>
      <c r="K84">
        <f>+[1]Sheet1!K84</f>
        <v>1875.47998046875</v>
      </c>
      <c r="L84">
        <f>+[1]Sheet1!L84</f>
        <v>2431.29443359375</v>
      </c>
      <c r="M84">
        <f>+[1]Sheet1!M84</f>
        <v>1829.2022705078125</v>
      </c>
      <c r="N84">
        <f>+[1]Sheet1!N84</f>
        <v>2838.686279296875</v>
      </c>
      <c r="O84">
        <f>+[1]Sheet1!O84</f>
        <v>2064.700439453125</v>
      </c>
      <c r="P84">
        <f>+[1]Sheet1!P84</f>
        <v>2823.71728515625</v>
      </c>
      <c r="Q84">
        <f>+[1]Sheet1!Q84</f>
        <v>2017.435546875</v>
      </c>
      <c r="R84">
        <f>+[1]Sheet1!R84</f>
        <v>2822.588623046875</v>
      </c>
      <c r="S84">
        <f>+[1]Sheet1!S84</f>
        <v>1778.3004150390625</v>
      </c>
      <c r="T84">
        <f>+[1]Sheet1!T84</f>
        <v>2610.7421875</v>
      </c>
      <c r="U84">
        <f>+[1]Sheet1!U84</f>
        <v>2666.6357421875</v>
      </c>
      <c r="V84">
        <f>+[1]Sheet1!V84</f>
        <v>2376.076904296875</v>
      </c>
      <c r="W84">
        <f>+[1]Sheet1!W84</f>
        <v>1867.3890380859375</v>
      </c>
      <c r="X84">
        <f>+[1]Sheet1!X84</f>
        <v>2435.5810546875</v>
      </c>
      <c r="Y84">
        <f>+[1]Sheet1!Y84</f>
        <v>1884.7401123046875</v>
      </c>
      <c r="Z84">
        <f>+[1]Sheet1!Z84</f>
        <v>2834.80810546875</v>
      </c>
      <c r="AA84">
        <f>+[1]Sheet1!AA84</f>
        <v>2050.9482421875</v>
      </c>
      <c r="AB84">
        <f>+[1]Sheet1!AB84</f>
        <v>2815.076171875</v>
      </c>
      <c r="AC84">
        <f>+[1]Sheet1!AC84</f>
        <v>2018.0843505859375</v>
      </c>
      <c r="AD84">
        <f>+[1]Sheet1!AD84</f>
        <v>2839.257080078125</v>
      </c>
      <c r="AE84">
        <f>+[1]Sheet1!AE84</f>
        <v>1750.91357421875</v>
      </c>
      <c r="AF84">
        <f>+[1]Sheet1!AF84</f>
        <v>2602.346923828125</v>
      </c>
      <c r="AG84">
        <f>+[1]Sheet1!AG84</f>
        <v>2668.83837890625</v>
      </c>
      <c r="AH84">
        <f>+[1]Sheet1!AH84</f>
        <v>2389.626953125</v>
      </c>
      <c r="AI84">
        <f>+[1]Sheet1!AI84</f>
        <v>1864.4202880859375</v>
      </c>
      <c r="AJ84">
        <f>+[1]Sheet1!AJ84</f>
        <v>2436.133544921875</v>
      </c>
      <c r="AK84">
        <f>+[1]Sheet1!AK84</f>
        <v>1900.324951171875</v>
      </c>
      <c r="AL84">
        <f>+[1]Sheet1!AL84</f>
        <v>2820.87548828125</v>
      </c>
      <c r="AM84">
        <f>+[1]Sheet1!AM84</f>
        <v>2043.86279296875</v>
      </c>
      <c r="AN84">
        <f>+[1]Sheet1!AN84</f>
        <v>2807.301513671875</v>
      </c>
      <c r="AO84">
        <f>+[1]Sheet1!AO84</f>
        <v>2012.240234375</v>
      </c>
      <c r="AP84">
        <f>+[1]Sheet1!AP84</f>
        <v>2855.48291015625</v>
      </c>
      <c r="AQ84">
        <f>+[1]Sheet1!AQ84</f>
        <v>1749.84375</v>
      </c>
      <c r="AR84">
        <f>+[1]Sheet1!AR84</f>
        <v>2602.739990234375</v>
      </c>
      <c r="AS84">
        <f>+[1]Sheet1!AS84</f>
        <v>2615.544189453125</v>
      </c>
      <c r="AT84">
        <f>+[1]Sheet1!AT84</f>
        <v>2367.140625</v>
      </c>
      <c r="AU84">
        <f>+[1]Sheet1!AU84</f>
        <v>1853.928955078125</v>
      </c>
      <c r="AV84">
        <f>+[1]Sheet1!AV84</f>
        <v>2443.119873046875</v>
      </c>
      <c r="AW84">
        <f>+[1]Sheet1!AW84</f>
        <v>1881.6240234375</v>
      </c>
      <c r="AX84">
        <f>+[1]Sheet1!AX84</f>
        <v>2813.791259765625</v>
      </c>
      <c r="AY84">
        <f>+[1]Sheet1!AY84</f>
        <v>2044.5804443359375</v>
      </c>
      <c r="AZ84">
        <f>+[1]Sheet1!AZ84</f>
        <v>2794.528076171875</v>
      </c>
      <c r="BA84">
        <f>+[1]Sheet1!BA84</f>
        <v>1999.24462890625</v>
      </c>
      <c r="BB84">
        <f>+[1]Sheet1!BB84</f>
        <v>2878.963623046875</v>
      </c>
      <c r="BC84">
        <f>+[1]Sheet1!BC84</f>
        <v>1745.977294921875</v>
      </c>
      <c r="BD84">
        <f>+[1]Sheet1!BD84</f>
        <v>2614.286376953125</v>
      </c>
      <c r="BE84">
        <f>+[1]Sheet1!BE84</f>
        <v>2572.458251953125</v>
      </c>
      <c r="BF84">
        <f>+[1]Sheet1!BF84</f>
        <v>2351.384521484375</v>
      </c>
      <c r="BG84">
        <f>+[1]Sheet1!BG84</f>
        <v>1848.2471923828125</v>
      </c>
      <c r="BH84">
        <f>+[1]Sheet1!BH84</f>
        <v>2452.723876953125</v>
      </c>
      <c r="BI84">
        <f>+[1]Sheet1!BI84</f>
        <v>1941.350341796875</v>
      </c>
      <c r="BJ84">
        <f>+[1]Sheet1!BJ84</f>
        <v>2802.106201171875</v>
      </c>
      <c r="BK84">
        <f>+[1]Sheet1!BK84</f>
        <v>2045.579345703125</v>
      </c>
      <c r="BL84">
        <f>+[1]Sheet1!BL84</f>
        <v>2570.36376953125</v>
      </c>
      <c r="BM84">
        <f>+[1]Sheet1!BM84</f>
        <v>2528.23583984375</v>
      </c>
      <c r="BN84">
        <f>+[1]Sheet1!BN84</f>
        <v>2521.84912109375</v>
      </c>
      <c r="BO84">
        <f>+[1]Sheet1!BO84</f>
        <v>2502.307373046875</v>
      </c>
      <c r="BP84">
        <f>+[1]Sheet1!BP84</f>
        <v>2476.685546875</v>
      </c>
      <c r="BQ84">
        <f>+[1]Sheet1!BQ84</f>
        <v>2814.170166015625</v>
      </c>
      <c r="BR84">
        <f>+[1]Sheet1!BR84</f>
        <v>2013.5501708984375</v>
      </c>
      <c r="BS84">
        <f>+[1]Sheet1!BS84</f>
        <v>2844.52392578125</v>
      </c>
      <c r="BT84">
        <f>+[1]Sheet1!BT84</f>
        <v>1760.12890625</v>
      </c>
      <c r="BU84">
        <f>+[1]Sheet1!BU84</f>
        <v>2609.0615234375</v>
      </c>
      <c r="BV84">
        <f>+[1]Sheet1!BV84</f>
        <v>2618.484619140625</v>
      </c>
      <c r="BW84">
        <f>+[1]Sheet1!BW84</f>
        <v>2368.115478515625</v>
      </c>
      <c r="BX84">
        <f>+[1]Sheet1!BX84</f>
        <v>1859.088623046875</v>
      </c>
      <c r="BY84">
        <f>+[1]Sheet1!BY84</f>
        <v>2443.230224609375</v>
      </c>
      <c r="BZ84">
        <f>+[1]Sheet1!BZ84</f>
        <v>1905.7568359375</v>
      </c>
      <c r="CA84">
        <f>+[1]Sheet1!CA84</f>
        <v>2814.760009765625</v>
      </c>
      <c r="CB84">
        <f>+[1]Sheet1!CB84</f>
        <v>2047.692626953125</v>
      </c>
      <c r="CC84">
        <f>+[1]Sheet1!CC84</f>
        <v>2509.822509765625</v>
      </c>
      <c r="CD84">
        <f>+[1]Sheet1!CD84</f>
        <v>2509.822509765625</v>
      </c>
      <c r="CF84">
        <f>+[2]IPCse!DC88</f>
        <v>2511.1377305222582</v>
      </c>
      <c r="CG84">
        <f t="shared" ref="CG84:CG87" si="9">+CF84/$CF$2*100</f>
        <v>2509.101645482885</v>
      </c>
    </row>
    <row r="85" spans="1:85" x14ac:dyDescent="0.25">
      <c r="A85" s="2">
        <f>+[1]Sheet1!A85</f>
        <v>45231</v>
      </c>
      <c r="B85" s="1">
        <f>+[1]Sheet1!B85</f>
        <v>11</v>
      </c>
      <c r="C85" s="1">
        <f>+[1]Sheet1!C85</f>
        <v>2023</v>
      </c>
      <c r="D85">
        <f>+[1]Sheet1!D85</f>
        <v>3281.330322265625</v>
      </c>
      <c r="E85">
        <f>+[1]Sheet1!E85</f>
        <v>2257.104736328125</v>
      </c>
      <c r="F85">
        <f>+[1]Sheet1!F85</f>
        <v>3096.21142578125</v>
      </c>
      <c r="G85">
        <f>+[1]Sheet1!G85</f>
        <v>1942.9461669921875</v>
      </c>
      <c r="H85">
        <f>+[1]Sheet1!H85</f>
        <v>2936.108642578125</v>
      </c>
      <c r="I85">
        <f>+[1]Sheet1!I85</f>
        <v>3110.986328125</v>
      </c>
      <c r="J85">
        <f>+[1]Sheet1!J85</f>
        <v>2635.683837890625</v>
      </c>
      <c r="K85">
        <f>+[1]Sheet1!K85</f>
        <v>2168.15185546875</v>
      </c>
      <c r="L85">
        <f>+[1]Sheet1!L85</f>
        <v>2745.653564453125</v>
      </c>
      <c r="M85">
        <f>+[1]Sheet1!M85</f>
        <v>2034.978515625</v>
      </c>
      <c r="N85">
        <f>+[1]Sheet1!N85</f>
        <v>3171.362060546875</v>
      </c>
      <c r="O85">
        <f>+[1]Sheet1!O85</f>
        <v>2303.556884765625</v>
      </c>
      <c r="P85">
        <f>+[1]Sheet1!P85</f>
        <v>3272.84765625</v>
      </c>
      <c r="Q85">
        <f>+[1]Sheet1!Q85</f>
        <v>2236.028076171875</v>
      </c>
      <c r="R85">
        <f>+[1]Sheet1!R85</f>
        <v>3133.12841796875</v>
      </c>
      <c r="S85">
        <f>+[1]Sheet1!S85</f>
        <v>1909.305908203125</v>
      </c>
      <c r="T85">
        <f>+[1]Sheet1!T85</f>
        <v>2936.41845703125</v>
      </c>
      <c r="U85">
        <f>+[1]Sheet1!U85</f>
        <v>3085.975830078125</v>
      </c>
      <c r="V85">
        <f>+[1]Sheet1!V85</f>
        <v>2622.73583984375</v>
      </c>
      <c r="W85">
        <f>+[1]Sheet1!W85</f>
        <v>2159.58349609375</v>
      </c>
      <c r="X85">
        <f>+[1]Sheet1!X85</f>
        <v>2754.077880859375</v>
      </c>
      <c r="Y85">
        <f>+[1]Sheet1!Y85</f>
        <v>2105.9091796875</v>
      </c>
      <c r="Z85">
        <f>+[1]Sheet1!Z85</f>
        <v>3171.0654296875</v>
      </c>
      <c r="AA85">
        <f>+[1]Sheet1!AA85</f>
        <v>2287.59375</v>
      </c>
      <c r="AB85">
        <f>+[1]Sheet1!AB85</f>
        <v>3266.63037109375</v>
      </c>
      <c r="AC85">
        <f>+[1]Sheet1!AC85</f>
        <v>2236.421630859375</v>
      </c>
      <c r="AD85">
        <f>+[1]Sheet1!AD85</f>
        <v>3151.7958984375</v>
      </c>
      <c r="AE85">
        <f>+[1]Sheet1!AE85</f>
        <v>1878.47021484375</v>
      </c>
      <c r="AF85">
        <f>+[1]Sheet1!AF85</f>
        <v>2926.89111328125</v>
      </c>
      <c r="AG85">
        <f>+[1]Sheet1!AG85</f>
        <v>3082.6689453125</v>
      </c>
      <c r="AH85">
        <f>+[1]Sheet1!AH85</f>
        <v>2639.115966796875</v>
      </c>
      <c r="AI85">
        <f>+[1]Sheet1!AI85</f>
        <v>2157.148681640625</v>
      </c>
      <c r="AJ85">
        <f>+[1]Sheet1!AJ85</f>
        <v>2757.033447265625</v>
      </c>
      <c r="AK85">
        <f>+[1]Sheet1!AK85</f>
        <v>2125.111572265625</v>
      </c>
      <c r="AL85">
        <f>+[1]Sheet1!AL85</f>
        <v>3160.38037109375</v>
      </c>
      <c r="AM85">
        <f>+[1]Sheet1!AM85</f>
        <v>2279.103271484375</v>
      </c>
      <c r="AN85">
        <f>+[1]Sheet1!AN85</f>
        <v>3259.777587890625</v>
      </c>
      <c r="AO85">
        <f>+[1]Sheet1!AO85</f>
        <v>2229.96044921875</v>
      </c>
      <c r="AP85">
        <f>+[1]Sheet1!AP85</f>
        <v>3168.627197265625</v>
      </c>
      <c r="AQ85">
        <f>+[1]Sheet1!AQ85</f>
        <v>1875.8292236328125</v>
      </c>
      <c r="AR85">
        <f>+[1]Sheet1!AR85</f>
        <v>2927.778564453125</v>
      </c>
      <c r="AS85">
        <f>+[1]Sheet1!AS85</f>
        <v>3031.739501953125</v>
      </c>
      <c r="AT85">
        <f>+[1]Sheet1!AT85</f>
        <v>2612.885498046875</v>
      </c>
      <c r="AU85">
        <f>+[1]Sheet1!AU85</f>
        <v>2144.89404296875</v>
      </c>
      <c r="AV85">
        <f>+[1]Sheet1!AV85</f>
        <v>2765.8486328125</v>
      </c>
      <c r="AW85">
        <f>+[1]Sheet1!AW85</f>
        <v>2102.229736328125</v>
      </c>
      <c r="AX85">
        <f>+[1]Sheet1!AX85</f>
        <v>3154.337646484375</v>
      </c>
      <c r="AY85">
        <f>+[1]Sheet1!AY85</f>
        <v>2280.21142578125</v>
      </c>
      <c r="AZ85">
        <f>+[1]Sheet1!AZ85</f>
        <v>3250.010498046875</v>
      </c>
      <c r="BA85">
        <f>+[1]Sheet1!BA85</f>
        <v>2215.7861328125</v>
      </c>
      <c r="BB85">
        <f>+[1]Sheet1!BB85</f>
        <v>3193.7470703125</v>
      </c>
      <c r="BC85">
        <f>+[1]Sheet1!BC85</f>
        <v>1866.1395263671875</v>
      </c>
      <c r="BD85">
        <f>+[1]Sheet1!BD85</f>
        <v>2940.36279296875</v>
      </c>
      <c r="BE85">
        <f>+[1]Sheet1!BE85</f>
        <v>2988.71435546875</v>
      </c>
      <c r="BF85">
        <f>+[1]Sheet1!BF85</f>
        <v>2595.88671875</v>
      </c>
      <c r="BG85">
        <f>+[1]Sheet1!BG85</f>
        <v>2139.9404296875</v>
      </c>
      <c r="BH85">
        <f>+[1]Sheet1!BH85</f>
        <v>2778.440673828125</v>
      </c>
      <c r="BI85">
        <f>+[1]Sheet1!BI85</f>
        <v>2173.992919921875</v>
      </c>
      <c r="BJ85">
        <f>+[1]Sheet1!BJ85</f>
        <v>3145.61572265625</v>
      </c>
      <c r="BK85">
        <f>+[1]Sheet1!BK85</f>
        <v>2281.17431640625</v>
      </c>
      <c r="BL85">
        <f>+[1]Sheet1!BL85</f>
        <v>2914.33349609375</v>
      </c>
      <c r="BM85">
        <f>+[1]Sheet1!BM85</f>
        <v>2861.694091796875</v>
      </c>
      <c r="BN85">
        <f>+[1]Sheet1!BN85</f>
        <v>2854.9951171875</v>
      </c>
      <c r="BO85">
        <f>+[1]Sheet1!BO85</f>
        <v>2829.203857421875</v>
      </c>
      <c r="BP85">
        <f>+[1]Sheet1!BP85</f>
        <v>2796.6318359375</v>
      </c>
      <c r="BQ85">
        <f>+[1]Sheet1!BQ85</f>
        <v>3265.251708984375</v>
      </c>
      <c r="BR85">
        <f>+[1]Sheet1!BR85</f>
        <v>2231.499755859375</v>
      </c>
      <c r="BS85">
        <f>+[1]Sheet1!BS85</f>
        <v>3156.7568359375</v>
      </c>
      <c r="BT85">
        <f>+[1]Sheet1!BT85</f>
        <v>1886.1588134765625</v>
      </c>
      <c r="BU85">
        <f>+[1]Sheet1!BU85</f>
        <v>2934.710205078125</v>
      </c>
      <c r="BV85">
        <f>+[1]Sheet1!BV85</f>
        <v>3035.017333984375</v>
      </c>
      <c r="BW85">
        <f>+[1]Sheet1!BW85</f>
        <v>2614.4248046875</v>
      </c>
      <c r="BX85">
        <f>+[1]Sheet1!BX85</f>
        <v>2151.01416015625</v>
      </c>
      <c r="BY85">
        <f>+[1]Sheet1!BY85</f>
        <v>2765.291259765625</v>
      </c>
      <c r="BZ85">
        <f>+[1]Sheet1!BZ85</f>
        <v>2131.01953125</v>
      </c>
      <c r="CA85">
        <f>+[1]Sheet1!CA85</f>
        <v>3155.1875</v>
      </c>
      <c r="CB85">
        <f>+[1]Sheet1!CB85</f>
        <v>2283.70263671875</v>
      </c>
      <c r="CC85">
        <f>+[1]Sheet1!CC85</f>
        <v>2838.682861328125</v>
      </c>
      <c r="CD85">
        <f>+[1]Sheet1!CD85</f>
        <v>2838.682861328125</v>
      </c>
      <c r="CF85">
        <f>+[2]IPCse!DC89</f>
        <v>2840.8345317749595</v>
      </c>
      <c r="CG85">
        <f t="shared" si="9"/>
        <v>2838.5311214047611</v>
      </c>
    </row>
    <row r="86" spans="1:85" x14ac:dyDescent="0.25">
      <c r="A86" s="2">
        <f>+[1]Sheet1!A86</f>
        <v>45261</v>
      </c>
      <c r="B86" s="1">
        <f>+[1]Sheet1!B86</f>
        <v>12</v>
      </c>
      <c r="C86" s="1">
        <f>+[1]Sheet1!C86</f>
        <v>2023</v>
      </c>
      <c r="D86">
        <f>+[1]Sheet1!D86</f>
        <v>4208.11328125</v>
      </c>
      <c r="E86">
        <f>+[1]Sheet1!E86</f>
        <v>2698.854736328125</v>
      </c>
      <c r="F86">
        <f>+[1]Sheet1!F86</f>
        <v>3613.678955078125</v>
      </c>
      <c r="G86">
        <f>+[1]Sheet1!G86</f>
        <v>2211.985107421875</v>
      </c>
      <c r="H86">
        <f>+[1]Sheet1!H86</f>
        <v>3832.792236328125</v>
      </c>
      <c r="I86">
        <f>+[1]Sheet1!I86</f>
        <v>4141.89794921875</v>
      </c>
      <c r="J86">
        <f>+[1]Sheet1!J86</f>
        <v>3490.78955078125</v>
      </c>
      <c r="K86">
        <f>+[1]Sheet1!K86</f>
        <v>2499.266357421875</v>
      </c>
      <c r="L86">
        <f>+[1]Sheet1!L86</f>
        <v>3302.18603515625</v>
      </c>
      <c r="M86">
        <f>+[1]Sheet1!M86</f>
        <v>2250.297119140625</v>
      </c>
      <c r="N86">
        <f>+[1]Sheet1!N86</f>
        <v>3852.9658203125</v>
      </c>
      <c r="O86">
        <f>+[1]Sheet1!O86</f>
        <v>3069.8203125</v>
      </c>
      <c r="P86">
        <f>+[1]Sheet1!P86</f>
        <v>4199.4072265625</v>
      </c>
      <c r="Q86">
        <f>+[1]Sheet1!Q86</f>
        <v>2676.278564453125</v>
      </c>
      <c r="R86">
        <f>+[1]Sheet1!R86</f>
        <v>3658.3955078125</v>
      </c>
      <c r="S86">
        <f>+[1]Sheet1!S86</f>
        <v>2170.705322265625</v>
      </c>
      <c r="T86">
        <f>+[1]Sheet1!T86</f>
        <v>3834.39990234375</v>
      </c>
      <c r="U86">
        <f>+[1]Sheet1!U86</f>
        <v>4106.0908203125</v>
      </c>
      <c r="V86">
        <f>+[1]Sheet1!V86</f>
        <v>3465.63671875</v>
      </c>
      <c r="W86">
        <f>+[1]Sheet1!W86</f>
        <v>2487.107421875</v>
      </c>
      <c r="X86">
        <f>+[1]Sheet1!X86</f>
        <v>3308.955078125</v>
      </c>
      <c r="Y86">
        <f>+[1]Sheet1!Y86</f>
        <v>2325.380126953125</v>
      </c>
      <c r="Z86">
        <f>+[1]Sheet1!Z86</f>
        <v>3852.88671875</v>
      </c>
      <c r="AA86">
        <f>+[1]Sheet1!AA86</f>
        <v>3036.292724609375</v>
      </c>
      <c r="AB86">
        <f>+[1]Sheet1!AB86</f>
        <v>4192.97607421875</v>
      </c>
      <c r="AC86">
        <f>+[1]Sheet1!AC86</f>
        <v>2675.397216796875</v>
      </c>
      <c r="AD86">
        <f>+[1]Sheet1!AD86</f>
        <v>3680.52880859375</v>
      </c>
      <c r="AE86">
        <f>+[1]Sheet1!AE86</f>
        <v>2135.421142578125</v>
      </c>
      <c r="AF86">
        <f>+[1]Sheet1!AF86</f>
        <v>3822.180419921875</v>
      </c>
      <c r="AG86">
        <f>+[1]Sheet1!AG86</f>
        <v>4103.54541015625</v>
      </c>
      <c r="AH86">
        <f>+[1]Sheet1!AH86</f>
        <v>3481.156494140625</v>
      </c>
      <c r="AI86">
        <f>+[1]Sheet1!AI86</f>
        <v>2483.789306640625</v>
      </c>
      <c r="AJ86">
        <f>+[1]Sheet1!AJ86</f>
        <v>3310.130126953125</v>
      </c>
      <c r="AK86">
        <f>+[1]Sheet1!AK86</f>
        <v>2346.649658203125</v>
      </c>
      <c r="AL86">
        <f>+[1]Sheet1!AL86</f>
        <v>3837.998046875</v>
      </c>
      <c r="AM86">
        <f>+[1]Sheet1!AM86</f>
        <v>3022.152099609375</v>
      </c>
      <c r="AN86">
        <f>+[1]Sheet1!AN86</f>
        <v>4184.66357421875</v>
      </c>
      <c r="AO86">
        <f>+[1]Sheet1!AO86</f>
        <v>2668.5068359375</v>
      </c>
      <c r="AP86">
        <f>+[1]Sheet1!AP86</f>
        <v>3704.461669921875</v>
      </c>
      <c r="AQ86">
        <f>+[1]Sheet1!AQ86</f>
        <v>2132.64208984375</v>
      </c>
      <c r="AR86">
        <f>+[1]Sheet1!AR86</f>
        <v>3822.610595703125</v>
      </c>
      <c r="AS86">
        <f>+[1]Sheet1!AS86</f>
        <v>4018.764404296875</v>
      </c>
      <c r="AT86">
        <f>+[1]Sheet1!AT86</f>
        <v>3439.615966796875</v>
      </c>
      <c r="AU86">
        <f>+[1]Sheet1!AU86</f>
        <v>2468.884521484375</v>
      </c>
      <c r="AV86">
        <f>+[1]Sheet1!AV86</f>
        <v>3324.002197265625</v>
      </c>
      <c r="AW86">
        <f>+[1]Sheet1!AW86</f>
        <v>2320.78173828125</v>
      </c>
      <c r="AX86">
        <f>+[1]Sheet1!AX86</f>
        <v>3832.80322265625</v>
      </c>
      <c r="AY86">
        <f>+[1]Sheet1!AY86</f>
        <v>3017.93017578125</v>
      </c>
      <c r="AZ86">
        <f>+[1]Sheet1!AZ86</f>
        <v>4172.90869140625</v>
      </c>
      <c r="BA86">
        <f>+[1]Sheet1!BA86</f>
        <v>2654.609375</v>
      </c>
      <c r="BB86">
        <f>+[1]Sheet1!BB86</f>
        <v>3738.244384765625</v>
      </c>
      <c r="BC86">
        <f>+[1]Sheet1!BC86</f>
        <v>2122.609375</v>
      </c>
      <c r="BD86">
        <f>+[1]Sheet1!BD86</f>
        <v>3840.89013671875</v>
      </c>
      <c r="BE86">
        <f>+[1]Sheet1!BE86</f>
        <v>3948.59033203125</v>
      </c>
      <c r="BF86">
        <f>+[1]Sheet1!BF86</f>
        <v>3410.217529296875</v>
      </c>
      <c r="BG86">
        <f>+[1]Sheet1!BG86</f>
        <v>2464.24609375</v>
      </c>
      <c r="BH86">
        <f>+[1]Sheet1!BH86</f>
        <v>3341.738037109375</v>
      </c>
      <c r="BI86">
        <f>+[1]Sheet1!BI86</f>
        <v>2397.197021484375</v>
      </c>
      <c r="BJ86">
        <f>+[1]Sheet1!BJ86</f>
        <v>3825.021240234375</v>
      </c>
      <c r="BK86">
        <f>+[1]Sheet1!BK86</f>
        <v>3011.28857421875</v>
      </c>
      <c r="BL86">
        <f>+[1]Sheet1!BL86</f>
        <v>3649.82958984375</v>
      </c>
      <c r="BM86">
        <f>+[1]Sheet1!BM86</f>
        <v>3578.731201171875</v>
      </c>
      <c r="BN86">
        <f>+[1]Sheet1!BN86</f>
        <v>3570.672119140625</v>
      </c>
      <c r="BO86">
        <f>+[1]Sheet1!BO86</f>
        <v>3539.46728515625</v>
      </c>
      <c r="BP86">
        <f>+[1]Sheet1!BP86</f>
        <v>3494.500732421875</v>
      </c>
      <c r="BQ86">
        <f>+[1]Sheet1!BQ86</f>
        <v>4190.630859375</v>
      </c>
      <c r="BR86">
        <f>+[1]Sheet1!BR86</f>
        <v>2670.95166015625</v>
      </c>
      <c r="BS86">
        <f>+[1]Sheet1!BS86</f>
        <v>3689.450927734375</v>
      </c>
      <c r="BT86">
        <f>+[1]Sheet1!BT86</f>
        <v>2145.024658203125</v>
      </c>
      <c r="BU86">
        <f>+[1]Sheet1!BU86</f>
        <v>3832.541259765625</v>
      </c>
      <c r="BV86">
        <f>+[1]Sheet1!BV86</f>
        <v>4023.797119140625</v>
      </c>
      <c r="BW86">
        <f>+[1]Sheet1!BW86</f>
        <v>3443.954345703125</v>
      </c>
      <c r="BX86">
        <f>+[1]Sheet1!BX86</f>
        <v>2477.0322265625</v>
      </c>
      <c r="BY86">
        <f>+[1]Sheet1!BY86</f>
        <v>3323.893310546875</v>
      </c>
      <c r="BZ86">
        <f>+[1]Sheet1!BZ86</f>
        <v>2351.85986328125</v>
      </c>
      <c r="CA86">
        <f>+[1]Sheet1!CA86</f>
        <v>3834.567138671875</v>
      </c>
      <c r="CB86">
        <f>+[1]Sheet1!CB86</f>
        <v>3023.827880859375</v>
      </c>
      <c r="CC86">
        <f>+[1]Sheet1!CC86</f>
        <v>3550.032470703125</v>
      </c>
      <c r="CD86">
        <f>+[1]Sheet1!CD86</f>
        <v>3550.032470703125</v>
      </c>
      <c r="CF86">
        <f>+[2]IPCse!DC90</f>
        <v>3554.0292484094039</v>
      </c>
      <c r="CG86">
        <f t="shared" si="9"/>
        <v>3551.1475642651112</v>
      </c>
    </row>
    <row r="87" spans="1:85" x14ac:dyDescent="0.25">
      <c r="A87" s="2">
        <f>+[1]Sheet1!A87</f>
        <v>45292</v>
      </c>
      <c r="B87" s="1">
        <f>+[1]Sheet1!B87</f>
        <v>1</v>
      </c>
      <c r="C87" s="1">
        <f>+[1]Sheet1!C87</f>
        <v>2024</v>
      </c>
      <c r="D87">
        <f>+[1]Sheet1!D87</f>
        <v>4984.27294921875</v>
      </c>
      <c r="E87">
        <f>+[1]Sheet1!E87</f>
        <v>3220.39892578125</v>
      </c>
      <c r="F87">
        <f>+[1]Sheet1!F87</f>
        <v>4115.63818359375</v>
      </c>
      <c r="G87">
        <f>+[1]Sheet1!G87</f>
        <v>2557.3291015625</v>
      </c>
      <c r="H87">
        <f>+[1]Sheet1!H87</f>
        <v>4696.96142578125</v>
      </c>
      <c r="I87">
        <f>+[1]Sheet1!I87</f>
        <v>4985.68994140625</v>
      </c>
      <c r="J87">
        <f>+[1]Sheet1!J87</f>
        <v>4423.69921875</v>
      </c>
      <c r="K87">
        <f>+[1]Sheet1!K87</f>
        <v>3001.300537109375</v>
      </c>
      <c r="L87">
        <f>+[1]Sheet1!L87</f>
        <v>4086.6796875</v>
      </c>
      <c r="M87">
        <f>+[1]Sheet1!M87</f>
        <v>2378.961181640625</v>
      </c>
      <c r="N87">
        <f>+[1]Sheet1!N87</f>
        <v>4599.14453125</v>
      </c>
      <c r="O87">
        <f>+[1]Sheet1!O87</f>
        <v>4437.876953125</v>
      </c>
      <c r="P87">
        <f>+[1]Sheet1!P87</f>
        <v>4974.78857421875</v>
      </c>
      <c r="Q87">
        <f>+[1]Sheet1!Q87</f>
        <v>3194.318603515625</v>
      </c>
      <c r="R87">
        <f>+[1]Sheet1!R87</f>
        <v>4169.60205078125</v>
      </c>
      <c r="S87">
        <f>+[1]Sheet1!S87</f>
        <v>2491.0439453125</v>
      </c>
      <c r="T87">
        <f>+[1]Sheet1!T87</f>
        <v>4695.61669921875</v>
      </c>
      <c r="U87">
        <f>+[1]Sheet1!U87</f>
        <v>4940.3115234375</v>
      </c>
      <c r="V87">
        <f>+[1]Sheet1!V87</f>
        <v>4393.2607421875</v>
      </c>
      <c r="W87">
        <f>+[1]Sheet1!W87</f>
        <v>2982.275146484375</v>
      </c>
      <c r="X87">
        <f>+[1]Sheet1!X87</f>
        <v>4100.16162109375</v>
      </c>
      <c r="Y87">
        <f>+[1]Sheet1!Y87</f>
        <v>2447.130859375</v>
      </c>
      <c r="Z87">
        <f>+[1]Sheet1!Z87</f>
        <v>4594.07421875</v>
      </c>
      <c r="AA87">
        <f>+[1]Sheet1!AA87</f>
        <v>4390.82421875</v>
      </c>
      <c r="AB87">
        <f>+[1]Sheet1!AB87</f>
        <v>4968.009765625</v>
      </c>
      <c r="AC87">
        <f>+[1]Sheet1!AC87</f>
        <v>3197.83154296875</v>
      </c>
      <c r="AD87">
        <f>+[1]Sheet1!AD87</f>
        <v>4194.8916015625</v>
      </c>
      <c r="AE87">
        <f>+[1]Sheet1!AE87</f>
        <v>2442.644287109375</v>
      </c>
      <c r="AF87">
        <f>+[1]Sheet1!AF87</f>
        <v>4685.396484375</v>
      </c>
      <c r="AG87">
        <f>+[1]Sheet1!AG87</f>
        <v>4938.025390625</v>
      </c>
      <c r="AH87">
        <f>+[1]Sheet1!AH87</f>
        <v>4409.76123046875</v>
      </c>
      <c r="AI87">
        <f>+[1]Sheet1!AI87</f>
        <v>2976.05908203125</v>
      </c>
      <c r="AJ87">
        <f>+[1]Sheet1!AJ87</f>
        <v>4105.15234375</v>
      </c>
      <c r="AK87">
        <f>+[1]Sheet1!AK87</f>
        <v>2467.987060546875</v>
      </c>
      <c r="AL87">
        <f>+[1]Sheet1!AL87</f>
        <v>4576.56884765625</v>
      </c>
      <c r="AM87">
        <f>+[1]Sheet1!AM87</f>
        <v>4365.22021484375</v>
      </c>
      <c r="AN87">
        <f>+[1]Sheet1!AN87</f>
        <v>4962.0986328125</v>
      </c>
      <c r="AO87">
        <f>+[1]Sheet1!AO87</f>
        <v>3190.497314453125</v>
      </c>
      <c r="AP87">
        <f>+[1]Sheet1!AP87</f>
        <v>4219.41015625</v>
      </c>
      <c r="AQ87">
        <f>+[1]Sheet1!AQ87</f>
        <v>2433.763671875</v>
      </c>
      <c r="AR87">
        <f>+[1]Sheet1!AR87</f>
        <v>4686.908203125</v>
      </c>
      <c r="AS87">
        <f>+[1]Sheet1!AS87</f>
        <v>4839.443359375</v>
      </c>
      <c r="AT87">
        <f>+[1]Sheet1!AT87</f>
        <v>4354.9658203125</v>
      </c>
      <c r="AU87">
        <f>+[1]Sheet1!AU87</f>
        <v>2956.364013671875</v>
      </c>
      <c r="AV87">
        <f>+[1]Sheet1!AV87</f>
        <v>4120.02099609375</v>
      </c>
      <c r="AW87">
        <f>+[1]Sheet1!AW87</f>
        <v>2441.099853515625</v>
      </c>
      <c r="AX87">
        <f>+[1]Sheet1!AX87</f>
        <v>4566.86767578125</v>
      </c>
      <c r="AY87">
        <f>+[1]Sheet1!AY87</f>
        <v>4365.82177734375</v>
      </c>
      <c r="AZ87">
        <f>+[1]Sheet1!AZ87</f>
        <v>4950.5693359375</v>
      </c>
      <c r="BA87">
        <f>+[1]Sheet1!BA87</f>
        <v>3172.24658203125</v>
      </c>
      <c r="BB87">
        <f>+[1]Sheet1!BB87</f>
        <v>4254.8935546875</v>
      </c>
      <c r="BC87">
        <f>+[1]Sheet1!BC87</f>
        <v>2404.287109375</v>
      </c>
      <c r="BD87">
        <f>+[1]Sheet1!BD87</f>
        <v>4696.29443359375</v>
      </c>
      <c r="BE87">
        <f>+[1]Sheet1!BE87</f>
        <v>4757.5673828125</v>
      </c>
      <c r="BF87">
        <f>+[1]Sheet1!BF87</f>
        <v>4314.322265625</v>
      </c>
      <c r="BG87">
        <f>+[1]Sheet1!BG87</f>
        <v>2944.207763671875</v>
      </c>
      <c r="BH87">
        <f>+[1]Sheet1!BH87</f>
        <v>4140.58740234375</v>
      </c>
      <c r="BI87">
        <f>+[1]Sheet1!BI87</f>
        <v>2511.96923828125</v>
      </c>
      <c r="BJ87">
        <f>+[1]Sheet1!BJ87</f>
        <v>4557.37744140625</v>
      </c>
      <c r="BK87">
        <f>+[1]Sheet1!BK87</f>
        <v>4355.291015625</v>
      </c>
      <c r="BL87">
        <f>+[1]Sheet1!BL87</f>
        <v>4366.98779296875</v>
      </c>
      <c r="BM87">
        <f>+[1]Sheet1!BM87</f>
        <v>4291.12353515625</v>
      </c>
      <c r="BN87">
        <f>+[1]Sheet1!BN87</f>
        <v>4283.65234375</v>
      </c>
      <c r="BO87">
        <f>+[1]Sheet1!BO87</f>
        <v>4257.9921875</v>
      </c>
      <c r="BP87">
        <f>+[1]Sheet1!BP87</f>
        <v>4210.490234375</v>
      </c>
      <c r="BQ87">
        <f>+[1]Sheet1!BQ87</f>
        <v>4967.0283203125</v>
      </c>
      <c r="BR87">
        <f>+[1]Sheet1!BR87</f>
        <v>3190.88916015625</v>
      </c>
      <c r="BS87">
        <f>+[1]Sheet1!BS87</f>
        <v>4202.35498046875</v>
      </c>
      <c r="BT87">
        <f>+[1]Sheet1!BT87</f>
        <v>2448.96435546875</v>
      </c>
      <c r="BU87">
        <f>+[1]Sheet1!BU87</f>
        <v>4692.580078125</v>
      </c>
      <c r="BV87">
        <f>+[1]Sheet1!BV87</f>
        <v>4845.341796875</v>
      </c>
      <c r="BW87">
        <f>+[1]Sheet1!BW87</f>
        <v>4360.6953125</v>
      </c>
      <c r="BX87">
        <f>+[1]Sheet1!BX87</f>
        <v>2966.24462890625</v>
      </c>
      <c r="BY87">
        <f>+[1]Sheet1!BY87</f>
        <v>4118.9072265625</v>
      </c>
      <c r="BZ87">
        <f>+[1]Sheet1!BZ87</f>
        <v>2470.860595703125</v>
      </c>
      <c r="CA87">
        <f>+[1]Sheet1!CA87</f>
        <v>4570.5029296875</v>
      </c>
      <c r="CB87">
        <f>+[1]Sheet1!CB87</f>
        <v>4372.3720703125</v>
      </c>
      <c r="CC87">
        <f>+[1]Sheet1!CC87</f>
        <v>4265.63916015625</v>
      </c>
      <c r="CD87">
        <f>+[1]Sheet1!CD87</f>
        <v>4265.63916015625</v>
      </c>
      <c r="CF87">
        <f>+[2]IPCse!DC91</f>
        <v>4268.492273037813</v>
      </c>
      <c r="CG87">
        <f t="shared" si="9"/>
        <v>4265.0312867477442</v>
      </c>
    </row>
    <row r="88" spans="1:85" x14ac:dyDescent="0.25">
      <c r="A88" s="2">
        <f>+[1]Sheet1!A88</f>
        <v>45323</v>
      </c>
      <c r="B88" s="1">
        <f>+[1]Sheet1!B88</f>
        <v>2</v>
      </c>
      <c r="C88" s="1">
        <f>+[1]Sheet1!C88</f>
        <v>2024</v>
      </c>
      <c r="D88">
        <f>+[1]Sheet1!D88</f>
        <v>5477.45166015625</v>
      </c>
      <c r="E88">
        <f>+[1]Sheet1!E88</f>
        <v>3768.717529296875</v>
      </c>
      <c r="F88">
        <f>+[1]Sheet1!F88</f>
        <v>4489.3994140625</v>
      </c>
      <c r="G88">
        <f>+[1]Sheet1!G88</f>
        <v>3069.006103515625</v>
      </c>
      <c r="H88">
        <f>+[1]Sheet1!H88</f>
        <v>5178.2421875</v>
      </c>
      <c r="I88">
        <f>+[1]Sheet1!I88</f>
        <v>5643.08642578125</v>
      </c>
      <c r="J88">
        <f>+[1]Sheet1!J88</f>
        <v>5287.94580078125</v>
      </c>
      <c r="K88">
        <f>+[1]Sheet1!K88</f>
        <v>3631.7138671875</v>
      </c>
      <c r="L88">
        <f>+[1]Sheet1!L88</f>
        <v>4441.6748046875</v>
      </c>
      <c r="M88">
        <f>+[1]Sheet1!M88</f>
        <v>2635.991943359375</v>
      </c>
      <c r="N88">
        <f>+[1]Sheet1!N88</f>
        <v>5123.234375</v>
      </c>
      <c r="O88">
        <f>+[1]Sheet1!O88</f>
        <v>5184.3427734375</v>
      </c>
      <c r="P88">
        <f>+[1]Sheet1!P88</f>
        <v>5481.60498046875</v>
      </c>
      <c r="Q88">
        <f>+[1]Sheet1!Q88</f>
        <v>3745.943603515625</v>
      </c>
      <c r="R88">
        <f>+[1]Sheet1!R88</f>
        <v>4542.2900390625</v>
      </c>
      <c r="S88">
        <f>+[1]Sheet1!S88</f>
        <v>2998.6591796875</v>
      </c>
      <c r="T88">
        <f>+[1]Sheet1!T88</f>
        <v>5177.43017578125</v>
      </c>
      <c r="U88">
        <f>+[1]Sheet1!U88</f>
        <v>5598.7421875</v>
      </c>
      <c r="V88">
        <f>+[1]Sheet1!V88</f>
        <v>5281.162109375</v>
      </c>
      <c r="W88">
        <f>+[1]Sheet1!W88</f>
        <v>3613.57421875</v>
      </c>
      <c r="X88">
        <f>+[1]Sheet1!X88</f>
        <v>4452.46533203125</v>
      </c>
      <c r="Y88">
        <f>+[1]Sheet1!Y88</f>
        <v>2744.2216796875</v>
      </c>
      <c r="Z88">
        <f>+[1]Sheet1!Z88</f>
        <v>5112.9638671875</v>
      </c>
      <c r="AA88">
        <f>+[1]Sheet1!AA88</f>
        <v>5128.88427734375</v>
      </c>
      <c r="AB88">
        <f>+[1]Sheet1!AB88</f>
        <v>5483.56982421875</v>
      </c>
      <c r="AC88">
        <f>+[1]Sheet1!AC88</f>
        <v>3750.14013671875</v>
      </c>
      <c r="AD88">
        <f>+[1]Sheet1!AD88</f>
        <v>4567.1953125</v>
      </c>
      <c r="AE88">
        <f>+[1]Sheet1!AE88</f>
        <v>2933.819091796875</v>
      </c>
      <c r="AF88">
        <f>+[1]Sheet1!AF88</f>
        <v>5170.45361328125</v>
      </c>
      <c r="AG88">
        <f>+[1]Sheet1!AG88</f>
        <v>5595.42626953125</v>
      </c>
      <c r="AH88">
        <f>+[1]Sheet1!AH88</f>
        <v>5290.42919921875</v>
      </c>
      <c r="AI88">
        <f>+[1]Sheet1!AI88</f>
        <v>3609.52099609375</v>
      </c>
      <c r="AJ88">
        <f>+[1]Sheet1!AJ88</f>
        <v>4455.88232421875</v>
      </c>
      <c r="AK88">
        <f>+[1]Sheet1!AK88</f>
        <v>2769.668212890625</v>
      </c>
      <c r="AL88">
        <f>+[1]Sheet1!AL88</f>
        <v>5085.9189453125</v>
      </c>
      <c r="AM88">
        <f>+[1]Sheet1!AM88</f>
        <v>5097.82958984375</v>
      </c>
      <c r="AN88">
        <f>+[1]Sheet1!AN88</f>
        <v>5481.99365234375</v>
      </c>
      <c r="AO88">
        <f>+[1]Sheet1!AO88</f>
        <v>3746.32177734375</v>
      </c>
      <c r="AP88">
        <f>+[1]Sheet1!AP88</f>
        <v>4592.0966796875</v>
      </c>
      <c r="AQ88">
        <f>+[1]Sheet1!AQ88</f>
        <v>2920.180419921875</v>
      </c>
      <c r="AR88">
        <f>+[1]Sheet1!AR88</f>
        <v>5172.71240234375</v>
      </c>
      <c r="AS88">
        <f>+[1]Sheet1!AS88</f>
        <v>5500.0546875</v>
      </c>
      <c r="AT88">
        <f>+[1]Sheet1!AT88</f>
        <v>5272.02734375</v>
      </c>
      <c r="AU88">
        <f>+[1]Sheet1!AU88</f>
        <v>3587.91796875</v>
      </c>
      <c r="AV88">
        <f>+[1]Sheet1!AV88</f>
        <v>4472.32861328125</v>
      </c>
      <c r="AW88">
        <f>+[1]Sheet1!AW88</f>
        <v>2736.16015625</v>
      </c>
      <c r="AX88">
        <f>+[1]Sheet1!AX88</f>
        <v>5070.4033203125</v>
      </c>
      <c r="AY88">
        <f>+[1]Sheet1!AY88</f>
        <v>5098.67919921875</v>
      </c>
      <c r="AZ88">
        <f>+[1]Sheet1!AZ88</f>
        <v>5478.55712890625</v>
      </c>
      <c r="BA88">
        <f>+[1]Sheet1!BA88</f>
        <v>3731.499267578125</v>
      </c>
      <c r="BB88">
        <f>+[1]Sheet1!BB88</f>
        <v>4628.07861328125</v>
      </c>
      <c r="BC88">
        <f>+[1]Sheet1!BC88</f>
        <v>2888.34521484375</v>
      </c>
      <c r="BD88">
        <f>+[1]Sheet1!BD88</f>
        <v>5181.21240234375</v>
      </c>
      <c r="BE88">
        <f>+[1]Sheet1!BE88</f>
        <v>5420.6572265625</v>
      </c>
      <c r="BF88">
        <f>+[1]Sheet1!BF88</f>
        <v>5253.859375</v>
      </c>
      <c r="BG88">
        <f>+[1]Sheet1!BG88</f>
        <v>3576.614501953125</v>
      </c>
      <c r="BH88">
        <f>+[1]Sheet1!BH88</f>
        <v>4492.9443359375</v>
      </c>
      <c r="BI88">
        <f>+[1]Sheet1!BI88</f>
        <v>2853.5625</v>
      </c>
      <c r="BJ88">
        <f>+[1]Sheet1!BJ88</f>
        <v>5048.861328125</v>
      </c>
      <c r="BK88">
        <f>+[1]Sheet1!BK88</f>
        <v>5070.03759765625</v>
      </c>
      <c r="BL88">
        <f>+[1]Sheet1!BL88</f>
        <v>4888.1689453125</v>
      </c>
      <c r="BM88">
        <f>+[1]Sheet1!BM88</f>
        <v>4829.87255859375</v>
      </c>
      <c r="BN88">
        <f>+[1]Sheet1!BN88</f>
        <v>4823.625</v>
      </c>
      <c r="BO88">
        <f>+[1]Sheet1!BO88</f>
        <v>4812.1552734375</v>
      </c>
      <c r="BP88">
        <f>+[1]Sheet1!BP88</f>
        <v>4768.10888671875</v>
      </c>
      <c r="BQ88">
        <f>+[1]Sheet1!BQ88</f>
        <v>5480.63623046875</v>
      </c>
      <c r="BR88">
        <f>+[1]Sheet1!BR88</f>
        <v>3745.368896484375</v>
      </c>
      <c r="BS88">
        <f>+[1]Sheet1!BS88</f>
        <v>4575.2626953125</v>
      </c>
      <c r="BT88">
        <f>+[1]Sheet1!BT88</f>
        <v>2941.71728515625</v>
      </c>
      <c r="BU88">
        <f>+[1]Sheet1!BU88</f>
        <v>5176.994140625</v>
      </c>
      <c r="BV88">
        <f>+[1]Sheet1!BV88</f>
        <v>5505.9296875</v>
      </c>
      <c r="BW88">
        <f>+[1]Sheet1!BW88</f>
        <v>5271.18505859375</v>
      </c>
      <c r="BX88">
        <f>+[1]Sheet1!BX88</f>
        <v>3598.244873046875</v>
      </c>
      <c r="BY88">
        <f>+[1]Sheet1!BY88</f>
        <v>4471.25927734375</v>
      </c>
      <c r="BZ88">
        <f>+[1]Sheet1!BZ88</f>
        <v>2783.456298828125</v>
      </c>
      <c r="CA88">
        <f>+[1]Sheet1!CA88</f>
        <v>5073.60546875</v>
      </c>
      <c r="CB88">
        <f>+[1]Sheet1!CB88</f>
        <v>5100.53271484375</v>
      </c>
      <c r="CC88">
        <f>+[1]Sheet1!CC88</f>
        <v>4811.98828125</v>
      </c>
      <c r="CD88">
        <f>+[1]Sheet1!CD88</f>
        <v>4811.98828125</v>
      </c>
      <c r="CF88">
        <f>+[2]IPCse!DC92</f>
        <v>4817.3927387057784</v>
      </c>
      <c r="CG88">
        <f t="shared" ref="CG88" si="10">+CF88/$CF$2*100</f>
        <v>4813.4866919904416</v>
      </c>
    </row>
    <row r="89" spans="1:85" x14ac:dyDescent="0.25">
      <c r="A89" s="2">
        <f>+[1]Sheet1!A89</f>
        <v>45352</v>
      </c>
      <c r="B89" s="1">
        <f>+[1]Sheet1!B89</f>
        <v>3</v>
      </c>
      <c r="C89" s="1">
        <f>+[1]Sheet1!C89</f>
        <v>2024</v>
      </c>
      <c r="D89">
        <f>+[1]Sheet1!D89</f>
        <v>5956</v>
      </c>
      <c r="E89">
        <f>+[1]Sheet1!E89</f>
        <v>4181.1826171875</v>
      </c>
      <c r="F89">
        <f>+[1]Sheet1!F89</f>
        <v>4811.7919921875</v>
      </c>
      <c r="G89">
        <f>+[1]Sheet1!G89</f>
        <v>3452.902587890625</v>
      </c>
      <c r="H89">
        <f>+[1]Sheet1!H89</f>
        <v>5432.99951171875</v>
      </c>
      <c r="I89">
        <f>+[1]Sheet1!I89</f>
        <v>6319.41650390625</v>
      </c>
      <c r="J89">
        <f>+[1]Sheet1!J89</f>
        <v>6009.21875</v>
      </c>
      <c r="K89">
        <f>+[1]Sheet1!K89</f>
        <v>4207.0810546875</v>
      </c>
      <c r="L89">
        <f>+[1]Sheet1!L89</f>
        <v>4811.5244140625</v>
      </c>
      <c r="M89">
        <f>+[1]Sheet1!M89</f>
        <v>3245.244384765625</v>
      </c>
      <c r="N89">
        <f>+[1]Sheet1!N89</f>
        <v>5544.984375</v>
      </c>
      <c r="O89">
        <f>+[1]Sheet1!O89</f>
        <v>5670.96630859375</v>
      </c>
      <c r="P89">
        <f>+[1]Sheet1!P89</f>
        <v>5972.6455078125</v>
      </c>
      <c r="Q89">
        <f>+[1]Sheet1!Q89</f>
        <v>4158.59033203125</v>
      </c>
      <c r="R89">
        <f>+[1]Sheet1!R89</f>
        <v>4870.93017578125</v>
      </c>
      <c r="S89">
        <f>+[1]Sheet1!S89</f>
        <v>3380.30517578125</v>
      </c>
      <c r="T89">
        <f>+[1]Sheet1!T89</f>
        <v>5435.05078125</v>
      </c>
      <c r="U89">
        <f>+[1]Sheet1!U89</f>
        <v>6276.27734375</v>
      </c>
      <c r="V89">
        <f>+[1]Sheet1!V89</f>
        <v>5977.52392578125</v>
      </c>
      <c r="W89">
        <f>+[1]Sheet1!W89</f>
        <v>4196.57568359375</v>
      </c>
      <c r="X89">
        <f>+[1]Sheet1!X89</f>
        <v>4827.34228515625</v>
      </c>
      <c r="Y89">
        <f>+[1]Sheet1!Y89</f>
        <v>3356.934814453125</v>
      </c>
      <c r="Z89">
        <f>+[1]Sheet1!Z89</f>
        <v>5530.6982421875</v>
      </c>
      <c r="AA89">
        <f>+[1]Sheet1!AA89</f>
        <v>5616.35205078125</v>
      </c>
      <c r="AB89">
        <f>+[1]Sheet1!AB89</f>
        <v>5982.6171875</v>
      </c>
      <c r="AC89">
        <f>+[1]Sheet1!AC89</f>
        <v>4162.4921875</v>
      </c>
      <c r="AD89">
        <f>+[1]Sheet1!AD89</f>
        <v>4900.732421875</v>
      </c>
      <c r="AE89">
        <f>+[1]Sheet1!AE89</f>
        <v>3319.650634765625</v>
      </c>
      <c r="AF89">
        <f>+[1]Sheet1!AF89</f>
        <v>5431.20361328125</v>
      </c>
      <c r="AG89">
        <f>+[1]Sheet1!AG89</f>
        <v>6278.5556640625</v>
      </c>
      <c r="AH89">
        <f>+[1]Sheet1!AH89</f>
        <v>5977.771484375</v>
      </c>
      <c r="AI89">
        <f>+[1]Sheet1!AI89</f>
        <v>4198.5634765625</v>
      </c>
      <c r="AJ89">
        <f>+[1]Sheet1!AJ89</f>
        <v>4834.3544921875</v>
      </c>
      <c r="AK89">
        <f>+[1]Sheet1!AK89</f>
        <v>3391.145751953125</v>
      </c>
      <c r="AL89">
        <f>+[1]Sheet1!AL89</f>
        <v>5505.0263671875</v>
      </c>
      <c r="AM89">
        <f>+[1]Sheet1!AM89</f>
        <v>5587.310546875</v>
      </c>
      <c r="AN89">
        <f>+[1]Sheet1!AN89</f>
        <v>5987.0771484375</v>
      </c>
      <c r="AO89">
        <f>+[1]Sheet1!AO89</f>
        <v>4156.82666015625</v>
      </c>
      <c r="AP89">
        <f>+[1]Sheet1!AP89</f>
        <v>4929.96630859375</v>
      </c>
      <c r="AQ89">
        <f>+[1]Sheet1!AQ89</f>
        <v>3306.666748046875</v>
      </c>
      <c r="AR89">
        <f>+[1]Sheet1!AR89</f>
        <v>5432.6357421875</v>
      </c>
      <c r="AS89">
        <f>+[1]Sheet1!AS89</f>
        <v>6175.31298828125</v>
      </c>
      <c r="AT89">
        <f>+[1]Sheet1!AT89</f>
        <v>5944.65185546875</v>
      </c>
      <c r="AU89">
        <f>+[1]Sheet1!AU89</f>
        <v>4172.89990234375</v>
      </c>
      <c r="AV89">
        <f>+[1]Sheet1!AV89</f>
        <v>4851.9814453125</v>
      </c>
      <c r="AW89">
        <f>+[1]Sheet1!AW89</f>
        <v>3350.139892578125</v>
      </c>
      <c r="AX89">
        <f>+[1]Sheet1!AX89</f>
        <v>5488.0205078125</v>
      </c>
      <c r="AY89">
        <f>+[1]Sheet1!AY89</f>
        <v>5587.298828125</v>
      </c>
      <c r="AZ89">
        <f>+[1]Sheet1!AZ89</f>
        <v>5993.9853515625</v>
      </c>
      <c r="BA89">
        <f>+[1]Sheet1!BA89</f>
        <v>4140.33154296875</v>
      </c>
      <c r="BB89">
        <f>+[1]Sheet1!BB89</f>
        <v>4970.95849609375</v>
      </c>
      <c r="BC89">
        <f>+[1]Sheet1!BC89</f>
        <v>3276.85595703125</v>
      </c>
      <c r="BD89">
        <f>+[1]Sheet1!BD89</f>
        <v>5438.23046875</v>
      </c>
      <c r="BE89">
        <f>+[1]Sheet1!BE89</f>
        <v>6092.16845703125</v>
      </c>
      <c r="BF89">
        <f>+[1]Sheet1!BF89</f>
        <v>5913.580078125</v>
      </c>
      <c r="BG89">
        <f>+[1]Sheet1!BG89</f>
        <v>4164.361328125</v>
      </c>
      <c r="BH89">
        <f>+[1]Sheet1!BH89</f>
        <v>4875.16064453125</v>
      </c>
      <c r="BI89">
        <f>+[1]Sheet1!BI89</f>
        <v>3470.62939453125</v>
      </c>
      <c r="BJ89">
        <f>+[1]Sheet1!BJ89</f>
        <v>5463.9658203125</v>
      </c>
      <c r="BK89">
        <f>+[1]Sheet1!BK89</f>
        <v>5554.5810546875</v>
      </c>
      <c r="BL89">
        <f>+[1]Sheet1!BL89</f>
        <v>5351.1396484375</v>
      </c>
      <c r="BM89">
        <f>+[1]Sheet1!BM89</f>
        <v>5302.0341796875</v>
      </c>
      <c r="BN89">
        <f>+[1]Sheet1!BN89</f>
        <v>5302.8173828125</v>
      </c>
      <c r="BO89">
        <f>+[1]Sheet1!BO89</f>
        <v>5294.36083984375</v>
      </c>
      <c r="BP89">
        <f>+[1]Sheet1!BP89</f>
        <v>5246.21728515625</v>
      </c>
      <c r="BQ89">
        <f>+[1]Sheet1!BQ89</f>
        <v>5979.4580078125</v>
      </c>
      <c r="BR89">
        <f>+[1]Sheet1!BR89</f>
        <v>4156.341796875</v>
      </c>
      <c r="BS89">
        <f>+[1]Sheet1!BS89</f>
        <v>4910.0830078125</v>
      </c>
      <c r="BT89">
        <f>+[1]Sheet1!BT89</f>
        <v>3327.694091796875</v>
      </c>
      <c r="BU89">
        <f>+[1]Sheet1!BU89</f>
        <v>5435.08349609375</v>
      </c>
      <c r="BV89">
        <f>+[1]Sheet1!BV89</f>
        <v>6181.3193359375</v>
      </c>
      <c r="BW89">
        <f>+[1]Sheet1!BW89</f>
        <v>5949.15869140625</v>
      </c>
      <c r="BX89">
        <f>+[1]Sheet1!BX89</f>
        <v>4183.37890625</v>
      </c>
      <c r="BY89">
        <f>+[1]Sheet1!BY89</f>
        <v>4849.9658203125</v>
      </c>
      <c r="BZ89">
        <f>+[1]Sheet1!BZ89</f>
        <v>3399.518798828125</v>
      </c>
      <c r="CA89">
        <f>+[1]Sheet1!CA89</f>
        <v>5490.7802734375</v>
      </c>
      <c r="CB89">
        <f>+[1]Sheet1!CB89</f>
        <v>5587.4287109375</v>
      </c>
      <c r="CC89">
        <f>+[1]Sheet1!CC89</f>
        <v>5288.4287109375</v>
      </c>
      <c r="CD89">
        <f>+[1]Sheet1!CD89</f>
        <v>5288.4287109375</v>
      </c>
      <c r="CF89">
        <f>+[2]IPCse!DC93</f>
        <v>5296.8783122530504</v>
      </c>
      <c r="CG89">
        <f t="shared" ref="CG89" si="11">+CF89/$CF$2*100</f>
        <v>5292.5834882153758</v>
      </c>
    </row>
    <row r="90" spans="1:85" x14ac:dyDescent="0.25">
      <c r="A90" s="2">
        <f>+[1]Sheet1!A90</f>
        <v>45383</v>
      </c>
      <c r="B90" s="1">
        <f>+[1]Sheet1!B90</f>
        <v>4</v>
      </c>
      <c r="C90" s="1">
        <f>+[1]Sheet1!C90</f>
        <v>2024</v>
      </c>
      <c r="D90">
        <f>+[1]Sheet1!D90</f>
        <v>6336.36279296875</v>
      </c>
      <c r="E90">
        <f>+[1]Sheet1!E90</f>
        <v>4469.64794921875</v>
      </c>
      <c r="F90">
        <f>+[1]Sheet1!F90</f>
        <v>5139.14794921875</v>
      </c>
      <c r="G90">
        <f>+[1]Sheet1!G90</f>
        <v>4582.212890625</v>
      </c>
      <c r="H90">
        <f>+[1]Sheet1!H90</f>
        <v>5779.38232421875</v>
      </c>
      <c r="I90">
        <f>+[1]Sheet1!I90</f>
        <v>6885.9833984375</v>
      </c>
      <c r="J90">
        <f>+[1]Sheet1!J90</f>
        <v>6376.7275390625</v>
      </c>
      <c r="K90">
        <f>+[1]Sheet1!K90</f>
        <v>4797.546875</v>
      </c>
      <c r="L90">
        <f>+[1]Sheet1!L90</f>
        <v>5170.42919921875</v>
      </c>
      <c r="M90">
        <f>+[1]Sheet1!M90</f>
        <v>3521.771484375</v>
      </c>
      <c r="N90">
        <f>+[1]Sheet1!N90</f>
        <v>5934.38623046875</v>
      </c>
      <c r="O90">
        <f>+[1]Sheet1!O90</f>
        <v>5992.74169921875</v>
      </c>
      <c r="P90">
        <f>+[1]Sheet1!P90</f>
        <v>6353.1318359375</v>
      </c>
      <c r="Q90">
        <f>+[1]Sheet1!Q90</f>
        <v>4445.26171875</v>
      </c>
      <c r="R90">
        <f>+[1]Sheet1!R90</f>
        <v>5205.1435546875</v>
      </c>
      <c r="S90">
        <f>+[1]Sheet1!S90</f>
        <v>4546.19140625</v>
      </c>
      <c r="T90">
        <f>+[1]Sheet1!T90</f>
        <v>5784.7021484375</v>
      </c>
      <c r="U90">
        <f>+[1]Sheet1!U90</f>
        <v>6845.37353515625</v>
      </c>
      <c r="V90">
        <f>+[1]Sheet1!V90</f>
        <v>6343.19384765625</v>
      </c>
      <c r="W90">
        <f>+[1]Sheet1!W90</f>
        <v>4783.06396484375</v>
      </c>
      <c r="X90">
        <f>+[1]Sheet1!X90</f>
        <v>5178.83984375</v>
      </c>
      <c r="Y90">
        <f>+[1]Sheet1!Y90</f>
        <v>3645.27880859375</v>
      </c>
      <c r="Z90">
        <f>+[1]Sheet1!Z90</f>
        <v>5926.9814453125</v>
      </c>
      <c r="AA90">
        <f>+[1]Sheet1!AA90</f>
        <v>5937.77197265625</v>
      </c>
      <c r="AB90">
        <f>+[1]Sheet1!AB90</f>
        <v>6363.287109375</v>
      </c>
      <c r="AC90">
        <f>+[1]Sheet1!AC90</f>
        <v>4450.193359375</v>
      </c>
      <c r="AD90">
        <f>+[1]Sheet1!AD90</f>
        <v>5237.859375</v>
      </c>
      <c r="AE90">
        <f>+[1]Sheet1!AE90</f>
        <v>4495.45361328125</v>
      </c>
      <c r="AF90">
        <f>+[1]Sheet1!AF90</f>
        <v>5784.42529296875</v>
      </c>
      <c r="AG90">
        <f>+[1]Sheet1!AG90</f>
        <v>6850.1748046875</v>
      </c>
      <c r="AH90">
        <f>+[1]Sheet1!AH90</f>
        <v>6358.8583984375</v>
      </c>
      <c r="AI90">
        <f>+[1]Sheet1!AI90</f>
        <v>4785.07958984375</v>
      </c>
      <c r="AJ90">
        <f>+[1]Sheet1!AJ90</f>
        <v>5180.703125</v>
      </c>
      <c r="AK90">
        <f>+[1]Sheet1!AK90</f>
        <v>3680.31103515625</v>
      </c>
      <c r="AL90">
        <f>+[1]Sheet1!AL90</f>
        <v>5907.15087890625</v>
      </c>
      <c r="AM90">
        <f>+[1]Sheet1!AM90</f>
        <v>5908.7900390625</v>
      </c>
      <c r="AN90">
        <f>+[1]Sheet1!AN90</f>
        <v>6365.9560546875</v>
      </c>
      <c r="AO90">
        <f>+[1]Sheet1!AO90</f>
        <v>4445.134765625</v>
      </c>
      <c r="AP90">
        <f>+[1]Sheet1!AP90</f>
        <v>5268.3017578125</v>
      </c>
      <c r="AQ90">
        <f>+[1]Sheet1!AQ90</f>
        <v>4494.919921875</v>
      </c>
      <c r="AR90">
        <f>+[1]Sheet1!AR90</f>
        <v>5787.38916015625</v>
      </c>
      <c r="AS90">
        <f>+[1]Sheet1!AS90</f>
        <v>6742.82861328125</v>
      </c>
      <c r="AT90">
        <f>+[1]Sheet1!AT90</f>
        <v>6310.56103515625</v>
      </c>
      <c r="AU90">
        <f>+[1]Sheet1!AU90</f>
        <v>4755.36572265625</v>
      </c>
      <c r="AV90">
        <f>+[1]Sheet1!AV90</f>
        <v>5195.873046875</v>
      </c>
      <c r="AW90">
        <f>+[1]Sheet1!AW90</f>
        <v>3639.48193359375</v>
      </c>
      <c r="AX90">
        <f>+[1]Sheet1!AX90</f>
        <v>5892.52978515625</v>
      </c>
      <c r="AY90">
        <f>+[1]Sheet1!AY90</f>
        <v>5910.71630859375</v>
      </c>
      <c r="AZ90">
        <f>+[1]Sheet1!AZ90</f>
        <v>6370.84228515625</v>
      </c>
      <c r="BA90">
        <f>+[1]Sheet1!BA90</f>
        <v>4427.71142578125</v>
      </c>
      <c r="BB90">
        <f>+[1]Sheet1!BB90</f>
        <v>5311.33056640625</v>
      </c>
      <c r="BC90">
        <f>+[1]Sheet1!BC90</f>
        <v>4498.5</v>
      </c>
      <c r="BD90">
        <f>+[1]Sheet1!BD90</f>
        <v>5795.93798828125</v>
      </c>
      <c r="BE90">
        <f>+[1]Sheet1!BE90</f>
        <v>6657.62353515625</v>
      </c>
      <c r="BF90">
        <f>+[1]Sheet1!BF90</f>
        <v>6273.81005859375</v>
      </c>
      <c r="BG90">
        <f>+[1]Sheet1!BG90</f>
        <v>4746.6904296875</v>
      </c>
      <c r="BH90">
        <f>+[1]Sheet1!BH90</f>
        <v>5216.3525390625</v>
      </c>
      <c r="BI90">
        <f>+[1]Sheet1!BI90</f>
        <v>3773.30126953125</v>
      </c>
      <c r="BJ90">
        <f>+[1]Sheet1!BJ90</f>
        <v>5873.1728515625</v>
      </c>
      <c r="BK90">
        <f>+[1]Sheet1!BK90</f>
        <v>5870.96044921875</v>
      </c>
      <c r="BL90">
        <f>+[1]Sheet1!BL90</f>
        <v>5797.865234375</v>
      </c>
      <c r="BM90">
        <f>+[1]Sheet1!BM90</f>
        <v>5758.49072265625</v>
      </c>
      <c r="BN90">
        <f>+[1]Sheet1!BN90</f>
        <v>5765.9267578125</v>
      </c>
      <c r="BO90">
        <f>+[1]Sheet1!BO90</f>
        <v>5755.51025390625</v>
      </c>
      <c r="BP90">
        <f>+[1]Sheet1!BP90</f>
        <v>5714.96142578125</v>
      </c>
      <c r="BQ90">
        <f>+[1]Sheet1!BQ90</f>
        <v>6358.80078125</v>
      </c>
      <c r="BR90">
        <f>+[1]Sheet1!BR90</f>
        <v>4443.97705078125</v>
      </c>
      <c r="BS90">
        <f>+[1]Sheet1!BS90</f>
        <v>5246.56982421875</v>
      </c>
      <c r="BT90">
        <f>+[1]Sheet1!BT90</f>
        <v>4514.40478515625</v>
      </c>
      <c r="BU90">
        <f>+[1]Sheet1!BU90</f>
        <v>5789.43994140625</v>
      </c>
      <c r="BV90">
        <f>+[1]Sheet1!BV90</f>
        <v>6748.78955078125</v>
      </c>
      <c r="BW90">
        <f>+[1]Sheet1!BW90</f>
        <v>6315.59912109375</v>
      </c>
      <c r="BX90">
        <f>+[1]Sheet1!BX90</f>
        <v>4768.19970703125</v>
      </c>
      <c r="BY90">
        <f>+[1]Sheet1!BY90</f>
        <v>5195.90673828125</v>
      </c>
      <c r="BZ90">
        <f>+[1]Sheet1!BZ90</f>
        <v>3693.19677734375</v>
      </c>
      <c r="CA90">
        <f>+[1]Sheet1!CA90</f>
        <v>5894.59814453125</v>
      </c>
      <c r="CB90">
        <f>+[1]Sheet1!CB90</f>
        <v>5907.47216796875</v>
      </c>
      <c r="CC90">
        <f>+[1]Sheet1!CC90</f>
        <v>5749.8876953125</v>
      </c>
      <c r="CD90">
        <f>+[1]Sheet1!CD90</f>
        <v>5749.8876953125</v>
      </c>
      <c r="CF90">
        <f>+[2]IPCse!DC94</f>
        <v>5757.6827004834176</v>
      </c>
      <c r="CG90">
        <f t="shared" ref="CG90" si="12">+CF90/$CF$2*100</f>
        <v>5753.0142462344056</v>
      </c>
    </row>
    <row r="91" spans="1:85" x14ac:dyDescent="0.25">
      <c r="A91" s="2">
        <f>+[1]Sheet1!A91</f>
        <v>45413</v>
      </c>
      <c r="B91" s="1">
        <f>+[1]Sheet1!B91</f>
        <v>5</v>
      </c>
      <c r="C91" s="1">
        <f>+[1]Sheet1!C91</f>
        <v>2024</v>
      </c>
      <c r="D91">
        <f>+[1]Sheet1!D91</f>
        <v>6714.17626953125</v>
      </c>
      <c r="E91">
        <f>+[1]Sheet1!E91</f>
        <v>4789.56103515625</v>
      </c>
      <c r="F91">
        <f>+[1]Sheet1!F91</f>
        <v>5367.86083984375</v>
      </c>
      <c r="G91">
        <f>+[1]Sheet1!G91</f>
        <v>4703.7060546875</v>
      </c>
      <c r="H91">
        <f>+[1]Sheet1!H91</f>
        <v>5968.736328125</v>
      </c>
      <c r="I91">
        <f>+[1]Sheet1!I91</f>
        <v>6944.48193359375</v>
      </c>
      <c r="J91">
        <f>+[1]Sheet1!J91</f>
        <v>6656.12109375</v>
      </c>
      <c r="K91">
        <f>+[1]Sheet1!K91</f>
        <v>5225.4228515625</v>
      </c>
      <c r="L91">
        <f>+[1]Sheet1!L91</f>
        <v>5390.4951171875</v>
      </c>
      <c r="M91">
        <f>+[1]Sheet1!M91</f>
        <v>3817.52587890625</v>
      </c>
      <c r="N91">
        <f>+[1]Sheet1!N91</f>
        <v>6258.7412109375</v>
      </c>
      <c r="O91">
        <f>+[1]Sheet1!O91</f>
        <v>6239.736328125</v>
      </c>
      <c r="P91">
        <f>+[1]Sheet1!P91</f>
        <v>6738.181640625</v>
      </c>
      <c r="Q91">
        <f>+[1]Sheet1!Q91</f>
        <v>4771.1025390625</v>
      </c>
      <c r="R91">
        <f>+[1]Sheet1!R91</f>
        <v>5431.8525390625</v>
      </c>
      <c r="S91">
        <f>+[1]Sheet1!S91</f>
        <v>4661.76123046875</v>
      </c>
      <c r="T91">
        <f>+[1]Sheet1!T91</f>
        <v>5972.732421875</v>
      </c>
      <c r="U91">
        <f>+[1]Sheet1!U91</f>
        <v>6898.0712890625</v>
      </c>
      <c r="V91">
        <f>+[1]Sheet1!V91</f>
        <v>6617.5546875</v>
      </c>
      <c r="W91">
        <f>+[1]Sheet1!W91</f>
        <v>5213.9892578125</v>
      </c>
      <c r="X91">
        <f>+[1]Sheet1!X91</f>
        <v>5406.02001953125</v>
      </c>
      <c r="Y91">
        <f>+[1]Sheet1!Y91</f>
        <v>3961.303466796875</v>
      </c>
      <c r="Z91">
        <f>+[1]Sheet1!Z91</f>
        <v>6256.0576171875</v>
      </c>
      <c r="AA91">
        <f>+[1]Sheet1!AA91</f>
        <v>6190.5302734375</v>
      </c>
      <c r="AB91">
        <f>+[1]Sheet1!AB91</f>
        <v>6753.09619140625</v>
      </c>
      <c r="AC91">
        <f>+[1]Sheet1!AC91</f>
        <v>4776.84765625</v>
      </c>
      <c r="AD91">
        <f>+[1]Sheet1!AD91</f>
        <v>5463.85595703125</v>
      </c>
      <c r="AE91">
        <f>+[1]Sheet1!AE91</f>
        <v>4610.1572265625</v>
      </c>
      <c r="AF91">
        <f>+[1]Sheet1!AF91</f>
        <v>5971.8427734375</v>
      </c>
      <c r="AG91">
        <f>+[1]Sheet1!AG91</f>
        <v>6902.5029296875</v>
      </c>
      <c r="AH91">
        <f>+[1]Sheet1!AH91</f>
        <v>6621.2861328125</v>
      </c>
      <c r="AI91">
        <f>+[1]Sheet1!AI91</f>
        <v>5218.9892578125</v>
      </c>
      <c r="AJ91">
        <f>+[1]Sheet1!AJ91</f>
        <v>5410.2998046875</v>
      </c>
      <c r="AK91">
        <f>+[1]Sheet1!AK91</f>
        <v>4000.9013671875</v>
      </c>
      <c r="AL91">
        <f>+[1]Sheet1!AL91</f>
        <v>6241.42724609375</v>
      </c>
      <c r="AM91">
        <f>+[1]Sheet1!AM91</f>
        <v>6164.47119140625</v>
      </c>
      <c r="AN91">
        <f>+[1]Sheet1!AN91</f>
        <v>6758.201171875</v>
      </c>
      <c r="AO91">
        <f>+[1]Sheet1!AO91</f>
        <v>4774.21337890625</v>
      </c>
      <c r="AP91">
        <f>+[1]Sheet1!AP91</f>
        <v>5492.7412109375</v>
      </c>
      <c r="AQ91">
        <f>+[1]Sheet1!AQ91</f>
        <v>4608.70654296875</v>
      </c>
      <c r="AR91">
        <f>+[1]Sheet1!AR91</f>
        <v>5974.158203125</v>
      </c>
      <c r="AS91">
        <f>+[1]Sheet1!AS91</f>
        <v>6786.17529296875</v>
      </c>
      <c r="AT91">
        <f>+[1]Sheet1!AT91</f>
        <v>6569.53369140625</v>
      </c>
      <c r="AU91">
        <f>+[1]Sheet1!AU91</f>
        <v>5188.84765625</v>
      </c>
      <c r="AV91">
        <f>+[1]Sheet1!AV91</f>
        <v>5434.46240234375</v>
      </c>
      <c r="AW91">
        <f>+[1]Sheet1!AW91</f>
        <v>3955.185791015625</v>
      </c>
      <c r="AX91">
        <f>+[1]Sheet1!AX91</f>
        <v>6228.814453125</v>
      </c>
      <c r="AY91">
        <f>+[1]Sheet1!AY91</f>
        <v>6167.42138671875</v>
      </c>
      <c r="AZ91">
        <f>+[1]Sheet1!AZ91</f>
        <v>6769.45361328125</v>
      </c>
      <c r="BA91">
        <f>+[1]Sheet1!BA91</f>
        <v>4761.17333984375</v>
      </c>
      <c r="BB91">
        <f>+[1]Sheet1!BB91</f>
        <v>5533.810546875</v>
      </c>
      <c r="BC91">
        <f>+[1]Sheet1!BC91</f>
        <v>4608.01171875</v>
      </c>
      <c r="BD91">
        <f>+[1]Sheet1!BD91</f>
        <v>5980.14599609375</v>
      </c>
      <c r="BE91">
        <f>+[1]Sheet1!BE91</f>
        <v>6692.72265625</v>
      </c>
      <c r="BF91">
        <f>+[1]Sheet1!BF91</f>
        <v>6524.416015625</v>
      </c>
      <c r="BG91">
        <f>+[1]Sheet1!BG91</f>
        <v>5185.12548828125</v>
      </c>
      <c r="BH91">
        <f>+[1]Sheet1!BH91</f>
        <v>5467.52880859375</v>
      </c>
      <c r="BI91">
        <f>+[1]Sheet1!BI91</f>
        <v>4112.7880859375</v>
      </c>
      <c r="BJ91">
        <f>+[1]Sheet1!BJ91</f>
        <v>6211.583984375</v>
      </c>
      <c r="BK91">
        <f>+[1]Sheet1!BK91</f>
        <v>6130.2490234375</v>
      </c>
      <c r="BL91">
        <f>+[1]Sheet1!BL91</f>
        <v>6085.25</v>
      </c>
      <c r="BM91">
        <f>+[1]Sheet1!BM91</f>
        <v>6039.56396484375</v>
      </c>
      <c r="BN91">
        <f>+[1]Sheet1!BN91</f>
        <v>6041.56884765625</v>
      </c>
      <c r="BO91">
        <f>+[1]Sheet1!BO91</f>
        <v>6023.04345703125</v>
      </c>
      <c r="BP91">
        <f>+[1]Sheet1!BP91</f>
        <v>5971.0244140625</v>
      </c>
      <c r="BQ91">
        <f>+[1]Sheet1!BQ91</f>
        <v>6748.05859375</v>
      </c>
      <c r="BR91">
        <f>+[1]Sheet1!BR91</f>
        <v>4772.1494140625</v>
      </c>
      <c r="BS91">
        <f>+[1]Sheet1!BS91</f>
        <v>5471.70703125</v>
      </c>
      <c r="BT91">
        <f>+[1]Sheet1!BT91</f>
        <v>4628.11669921875</v>
      </c>
      <c r="BU91">
        <f>+[1]Sheet1!BU91</f>
        <v>5975.63330078125</v>
      </c>
      <c r="BV91">
        <f>+[1]Sheet1!BV91</f>
        <v>6792.51220703125</v>
      </c>
      <c r="BW91">
        <f>+[1]Sheet1!BW91</f>
        <v>6576.09619140625</v>
      </c>
      <c r="BX91">
        <f>+[1]Sheet1!BX91</f>
        <v>5202.12353515625</v>
      </c>
      <c r="BY91">
        <f>+[1]Sheet1!BY91</f>
        <v>5434.134765625</v>
      </c>
      <c r="BZ91">
        <f>+[1]Sheet1!BZ91</f>
        <v>4018.002197265625</v>
      </c>
      <c r="CA91">
        <f>+[1]Sheet1!CA91</f>
        <v>6229.583984375</v>
      </c>
      <c r="CB91">
        <f>+[1]Sheet1!CB91</f>
        <v>6163.4609375</v>
      </c>
      <c r="CC91">
        <f>+[1]Sheet1!CC91</f>
        <v>6019.67578125</v>
      </c>
      <c r="CD91">
        <f>+[1]Sheet1!CD91</f>
        <v>6019.67578125</v>
      </c>
      <c r="CF91">
        <f>+[2]IPCse!DC95</f>
        <v>6026.7704249627068</v>
      </c>
      <c r="CG91">
        <f t="shared" ref="CG91" si="13">+CF91/$CF$2*100</f>
        <v>6021.8837885393632</v>
      </c>
    </row>
    <row r="92" spans="1:85" x14ac:dyDescent="0.25">
      <c r="A92" s="2">
        <f>+[1]Sheet1!A92</f>
        <v>45444</v>
      </c>
      <c r="B92" s="1">
        <f>+[1]Sheet1!B92</f>
        <v>6</v>
      </c>
      <c r="C92" s="1">
        <f>+[1]Sheet1!C92</f>
        <v>2024</v>
      </c>
      <c r="D92">
        <f>+[1]Sheet1!D92</f>
        <v>7044.26171875</v>
      </c>
      <c r="E92">
        <f>+[1]Sheet1!E92</f>
        <v>4952.064453125</v>
      </c>
      <c r="F92">
        <f>+[1]Sheet1!F92</f>
        <v>5627.0439453125</v>
      </c>
      <c r="G92">
        <f>+[1]Sheet1!G92</f>
        <v>5434.91650390625</v>
      </c>
      <c r="H92">
        <f>+[1]Sheet1!H92</f>
        <v>6110.39501953125</v>
      </c>
      <c r="I92">
        <f>+[1]Sheet1!I92</f>
        <v>7273.20703125</v>
      </c>
      <c r="J92">
        <f>+[1]Sheet1!J92</f>
        <v>6909.806640625</v>
      </c>
      <c r="K92">
        <f>+[1]Sheet1!K92</f>
        <v>5527.7568359375</v>
      </c>
      <c r="L92">
        <f>+[1]Sheet1!L92</f>
        <v>5683.857421875</v>
      </c>
      <c r="M92">
        <f>+[1]Sheet1!M92</f>
        <v>4104.02294921875</v>
      </c>
      <c r="N92">
        <f>+[1]Sheet1!N92</f>
        <v>6637.6669921875</v>
      </c>
      <c r="O92">
        <f>+[1]Sheet1!O92</f>
        <v>6398.3984375</v>
      </c>
      <c r="P92">
        <f>+[1]Sheet1!P92</f>
        <v>7068.400390625</v>
      </c>
      <c r="Q92">
        <f>+[1]Sheet1!Q92</f>
        <v>4934.99658203125</v>
      </c>
      <c r="R92">
        <f>+[1]Sheet1!R92</f>
        <v>5693.16552734375</v>
      </c>
      <c r="S92">
        <f>+[1]Sheet1!S92</f>
        <v>5357.87744140625</v>
      </c>
      <c r="T92">
        <f>+[1]Sheet1!T92</f>
        <v>6111.24169921875</v>
      </c>
      <c r="U92">
        <f>+[1]Sheet1!U92</f>
        <v>7225.16162109375</v>
      </c>
      <c r="V92">
        <f>+[1]Sheet1!V92</f>
        <v>6873.77001953125</v>
      </c>
      <c r="W92">
        <f>+[1]Sheet1!W92</f>
        <v>5515.97412109375</v>
      </c>
      <c r="X92">
        <f>+[1]Sheet1!X92</f>
        <v>5704.40283203125</v>
      </c>
      <c r="Y92">
        <f>+[1]Sheet1!Y92</f>
        <v>4251.0751953125</v>
      </c>
      <c r="Z92">
        <f>+[1]Sheet1!Z92</f>
        <v>6641.78955078125</v>
      </c>
      <c r="AA92">
        <f>+[1]Sheet1!AA92</f>
        <v>6356.28662109375</v>
      </c>
      <c r="AB92">
        <f>+[1]Sheet1!AB92</f>
        <v>7084.3466796875</v>
      </c>
      <c r="AC92">
        <f>+[1]Sheet1!AC92</f>
        <v>4939.64111328125</v>
      </c>
      <c r="AD92">
        <f>+[1]Sheet1!AD92</f>
        <v>5727.48974609375</v>
      </c>
      <c r="AE92">
        <f>+[1]Sheet1!AE92</f>
        <v>5278.94287109375</v>
      </c>
      <c r="AF92">
        <f>+[1]Sheet1!AF92</f>
        <v>6107.89404296875</v>
      </c>
      <c r="AG92">
        <f>+[1]Sheet1!AG92</f>
        <v>7227.55126953125</v>
      </c>
      <c r="AH92">
        <f>+[1]Sheet1!AH92</f>
        <v>6883.09326171875</v>
      </c>
      <c r="AI92">
        <f>+[1]Sheet1!AI92</f>
        <v>5519.28125</v>
      </c>
      <c r="AJ92">
        <f>+[1]Sheet1!AJ92</f>
        <v>5712.1279296875</v>
      </c>
      <c r="AK92">
        <f>+[1]Sheet1!AK92</f>
        <v>4293.27490234375</v>
      </c>
      <c r="AL92">
        <f>+[1]Sheet1!AL92</f>
        <v>6637.43603515625</v>
      </c>
      <c r="AM92">
        <f>+[1]Sheet1!AM92</f>
        <v>6333.26904296875</v>
      </c>
      <c r="AN92">
        <f>+[1]Sheet1!AN92</f>
        <v>7088.89208984375</v>
      </c>
      <c r="AO92">
        <f>+[1]Sheet1!AO92</f>
        <v>4937.51904296875</v>
      </c>
      <c r="AP92">
        <f>+[1]Sheet1!AP92</f>
        <v>5754.72900390625</v>
      </c>
      <c r="AQ92">
        <f>+[1]Sheet1!AQ92</f>
        <v>5266.19140625</v>
      </c>
      <c r="AR92">
        <f>+[1]Sheet1!AR92</f>
        <v>6109.8349609375</v>
      </c>
      <c r="AS92">
        <f>+[1]Sheet1!AS92</f>
        <v>7108.5830078125</v>
      </c>
      <c r="AT92">
        <f>+[1]Sheet1!AT92</f>
        <v>6828.724609375</v>
      </c>
      <c r="AU92">
        <f>+[1]Sheet1!AU92</f>
        <v>5488.087890625</v>
      </c>
      <c r="AV92">
        <f>+[1]Sheet1!AV92</f>
        <v>5736.0390625</v>
      </c>
      <c r="AW92">
        <f>+[1]Sheet1!AW92</f>
        <v>4245.13134765625</v>
      </c>
      <c r="AX92">
        <f>+[1]Sheet1!AX92</f>
        <v>6630.34326171875</v>
      </c>
      <c r="AY92">
        <f>+[1]Sheet1!AY92</f>
        <v>6337.57666015625</v>
      </c>
      <c r="AZ92">
        <f>+[1]Sheet1!AZ92</f>
        <v>7095.0029296875</v>
      </c>
      <c r="BA92">
        <f>+[1]Sheet1!BA92</f>
        <v>4925.56982421875</v>
      </c>
      <c r="BB92">
        <f>+[1]Sheet1!BB92</f>
        <v>5796.03955078125</v>
      </c>
      <c r="BC92">
        <f>+[1]Sheet1!BC92</f>
        <v>5236.2958984375</v>
      </c>
      <c r="BD92">
        <f>+[1]Sheet1!BD92</f>
        <v>6115.18798828125</v>
      </c>
      <c r="BE92">
        <f>+[1]Sheet1!BE92</f>
        <v>7011.9951171875</v>
      </c>
      <c r="BF92">
        <f>+[1]Sheet1!BF92</f>
        <v>6784.232421875</v>
      </c>
      <c r="BG92">
        <f>+[1]Sheet1!BG92</f>
        <v>5482.8125</v>
      </c>
      <c r="BH92">
        <f>+[1]Sheet1!BH92</f>
        <v>5771.20458984375</v>
      </c>
      <c r="BI92">
        <f>+[1]Sheet1!BI92</f>
        <v>4410.00244140625</v>
      </c>
      <c r="BJ92">
        <f>+[1]Sheet1!BJ92</f>
        <v>6624.55810546875</v>
      </c>
      <c r="BK92">
        <f>+[1]Sheet1!BK92</f>
        <v>6304.6826171875</v>
      </c>
      <c r="BL92">
        <f>+[1]Sheet1!BL92</f>
        <v>6416.72607421875</v>
      </c>
      <c r="BM92">
        <f>+[1]Sheet1!BM92</f>
        <v>6367.94677734375</v>
      </c>
      <c r="BN92">
        <f>+[1]Sheet1!BN92</f>
        <v>6370.05615234375</v>
      </c>
      <c r="BO92">
        <f>+[1]Sheet1!BO92</f>
        <v>6346.9775390625</v>
      </c>
      <c r="BP92">
        <f>+[1]Sheet1!BP92</f>
        <v>6291.103515625</v>
      </c>
      <c r="BQ92">
        <f>+[1]Sheet1!BQ92</f>
        <v>7077.49755859375</v>
      </c>
      <c r="BR92">
        <f>+[1]Sheet1!BR92</f>
        <v>4935.70263671875</v>
      </c>
      <c r="BS92">
        <f>+[1]Sheet1!BS92</f>
        <v>5733.56884765625</v>
      </c>
      <c r="BT92">
        <f>+[1]Sheet1!BT92</f>
        <v>5292.60107421875</v>
      </c>
      <c r="BU92">
        <f>+[1]Sheet1!BU92</f>
        <v>6111.99462890625</v>
      </c>
      <c r="BV92">
        <f>+[1]Sheet1!BV92</f>
        <v>7115.10498046875</v>
      </c>
      <c r="BW92">
        <f>+[1]Sheet1!BW92</f>
        <v>6835.03515625</v>
      </c>
      <c r="BX92">
        <f>+[1]Sheet1!BX92</f>
        <v>5501.9375</v>
      </c>
      <c r="BY92">
        <f>+[1]Sheet1!BY92</f>
        <v>5735.2158203125</v>
      </c>
      <c r="BZ92">
        <f>+[1]Sheet1!BZ92</f>
        <v>4311.02685546875</v>
      </c>
      <c r="CA92">
        <f>+[1]Sheet1!CA92</f>
        <v>6631.1279296875</v>
      </c>
      <c r="CB92">
        <f>+[1]Sheet1!CB92</f>
        <v>6333.2333984375</v>
      </c>
      <c r="CC92">
        <f>+[1]Sheet1!CC92</f>
        <v>6344.78125</v>
      </c>
      <c r="CD92">
        <f>+[1]Sheet1!CD92</f>
        <v>6344.78076171875</v>
      </c>
      <c r="CF92">
        <f>+[2]IPCse!DC96</f>
        <v>6351.6231972621763</v>
      </c>
      <c r="CG92">
        <f t="shared" ref="CG92" si="14">+CF92/$CF$2*100</f>
        <v>6346.4731631519444</v>
      </c>
    </row>
    <row r="93" spans="1:85" x14ac:dyDescent="0.25">
      <c r="A93" s="2">
        <f>+[1]Sheet1!A93</f>
        <v>45474</v>
      </c>
      <c r="B93" s="1">
        <f>+[1]Sheet1!B93</f>
        <v>7</v>
      </c>
      <c r="C93" s="1">
        <f>+[1]Sheet1!C93</f>
        <v>2024</v>
      </c>
      <c r="D93">
        <f>+[1]Sheet1!D93</f>
        <v>7371.0341796875</v>
      </c>
      <c r="E93">
        <f>+[1]Sheet1!E93</f>
        <v>5282.66015625</v>
      </c>
      <c r="F93">
        <f>+[1]Sheet1!F93</f>
        <v>5888.00927734375</v>
      </c>
      <c r="G93">
        <f>+[1]Sheet1!G93</f>
        <v>5833.48779296875</v>
      </c>
      <c r="H93">
        <f>+[1]Sheet1!H93</f>
        <v>6322.74658203125</v>
      </c>
      <c r="I93">
        <f>+[1]Sheet1!I93</f>
        <v>7690.775390625</v>
      </c>
      <c r="J93">
        <f>+[1]Sheet1!J93</f>
        <v>7101.74658203125</v>
      </c>
      <c r="K93">
        <f>+[1]Sheet1!K93</f>
        <v>5807.57373046875</v>
      </c>
      <c r="L93">
        <f>+[1]Sheet1!L93</f>
        <v>6008.748046875</v>
      </c>
      <c r="M93">
        <f>+[1]Sheet1!M93</f>
        <v>4365.01611328125</v>
      </c>
      <c r="N93">
        <f>+[1]Sheet1!N93</f>
        <v>7055.81640625</v>
      </c>
      <c r="O93">
        <f>+[1]Sheet1!O93</f>
        <v>6625.85888671875</v>
      </c>
      <c r="P93">
        <f>+[1]Sheet1!P93</f>
        <v>7403.6220703125</v>
      </c>
      <c r="Q93">
        <f>+[1]Sheet1!Q93</f>
        <v>5267.07080078125</v>
      </c>
      <c r="R93">
        <f>+[1]Sheet1!R93</f>
        <v>5959.21875</v>
      </c>
      <c r="S93">
        <f>+[1]Sheet1!S93</f>
        <v>5705.0712890625</v>
      </c>
      <c r="T93">
        <f>+[1]Sheet1!T93</f>
        <v>6321.75</v>
      </c>
      <c r="U93">
        <f>+[1]Sheet1!U93</f>
        <v>7640.744140625</v>
      </c>
      <c r="V93">
        <f>+[1]Sheet1!V93</f>
        <v>7064.3359375</v>
      </c>
      <c r="W93">
        <f>+[1]Sheet1!W93</f>
        <v>5796.1650390625</v>
      </c>
      <c r="X93">
        <f>+[1]Sheet1!X93</f>
        <v>6030.30859375</v>
      </c>
      <c r="Y93">
        <f>+[1]Sheet1!Y93</f>
        <v>4504.388671875</v>
      </c>
      <c r="Z93">
        <f>+[1]Sheet1!Z93</f>
        <v>7070.37548828125</v>
      </c>
      <c r="AA93">
        <f>+[1]Sheet1!AA93</f>
        <v>6578.21630859375</v>
      </c>
      <c r="AB93">
        <f>+[1]Sheet1!AB93</f>
        <v>7425.3310546875</v>
      </c>
      <c r="AC93">
        <f>+[1]Sheet1!AC93</f>
        <v>5270.4287109375</v>
      </c>
      <c r="AD93">
        <f>+[1]Sheet1!AD93</f>
        <v>5996.76318359375</v>
      </c>
      <c r="AE93">
        <f>+[1]Sheet1!AE93</f>
        <v>5593.56591796875</v>
      </c>
      <c r="AF93">
        <f>+[1]Sheet1!AF93</f>
        <v>6320.21240234375</v>
      </c>
      <c r="AG93">
        <f>+[1]Sheet1!AG93</f>
        <v>7650.0546875</v>
      </c>
      <c r="AH93">
        <f>+[1]Sheet1!AH93</f>
        <v>7075.72216796875</v>
      </c>
      <c r="AI93">
        <f>+[1]Sheet1!AI93</f>
        <v>5797.78466796875</v>
      </c>
      <c r="AJ93">
        <f>+[1]Sheet1!AJ93</f>
        <v>6038.232421875</v>
      </c>
      <c r="AK93">
        <f>+[1]Sheet1!AK93</f>
        <v>4544.0771484375</v>
      </c>
      <c r="AL93">
        <f>+[1]Sheet1!AL93</f>
        <v>7065.17529296875</v>
      </c>
      <c r="AM93">
        <f>+[1]Sheet1!AM93</f>
        <v>6552.25830078125</v>
      </c>
      <c r="AN93">
        <f>+[1]Sheet1!AN93</f>
        <v>7433.28125</v>
      </c>
      <c r="AO93">
        <f>+[1]Sheet1!AO93</f>
        <v>5267.70751953125</v>
      </c>
      <c r="AP93">
        <f>+[1]Sheet1!AP93</f>
        <v>6025.15625</v>
      </c>
      <c r="AQ93">
        <f>+[1]Sheet1!AQ93</f>
        <v>5575.4267578125</v>
      </c>
      <c r="AR93">
        <f>+[1]Sheet1!AR93</f>
        <v>6322.39111328125</v>
      </c>
      <c r="AS93">
        <f>+[1]Sheet1!AS93</f>
        <v>7524.744140625</v>
      </c>
      <c r="AT93">
        <f>+[1]Sheet1!AT93</f>
        <v>7011.78369140625</v>
      </c>
      <c r="AU93">
        <f>+[1]Sheet1!AU93</f>
        <v>5767.66259765625</v>
      </c>
      <c r="AV93">
        <f>+[1]Sheet1!AV93</f>
        <v>6060.3427734375</v>
      </c>
      <c r="AW93">
        <f>+[1]Sheet1!AW93</f>
        <v>4494.24609375</v>
      </c>
      <c r="AX93">
        <f>+[1]Sheet1!AX93</f>
        <v>7064.4150390625</v>
      </c>
      <c r="AY93">
        <f>+[1]Sheet1!AY93</f>
        <v>6557.0166015625</v>
      </c>
      <c r="AZ93">
        <f>+[1]Sheet1!AZ93</f>
        <v>7444.4931640625</v>
      </c>
      <c r="BA93">
        <f>+[1]Sheet1!BA93</f>
        <v>5256.63427734375</v>
      </c>
      <c r="BB93">
        <f>+[1]Sheet1!BB93</f>
        <v>6069.65087890625</v>
      </c>
      <c r="BC93">
        <f>+[1]Sheet1!BC93</f>
        <v>5525.123046875</v>
      </c>
      <c r="BD93">
        <f>+[1]Sheet1!BD93</f>
        <v>6324.92822265625</v>
      </c>
      <c r="BE93">
        <f>+[1]Sheet1!BE93</f>
        <v>7425.70703125</v>
      </c>
      <c r="BF93">
        <f>+[1]Sheet1!BF93</f>
        <v>6956.96826171875</v>
      </c>
      <c r="BG93">
        <f>+[1]Sheet1!BG93</f>
        <v>5762.05712890625</v>
      </c>
      <c r="BH93">
        <f>+[1]Sheet1!BH93</f>
        <v>6096.1298828125</v>
      </c>
      <c r="BI93">
        <f>+[1]Sheet1!BI93</f>
        <v>4657.353515625</v>
      </c>
      <c r="BJ93">
        <f>+[1]Sheet1!BJ93</f>
        <v>7058.43408203125</v>
      </c>
      <c r="BK93">
        <f>+[1]Sheet1!BK93</f>
        <v>6520.8056640625</v>
      </c>
      <c r="BL93">
        <f>+[1]Sheet1!BL93</f>
        <v>6731.88720703125</v>
      </c>
      <c r="BM93">
        <f>+[1]Sheet1!BM93</f>
        <v>6679.6650390625</v>
      </c>
      <c r="BN93">
        <f>+[1]Sheet1!BN93</f>
        <v>6682.82373046875</v>
      </c>
      <c r="BO93">
        <f>+[1]Sheet1!BO93</f>
        <v>6656.3984375</v>
      </c>
      <c r="BP93">
        <f>+[1]Sheet1!BP93</f>
        <v>6598.27734375</v>
      </c>
      <c r="BQ93">
        <f>+[1]Sheet1!BQ93</f>
        <v>7417.47802734375</v>
      </c>
      <c r="BR93">
        <f>+[1]Sheet1!BR93</f>
        <v>5266.66845703125</v>
      </c>
      <c r="BS93">
        <f>+[1]Sheet1!BS93</f>
        <v>6002.6552734375</v>
      </c>
      <c r="BT93">
        <f>+[1]Sheet1!BT93</f>
        <v>5612.39697265625</v>
      </c>
      <c r="BU93">
        <f>+[1]Sheet1!BU93</f>
        <v>6323.06640625</v>
      </c>
      <c r="BV93">
        <f>+[1]Sheet1!BV93</f>
        <v>7531.3720703125</v>
      </c>
      <c r="BW93">
        <f>+[1]Sheet1!BW93</f>
        <v>7017.78955078125</v>
      </c>
      <c r="BX93">
        <f>+[1]Sheet1!BX93</f>
        <v>5781.33837890625</v>
      </c>
      <c r="BY93">
        <f>+[1]Sheet1!BY93</f>
        <v>6060.3291015625</v>
      </c>
      <c r="BZ93">
        <f>+[1]Sheet1!BZ93</f>
        <v>4561.0244140625</v>
      </c>
      <c r="CA93">
        <f>+[1]Sheet1!CA93</f>
        <v>7062.1650390625</v>
      </c>
      <c r="CB93">
        <f>+[1]Sheet1!CB93</f>
        <v>6552.50244140625</v>
      </c>
      <c r="CC93">
        <f>+[1]Sheet1!CC93</f>
        <v>6655.12548828125</v>
      </c>
      <c r="CD93">
        <f>+[1]Sheet1!CD93</f>
        <v>6655.12548828125</v>
      </c>
      <c r="CF93">
        <f>+[2]IPCse!DC97</f>
        <v>6663.3316741249373</v>
      </c>
      <c r="CG93">
        <f t="shared" ref="CG93" si="15">+CF93/$CF$2*100</f>
        <v>6657.9289000081844</v>
      </c>
    </row>
    <row r="94" spans="1:85" x14ac:dyDescent="0.25">
      <c r="A94" s="2">
        <f>+[1]Sheet1!A94</f>
        <v>45505</v>
      </c>
      <c r="B94" s="1">
        <f>+[1]Sheet1!B94</f>
        <v>8</v>
      </c>
      <c r="C94" s="1">
        <f>+[1]Sheet1!C94</f>
        <v>2024</v>
      </c>
      <c r="D94">
        <f>+[1]Sheet1!D94</f>
        <v>7663.7958984375</v>
      </c>
      <c r="E94">
        <f>+[1]Sheet1!E94</f>
        <v>5491.62548828125</v>
      </c>
      <c r="F94">
        <f>+[1]Sheet1!F94</f>
        <v>6051.626953125</v>
      </c>
      <c r="G94">
        <f>+[1]Sheet1!G94</f>
        <v>6279.4814453125</v>
      </c>
      <c r="H94">
        <f>+[1]Sheet1!H94</f>
        <v>6589.88671875</v>
      </c>
      <c r="I94">
        <f>+[1]Sheet1!I94</f>
        <v>8004.90869140625</v>
      </c>
      <c r="J94">
        <f>+[1]Sheet1!J94</f>
        <v>7428.23974609375</v>
      </c>
      <c r="K94">
        <f>+[1]Sheet1!K94</f>
        <v>6250.29931640625</v>
      </c>
      <c r="L94">
        <f>+[1]Sheet1!L94</f>
        <v>6234.53857421875</v>
      </c>
      <c r="M94">
        <f>+[1]Sheet1!M94</f>
        <v>4663.99560546875</v>
      </c>
      <c r="N94">
        <f>+[1]Sheet1!N94</f>
        <v>7410.134765625</v>
      </c>
      <c r="O94">
        <f>+[1]Sheet1!O94</f>
        <v>6767.4072265625</v>
      </c>
      <c r="P94">
        <f>+[1]Sheet1!P94</f>
        <v>7690.2763671875</v>
      </c>
      <c r="Q94">
        <f>+[1]Sheet1!Q94</f>
        <v>5477.55517578125</v>
      </c>
      <c r="R94">
        <f>+[1]Sheet1!R94</f>
        <v>6123.83154296875</v>
      </c>
      <c r="S94">
        <f>+[1]Sheet1!S94</f>
        <v>6124.06103515625</v>
      </c>
      <c r="T94">
        <f>+[1]Sheet1!T94</f>
        <v>6590.10107421875</v>
      </c>
      <c r="U94">
        <f>+[1]Sheet1!U94</f>
        <v>7954.568359375</v>
      </c>
      <c r="V94">
        <f>+[1]Sheet1!V94</f>
        <v>7402.02734375</v>
      </c>
      <c r="W94">
        <f>+[1]Sheet1!W94</f>
        <v>6240.1220703125</v>
      </c>
      <c r="X94">
        <f>+[1]Sheet1!X94</f>
        <v>6255.04052734375</v>
      </c>
      <c r="Y94">
        <f>+[1]Sheet1!Y94</f>
        <v>4815.38134765625</v>
      </c>
      <c r="Z94">
        <f>+[1]Sheet1!Z94</f>
        <v>7419.11767578125</v>
      </c>
      <c r="AA94">
        <f>+[1]Sheet1!AA94</f>
        <v>6724.34521484375</v>
      </c>
      <c r="AB94">
        <f>+[1]Sheet1!AB94</f>
        <v>7707.13623046875</v>
      </c>
      <c r="AC94">
        <f>+[1]Sheet1!AC94</f>
        <v>5481.0322265625</v>
      </c>
      <c r="AD94">
        <f>+[1]Sheet1!AD94</f>
        <v>6161.48681640625</v>
      </c>
      <c r="AE94">
        <f>+[1]Sheet1!AE94</f>
        <v>5990.10400390625</v>
      </c>
      <c r="AF94">
        <f>+[1]Sheet1!AF94</f>
        <v>6589.9169921875</v>
      </c>
      <c r="AG94">
        <f>+[1]Sheet1!AG94</f>
        <v>7963.57373046875</v>
      </c>
      <c r="AH94">
        <f>+[1]Sheet1!AH94</f>
        <v>7414.44189453125</v>
      </c>
      <c r="AI94">
        <f>+[1]Sheet1!AI94</f>
        <v>6242.3583984375</v>
      </c>
      <c r="AJ94">
        <f>+[1]Sheet1!AJ94</f>
        <v>6264.09619140625</v>
      </c>
      <c r="AK94">
        <f>+[1]Sheet1!AK94</f>
        <v>4859.42822265625</v>
      </c>
      <c r="AL94">
        <f>+[1]Sheet1!AL94</f>
        <v>7406.88720703125</v>
      </c>
      <c r="AM94">
        <f>+[1]Sheet1!AM94</f>
        <v>6700.2890625</v>
      </c>
      <c r="AN94">
        <f>+[1]Sheet1!AN94</f>
        <v>7712.2158203125</v>
      </c>
      <c r="AO94">
        <f>+[1]Sheet1!AO94</f>
        <v>5479.62646484375</v>
      </c>
      <c r="AP94">
        <f>+[1]Sheet1!AP94</f>
        <v>6190.57470703125</v>
      </c>
      <c r="AQ94">
        <f>+[1]Sheet1!AQ94</f>
        <v>5962.9921875</v>
      </c>
      <c r="AR94">
        <f>+[1]Sheet1!AR94</f>
        <v>6592.4990234375</v>
      </c>
      <c r="AS94">
        <f>+[1]Sheet1!AS94</f>
        <v>7837.23388671875</v>
      </c>
      <c r="AT94">
        <f>+[1]Sheet1!AT94</f>
        <v>7364.708984375</v>
      </c>
      <c r="AU94">
        <f>+[1]Sheet1!AU94</f>
        <v>6209.1279296875</v>
      </c>
      <c r="AV94">
        <f>+[1]Sheet1!AV94</f>
        <v>6283.4365234375</v>
      </c>
      <c r="AW94">
        <f>+[1]Sheet1!AW94</f>
        <v>4807.779296875</v>
      </c>
      <c r="AX94">
        <f>+[1]Sheet1!AX94</f>
        <v>7407.4169921875</v>
      </c>
      <c r="AY94">
        <f>+[1]Sheet1!AY94</f>
        <v>6707.9638671875</v>
      </c>
      <c r="AZ94">
        <f>+[1]Sheet1!AZ94</f>
        <v>7716.0068359375</v>
      </c>
      <c r="BA94">
        <f>+[1]Sheet1!BA94</f>
        <v>5470.6572265625</v>
      </c>
      <c r="BB94">
        <f>+[1]Sheet1!BB94</f>
        <v>6235.63427734375</v>
      </c>
      <c r="BC94">
        <f>+[1]Sheet1!BC94</f>
        <v>5899.4482421875</v>
      </c>
      <c r="BD94">
        <f>+[1]Sheet1!BD94</f>
        <v>6595.4169921875</v>
      </c>
      <c r="BE94">
        <f>+[1]Sheet1!BE94</f>
        <v>7737.759765625</v>
      </c>
      <c r="BF94">
        <f>+[1]Sheet1!BF94</f>
        <v>7317.50146484375</v>
      </c>
      <c r="BG94">
        <f>+[1]Sheet1!BG94</f>
        <v>6205.32421875</v>
      </c>
      <c r="BH94">
        <f>+[1]Sheet1!BH94</f>
        <v>6317.16162109375</v>
      </c>
      <c r="BI94">
        <f>+[1]Sheet1!BI94</f>
        <v>4983.974609375</v>
      </c>
      <c r="BJ94">
        <f>+[1]Sheet1!BJ94</f>
        <v>7395.7822265625</v>
      </c>
      <c r="BK94">
        <f>+[1]Sheet1!BK94</f>
        <v>6676.66796875</v>
      </c>
      <c r="BL94">
        <f>+[1]Sheet1!BL94</f>
        <v>7022.52197265625</v>
      </c>
      <c r="BM94">
        <f>+[1]Sheet1!BM94</f>
        <v>6970.10986328125</v>
      </c>
      <c r="BN94">
        <f>+[1]Sheet1!BN94</f>
        <v>6971.00732421875</v>
      </c>
      <c r="BO94">
        <f>+[1]Sheet1!BO94</f>
        <v>6946.59326171875</v>
      </c>
      <c r="BP94">
        <f>+[1]Sheet1!BP94</f>
        <v>6887.99267578125</v>
      </c>
      <c r="BQ94">
        <f>+[1]Sheet1!BQ94</f>
        <v>7699.23681640625</v>
      </c>
      <c r="BR94">
        <f>+[1]Sheet1!BR94</f>
        <v>5478.34228515625</v>
      </c>
      <c r="BS94">
        <f>+[1]Sheet1!BS94</f>
        <v>6167.7236328125</v>
      </c>
      <c r="BT94">
        <f>+[1]Sheet1!BT94</f>
        <v>6008.9130859375</v>
      </c>
      <c r="BU94">
        <f>+[1]Sheet1!BU94</f>
        <v>6592.78466796875</v>
      </c>
      <c r="BV94">
        <f>+[1]Sheet1!BV94</f>
        <v>7844.1337890625</v>
      </c>
      <c r="BW94">
        <f>+[1]Sheet1!BW94</f>
        <v>7366.681640625</v>
      </c>
      <c r="BX94">
        <f>+[1]Sheet1!BX94</f>
        <v>6224.49853515625</v>
      </c>
      <c r="BY94">
        <f>+[1]Sheet1!BY94</f>
        <v>6283.62646484375</v>
      </c>
      <c r="BZ94">
        <f>+[1]Sheet1!BZ94</f>
        <v>4878.84033203125</v>
      </c>
      <c r="CA94">
        <f>+[1]Sheet1!CA94</f>
        <v>7404.2744140625</v>
      </c>
      <c r="CB94">
        <f>+[1]Sheet1!CB94</f>
        <v>6703.18896484375</v>
      </c>
      <c r="CC94">
        <f>+[1]Sheet1!CC94</f>
        <v>6944.90234375</v>
      </c>
      <c r="CD94">
        <f>+[1]Sheet1!CD94</f>
        <v>6944.90283203125</v>
      </c>
      <c r="CF94">
        <f>+[2]IPCse!DC98</f>
        <v>6952.3017460351975</v>
      </c>
      <c r="CG94">
        <f t="shared" ref="CG94" si="16">+CF94/$CF$2*100</f>
        <v>6946.6646687047696</v>
      </c>
    </row>
    <row r="95" spans="1:85" x14ac:dyDescent="0.25">
      <c r="A95" s="2">
        <f>+[1]Sheet1!A95</f>
        <v>45536</v>
      </c>
      <c r="B95" s="1">
        <f>+[1]Sheet1!B95</f>
        <v>9</v>
      </c>
      <c r="C95" s="1">
        <f>+[1]Sheet1!C95</f>
        <v>2024</v>
      </c>
      <c r="D95">
        <f>+[1]Sheet1!D95</f>
        <v>7815.57568359375</v>
      </c>
      <c r="E95">
        <f>+[1]Sheet1!E95</f>
        <v>5550.4794921875</v>
      </c>
      <c r="F95">
        <f>+[1]Sheet1!F95</f>
        <v>6206.435546875</v>
      </c>
      <c r="G95">
        <f>+[1]Sheet1!G95</f>
        <v>6756.24267578125</v>
      </c>
      <c r="H95">
        <f>+[1]Sheet1!H95</f>
        <v>6762.7158203125</v>
      </c>
      <c r="I95">
        <f>+[1]Sheet1!I95</f>
        <v>8273.1875</v>
      </c>
      <c r="J95">
        <f>+[1]Sheet1!J95</f>
        <v>7663.78173828125</v>
      </c>
      <c r="K95">
        <f>+[1]Sheet1!K95</f>
        <v>6511.70458984375</v>
      </c>
      <c r="L95">
        <f>+[1]Sheet1!L95</f>
        <v>6382.4052734375</v>
      </c>
      <c r="M95">
        <f>+[1]Sheet1!M95</f>
        <v>4982.89599609375</v>
      </c>
      <c r="N95">
        <f>+[1]Sheet1!N95</f>
        <v>7681.9765625</v>
      </c>
      <c r="O95">
        <f>+[1]Sheet1!O95</f>
        <v>6993.66064453125</v>
      </c>
      <c r="P95">
        <f>+[1]Sheet1!P95</f>
        <v>7842.35400390625</v>
      </c>
      <c r="Q95">
        <f>+[1]Sheet1!Q95</f>
        <v>5539.03955078125</v>
      </c>
      <c r="R95">
        <f>+[1]Sheet1!R95</f>
        <v>6280.73095703125</v>
      </c>
      <c r="S95">
        <f>+[1]Sheet1!S95</f>
        <v>6579.603515625</v>
      </c>
      <c r="T95">
        <f>+[1]Sheet1!T95</f>
        <v>6766.65625</v>
      </c>
      <c r="U95">
        <f>+[1]Sheet1!U95</f>
        <v>8219.4404296875</v>
      </c>
      <c r="V95">
        <f>+[1]Sheet1!V95</f>
        <v>7641.16845703125</v>
      </c>
      <c r="W95">
        <f>+[1]Sheet1!W95</f>
        <v>6502.7587890625</v>
      </c>
      <c r="X95">
        <f>+[1]Sheet1!X95</f>
        <v>6393.53564453125</v>
      </c>
      <c r="Y95">
        <f>+[1]Sheet1!Y95</f>
        <v>5134.78466796875</v>
      </c>
      <c r="Z95">
        <f>+[1]Sheet1!Z95</f>
        <v>7698.591796875</v>
      </c>
      <c r="AA95">
        <f>+[1]Sheet1!AA95</f>
        <v>6950.0615234375</v>
      </c>
      <c r="AB95">
        <f>+[1]Sheet1!AB95</f>
        <v>7860.61083984375</v>
      </c>
      <c r="AC95">
        <f>+[1]Sheet1!AC95</f>
        <v>5542.341796875</v>
      </c>
      <c r="AD95">
        <f>+[1]Sheet1!AD95</f>
        <v>6319.0205078125</v>
      </c>
      <c r="AE95">
        <f>+[1]Sheet1!AE95</f>
        <v>6429.193359375</v>
      </c>
      <c r="AF95">
        <f>+[1]Sheet1!AF95</f>
        <v>6768.15966796875</v>
      </c>
      <c r="AG95">
        <f>+[1]Sheet1!AG95</f>
        <v>8227.07421875</v>
      </c>
      <c r="AH95">
        <f>+[1]Sheet1!AH95</f>
        <v>7653.23193359375</v>
      </c>
      <c r="AI95">
        <f>+[1]Sheet1!AI95</f>
        <v>6504.87890625</v>
      </c>
      <c r="AJ95">
        <f>+[1]Sheet1!AJ95</f>
        <v>6398.72314453125</v>
      </c>
      <c r="AK95">
        <f>+[1]Sheet1!AK95</f>
        <v>5180.72216796875</v>
      </c>
      <c r="AL95">
        <f>+[1]Sheet1!AL95</f>
        <v>7688.43017578125</v>
      </c>
      <c r="AM95">
        <f>+[1]Sheet1!AM95</f>
        <v>6925.3427734375</v>
      </c>
      <c r="AN95">
        <f>+[1]Sheet1!AN95</f>
        <v>7866.7333984375</v>
      </c>
      <c r="AO95">
        <f>+[1]Sheet1!AO95</f>
        <v>5542.39892578125</v>
      </c>
      <c r="AP95">
        <f>+[1]Sheet1!AP95</f>
        <v>6350.8212890625</v>
      </c>
      <c r="AQ95">
        <f>+[1]Sheet1!AQ95</f>
        <v>6394.8369140625</v>
      </c>
      <c r="AR95">
        <f>+[1]Sheet1!AR95</f>
        <v>6771.32666015625</v>
      </c>
      <c r="AS95">
        <f>+[1]Sheet1!AS95</f>
        <v>8097.47216796875</v>
      </c>
      <c r="AT95">
        <f>+[1]Sheet1!AT95</f>
        <v>7613.0859375</v>
      </c>
      <c r="AU95">
        <f>+[1]Sheet1!AU95</f>
        <v>6473.42626953125</v>
      </c>
      <c r="AV95">
        <f>+[1]Sheet1!AV95</f>
        <v>6416.14208984375</v>
      </c>
      <c r="AW95">
        <f>+[1]Sheet1!AW95</f>
        <v>5128.9501953125</v>
      </c>
      <c r="AX95">
        <f>+[1]Sheet1!AX95</f>
        <v>7691.39111328125</v>
      </c>
      <c r="AY95">
        <f>+[1]Sheet1!AY95</f>
        <v>6931.65576171875</v>
      </c>
      <c r="AZ95">
        <f>+[1]Sheet1!AZ95</f>
        <v>7871.3720703125</v>
      </c>
      <c r="BA95">
        <f>+[1]Sheet1!BA95</f>
        <v>5535.86328125</v>
      </c>
      <c r="BB95">
        <f>+[1]Sheet1!BB95</f>
        <v>6398.15576171875</v>
      </c>
      <c r="BC95">
        <f>+[1]Sheet1!BC95</f>
        <v>6318.4443359375</v>
      </c>
      <c r="BD95">
        <f>+[1]Sheet1!BD95</f>
        <v>6775.4833984375</v>
      </c>
      <c r="BE95">
        <f>+[1]Sheet1!BE95</f>
        <v>7994.18212890625</v>
      </c>
      <c r="BF95">
        <f>+[1]Sheet1!BF95</f>
        <v>7575.80517578125</v>
      </c>
      <c r="BG95">
        <f>+[1]Sheet1!BG95</f>
        <v>6470.0341796875</v>
      </c>
      <c r="BH95">
        <f>+[1]Sheet1!BH95</f>
        <v>6446.01318359375</v>
      </c>
      <c r="BI95">
        <f>+[1]Sheet1!BI95</f>
        <v>5306.9404296875</v>
      </c>
      <c r="BJ95">
        <f>+[1]Sheet1!BJ95</f>
        <v>7681.32666015625</v>
      </c>
      <c r="BK95">
        <f>+[1]Sheet1!BK95</f>
        <v>6898.962890625</v>
      </c>
      <c r="BL95">
        <f>+[1]Sheet1!BL95</f>
        <v>7227.31103515625</v>
      </c>
      <c r="BM95">
        <f>+[1]Sheet1!BM95</f>
        <v>7181.76025390625</v>
      </c>
      <c r="BN95">
        <f>+[1]Sheet1!BN95</f>
        <v>7185.859375</v>
      </c>
      <c r="BO95">
        <f>+[1]Sheet1!BO95</f>
        <v>7166.673828125</v>
      </c>
      <c r="BP95">
        <f>+[1]Sheet1!BP95</f>
        <v>7113.89208984375</v>
      </c>
      <c r="BQ95">
        <f>+[1]Sheet1!BQ95</f>
        <v>7852.78955078125</v>
      </c>
      <c r="BR95">
        <f>+[1]Sheet1!BR95</f>
        <v>5540.8427734375</v>
      </c>
      <c r="BS95">
        <f>+[1]Sheet1!BS95</f>
        <v>6326.80712890625</v>
      </c>
      <c r="BT95">
        <f>+[1]Sheet1!BT95</f>
        <v>6446.74560546875</v>
      </c>
      <c r="BU95">
        <f>+[1]Sheet1!BU95</f>
        <v>6771.21728515625</v>
      </c>
      <c r="BV95">
        <f>+[1]Sheet1!BV95</f>
        <v>8104.51123046875</v>
      </c>
      <c r="BW95">
        <f>+[1]Sheet1!BW95</f>
        <v>7614.6318359375</v>
      </c>
      <c r="BX95">
        <f>+[1]Sheet1!BX95</f>
        <v>6487.95458984375</v>
      </c>
      <c r="BY95">
        <f>+[1]Sheet1!BY95</f>
        <v>6417.63037109375</v>
      </c>
      <c r="BZ95">
        <f>+[1]Sheet1!BZ95</f>
        <v>5200.37744140625</v>
      </c>
      <c r="CA95">
        <f>+[1]Sheet1!CA95</f>
        <v>7686.97802734375</v>
      </c>
      <c r="CB95">
        <f>+[1]Sheet1!CB95</f>
        <v>6927.12451171875</v>
      </c>
      <c r="CC95">
        <f>+[1]Sheet1!CC95</f>
        <v>7162.76220703125</v>
      </c>
      <c r="CD95">
        <f>+[1]Sheet1!CD95</f>
        <v>7162.76171875</v>
      </c>
      <c r="CF95">
        <f>+[2]IPCse!DC99</f>
        <v>7170.5169711606186</v>
      </c>
      <c r="CG95">
        <f t="shared" ref="CG95" si="17">+CF95/$CF$2*100</f>
        <v>7164.702960183803</v>
      </c>
    </row>
    <row r="96" spans="1:85" x14ac:dyDescent="0.25">
      <c r="A96" s="2">
        <f>+[1]Sheet1!A96</f>
        <v>45566</v>
      </c>
      <c r="B96" s="1">
        <f>+[1]Sheet1!B96</f>
        <v>10</v>
      </c>
      <c r="C96" s="1">
        <f>+[1]Sheet1!C96</f>
        <v>2024</v>
      </c>
      <c r="D96">
        <f>+[1]Sheet1!D96</f>
        <v>7907.10595703125</v>
      </c>
      <c r="E96">
        <f>+[1]Sheet1!E96</f>
        <v>5724.38720703125</v>
      </c>
      <c r="F96">
        <f>+[1]Sheet1!F96</f>
        <v>6432.96826171875</v>
      </c>
      <c r="G96">
        <f>+[1]Sheet1!G96</f>
        <v>7137.4013671875</v>
      </c>
      <c r="H96">
        <f>+[1]Sheet1!H96</f>
        <v>6936.82666015625</v>
      </c>
      <c r="I96">
        <f>+[1]Sheet1!I96</f>
        <v>8554.2431640625</v>
      </c>
      <c r="J96">
        <f>+[1]Sheet1!J96</f>
        <v>7758.97802734375</v>
      </c>
      <c r="K96">
        <f>+[1]Sheet1!K96</f>
        <v>6684.61962890625</v>
      </c>
      <c r="L96">
        <f>+[1]Sheet1!L96</f>
        <v>6561.47216796875</v>
      </c>
      <c r="M96">
        <f>+[1]Sheet1!M96</f>
        <v>5353.07275390625</v>
      </c>
      <c r="N96">
        <f>+[1]Sheet1!N96</f>
        <v>8030.0419921875</v>
      </c>
      <c r="O96">
        <f>+[1]Sheet1!O96</f>
        <v>7182.54248046875</v>
      </c>
      <c r="P96">
        <f>+[1]Sheet1!P96</f>
        <v>7932.89599609375</v>
      </c>
      <c r="Q96">
        <f>+[1]Sheet1!Q96</f>
        <v>5718.16796875</v>
      </c>
      <c r="R96">
        <f>+[1]Sheet1!R96</f>
        <v>6515.76806640625</v>
      </c>
      <c r="S96">
        <f>+[1]Sheet1!S96</f>
        <v>6942.86376953125</v>
      </c>
      <c r="T96">
        <f>+[1]Sheet1!T96</f>
        <v>6941.48779296875</v>
      </c>
      <c r="U96">
        <f>+[1]Sheet1!U96</f>
        <v>8502.9658203125</v>
      </c>
      <c r="V96">
        <f>+[1]Sheet1!V96</f>
        <v>7736.615234375</v>
      </c>
      <c r="W96">
        <f>+[1]Sheet1!W96</f>
        <v>6674.306640625</v>
      </c>
      <c r="X96">
        <f>+[1]Sheet1!X96</f>
        <v>6573.45751953125</v>
      </c>
      <c r="Y96">
        <f>+[1]Sheet1!Y96</f>
        <v>5500.4833984375</v>
      </c>
      <c r="Z96">
        <f>+[1]Sheet1!Z96</f>
        <v>8037.87451171875</v>
      </c>
      <c r="AA96">
        <f>+[1]Sheet1!AA96</f>
        <v>7142.29443359375</v>
      </c>
      <c r="AB96">
        <f>+[1]Sheet1!AB96</f>
        <v>7953.025390625</v>
      </c>
      <c r="AC96">
        <f>+[1]Sheet1!AC96</f>
        <v>5717.70458984375</v>
      </c>
      <c r="AD96">
        <f>+[1]Sheet1!AD96</f>
        <v>6556.57470703125</v>
      </c>
      <c r="AE96">
        <f>+[1]Sheet1!AE96</f>
        <v>6780.05322265625</v>
      </c>
      <c r="AF96">
        <f>+[1]Sheet1!AF96</f>
        <v>6944.38671875</v>
      </c>
      <c r="AG96">
        <f>+[1]Sheet1!AG96</f>
        <v>8512.3349609375</v>
      </c>
      <c r="AH96">
        <f>+[1]Sheet1!AH96</f>
        <v>7746.23486328125</v>
      </c>
      <c r="AI96">
        <f>+[1]Sheet1!AI96</f>
        <v>6675.29931640625</v>
      </c>
      <c r="AJ96">
        <f>+[1]Sheet1!AJ96</f>
        <v>6577.7705078125</v>
      </c>
      <c r="AK96">
        <f>+[1]Sheet1!AK96</f>
        <v>5548.72607421875</v>
      </c>
      <c r="AL96">
        <f>+[1]Sheet1!AL96</f>
        <v>8019.16943359375</v>
      </c>
      <c r="AM96">
        <f>+[1]Sheet1!AM96</f>
        <v>7117.87939453125</v>
      </c>
      <c r="AN96">
        <f>+[1]Sheet1!AN96</f>
        <v>7960.42138671875</v>
      </c>
      <c r="AO96">
        <f>+[1]Sheet1!AO96</f>
        <v>5720.29443359375</v>
      </c>
      <c r="AP96">
        <f>+[1]Sheet1!AP96</f>
        <v>6594.7705078125</v>
      </c>
      <c r="AQ96">
        <f>+[1]Sheet1!AQ96</f>
        <v>6744.7685546875</v>
      </c>
      <c r="AR96">
        <f>+[1]Sheet1!AR96</f>
        <v>6947.880859375</v>
      </c>
      <c r="AS96">
        <f>+[1]Sheet1!AS96</f>
        <v>8388.1796875</v>
      </c>
      <c r="AT96">
        <f>+[1]Sheet1!AT96</f>
        <v>7706.05029296875</v>
      </c>
      <c r="AU96">
        <f>+[1]Sheet1!AU96</f>
        <v>6643.93896484375</v>
      </c>
      <c r="AV96">
        <f>+[1]Sheet1!AV96</f>
        <v>6599.32861328125</v>
      </c>
      <c r="AW96">
        <f>+[1]Sheet1!AW96</f>
        <v>5493.98046875</v>
      </c>
      <c r="AX96">
        <f>+[1]Sheet1!AX96</f>
        <v>8021.74853515625</v>
      </c>
      <c r="AY96">
        <f>+[1]Sheet1!AY96</f>
        <v>7127.9912109375</v>
      </c>
      <c r="AZ96">
        <f>+[1]Sheet1!AZ96</f>
        <v>7965.29345703125</v>
      </c>
      <c r="BA96">
        <f>+[1]Sheet1!BA96</f>
        <v>5719</v>
      </c>
      <c r="BB96">
        <f>+[1]Sheet1!BB96</f>
        <v>6648.23583984375</v>
      </c>
      <c r="BC96">
        <f>+[1]Sheet1!BC96</f>
        <v>6657.90283203125</v>
      </c>
      <c r="BD96">
        <f>+[1]Sheet1!BD96</f>
        <v>6953.0703125</v>
      </c>
      <c r="BE96">
        <f>+[1]Sheet1!BE96</f>
        <v>8288.7822265625</v>
      </c>
      <c r="BF96">
        <f>+[1]Sheet1!BF96</f>
        <v>7668.123046875</v>
      </c>
      <c r="BG96">
        <f>+[1]Sheet1!BG96</f>
        <v>6638.32666015625</v>
      </c>
      <c r="BH96">
        <f>+[1]Sheet1!BH96</f>
        <v>6633.4287109375</v>
      </c>
      <c r="BI96">
        <f>+[1]Sheet1!BI96</f>
        <v>5673.55126953125</v>
      </c>
      <c r="BJ96">
        <f>+[1]Sheet1!BJ96</f>
        <v>8005.02685546875</v>
      </c>
      <c r="BK96">
        <f>+[1]Sheet1!BK96</f>
        <v>7102.39208984375</v>
      </c>
      <c r="BL96">
        <f>+[1]Sheet1!BL96</f>
        <v>7405.20947265625</v>
      </c>
      <c r="BM96">
        <f>+[1]Sheet1!BM96</f>
        <v>7367.91015625</v>
      </c>
      <c r="BN96">
        <f>+[1]Sheet1!BN96</f>
        <v>7376.8603515625</v>
      </c>
      <c r="BO96">
        <f>+[1]Sheet1!BO96</f>
        <v>7364.00634765625</v>
      </c>
      <c r="BP96">
        <f>+[1]Sheet1!BP96</f>
        <v>7322.51025390625</v>
      </c>
      <c r="BQ96">
        <f>+[1]Sheet1!BQ96</f>
        <v>7945.2998046875</v>
      </c>
      <c r="BR96">
        <f>+[1]Sheet1!BR96</f>
        <v>5719.6015625</v>
      </c>
      <c r="BS96">
        <f>+[1]Sheet1!BS96</f>
        <v>6567.4287109375</v>
      </c>
      <c r="BT96">
        <f>+[1]Sheet1!BT96</f>
        <v>6799.10400390625</v>
      </c>
      <c r="BU96">
        <f>+[1]Sheet1!BU96</f>
        <v>6947.71435546875</v>
      </c>
      <c r="BV96">
        <f>+[1]Sheet1!BV96</f>
        <v>8394.3330078125</v>
      </c>
      <c r="BW96">
        <f>+[1]Sheet1!BW96</f>
        <v>7707.91748046875</v>
      </c>
      <c r="BX96">
        <f>+[1]Sheet1!BX96</f>
        <v>6658.2568359375</v>
      </c>
      <c r="BY96">
        <f>+[1]Sheet1!BY96</f>
        <v>6600.81396484375</v>
      </c>
      <c r="BZ96">
        <f>+[1]Sheet1!BZ96</f>
        <v>5566.97021484375</v>
      </c>
      <c r="CA96">
        <f>+[1]Sheet1!CA96</f>
        <v>8017.20361328125</v>
      </c>
      <c r="CB96">
        <f>+[1]Sheet1!CB96</f>
        <v>7124.14990234375</v>
      </c>
      <c r="CC96">
        <f>+[1]Sheet1!CC96</f>
        <v>7358.51123046875</v>
      </c>
      <c r="CD96">
        <f>+[1]Sheet1!CD96</f>
        <v>7358.51123046875</v>
      </c>
      <c r="CF96">
        <f>+[2]IPCse!DC100</f>
        <v>7366.4432122311982</v>
      </c>
      <c r="CG96">
        <f t="shared" ref="CG96" si="18">+CF96/$CF$2*100</f>
        <v>7360.4703400006119</v>
      </c>
    </row>
    <row r="97" spans="1:85" x14ac:dyDescent="0.25">
      <c r="A97" s="2">
        <f>+[1]Sheet1!A97</f>
        <v>45597</v>
      </c>
      <c r="B97" s="1">
        <f>+[1]Sheet1!B97</f>
        <v>11</v>
      </c>
      <c r="C97" s="1">
        <f>+[1]Sheet1!C97</f>
        <v>2024</v>
      </c>
      <c r="D97">
        <f>+[1]Sheet1!D97</f>
        <v>8000.01953125</v>
      </c>
      <c r="E97">
        <f>+[1]Sheet1!E97</f>
        <v>5904.37255859375</v>
      </c>
      <c r="F97">
        <f>+[1]Sheet1!F97</f>
        <v>6598.6728515625</v>
      </c>
      <c r="G97">
        <f>+[1]Sheet1!G97</f>
        <v>7432.69287109375</v>
      </c>
      <c r="H97">
        <f>+[1]Sheet1!H97</f>
        <v>7044.994140625</v>
      </c>
      <c r="I97">
        <f>+[1]Sheet1!I97</f>
        <v>8795.9501953125</v>
      </c>
      <c r="J97">
        <f>+[1]Sheet1!J97</f>
        <v>8004.5595703125</v>
      </c>
      <c r="K97">
        <f>+[1]Sheet1!K97</f>
        <v>6820.216796875</v>
      </c>
      <c r="L97">
        <f>+[1]Sheet1!L97</f>
        <v>6775.30126953125</v>
      </c>
      <c r="M97">
        <f>+[1]Sheet1!M97</f>
        <v>5778.27001953125</v>
      </c>
      <c r="N97">
        <f>+[1]Sheet1!N97</f>
        <v>8339.67578125</v>
      </c>
      <c r="O97">
        <f>+[1]Sheet1!O97</f>
        <v>7340.861328125</v>
      </c>
      <c r="P97">
        <f>+[1]Sheet1!P97</f>
        <v>8032.57763671875</v>
      </c>
      <c r="Q97">
        <f>+[1]Sheet1!Q97</f>
        <v>5897.40966796875</v>
      </c>
      <c r="R97">
        <f>+[1]Sheet1!R97</f>
        <v>6686.68896484375</v>
      </c>
      <c r="S97">
        <f>+[1]Sheet1!S97</f>
        <v>7246.3681640625</v>
      </c>
      <c r="T97">
        <f>+[1]Sheet1!T97</f>
        <v>7046.8818359375</v>
      </c>
      <c r="U97">
        <f>+[1]Sheet1!U97</f>
        <v>8745.755859375</v>
      </c>
      <c r="V97">
        <f>+[1]Sheet1!V97</f>
        <v>7988.63330078125</v>
      </c>
      <c r="W97">
        <f>+[1]Sheet1!W97</f>
        <v>6806.71484375</v>
      </c>
      <c r="X97">
        <f>+[1]Sheet1!X97</f>
        <v>6780.77783203125</v>
      </c>
      <c r="Y97">
        <f>+[1]Sheet1!Y97</f>
        <v>5915.85205078125</v>
      </c>
      <c r="Z97">
        <f>+[1]Sheet1!Z97</f>
        <v>8338.390625</v>
      </c>
      <c r="AA97">
        <f>+[1]Sheet1!AA97</f>
        <v>7303.74560546875</v>
      </c>
      <c r="AB97">
        <f>+[1]Sheet1!AB97</f>
        <v>8057.53662109375</v>
      </c>
      <c r="AC97">
        <f>+[1]Sheet1!AC97</f>
        <v>5895.12451171875</v>
      </c>
      <c r="AD97">
        <f>+[1]Sheet1!AD97</f>
        <v>6728.654296875</v>
      </c>
      <c r="AE97">
        <f>+[1]Sheet1!AE97</f>
        <v>7085.76025390625</v>
      </c>
      <c r="AF97">
        <f>+[1]Sheet1!AF97</f>
        <v>7049.60791015625</v>
      </c>
      <c r="AG97">
        <f>+[1]Sheet1!AG97</f>
        <v>8756.7421875</v>
      </c>
      <c r="AH97">
        <f>+[1]Sheet1!AH97</f>
        <v>7997.21240234375</v>
      </c>
      <c r="AI97">
        <f>+[1]Sheet1!AI97</f>
        <v>6805.1513671875</v>
      </c>
      <c r="AJ97">
        <f>+[1]Sheet1!AJ97</f>
        <v>6781.15576171875</v>
      </c>
      <c r="AK97">
        <f>+[1]Sheet1!AK97</f>
        <v>5965.8701171875</v>
      </c>
      <c r="AL97">
        <f>+[1]Sheet1!AL97</f>
        <v>8311.650390625</v>
      </c>
      <c r="AM97">
        <f>+[1]Sheet1!AM97</f>
        <v>7280.7646484375</v>
      </c>
      <c r="AN97">
        <f>+[1]Sheet1!AN97</f>
        <v>8069.916015625</v>
      </c>
      <c r="AO97">
        <f>+[1]Sheet1!AO97</f>
        <v>5899.54345703125</v>
      </c>
      <c r="AP97">
        <f>+[1]Sheet1!AP97</f>
        <v>6772.87060546875</v>
      </c>
      <c r="AQ97">
        <f>+[1]Sheet1!AQ97</f>
        <v>7058.470703125</v>
      </c>
      <c r="AR97">
        <f>+[1]Sheet1!AR97</f>
        <v>7052.31298828125</v>
      </c>
      <c r="AS97">
        <f>+[1]Sheet1!AS97</f>
        <v>8634.712890625</v>
      </c>
      <c r="AT97">
        <f>+[1]Sheet1!AT97</f>
        <v>7967.20361328125</v>
      </c>
      <c r="AU97">
        <f>+[1]Sheet1!AU97</f>
        <v>6774.7529296875</v>
      </c>
      <c r="AV97">
        <f>+[1]Sheet1!AV97</f>
        <v>6797.236328125</v>
      </c>
      <c r="AW97">
        <f>+[1]Sheet1!AW97</f>
        <v>5910.99169921875</v>
      </c>
      <c r="AX97">
        <f>+[1]Sheet1!AX97</f>
        <v>8309.9462890625</v>
      </c>
      <c r="AY97">
        <f>+[1]Sheet1!AY97</f>
        <v>7290.861328125</v>
      </c>
      <c r="AZ97">
        <f>+[1]Sheet1!AZ97</f>
        <v>8081.79736328125</v>
      </c>
      <c r="BA97">
        <f>+[1]Sheet1!BA97</f>
        <v>5899.90771484375</v>
      </c>
      <c r="BB97">
        <f>+[1]Sheet1!BB97</f>
        <v>6832.68798828125</v>
      </c>
      <c r="BC97">
        <f>+[1]Sheet1!BC97</f>
        <v>6978.2578125</v>
      </c>
      <c r="BD97">
        <f>+[1]Sheet1!BD97</f>
        <v>7053.89794921875</v>
      </c>
      <c r="BE97">
        <f>+[1]Sheet1!BE97</f>
        <v>8537.6376953125</v>
      </c>
      <c r="BF97">
        <f>+[1]Sheet1!BF97</f>
        <v>7935.9375</v>
      </c>
      <c r="BG97">
        <f>+[1]Sheet1!BG97</f>
        <v>6769.34619140625</v>
      </c>
      <c r="BH97">
        <f>+[1]Sheet1!BH97</f>
        <v>6824.2158203125</v>
      </c>
      <c r="BI97">
        <f>+[1]Sheet1!BI97</f>
        <v>6088.98388671875</v>
      </c>
      <c r="BJ97">
        <f>+[1]Sheet1!BJ97</f>
        <v>8286.0673828125</v>
      </c>
      <c r="BK97">
        <f>+[1]Sheet1!BK97</f>
        <v>7267.9365234375</v>
      </c>
      <c r="BL97">
        <f>+[1]Sheet1!BL97</f>
        <v>7574.8798828125</v>
      </c>
      <c r="BM97">
        <f>+[1]Sheet1!BM97</f>
        <v>7552.37109375</v>
      </c>
      <c r="BN97">
        <f>+[1]Sheet1!BN97</f>
        <v>7567.095703125</v>
      </c>
      <c r="BO97">
        <f>+[1]Sheet1!BO97</f>
        <v>7564.39208984375</v>
      </c>
      <c r="BP97">
        <f>+[1]Sheet1!BP97</f>
        <v>7532.8466796875</v>
      </c>
      <c r="BQ97">
        <f>+[1]Sheet1!BQ97</f>
        <v>8050.57080078125</v>
      </c>
      <c r="BR97">
        <f>+[1]Sheet1!BR97</f>
        <v>5899.14013671875</v>
      </c>
      <c r="BS97">
        <f>+[1]Sheet1!BS97</f>
        <v>6743.31787109375</v>
      </c>
      <c r="BT97">
        <f>+[1]Sheet1!BT97</f>
        <v>7109.83935546875</v>
      </c>
      <c r="BU97">
        <f>+[1]Sheet1!BU97</f>
        <v>7051.22265625</v>
      </c>
      <c r="BV97">
        <f>+[1]Sheet1!BV97</f>
        <v>8640.658203125</v>
      </c>
      <c r="BW97">
        <f>+[1]Sheet1!BW97</f>
        <v>7967.15869140625</v>
      </c>
      <c r="BX97">
        <f>+[1]Sheet1!BX97</f>
        <v>6789.76318359375</v>
      </c>
      <c r="BY97">
        <f>+[1]Sheet1!BY97</f>
        <v>6799.97705078125</v>
      </c>
      <c r="BZ97">
        <f>+[1]Sheet1!BZ97</f>
        <v>5983.68603515625</v>
      </c>
      <c r="CA97">
        <f>+[1]Sheet1!CA97</f>
        <v>8306.4072265625</v>
      </c>
      <c r="CB97">
        <f>+[1]Sheet1!CB97</f>
        <v>7287.3701171875</v>
      </c>
      <c r="CC97">
        <f>+[1]Sheet1!CC97</f>
        <v>7554.09326171875</v>
      </c>
      <c r="CD97">
        <f>+[1]Sheet1!CD97</f>
        <v>7554.09326171875</v>
      </c>
      <c r="CF97">
        <f>+[2]IPCse!DC101</f>
        <v>7563.1497548099387</v>
      </c>
      <c r="CG97">
        <f t="shared" ref="CG97" si="19">+CF97/$CF$2*100</f>
        <v>7557.0173886401608</v>
      </c>
    </row>
    <row r="98" spans="1:85" x14ac:dyDescent="0.25">
      <c r="A98" s="2">
        <f>+[1]Sheet1!A98</f>
        <v>45627</v>
      </c>
      <c r="B98" s="1">
        <f>+[1]Sheet1!B98</f>
        <v>12</v>
      </c>
      <c r="C98" s="1">
        <f>+[1]Sheet1!C98</f>
        <v>2024</v>
      </c>
      <c r="D98">
        <f>+[1]Sheet1!D98</f>
        <v>8084.94775390625</v>
      </c>
      <c r="E98">
        <f>+[1]Sheet1!E98</f>
        <v>6021.6474609375</v>
      </c>
      <c r="F98">
        <f>+[1]Sheet1!F98</f>
        <v>6686.25830078125</v>
      </c>
      <c r="G98">
        <f>+[1]Sheet1!G98</f>
        <v>7799.59033203125</v>
      </c>
      <c r="H98">
        <f>+[1]Sheet1!H98</f>
        <v>7117.0400390625</v>
      </c>
      <c r="I98">
        <f>+[1]Sheet1!I98</f>
        <v>8971.3310546875</v>
      </c>
      <c r="J98">
        <f>+[1]Sheet1!J98</f>
        <v>8219.16796875</v>
      </c>
      <c r="K98">
        <f>+[1]Sheet1!K98</f>
        <v>7133.82958984375</v>
      </c>
      <c r="L98">
        <f>+[1]Sheet1!L98</f>
        <v>6949.06201171875</v>
      </c>
      <c r="M98">
        <f>+[1]Sheet1!M98</f>
        <v>6161.87548828125</v>
      </c>
      <c r="N98">
        <f>+[1]Sheet1!N98</f>
        <v>8699.5458984375</v>
      </c>
      <c r="O98">
        <f>+[1]Sheet1!O98</f>
        <v>7495.57666015625</v>
      </c>
      <c r="P98">
        <f>+[1]Sheet1!P98</f>
        <v>8124.08935546875</v>
      </c>
      <c r="Q98">
        <f>+[1]Sheet1!Q98</f>
        <v>6020.42431640625</v>
      </c>
      <c r="R98">
        <f>+[1]Sheet1!R98</f>
        <v>6770.8837890625</v>
      </c>
      <c r="S98">
        <f>+[1]Sheet1!S98</f>
        <v>7616.15771484375</v>
      </c>
      <c r="T98">
        <f>+[1]Sheet1!T98</f>
        <v>7115.35986328125</v>
      </c>
      <c r="U98">
        <f>+[1]Sheet1!U98</f>
        <v>8923.9306640625</v>
      </c>
      <c r="V98">
        <f>+[1]Sheet1!V98</f>
        <v>8185.8115234375</v>
      </c>
      <c r="W98">
        <f>+[1]Sheet1!W98</f>
        <v>7123.47705078125</v>
      </c>
      <c r="X98">
        <f>+[1]Sheet1!X98</f>
        <v>6955.0791015625</v>
      </c>
      <c r="Y98">
        <f>+[1]Sheet1!Y98</f>
        <v>6286.73046875</v>
      </c>
      <c r="Z98">
        <f>+[1]Sheet1!Z98</f>
        <v>8704.107421875</v>
      </c>
      <c r="AA98">
        <f>+[1]Sheet1!AA98</f>
        <v>7458.97509765625</v>
      </c>
      <c r="AB98">
        <f>+[1]Sheet1!AB98</f>
        <v>8152.35595703125</v>
      </c>
      <c r="AC98">
        <f>+[1]Sheet1!AC98</f>
        <v>6013.71435546875</v>
      </c>
      <c r="AD98">
        <f>+[1]Sheet1!AD98</f>
        <v>6811.2421875</v>
      </c>
      <c r="AE98">
        <f>+[1]Sheet1!AE98</f>
        <v>7458.97216796875</v>
      </c>
      <c r="AF98">
        <f>+[1]Sheet1!AF98</f>
        <v>7118.81982421875</v>
      </c>
      <c r="AG98">
        <f>+[1]Sheet1!AG98</f>
        <v>8936.0439453125</v>
      </c>
      <c r="AH98">
        <f>+[1]Sheet1!AH98</f>
        <v>8183.98095703125</v>
      </c>
      <c r="AI98">
        <f>+[1]Sheet1!AI98</f>
        <v>7125.8955078125</v>
      </c>
      <c r="AJ98">
        <f>+[1]Sheet1!AJ98</f>
        <v>6954.02734375</v>
      </c>
      <c r="AK98">
        <f>+[1]Sheet1!AK98</f>
        <v>6337.5615234375</v>
      </c>
      <c r="AL98">
        <f>+[1]Sheet1!AL98</f>
        <v>8683.974609375</v>
      </c>
      <c r="AM98">
        <f>+[1]Sheet1!AM98</f>
        <v>7435.87060546875</v>
      </c>
      <c r="AN98">
        <f>+[1]Sheet1!AN98</f>
        <v>8167.01806640625</v>
      </c>
      <c r="AO98">
        <f>+[1]Sheet1!AO98</f>
        <v>6021.0009765625</v>
      </c>
      <c r="AP98">
        <f>+[1]Sheet1!AP98</f>
        <v>6855.84228515625</v>
      </c>
      <c r="AQ98">
        <f>+[1]Sheet1!AQ98</f>
        <v>7432.1376953125</v>
      </c>
      <c r="AR98">
        <f>+[1]Sheet1!AR98</f>
        <v>7121.6357421875</v>
      </c>
      <c r="AS98">
        <f>+[1]Sheet1!AS98</f>
        <v>8818.5546875</v>
      </c>
      <c r="AT98">
        <f>+[1]Sheet1!AT98</f>
        <v>8143.0986328125</v>
      </c>
      <c r="AU98">
        <f>+[1]Sheet1!AU98</f>
        <v>7093.9208984375</v>
      </c>
      <c r="AV98">
        <f>+[1]Sheet1!AV98</f>
        <v>6980.3388671875</v>
      </c>
      <c r="AW98">
        <f>+[1]Sheet1!AW98</f>
        <v>6282.86376953125</v>
      </c>
      <c r="AX98">
        <f>+[1]Sheet1!AX98</f>
        <v>8687.4541015625</v>
      </c>
      <c r="AY98">
        <f>+[1]Sheet1!AY98</f>
        <v>7446.513671875</v>
      </c>
      <c r="AZ98">
        <f>+[1]Sheet1!AZ98</f>
        <v>8183.24169921875</v>
      </c>
      <c r="BA98">
        <f>+[1]Sheet1!BA98</f>
        <v>6027.31494140625</v>
      </c>
      <c r="BB98">
        <f>+[1]Sheet1!BB98</f>
        <v>6914.92431640625</v>
      </c>
      <c r="BC98">
        <f>+[1]Sheet1!BC98</f>
        <v>7355.78759765625</v>
      </c>
      <c r="BD98">
        <f>+[1]Sheet1!BD98</f>
        <v>7118.58251953125</v>
      </c>
      <c r="BE98">
        <f>+[1]Sheet1!BE98</f>
        <v>8726.0302734375</v>
      </c>
      <c r="BF98">
        <f>+[1]Sheet1!BF98</f>
        <v>8100.85107421875</v>
      </c>
      <c r="BG98">
        <f>+[1]Sheet1!BG98</f>
        <v>7094.94140625</v>
      </c>
      <c r="BH98">
        <f>+[1]Sheet1!BH98</f>
        <v>7022.35595703125</v>
      </c>
      <c r="BI98">
        <f>+[1]Sheet1!BI98</f>
        <v>6452.98681640625</v>
      </c>
      <c r="BJ98">
        <f>+[1]Sheet1!BJ98</f>
        <v>8668.46875</v>
      </c>
      <c r="BK98">
        <f>+[1]Sheet1!BK98</f>
        <v>7423.96240234375</v>
      </c>
      <c r="BL98">
        <f>+[1]Sheet1!BL98</f>
        <v>7733.841796875</v>
      </c>
      <c r="BM98">
        <f>+[1]Sheet1!BM98</f>
        <v>7724.8759765625</v>
      </c>
      <c r="BN98">
        <f>+[1]Sheet1!BN98</f>
        <v>7745.2734375</v>
      </c>
      <c r="BO98">
        <f>+[1]Sheet1!BO98</f>
        <v>7749.21337890625</v>
      </c>
      <c r="BP98">
        <f>+[1]Sheet1!BP98</f>
        <v>7728.6494140625</v>
      </c>
      <c r="BQ98">
        <f>+[1]Sheet1!BQ98</f>
        <v>8144.96533203125</v>
      </c>
      <c r="BR98">
        <f>+[1]Sheet1!BR98</f>
        <v>6021.654296875</v>
      </c>
      <c r="BS98">
        <f>+[1]Sheet1!BS98</f>
        <v>6826.8505859375</v>
      </c>
      <c r="BT98">
        <f>+[1]Sheet1!BT98</f>
        <v>7483.30615234375</v>
      </c>
      <c r="BU98">
        <f>+[1]Sheet1!BU98</f>
        <v>7118.73681640625</v>
      </c>
      <c r="BV98">
        <f>+[1]Sheet1!BV98</f>
        <v>8824.296875</v>
      </c>
      <c r="BW98">
        <f>+[1]Sheet1!BW98</f>
        <v>8147.26171875</v>
      </c>
      <c r="BX98">
        <f>+[1]Sheet1!BX98</f>
        <v>7110.056640625</v>
      </c>
      <c r="BY98">
        <f>+[1]Sheet1!BY98</f>
        <v>6984.7568359375</v>
      </c>
      <c r="BZ98">
        <f>+[1]Sheet1!BZ98</f>
        <v>6353.0107421875</v>
      </c>
      <c r="CA98">
        <f>+[1]Sheet1!CA98</f>
        <v>8682.2119140625</v>
      </c>
      <c r="CB98">
        <f>+[1]Sheet1!CB98</f>
        <v>7442.91796875</v>
      </c>
      <c r="CC98">
        <f>+[1]Sheet1!CC98</f>
        <v>7736.21728515625</v>
      </c>
      <c r="CD98">
        <f>+[1]Sheet1!CD98</f>
        <v>7736.21728515625</v>
      </c>
      <c r="CF98">
        <f>+[2]IPCse!DC102</f>
        <v>7746.1704661346375</v>
      </c>
      <c r="CG98">
        <f t="shared" ref="CG98" si="20">+CF98/$CF$2*100</f>
        <v>7739.8897027950452</v>
      </c>
    </row>
    <row r="99" spans="1:85" x14ac:dyDescent="0.25">
      <c r="A99" s="2">
        <f>+[1]Sheet1!A99</f>
        <v>45658</v>
      </c>
      <c r="B99" s="1">
        <f>+[1]Sheet1!B99</f>
        <v>1</v>
      </c>
      <c r="C99" s="1">
        <f>+[1]Sheet1!C99</f>
        <v>2025</v>
      </c>
      <c r="D99">
        <f>+[1]Sheet1!D99</f>
        <v>8103.3037109375</v>
      </c>
      <c r="E99">
        <f>+[1]Sheet1!E99</f>
        <v>6084.150390625</v>
      </c>
      <c r="F99">
        <f>+[1]Sheet1!F99</f>
        <v>6769.82568359375</v>
      </c>
      <c r="G99">
        <f>+[1]Sheet1!G99</f>
        <v>8140.72509765625</v>
      </c>
      <c r="H99">
        <f>+[1]Sheet1!H99</f>
        <v>7234.00341796875</v>
      </c>
      <c r="I99">
        <f>+[1]Sheet1!I99</f>
        <v>9179.8935546875</v>
      </c>
      <c r="J99">
        <f>+[1]Sheet1!J99</f>
        <v>8345.84765625</v>
      </c>
      <c r="K99">
        <f>+[1]Sheet1!K99</f>
        <v>6978.7060546875</v>
      </c>
      <c r="L99">
        <f>+[1]Sheet1!L99</f>
        <v>7114.82763671875</v>
      </c>
      <c r="M99">
        <f>+[1]Sheet1!M99</f>
        <v>6496.09521484375</v>
      </c>
      <c r="N99">
        <f>+[1]Sheet1!N99</f>
        <v>9147.4140625</v>
      </c>
      <c r="O99">
        <f>+[1]Sheet1!O99</f>
        <v>7667.26806640625</v>
      </c>
      <c r="P99">
        <f>+[1]Sheet1!P99</f>
        <v>8140.28662109375</v>
      </c>
      <c r="Q99">
        <f>+[1]Sheet1!Q99</f>
        <v>6081.60498046875</v>
      </c>
      <c r="R99">
        <f>+[1]Sheet1!R99</f>
        <v>6845.04345703125</v>
      </c>
      <c r="S99">
        <f>+[1]Sheet1!S99</f>
        <v>7931.7744140625</v>
      </c>
      <c r="T99">
        <f>+[1]Sheet1!T99</f>
        <v>7232.1171875</v>
      </c>
      <c r="U99">
        <f>+[1]Sheet1!U99</f>
        <v>9132.4326171875</v>
      </c>
      <c r="V99">
        <f>+[1]Sheet1!V99</f>
        <v>8299.9228515625</v>
      </c>
      <c r="W99">
        <f>+[1]Sheet1!W99</f>
        <v>6967.8583984375</v>
      </c>
      <c r="X99">
        <f>+[1]Sheet1!X99</f>
        <v>7124.4736328125</v>
      </c>
      <c r="Y99">
        <f>+[1]Sheet1!Y99</f>
        <v>6590.97998046875</v>
      </c>
      <c r="Z99">
        <f>+[1]Sheet1!Z99</f>
        <v>9145.4873046875</v>
      </c>
      <c r="AA99">
        <f>+[1]Sheet1!AA99</f>
        <v>7639.7900390625</v>
      </c>
      <c r="AB99">
        <f>+[1]Sheet1!AB99</f>
        <v>8167.20654296875</v>
      </c>
      <c r="AC99">
        <f>+[1]Sheet1!AC99</f>
        <v>6073.96484375</v>
      </c>
      <c r="AD99">
        <f>+[1]Sheet1!AD99</f>
        <v>6882.50341796875</v>
      </c>
      <c r="AE99">
        <f>+[1]Sheet1!AE99</f>
        <v>7769.494140625</v>
      </c>
      <c r="AF99">
        <f>+[1]Sheet1!AF99</f>
        <v>7235.3935546875</v>
      </c>
      <c r="AG99">
        <f>+[1]Sheet1!AG99</f>
        <v>9144.177734375</v>
      </c>
      <c r="AH99">
        <f>+[1]Sheet1!AH99</f>
        <v>8290.9423828125</v>
      </c>
      <c r="AI99">
        <f>+[1]Sheet1!AI99</f>
        <v>6971.4453125</v>
      </c>
      <c r="AJ99">
        <f>+[1]Sheet1!AJ99</f>
        <v>7123.75439453125</v>
      </c>
      <c r="AK99">
        <f>+[1]Sheet1!AK99</f>
        <v>6638.92724609375</v>
      </c>
      <c r="AL99">
        <f>+[1]Sheet1!AL99</f>
        <v>9130.9365234375</v>
      </c>
      <c r="AM99">
        <f>+[1]Sheet1!AM99</f>
        <v>7619.30322265625</v>
      </c>
      <c r="AN99">
        <f>+[1]Sheet1!AN99</f>
        <v>8182.734375</v>
      </c>
      <c r="AO99">
        <f>+[1]Sheet1!AO99</f>
        <v>6080.8056640625</v>
      </c>
      <c r="AP99">
        <f>+[1]Sheet1!AP99</f>
        <v>6919.576171875</v>
      </c>
      <c r="AQ99">
        <f>+[1]Sheet1!AQ99</f>
        <v>7732.857421875</v>
      </c>
      <c r="AR99">
        <f>+[1]Sheet1!AR99</f>
        <v>7238.20263671875</v>
      </c>
      <c r="AS99">
        <f>+[1]Sheet1!AS99</f>
        <v>9028.908203125</v>
      </c>
      <c r="AT99">
        <f>+[1]Sheet1!AT99</f>
        <v>8242.6630859375</v>
      </c>
      <c r="AU99">
        <f>+[1]Sheet1!AU99</f>
        <v>6939.5908203125</v>
      </c>
      <c r="AV99">
        <f>+[1]Sheet1!AV99</f>
        <v>7154.2734375</v>
      </c>
      <c r="AW99">
        <f>+[1]Sheet1!AW99</f>
        <v>6583.34619140625</v>
      </c>
      <c r="AX99">
        <f>+[1]Sheet1!AX99</f>
        <v>9132.453125</v>
      </c>
      <c r="AY99">
        <f>+[1]Sheet1!AY99</f>
        <v>7634.19091796875</v>
      </c>
      <c r="AZ99">
        <f>+[1]Sheet1!AZ99</f>
        <v>8200.015625</v>
      </c>
      <c r="BA99">
        <f>+[1]Sheet1!BA99</f>
        <v>6085.6201171875</v>
      </c>
      <c r="BB99">
        <f>+[1]Sheet1!BB99</f>
        <v>6970.5537109375</v>
      </c>
      <c r="BC99">
        <f>+[1]Sheet1!BC99</f>
        <v>7631.8642578125</v>
      </c>
      <c r="BD99">
        <f>+[1]Sheet1!BD99</f>
        <v>7233.31298828125</v>
      </c>
      <c r="BE99">
        <f>+[1]Sheet1!BE99</f>
        <v>8937.6806640625</v>
      </c>
      <c r="BF99">
        <f>+[1]Sheet1!BF99</f>
        <v>8195.466796875</v>
      </c>
      <c r="BG99">
        <f>+[1]Sheet1!BG99</f>
        <v>6934.81982421875</v>
      </c>
      <c r="BH99">
        <f>+[1]Sheet1!BH99</f>
        <v>7199.18359375</v>
      </c>
      <c r="BI99">
        <f>+[1]Sheet1!BI99</f>
        <v>6727.88330078125</v>
      </c>
      <c r="BJ99">
        <f>+[1]Sheet1!BJ99</f>
        <v>9120.056640625</v>
      </c>
      <c r="BK99">
        <f>+[1]Sheet1!BK99</f>
        <v>7622.2548828125</v>
      </c>
      <c r="BL99">
        <f>+[1]Sheet1!BL99</f>
        <v>7850.20654296875</v>
      </c>
      <c r="BM99">
        <f>+[1]Sheet1!BM99</f>
        <v>7849.91064453125</v>
      </c>
      <c r="BN99">
        <f>+[1]Sheet1!BN99</f>
        <v>7877.03173828125</v>
      </c>
      <c r="BO99">
        <f>+[1]Sheet1!BO99</f>
        <v>7889.61962890625</v>
      </c>
      <c r="BP99">
        <f>+[1]Sheet1!BP99</f>
        <v>7884.60791015625</v>
      </c>
      <c r="BQ99">
        <f>+[1]Sheet1!BQ99</f>
        <v>8161.3154296875</v>
      </c>
      <c r="BR99">
        <f>+[1]Sheet1!BR99</f>
        <v>6081.69384765625</v>
      </c>
      <c r="BS99">
        <f>+[1]Sheet1!BS99</f>
        <v>6894.1435546875</v>
      </c>
      <c r="BT99">
        <f>+[1]Sheet1!BT99</f>
        <v>7784.662109375</v>
      </c>
      <c r="BU99">
        <f>+[1]Sheet1!BU99</f>
        <v>7234.60205078125</v>
      </c>
      <c r="BV99">
        <f>+[1]Sheet1!BV99</f>
        <v>9034.4580078125</v>
      </c>
      <c r="BW99">
        <f>+[1]Sheet1!BW99</f>
        <v>8250.66796875</v>
      </c>
      <c r="BX99">
        <f>+[1]Sheet1!BX99</f>
        <v>6953.71630859375</v>
      </c>
      <c r="BY99">
        <f>+[1]Sheet1!BY99</f>
        <v>7157.57763671875</v>
      </c>
      <c r="BZ99">
        <f>+[1]Sheet1!BZ99</f>
        <v>6646.0810546875</v>
      </c>
      <c r="CA99">
        <f>+[1]Sheet1!CA99</f>
        <v>9129.9794921875</v>
      </c>
      <c r="CB99">
        <f>+[1]Sheet1!CB99</f>
        <v>7631.2939453125</v>
      </c>
      <c r="CC99">
        <f>+[1]Sheet1!CC99</f>
        <v>7874.79638671875</v>
      </c>
      <c r="CD99">
        <f>+[1]Sheet1!CD99</f>
        <v>7874.79638671875</v>
      </c>
      <c r="CF99">
        <f>+[2]IPCse!DC103</f>
        <v>7884.749772269507</v>
      </c>
      <c r="CG99">
        <f t="shared" ref="CG99" si="21">+CF99/$CF$2*100</f>
        <v>7878.3566458171481</v>
      </c>
    </row>
    <row r="100" spans="1:85" x14ac:dyDescent="0.25">
      <c r="A100" s="2">
        <f>+[1]Sheet1!A100</f>
        <v>45689</v>
      </c>
      <c r="B100" s="1">
        <f>+[1]Sheet1!B100</f>
        <v>2</v>
      </c>
      <c r="C100" s="1">
        <f>+[1]Sheet1!C100</f>
        <v>2025</v>
      </c>
      <c r="D100">
        <f>+[1]Sheet1!D100</f>
        <v>8267.021484375</v>
      </c>
      <c r="E100">
        <f>+[1]Sheet1!E100</f>
        <v>6146.943359375</v>
      </c>
      <c r="F100">
        <f>+[1]Sheet1!F100</f>
        <v>6889.44091796875</v>
      </c>
      <c r="G100">
        <f>+[1]Sheet1!G100</f>
        <v>8443.5380859375</v>
      </c>
      <c r="H100">
        <f>+[1]Sheet1!H100</f>
        <v>7306.2587890625</v>
      </c>
      <c r="I100">
        <f>+[1]Sheet1!I100</f>
        <v>9369.162109375</v>
      </c>
      <c r="J100">
        <f>+[1]Sheet1!J100</f>
        <v>8495.7529296875</v>
      </c>
      <c r="K100">
        <f>+[1]Sheet1!K100</f>
        <v>6949.337890625</v>
      </c>
      <c r="L100">
        <f>+[1]Sheet1!L100</f>
        <v>7310.43701171875</v>
      </c>
      <c r="M100">
        <f>+[1]Sheet1!M100</f>
        <v>6669.30810546875</v>
      </c>
      <c r="N100">
        <f>+[1]Sheet1!N100</f>
        <v>9346.7607421875</v>
      </c>
      <c r="O100">
        <f>+[1]Sheet1!O100</f>
        <v>7886.90966796875</v>
      </c>
      <c r="P100">
        <f>+[1]Sheet1!P100</f>
        <v>8303.1240234375</v>
      </c>
      <c r="Q100">
        <f>+[1]Sheet1!Q100</f>
        <v>6144.58447265625</v>
      </c>
      <c r="R100">
        <f>+[1]Sheet1!R100</f>
        <v>6969.12060546875</v>
      </c>
      <c r="S100">
        <f>+[1]Sheet1!S100</f>
        <v>8233.7080078125</v>
      </c>
      <c r="T100">
        <f>+[1]Sheet1!T100</f>
        <v>7306.0478515625</v>
      </c>
      <c r="U100">
        <f>+[1]Sheet1!U100</f>
        <v>9320.35546875</v>
      </c>
      <c r="V100">
        <f>+[1]Sheet1!V100</f>
        <v>8445.6611328125</v>
      </c>
      <c r="W100">
        <f>+[1]Sheet1!W100</f>
        <v>6931.37353515625</v>
      </c>
      <c r="X100">
        <f>+[1]Sheet1!X100</f>
        <v>7329.82080078125</v>
      </c>
      <c r="Y100">
        <f>+[1]Sheet1!Y100</f>
        <v>6781.408203125</v>
      </c>
      <c r="Z100">
        <f>+[1]Sheet1!Z100</f>
        <v>9343.7685546875</v>
      </c>
      <c r="AA100">
        <f>+[1]Sheet1!AA100</f>
        <v>7862.7041015625</v>
      </c>
      <c r="AB100">
        <f>+[1]Sheet1!AB100</f>
        <v>8329.3427734375</v>
      </c>
      <c r="AC100">
        <f>+[1]Sheet1!AC100</f>
        <v>6142.75732421875</v>
      </c>
      <c r="AD100">
        <f>+[1]Sheet1!AD100</f>
        <v>7010.279296875</v>
      </c>
      <c r="AE100">
        <f>+[1]Sheet1!AE100</f>
        <v>8068.33251953125</v>
      </c>
      <c r="AF100">
        <f>+[1]Sheet1!AF100</f>
        <v>7307.8427734375</v>
      </c>
      <c r="AG100">
        <f>+[1]Sheet1!AG100</f>
        <v>9334.7861328125</v>
      </c>
      <c r="AH100">
        <f>+[1]Sheet1!AH100</f>
        <v>8436.6396484375</v>
      </c>
      <c r="AI100">
        <f>+[1]Sheet1!AI100</f>
        <v>6929.67236328125</v>
      </c>
      <c r="AJ100">
        <f>+[1]Sheet1!AJ100</f>
        <v>7335.6357421875</v>
      </c>
      <c r="AK100">
        <f>+[1]Sheet1!AK100</f>
        <v>6829.95166015625</v>
      </c>
      <c r="AL100">
        <f>+[1]Sheet1!AL100</f>
        <v>9333.3955078125</v>
      </c>
      <c r="AM100">
        <f>+[1]Sheet1!AM100</f>
        <v>7842.6689453125</v>
      </c>
      <c r="AN100">
        <f>+[1]Sheet1!AN100</f>
        <v>8345.4658203125</v>
      </c>
      <c r="AO100">
        <f>+[1]Sheet1!AO100</f>
        <v>6148.14794921875</v>
      </c>
      <c r="AP100">
        <f>+[1]Sheet1!AP100</f>
        <v>7048.28369140625</v>
      </c>
      <c r="AQ100">
        <f>+[1]Sheet1!AQ100</f>
        <v>8036.59423828125</v>
      </c>
      <c r="AR100">
        <f>+[1]Sheet1!AR100</f>
        <v>7311.2890625</v>
      </c>
      <c r="AS100">
        <f>+[1]Sheet1!AS100</f>
        <v>9214.19140625</v>
      </c>
      <c r="AT100">
        <f>+[1]Sheet1!AT100</f>
        <v>8382.8466796875</v>
      </c>
      <c r="AU100">
        <f>+[1]Sheet1!AU100</f>
        <v>6899.9970703125</v>
      </c>
      <c r="AV100">
        <f>+[1]Sheet1!AV100</f>
        <v>7365.34130859375</v>
      </c>
      <c r="AW100">
        <f>+[1]Sheet1!AW100</f>
        <v>6779.4794921875</v>
      </c>
      <c r="AX100">
        <f>+[1]Sheet1!AX100</f>
        <v>9336.2685546875</v>
      </c>
      <c r="AY100">
        <f>+[1]Sheet1!AY100</f>
        <v>7860.4306640625</v>
      </c>
      <c r="AZ100">
        <f>+[1]Sheet1!AZ100</f>
        <v>8360.6806640625</v>
      </c>
      <c r="BA100">
        <f>+[1]Sheet1!BA100</f>
        <v>6150.0380859375</v>
      </c>
      <c r="BB100">
        <f>+[1]Sheet1!BB100</f>
        <v>7102.8466796875</v>
      </c>
      <c r="BC100">
        <f>+[1]Sheet1!BC100</f>
        <v>7931.93896484375</v>
      </c>
      <c r="BD100">
        <f>+[1]Sheet1!BD100</f>
        <v>7310.22509765625</v>
      </c>
      <c r="BE100">
        <f>+[1]Sheet1!BE100</f>
        <v>9119.509765625</v>
      </c>
      <c r="BF100">
        <f>+[1]Sheet1!BF100</f>
        <v>8333.0712890625</v>
      </c>
      <c r="BG100">
        <f>+[1]Sheet1!BG100</f>
        <v>6893.29443359375</v>
      </c>
      <c r="BH100">
        <f>+[1]Sheet1!BH100</f>
        <v>7412.71875</v>
      </c>
      <c r="BI100">
        <f>+[1]Sheet1!BI100</f>
        <v>6944.14990234375</v>
      </c>
      <c r="BJ100">
        <f>+[1]Sheet1!BJ100</f>
        <v>9322.0654296875</v>
      </c>
      <c r="BK100">
        <f>+[1]Sheet1!BK100</f>
        <v>7851.646484375</v>
      </c>
      <c r="BL100">
        <f>+[1]Sheet1!BL100</f>
        <v>8014.232421875</v>
      </c>
      <c r="BM100">
        <f>+[1]Sheet1!BM100</f>
        <v>8014.541015625</v>
      </c>
      <c r="BN100">
        <f>+[1]Sheet1!BN100</f>
        <v>8043.986328125</v>
      </c>
      <c r="BO100">
        <f>+[1]Sheet1!BO100</f>
        <v>8057.00341796875</v>
      </c>
      <c r="BP100">
        <f>+[1]Sheet1!BP100</f>
        <v>8053.84814453125</v>
      </c>
      <c r="BQ100">
        <f>+[1]Sheet1!BQ100</f>
        <v>8323.6591796875</v>
      </c>
      <c r="BR100">
        <f>+[1]Sheet1!BR100</f>
        <v>6146.96923828125</v>
      </c>
      <c r="BS100">
        <f>+[1]Sheet1!BS100</f>
        <v>7021.67578125</v>
      </c>
      <c r="BT100">
        <f>+[1]Sheet1!BT100</f>
        <v>8085.9248046875</v>
      </c>
      <c r="BU100">
        <f>+[1]Sheet1!BU100</f>
        <v>7309.21484375</v>
      </c>
      <c r="BV100">
        <f>+[1]Sheet1!BV100</f>
        <v>9219.8330078125</v>
      </c>
      <c r="BW100">
        <f>+[1]Sheet1!BW100</f>
        <v>8392.4541015625</v>
      </c>
      <c r="BX100">
        <f>+[1]Sheet1!BX100</f>
        <v>6914.84033203125</v>
      </c>
      <c r="BY100">
        <f>+[1]Sheet1!BY100</f>
        <v>7367.26025390625</v>
      </c>
      <c r="BZ100">
        <f>+[1]Sheet1!BZ100</f>
        <v>6847.15234375</v>
      </c>
      <c r="CA100">
        <f>+[1]Sheet1!CA100</f>
        <v>9331.7998046875</v>
      </c>
      <c r="CB100">
        <f>+[1]Sheet1!CB100</f>
        <v>7857.10986328125</v>
      </c>
      <c r="CC100">
        <f>+[1]Sheet1!CC100</f>
        <v>8041.8662109375</v>
      </c>
      <c r="CD100">
        <f>+[1]Sheet1!CD100</f>
        <v>8041.86572265625</v>
      </c>
      <c r="CF100">
        <f>+[2]IPCse!DC104</f>
        <v>8049.9780439944643</v>
      </c>
      <c r="CG100">
        <f t="shared" ref="CG100" si="22">+CF100/$CF$2*100</f>
        <v>8043.4509468689512</v>
      </c>
    </row>
    <row r="101" spans="1:85" x14ac:dyDescent="0.25">
      <c r="A101" s="2">
        <f>+[1]Sheet1!A101</f>
        <v>45717</v>
      </c>
      <c r="B101" s="1">
        <f>+[1]Sheet1!B101</f>
        <v>3</v>
      </c>
      <c r="C101" s="1">
        <f>+[1]Sheet1!C101</f>
        <v>2025</v>
      </c>
      <c r="D101">
        <f>+[1]Sheet1!D101</f>
        <v>8654.54296875</v>
      </c>
      <c r="E101">
        <f>+[1]Sheet1!E101</f>
        <v>6120.25732421875</v>
      </c>
      <c r="F101">
        <f>+[1]Sheet1!F101</f>
        <v>7001.7568359375</v>
      </c>
      <c r="G101">
        <f>+[1]Sheet1!G101</f>
        <v>8676.5</v>
      </c>
      <c r="H101">
        <f>+[1]Sheet1!H101</f>
        <v>7408.76171875</v>
      </c>
      <c r="I101">
        <f>+[1]Sheet1!I101</f>
        <v>9543.0693359375</v>
      </c>
      <c r="J101">
        <f>+[1]Sheet1!J101</f>
        <v>8631.876953125</v>
      </c>
      <c r="K101">
        <f>+[1]Sheet1!K101</f>
        <v>7127.203125</v>
      </c>
      <c r="L101">
        <f>+[1]Sheet1!L101</f>
        <v>7334.3525390625</v>
      </c>
      <c r="M101">
        <f>+[1]Sheet1!M101</f>
        <v>6524.728515625</v>
      </c>
      <c r="N101">
        <f>+[1]Sheet1!N101</f>
        <v>9727.0546875</v>
      </c>
      <c r="O101">
        <f>+[1]Sheet1!O101</f>
        <v>8121.89501953125</v>
      </c>
      <c r="P101">
        <f>+[1]Sheet1!P101</f>
        <v>8688.4423828125</v>
      </c>
      <c r="Q101">
        <f>+[1]Sheet1!Q101</f>
        <v>6119.189453125</v>
      </c>
      <c r="R101">
        <f>+[1]Sheet1!R101</f>
        <v>7069.31787109375</v>
      </c>
      <c r="S101">
        <f>+[1]Sheet1!S101</f>
        <v>8468.005859375</v>
      </c>
      <c r="T101">
        <f>+[1]Sheet1!T101</f>
        <v>7410.37353515625</v>
      </c>
      <c r="U101">
        <f>+[1]Sheet1!U101</f>
        <v>9491.0517578125</v>
      </c>
      <c r="V101">
        <f>+[1]Sheet1!V101</f>
        <v>8583.4599609375</v>
      </c>
      <c r="W101">
        <f>+[1]Sheet1!W101</f>
        <v>7121.24658203125</v>
      </c>
      <c r="X101">
        <f>+[1]Sheet1!X101</f>
        <v>7348.90771484375</v>
      </c>
      <c r="Y101">
        <f>+[1]Sheet1!Y101</f>
        <v>6563.25341796875</v>
      </c>
      <c r="Z101">
        <f>+[1]Sheet1!Z101</f>
        <v>9711.125</v>
      </c>
      <c r="AA101">
        <f>+[1]Sheet1!AA101</f>
        <v>8105.93359375</v>
      </c>
      <c r="AB101">
        <f>+[1]Sheet1!AB101</f>
        <v>8712.515625</v>
      </c>
      <c r="AC101">
        <f>+[1]Sheet1!AC101</f>
        <v>6116.9873046875</v>
      </c>
      <c r="AD101">
        <f>+[1]Sheet1!AD101</f>
        <v>7105.2314453125</v>
      </c>
      <c r="AE101">
        <f>+[1]Sheet1!AE101</f>
        <v>8299.8818359375</v>
      </c>
      <c r="AF101">
        <f>+[1]Sheet1!AF101</f>
        <v>7416.43701171875</v>
      </c>
      <c r="AG101">
        <f>+[1]Sheet1!AG101</f>
        <v>9502.1845703125</v>
      </c>
      <c r="AH101">
        <f>+[1]Sheet1!AH101</f>
        <v>8579.3173828125</v>
      </c>
      <c r="AI101">
        <f>+[1]Sheet1!AI101</f>
        <v>7126.66845703125</v>
      </c>
      <c r="AJ101">
        <f>+[1]Sheet1!AJ101</f>
        <v>7352.12890625</v>
      </c>
      <c r="AK101">
        <f>+[1]Sheet1!AK101</f>
        <v>6591.0244140625</v>
      </c>
      <c r="AL101">
        <f>+[1]Sheet1!AL101</f>
        <v>9698.2158203125</v>
      </c>
      <c r="AM101">
        <f>+[1]Sheet1!AM101</f>
        <v>8087.9189453125</v>
      </c>
      <c r="AN101">
        <f>+[1]Sheet1!AN101</f>
        <v>8725.50390625</v>
      </c>
      <c r="AO101">
        <f>+[1]Sheet1!AO101</f>
        <v>6123.55224609375</v>
      </c>
      <c r="AP101">
        <f>+[1]Sheet1!AP101</f>
        <v>7133.89599609375</v>
      </c>
      <c r="AQ101">
        <f>+[1]Sheet1!AQ101</f>
        <v>8273.0859375</v>
      </c>
      <c r="AR101">
        <f>+[1]Sheet1!AR101</f>
        <v>7420.89599609375</v>
      </c>
      <c r="AS101">
        <f>+[1]Sheet1!AS101</f>
        <v>9382.6875</v>
      </c>
      <c r="AT101">
        <f>+[1]Sheet1!AT101</f>
        <v>8524.1953125</v>
      </c>
      <c r="AU101">
        <f>+[1]Sheet1!AU101</f>
        <v>7100.3125</v>
      </c>
      <c r="AV101">
        <f>+[1]Sheet1!AV101</f>
        <v>7380.1279296875</v>
      </c>
      <c r="AW101">
        <f>+[1]Sheet1!AW101</f>
        <v>6543.66650390625</v>
      </c>
      <c r="AX101">
        <f>+[1]Sheet1!AX101</f>
        <v>9696.052734375</v>
      </c>
      <c r="AY101">
        <f>+[1]Sheet1!AY101</f>
        <v>8111.9443359375</v>
      </c>
      <c r="AZ101">
        <f>+[1]Sheet1!AZ101</f>
        <v>8740.7236328125</v>
      </c>
      <c r="BA101">
        <f>+[1]Sheet1!BA101</f>
        <v>6127.18701171875</v>
      </c>
      <c r="BB101">
        <f>+[1]Sheet1!BB101</f>
        <v>7176.037109375</v>
      </c>
      <c r="BC101">
        <f>+[1]Sheet1!BC101</f>
        <v>8172.97314453125</v>
      </c>
      <c r="BD101">
        <f>+[1]Sheet1!BD101</f>
        <v>7420.33154296875</v>
      </c>
      <c r="BE101">
        <f>+[1]Sheet1!BE101</f>
        <v>9287.072265625</v>
      </c>
      <c r="BF101">
        <f>+[1]Sheet1!BF101</f>
        <v>8476.01953125</v>
      </c>
      <c r="BG101">
        <f>+[1]Sheet1!BG101</f>
        <v>7106.216796875</v>
      </c>
      <c r="BH101">
        <f>+[1]Sheet1!BH101</f>
        <v>7423.11376953125</v>
      </c>
      <c r="BI101">
        <f>+[1]Sheet1!BI101</f>
        <v>6633.044921875</v>
      </c>
      <c r="BJ101">
        <f>+[1]Sheet1!BJ101</f>
        <v>9681.740234375</v>
      </c>
      <c r="BK101">
        <f>+[1]Sheet1!BK101</f>
        <v>8118.42333984375</v>
      </c>
      <c r="BL101">
        <f>+[1]Sheet1!BL101</f>
        <v>8258.4404296875</v>
      </c>
      <c r="BM101">
        <f>+[1]Sheet1!BM101</f>
        <v>8238.9423828125</v>
      </c>
      <c r="BN101">
        <f>+[1]Sheet1!BN101</f>
        <v>8262.6650390625</v>
      </c>
      <c r="BO101">
        <f>+[1]Sheet1!BO101</f>
        <v>8264.48046875</v>
      </c>
      <c r="BP101">
        <f>+[1]Sheet1!BP101</f>
        <v>8246.30078125</v>
      </c>
      <c r="BQ101">
        <f>+[1]Sheet1!BQ101</f>
        <v>8706.6552734375</v>
      </c>
      <c r="BR101">
        <f>+[1]Sheet1!BR101</f>
        <v>6122.2763671875</v>
      </c>
      <c r="BS101">
        <f>+[1]Sheet1!BS101</f>
        <v>7111.5908203125</v>
      </c>
      <c r="BT101">
        <f>+[1]Sheet1!BT101</f>
        <v>8322.283203125</v>
      </c>
      <c r="BU101">
        <f>+[1]Sheet1!BU101</f>
        <v>7417.5732421875</v>
      </c>
      <c r="BV101">
        <f>+[1]Sheet1!BV101</f>
        <v>9388.43359375</v>
      </c>
      <c r="BW101">
        <f>+[1]Sheet1!BW101</f>
        <v>8533.6328125</v>
      </c>
      <c r="BX101">
        <f>+[1]Sheet1!BX101</f>
        <v>7113.810546875</v>
      </c>
      <c r="BY101">
        <f>+[1]Sheet1!BY101</f>
        <v>7382.2646484375</v>
      </c>
      <c r="BZ101">
        <f>+[1]Sheet1!BZ101</f>
        <v>6588.8564453125</v>
      </c>
      <c r="CA101">
        <f>+[1]Sheet1!CA101</f>
        <v>9694.9111328125</v>
      </c>
      <c r="CB101">
        <f>+[1]Sheet1!CB101</f>
        <v>8110.45556640625</v>
      </c>
      <c r="CC101">
        <f>+[1]Sheet1!CC101</f>
        <v>8253.583984375</v>
      </c>
      <c r="CD101">
        <f>+[1]Sheet1!CD101</f>
        <v>8253.583984375</v>
      </c>
      <c r="CF101">
        <f>+[2]IPCse!DC105</f>
        <v>8262.5097864405907</v>
      </c>
      <c r="CG101">
        <f t="shared" ref="CG101" si="23">+CF101/$CF$2*100</f>
        <v>8255.8103639599503</v>
      </c>
    </row>
    <row r="102" spans="1:85" x14ac:dyDescent="0.25">
      <c r="A102" s="2">
        <f>+[1]Sheet1!A102</f>
        <v>45748</v>
      </c>
      <c r="B102" s="1">
        <f>+[1]Sheet1!B102</f>
        <v>4</v>
      </c>
      <c r="C102" s="1">
        <f>+[1]Sheet1!C102</f>
        <v>2025</v>
      </c>
      <c r="D102">
        <f>+[1]Sheet1!D102</f>
        <v>8940.1787109375</v>
      </c>
      <c r="E102">
        <f>+[1]Sheet1!E102</f>
        <v>6372.302734375</v>
      </c>
      <c r="F102">
        <f>+[1]Sheet1!F102</f>
        <v>7077.86669921875</v>
      </c>
      <c r="G102">
        <f>+[1]Sheet1!G102</f>
        <v>8837.0283203125</v>
      </c>
      <c r="H102">
        <f>+[1]Sheet1!H102</f>
        <v>7470.89697265625</v>
      </c>
      <c r="I102">
        <f>+[1]Sheet1!I102</f>
        <v>9771.236328125</v>
      </c>
      <c r="J102">
        <f>+[1]Sheet1!J102</f>
        <v>8773.7548828125</v>
      </c>
      <c r="K102">
        <f>+[1]Sheet1!K102</f>
        <v>7315.41650390625</v>
      </c>
      <c r="L102">
        <f>+[1]Sheet1!L102</f>
        <v>7635.87158203125</v>
      </c>
      <c r="M102">
        <f>+[1]Sheet1!M102</f>
        <v>6647.52294921875</v>
      </c>
      <c r="N102">
        <f>+[1]Sheet1!N102</f>
        <v>10128.134765625</v>
      </c>
      <c r="O102">
        <f>+[1]Sheet1!O102</f>
        <v>8332.0712890625</v>
      </c>
      <c r="P102">
        <f>+[1]Sheet1!P102</f>
        <v>8974.048828125</v>
      </c>
      <c r="Q102">
        <f>+[1]Sheet1!Q102</f>
        <v>6375.67431640625</v>
      </c>
      <c r="R102">
        <f>+[1]Sheet1!R102</f>
        <v>7149.9072265625</v>
      </c>
      <c r="S102">
        <f>+[1]Sheet1!S102</f>
        <v>8625.779296875</v>
      </c>
      <c r="T102">
        <f>+[1]Sheet1!T102</f>
        <v>7476.89306640625</v>
      </c>
      <c r="U102">
        <f>+[1]Sheet1!U102</f>
        <v>9722.296875</v>
      </c>
      <c r="V102">
        <f>+[1]Sheet1!V102</f>
        <v>8727.310546875</v>
      </c>
      <c r="W102">
        <f>+[1]Sheet1!W102</f>
        <v>7305.87744140625</v>
      </c>
      <c r="X102">
        <f>+[1]Sheet1!X102</f>
        <v>7651.02294921875</v>
      </c>
      <c r="Y102">
        <f>+[1]Sheet1!Y102</f>
        <v>6694.08642578125</v>
      </c>
      <c r="Z102">
        <f>+[1]Sheet1!Z102</f>
        <v>10108.6728515625</v>
      </c>
      <c r="AA102">
        <f>+[1]Sheet1!AA102</f>
        <v>8314.8955078125</v>
      </c>
      <c r="AB102">
        <f>+[1]Sheet1!AB102</f>
        <v>8997.568359375</v>
      </c>
      <c r="AC102">
        <f>+[1]Sheet1!AC102</f>
        <v>6372.3466796875</v>
      </c>
      <c r="AD102">
        <f>+[1]Sheet1!AD102</f>
        <v>7185.6455078125</v>
      </c>
      <c r="AE102">
        <f>+[1]Sheet1!AE102</f>
        <v>8456.865234375</v>
      </c>
      <c r="AF102">
        <f>+[1]Sheet1!AF102</f>
        <v>7484.35205078125</v>
      </c>
      <c r="AG102">
        <f>+[1]Sheet1!AG102</f>
        <v>9731.8896484375</v>
      </c>
      <c r="AH102">
        <f>+[1]Sheet1!AH102</f>
        <v>8723.3154296875</v>
      </c>
      <c r="AI102">
        <f>+[1]Sheet1!AI102</f>
        <v>7309.625</v>
      </c>
      <c r="AJ102">
        <f>+[1]Sheet1!AJ102</f>
        <v>7658.19873046875</v>
      </c>
      <c r="AK102">
        <f>+[1]Sheet1!AK102</f>
        <v>6720.38720703125</v>
      </c>
      <c r="AL102">
        <f>+[1]Sheet1!AL102</f>
        <v>10094.521484375</v>
      </c>
      <c r="AM102">
        <f>+[1]Sheet1!AM102</f>
        <v>8296.6123046875</v>
      </c>
      <c r="AN102">
        <f>+[1]Sheet1!AN102</f>
        <v>9010.03125</v>
      </c>
      <c r="AO102">
        <f>+[1]Sheet1!AO102</f>
        <v>6381.51953125</v>
      </c>
      <c r="AP102">
        <f>+[1]Sheet1!AP102</f>
        <v>7220.7373046875</v>
      </c>
      <c r="AQ102">
        <f>+[1]Sheet1!AQ102</f>
        <v>8432.1494140625</v>
      </c>
      <c r="AR102">
        <f>+[1]Sheet1!AR102</f>
        <v>7489.73291015625</v>
      </c>
      <c r="AS102">
        <f>+[1]Sheet1!AS102</f>
        <v>9619.5224609375</v>
      </c>
      <c r="AT102">
        <f>+[1]Sheet1!AT102</f>
        <v>8668.64453125</v>
      </c>
      <c r="AU102">
        <f>+[1]Sheet1!AU102</f>
        <v>7280.85498046875</v>
      </c>
      <c r="AV102">
        <f>+[1]Sheet1!AV102</f>
        <v>7672.47802734375</v>
      </c>
      <c r="AW102">
        <f>+[1]Sheet1!AW102</f>
        <v>6675.4208984375</v>
      </c>
      <c r="AX102">
        <f>+[1]Sheet1!AX102</f>
        <v>10094.173828125</v>
      </c>
      <c r="AY102">
        <f>+[1]Sheet1!AY102</f>
        <v>8320.8583984375</v>
      </c>
      <c r="AZ102">
        <f>+[1]Sheet1!AZ102</f>
        <v>9022.9873046875</v>
      </c>
      <c r="BA102">
        <f>+[1]Sheet1!BA102</f>
        <v>6389.45947265625</v>
      </c>
      <c r="BB102">
        <f>+[1]Sheet1!BB102</f>
        <v>7267.52099609375</v>
      </c>
      <c r="BC102">
        <f>+[1]Sheet1!BC102</f>
        <v>8331.916015625</v>
      </c>
      <c r="BD102">
        <f>+[1]Sheet1!BD102</f>
        <v>7494.1748046875</v>
      </c>
      <c r="BE102">
        <f>+[1]Sheet1!BE102</f>
        <v>9529.119140625</v>
      </c>
      <c r="BF102">
        <f>+[1]Sheet1!BF102</f>
        <v>8618.6123046875</v>
      </c>
      <c r="BG102">
        <f>+[1]Sheet1!BG102</f>
        <v>7282.8759765625</v>
      </c>
      <c r="BH102">
        <f>+[1]Sheet1!BH102</f>
        <v>7704.12158203125</v>
      </c>
      <c r="BI102">
        <f>+[1]Sheet1!BI102</f>
        <v>6762.591796875</v>
      </c>
      <c r="BJ102">
        <f>+[1]Sheet1!BJ102</f>
        <v>10080.7578125</v>
      </c>
      <c r="BK102">
        <f>+[1]Sheet1!BK102</f>
        <v>8323.4990234375</v>
      </c>
      <c r="BL102">
        <f>+[1]Sheet1!BL102</f>
        <v>8484.9091796875</v>
      </c>
      <c r="BM102">
        <f>+[1]Sheet1!BM102</f>
        <v>8461.2607421875</v>
      </c>
      <c r="BN102">
        <f>+[1]Sheet1!BN102</f>
        <v>8484.30859375</v>
      </c>
      <c r="BO102">
        <f>+[1]Sheet1!BO102</f>
        <v>8483.8603515625</v>
      </c>
      <c r="BP102">
        <f>+[1]Sheet1!BP102</f>
        <v>8464.109375</v>
      </c>
      <c r="BQ102">
        <f>+[1]Sheet1!BQ102</f>
        <v>8991.17578125</v>
      </c>
      <c r="BR102">
        <f>+[1]Sheet1!BR102</f>
        <v>6380.04248046875</v>
      </c>
      <c r="BS102">
        <f>+[1]Sheet1!BS102</f>
        <v>7196.04052734375</v>
      </c>
      <c r="BT102">
        <f>+[1]Sheet1!BT102</f>
        <v>8480.904296875</v>
      </c>
      <c r="BU102">
        <f>+[1]Sheet1!BU102</f>
        <v>7487.4599609375</v>
      </c>
      <c r="BV102">
        <f>+[1]Sheet1!BV102</f>
        <v>9624.89453125</v>
      </c>
      <c r="BW102">
        <f>+[1]Sheet1!BW102</f>
        <v>8677.0380859375</v>
      </c>
      <c r="BX102">
        <f>+[1]Sheet1!BX102</f>
        <v>7295.27392578125</v>
      </c>
      <c r="BY102">
        <f>+[1]Sheet1!BY102</f>
        <v>7674.9921875</v>
      </c>
      <c r="BZ102">
        <f>+[1]Sheet1!BZ102</f>
        <v>6718.626953125</v>
      </c>
      <c r="CA102">
        <f>+[1]Sheet1!CA102</f>
        <v>10093.2705078125</v>
      </c>
      <c r="CB102">
        <f>+[1]Sheet1!CB102</f>
        <v>8318.0400390625</v>
      </c>
      <c r="CC102">
        <f>+[1]Sheet1!CC102</f>
        <v>8474.177734375</v>
      </c>
      <c r="CD102">
        <f>+[1]Sheet1!CD102</f>
        <v>8474.177734375</v>
      </c>
      <c r="CF102">
        <f>+[2]IPCse!DC106</f>
        <v>8482.8644436437717</v>
      </c>
      <c r="CG102">
        <f t="shared" ref="CG102" si="24">+CF102/$CF$2*100</f>
        <v>8475.9863528187252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DE104"/>
  <sheetViews>
    <sheetView zoomScale="115" zoomScaleNormal="115" workbookViewId="0">
      <pane xSplit="3" ySplit="3" topLeftCell="BQ87" activePane="bottomRight" state="frozen"/>
      <selection pane="topRight" activeCell="D1" sqref="D1"/>
      <selection pane="bottomLeft" activeCell="A4" sqref="A4"/>
      <selection pane="bottomRight" activeCell="BV114" sqref="BV114"/>
    </sheetView>
  </sheetViews>
  <sheetFormatPr baseColWidth="10" defaultColWidth="11.5703125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4" max="64" width="11.85546875" customWidth="1"/>
    <col min="70" max="70" width="11.42578125" style="8"/>
    <col min="81" max="81" width="11.42578125" style="9"/>
    <col min="82" max="82" width="11.42578125" style="8"/>
    <col min="83" max="83" width="11.42578125" style="9"/>
    <col min="97" max="108" width="11.7109375" bestFit="1" customWidth="1"/>
    <col min="109" max="109" width="13.28515625" bestFit="1" customWidth="1"/>
  </cols>
  <sheetData>
    <row r="1" spans="1:108" s="18" customFormat="1" ht="33.75" customHeight="1" x14ac:dyDescent="0.25">
      <c r="D1" s="112" t="s">
        <v>82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  <c r="P1" s="112" t="s">
        <v>83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12" t="s">
        <v>84</v>
      </c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4"/>
      <c r="AN1" s="112" t="s">
        <v>85</v>
      </c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4"/>
      <c r="AZ1" s="112" t="s">
        <v>86</v>
      </c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4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108" s="103" customFormat="1" ht="60" x14ac:dyDescent="0.25">
      <c r="D2" s="104" t="s">
        <v>88</v>
      </c>
      <c r="E2" s="103" t="s">
        <v>89</v>
      </c>
      <c r="F2" s="103" t="s">
        <v>90</v>
      </c>
      <c r="G2" s="103" t="s">
        <v>91</v>
      </c>
      <c r="H2" s="103" t="s">
        <v>92</v>
      </c>
      <c r="I2" s="103" t="s">
        <v>93</v>
      </c>
      <c r="J2" s="103" t="s">
        <v>94</v>
      </c>
      <c r="K2" s="103" t="s">
        <v>95</v>
      </c>
      <c r="L2" s="103" t="s">
        <v>96</v>
      </c>
      <c r="M2" s="103" t="s">
        <v>97</v>
      </c>
      <c r="N2" s="103" t="s">
        <v>98</v>
      </c>
      <c r="O2" s="105" t="s">
        <v>99</v>
      </c>
      <c r="P2" s="103" t="s">
        <v>88</v>
      </c>
      <c r="Q2" s="103" t="s">
        <v>89</v>
      </c>
      <c r="R2" s="103" t="s">
        <v>90</v>
      </c>
      <c r="S2" s="103" t="s">
        <v>91</v>
      </c>
      <c r="T2" s="103" t="s">
        <v>92</v>
      </c>
      <c r="U2" s="103" t="s">
        <v>93</v>
      </c>
      <c r="V2" s="103" t="s">
        <v>94</v>
      </c>
      <c r="W2" s="103" t="s">
        <v>95</v>
      </c>
      <c r="X2" s="103" t="s">
        <v>96</v>
      </c>
      <c r="Y2" s="103" t="s">
        <v>97</v>
      </c>
      <c r="Z2" s="103" t="s">
        <v>98</v>
      </c>
      <c r="AA2" s="103" t="s">
        <v>99</v>
      </c>
      <c r="AB2" s="104" t="s">
        <v>88</v>
      </c>
      <c r="AC2" s="103" t="s">
        <v>89</v>
      </c>
      <c r="AD2" s="103" t="s">
        <v>90</v>
      </c>
      <c r="AE2" s="103" t="s">
        <v>91</v>
      </c>
      <c r="AF2" s="103" t="s">
        <v>92</v>
      </c>
      <c r="AG2" s="103" t="s">
        <v>93</v>
      </c>
      <c r="AH2" s="103" t="s">
        <v>94</v>
      </c>
      <c r="AI2" s="103" t="s">
        <v>95</v>
      </c>
      <c r="AJ2" s="103" t="s">
        <v>96</v>
      </c>
      <c r="AK2" s="103" t="s">
        <v>97</v>
      </c>
      <c r="AL2" s="103" t="s">
        <v>98</v>
      </c>
      <c r="AM2" s="105" t="s">
        <v>99</v>
      </c>
      <c r="AN2" s="103" t="s">
        <v>88</v>
      </c>
      <c r="AO2" s="103" t="s">
        <v>89</v>
      </c>
      <c r="AP2" s="103" t="s">
        <v>90</v>
      </c>
      <c r="AQ2" s="103" t="s">
        <v>91</v>
      </c>
      <c r="AR2" s="103" t="s">
        <v>92</v>
      </c>
      <c r="AS2" s="103" t="s">
        <v>93</v>
      </c>
      <c r="AT2" s="103" t="s">
        <v>94</v>
      </c>
      <c r="AU2" s="103" t="s">
        <v>95</v>
      </c>
      <c r="AV2" s="103" t="s">
        <v>96</v>
      </c>
      <c r="AW2" s="103" t="s">
        <v>97</v>
      </c>
      <c r="AX2" s="103" t="s">
        <v>98</v>
      </c>
      <c r="AY2" s="103" t="s">
        <v>99</v>
      </c>
      <c r="AZ2" s="104" t="s">
        <v>88</v>
      </c>
      <c r="BA2" s="103" t="s">
        <v>89</v>
      </c>
      <c r="BB2" s="103" t="s">
        <v>90</v>
      </c>
      <c r="BC2" s="103" t="s">
        <v>91</v>
      </c>
      <c r="BD2" s="103" t="s">
        <v>92</v>
      </c>
      <c r="BE2" s="103" t="s">
        <v>93</v>
      </c>
      <c r="BF2" s="103" t="s">
        <v>94</v>
      </c>
      <c r="BG2" s="103" t="s">
        <v>95</v>
      </c>
      <c r="BH2" s="103" t="s">
        <v>96</v>
      </c>
      <c r="BI2" s="103" t="s">
        <v>97</v>
      </c>
      <c r="BJ2" s="103" t="s">
        <v>98</v>
      </c>
      <c r="BK2" s="105" t="s">
        <v>99</v>
      </c>
      <c r="BM2" s="103" t="s">
        <v>100</v>
      </c>
      <c r="BN2" s="103" t="s">
        <v>100</v>
      </c>
      <c r="BO2" s="103" t="s">
        <v>100</v>
      </c>
      <c r="BP2" s="103" t="s">
        <v>100</v>
      </c>
      <c r="BQ2" s="103" t="s">
        <v>100</v>
      </c>
      <c r="BR2" s="104" t="s">
        <v>88</v>
      </c>
      <c r="BS2" s="103" t="s">
        <v>89</v>
      </c>
      <c r="BT2" s="103" t="s">
        <v>90</v>
      </c>
      <c r="BU2" s="103" t="s">
        <v>91</v>
      </c>
      <c r="BV2" s="103" t="s">
        <v>92</v>
      </c>
      <c r="BW2" s="103" t="s">
        <v>93</v>
      </c>
      <c r="BX2" s="103" t="s">
        <v>94</v>
      </c>
      <c r="BY2" s="103" t="s">
        <v>95</v>
      </c>
      <c r="BZ2" s="103" t="s">
        <v>96</v>
      </c>
      <c r="CA2" s="103" t="s">
        <v>97</v>
      </c>
      <c r="CB2" s="103" t="s">
        <v>98</v>
      </c>
      <c r="CC2" s="105" t="s">
        <v>99</v>
      </c>
      <c r="CD2" s="104" t="s">
        <v>100</v>
      </c>
      <c r="CE2" s="105" t="s">
        <v>100</v>
      </c>
      <c r="CI2" s="103" t="s">
        <v>136</v>
      </c>
      <c r="CJ2" s="103" t="s">
        <v>137</v>
      </c>
      <c r="CS2" s="103" t="str">
        <f>+BR2</f>
        <v>Alimentos y bebidas no alcohólicas</v>
      </c>
      <c r="CT2" s="103" t="str">
        <f t="shared" ref="CT2:DD2" si="0">+BS2</f>
        <v>Bebidas alcohólicas y tabaco</v>
      </c>
      <c r="CU2" s="103" t="str">
        <f t="shared" si="0"/>
        <v>Prendas de vestir y calzado</v>
      </c>
      <c r="CV2" s="103" t="str">
        <f t="shared" si="0"/>
        <v>Vivienda, agua, electricidad, gas y otros combustibles</v>
      </c>
      <c r="CW2" s="103" t="str">
        <f t="shared" si="0"/>
        <v>Equipamiento y mantenimiento del hogar</v>
      </c>
      <c r="CX2" s="103" t="str">
        <f t="shared" si="0"/>
        <v>Salud</v>
      </c>
      <c r="CY2" s="103" t="str">
        <f t="shared" si="0"/>
        <v>Transporte</v>
      </c>
      <c r="CZ2" s="103" t="str">
        <f t="shared" si="0"/>
        <v>Comunicación</v>
      </c>
      <c r="DA2" s="103" t="str">
        <f t="shared" si="0"/>
        <v>Recreación y cultura</v>
      </c>
      <c r="DB2" s="103" t="str">
        <f t="shared" si="0"/>
        <v>Educación</v>
      </c>
      <c r="DC2" s="103" t="str">
        <f t="shared" si="0"/>
        <v>Restaurantes y hoteles</v>
      </c>
      <c r="DD2" s="103" t="str">
        <f t="shared" si="0"/>
        <v>Bienes y servicios varios</v>
      </c>
    </row>
    <row r="3" spans="1:108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108" x14ac:dyDescent="0.25">
      <c r="A4" s="2">
        <f t="shared" ref="A4:A67" si="1">+DATE(C4,B4,1)</f>
        <v>42705</v>
      </c>
      <c r="B4" s="1">
        <v>12</v>
      </c>
      <c r="C4" s="1">
        <v>2016</v>
      </c>
    </row>
    <row r="5" spans="1:108" x14ac:dyDescent="0.25">
      <c r="A5" s="2">
        <f t="shared" si="1"/>
        <v>42736</v>
      </c>
      <c r="B5" s="1">
        <f t="shared" ref="B5:B68" si="2">+IF(B4=12,1,B4+1)</f>
        <v>1</v>
      </c>
      <c r="C5" s="1">
        <v>2017</v>
      </c>
      <c r="D5" s="10">
        <f>+'Indice PondENGHO'!D3/'Indice PondENGHO'!D2-1</f>
        <v>9.4145202636719549E-3</v>
      </c>
      <c r="E5" s="3">
        <f>+'Indice PondENGHO'!E3/'Indice PondENGHO'!E2-1</f>
        <v>6.1125946044922053E-3</v>
      </c>
      <c r="F5" s="3">
        <f>+'Indice PondENGHO'!F3/'Indice PondENGHO'!F2-1</f>
        <v>1.9537353515624911E-2</v>
      </c>
      <c r="G5" s="3">
        <f>+'Indice PondENGHO'!G3/'Indice PondENGHO'!G2-1</f>
        <v>1.7545928955078116E-2</v>
      </c>
      <c r="H5" s="3">
        <f>+'Indice PondENGHO'!H3/'Indice PondENGHO'!H2-1</f>
        <v>1.4030914306640607E-2</v>
      </c>
      <c r="I5" s="3">
        <f>+'Indice PondENGHO'!I3/'Indice PondENGHO'!I2-1</f>
        <v>2.5529708862304767E-2</v>
      </c>
      <c r="J5" s="3">
        <f>+'Indice PondENGHO'!J3/'Indice PondENGHO'!J2-1</f>
        <v>2.0705261230468786E-2</v>
      </c>
      <c r="K5" s="3">
        <f>+'Indice PondENGHO'!K3/'Indice PondENGHO'!K2-1</f>
        <v>2.1278991699218652E-2</v>
      </c>
      <c r="L5" s="3">
        <f>+'Indice PondENGHO'!L3/'Indice PondENGHO'!L2-1</f>
        <v>2.7167205810546768E-2</v>
      </c>
      <c r="M5" s="3">
        <f>+'Indice PondENGHO'!M3/'Indice PondENGHO'!M2-1</f>
        <v>2.6327514648437411E-2</v>
      </c>
      <c r="N5" s="3">
        <f>+'Indice PondENGHO'!N3/'Indice PondENGHO'!N2-1</f>
        <v>2.9307937622070401E-2</v>
      </c>
      <c r="O5" s="11">
        <f>+'Indice PondENGHO'!O3/'Indice PondENGHO'!O2-1</f>
        <v>1.9984436035156206E-2</v>
      </c>
      <c r="P5" s="3">
        <f>+'Indice PondENGHO'!P3/'Indice PondENGHO'!P2-1</f>
        <v>9.1016387939453214E-3</v>
      </c>
      <c r="Q5" s="3">
        <f>+'Indice PondENGHO'!Q3/'Indice PondENGHO'!Q2-1</f>
        <v>5.2281951904296076E-3</v>
      </c>
      <c r="R5" s="3">
        <f>+'Indice PondENGHO'!R3/'Indice PondENGHO'!R2-1</f>
        <v>1.9320983886718768E-2</v>
      </c>
      <c r="S5" s="3">
        <f>+'Indice PondENGHO'!S3/'Indice PondENGHO'!S2-1</f>
        <v>1.6649475097656241E-2</v>
      </c>
      <c r="T5" s="3">
        <f>+'Indice PondENGHO'!T3/'Indice PondENGHO'!T2-1</f>
        <v>1.4806594848632892E-2</v>
      </c>
      <c r="U5" s="3">
        <f>+'Indice PondENGHO'!U3/'Indice PondENGHO'!U2-1</f>
        <v>2.4780578613281312E-2</v>
      </c>
      <c r="V5" s="3">
        <f>+'Indice PondENGHO'!V3/'Indice PondENGHO'!V2-1</f>
        <v>2.0983123779296786E-2</v>
      </c>
      <c r="W5" s="3">
        <f>+'Indice PondENGHO'!W3/'Indice PondENGHO'!W2-1</f>
        <v>2.3076019287109339E-2</v>
      </c>
      <c r="X5" s="3">
        <f>+'Indice PondENGHO'!X3/'Indice PondENGHO'!X2-1</f>
        <v>2.6294250488281268E-2</v>
      </c>
      <c r="Y5" s="3">
        <f>+'Indice PondENGHO'!Y3/'Indice PondENGHO'!Y2-1</f>
        <v>2.5570449829101616E-2</v>
      </c>
      <c r="Z5" s="3">
        <f>+'Indice PondENGHO'!Z3/'Indice PondENGHO'!Z2-1</f>
        <v>2.9009094238281241E-2</v>
      </c>
      <c r="AA5" s="3">
        <f>+'Indice PondENGHO'!AA3/'Indice PondENGHO'!AA2-1</f>
        <v>1.9810791015625107E-2</v>
      </c>
      <c r="AB5" s="10">
        <f>+'Indice PondENGHO'!AB3/'Indice PondENGHO'!AB2-1</f>
        <v>8.8182830810545898E-3</v>
      </c>
      <c r="AC5" s="3">
        <f>+'Indice PondENGHO'!AC3/'Indice PondENGHO'!AC2-1</f>
        <v>5.6916809082030451E-3</v>
      </c>
      <c r="AD5" s="3">
        <f>+'Indice PondENGHO'!AD3/'Indice PondENGHO'!AD2-1</f>
        <v>1.9273223876953072E-2</v>
      </c>
      <c r="AE5" s="3">
        <f>+'Indice PondENGHO'!AE3/'Indice PondENGHO'!AE2-1</f>
        <v>1.6289672851562464E-2</v>
      </c>
      <c r="AF5" s="3">
        <f>+'Indice PondENGHO'!AF3/'Indice PondENGHO'!AF2-1</f>
        <v>1.4287109375000107E-2</v>
      </c>
      <c r="AG5" s="3">
        <f>+'Indice PondENGHO'!AG3/'Indice PondENGHO'!AG2-1</f>
        <v>2.577812194824225E-2</v>
      </c>
      <c r="AH5" s="3">
        <f>+'Indice PondENGHO'!AH3/'Indice PondENGHO'!AH2-1</f>
        <v>2.1427536010742099E-2</v>
      </c>
      <c r="AI5" s="3">
        <f>+'Indice PondENGHO'!AI3/'Indice PondENGHO'!AI2-1</f>
        <v>2.3735961914062464E-2</v>
      </c>
      <c r="AJ5" s="3">
        <f>+'Indice PondENGHO'!AJ3/'Indice PondENGHO'!AJ2-1</f>
        <v>2.6217498779296911E-2</v>
      </c>
      <c r="AK5" s="3">
        <f>+'Indice PondENGHO'!AK3/'Indice PondENGHO'!AK2-1</f>
        <v>2.5570678710937544E-2</v>
      </c>
      <c r="AL5" s="3">
        <f>+'Indice PondENGHO'!AL3/'Indice PondENGHO'!AL2-1</f>
        <v>2.9778366088867081E-2</v>
      </c>
      <c r="AM5" s="11">
        <f>+'Indice PondENGHO'!AM3/'Indice PondENGHO'!AM2-1</f>
        <v>1.9557342529296973E-2</v>
      </c>
      <c r="AN5" s="3">
        <f>+'Indice PondENGHO'!AN3/'Indice PondENGHO'!AN2-1</f>
        <v>8.70513916015625E-3</v>
      </c>
      <c r="AO5" s="3">
        <f>+'Indice PondENGHO'!AO3/'Indice PondENGHO'!AO2-1</f>
        <v>5.3363037109375178E-3</v>
      </c>
      <c r="AP5" s="3">
        <f>+'Indice PondENGHO'!AP3/'Indice PondENGHO'!AP2-1</f>
        <v>1.9087295532226545E-2</v>
      </c>
      <c r="AQ5" s="3">
        <f>+'Indice PondENGHO'!AQ3/'Indice PondENGHO'!AQ2-1</f>
        <v>1.7759017944335875E-2</v>
      </c>
      <c r="AR5" s="3">
        <f>+'Indice PondENGHO'!AR3/'Indice PondENGHO'!AR2-1</f>
        <v>1.4332809448242223E-2</v>
      </c>
      <c r="AS5" s="3">
        <f>+'Indice PondENGHO'!AS3/'Indice PondENGHO'!AS2-1</f>
        <v>2.3626708984374911E-2</v>
      </c>
      <c r="AT5" s="3">
        <f>+'Indice PondENGHO'!AT3/'Indice PondENGHO'!AT2-1</f>
        <v>2.1139297485351483E-2</v>
      </c>
      <c r="AU5" s="3">
        <f>+'Indice PondENGHO'!AU3/'Indice PondENGHO'!AU2-1</f>
        <v>2.3813629150390536E-2</v>
      </c>
      <c r="AV5" s="3">
        <f>+'Indice PondENGHO'!AV3/'Indice PondENGHO'!AV2-1</f>
        <v>2.5002136230468652E-2</v>
      </c>
      <c r="AW5" s="3">
        <f>+'Indice PondENGHO'!AW3/'Indice PondENGHO'!AW2-1</f>
        <v>2.7252349853515545E-2</v>
      </c>
      <c r="AX5" s="3">
        <f>+'Indice PondENGHO'!AX3/'Indice PondENGHO'!AX2-1</f>
        <v>2.9501724243164107E-2</v>
      </c>
      <c r="AY5" s="3">
        <f>+'Indice PondENGHO'!AY3/'Indice PondENGHO'!AY2-1</f>
        <v>1.9925155639648473E-2</v>
      </c>
      <c r="AZ5" s="10">
        <f>+'Indice PondENGHO'!AZ3/'Indice PondENGHO'!AZ2-1</f>
        <v>8.3238220214842951E-3</v>
      </c>
      <c r="BA5" s="3">
        <f>+'Indice PondENGHO'!BA3/'Indice PondENGHO'!BA2-1</f>
        <v>4.5027160644530717E-3</v>
      </c>
      <c r="BB5" s="3">
        <f>+'Indice PondENGHO'!BB3/'Indice PondENGHO'!BB2-1</f>
        <v>1.8862152099609286E-2</v>
      </c>
      <c r="BC5" s="3">
        <f>+'Indice PondENGHO'!BC3/'Indice PondENGHO'!BC2-1</f>
        <v>1.7468795776367285E-2</v>
      </c>
      <c r="BD5" s="3">
        <f>+'Indice PondENGHO'!BD3/'Indice PondENGHO'!BD2-1</f>
        <v>1.5569152832031197E-2</v>
      </c>
      <c r="BE5" s="3">
        <f>+'Indice PondENGHO'!BE3/'Indice PondENGHO'!BE2-1</f>
        <v>2.2057571411132848E-2</v>
      </c>
      <c r="BF5" s="3">
        <f>+'Indice PondENGHO'!BF3/'Indice PondENGHO'!BF2-1</f>
        <v>2.1167831420898509E-2</v>
      </c>
      <c r="BG5" s="3">
        <f>+'Indice PondENGHO'!BG3/'Indice PondENGHO'!BG2-1</f>
        <v>2.5230865478515607E-2</v>
      </c>
      <c r="BH5" s="3">
        <f>+'Indice PondENGHO'!BH3/'Indice PondENGHO'!BH2-1</f>
        <v>2.3823547363281294E-2</v>
      </c>
      <c r="BI5" s="3">
        <f>+'Indice PondENGHO'!BI3/'Indice PondENGHO'!BI2-1</f>
        <v>2.7705841064453063E-2</v>
      </c>
      <c r="BJ5" s="3">
        <f>+'Indice PondENGHO'!BJ3/'Indice PondENGHO'!BJ2-1</f>
        <v>3.0615005493163983E-2</v>
      </c>
      <c r="BK5" s="11">
        <f>+'Indice PondENGHO'!BK3/'Indice PondENGHO'!BK2-1</f>
        <v>2.0149917602539036E-2</v>
      </c>
      <c r="BL5" s="2">
        <f t="shared" ref="BL5:BL68" si="3">+A5</f>
        <v>42736</v>
      </c>
      <c r="BM5" s="3">
        <f>+'Indice PondENGHO'!BL3/'Indice PondENGHO'!BL2-1</f>
        <v>1.6123352050781303E-2</v>
      </c>
      <c r="BN5" s="3">
        <f>+'Indice PondENGHO'!BM3/'Indice PondENGHO'!BM2-1</f>
        <v>1.6766586303710973E-2</v>
      </c>
      <c r="BO5" s="3">
        <f>+'Indice PondENGHO'!BN3/'Indice PondENGHO'!BN2-1</f>
        <v>1.7405700683593706E-2</v>
      </c>
      <c r="BP5" s="3">
        <f>+'Indice PondENGHO'!BO3/'Indice PondENGHO'!BO2-1</f>
        <v>1.7997970581054679E-2</v>
      </c>
      <c r="BQ5" s="3">
        <f>+'Indice PondENGHO'!BP3/'Indice PondENGHO'!BP2-1</f>
        <v>1.8781585693359304E-2</v>
      </c>
      <c r="BR5" s="10">
        <f>+'Indice PondENGHO'!BQ3/'Indice PondENGHO'!BQ2-1</f>
        <v>8.8432312011719194E-3</v>
      </c>
      <c r="BS5" s="3">
        <f>+'Indice PondENGHO'!BR3/'Indice PondENGHO'!BR2-1</f>
        <v>5.2262115478516336E-3</v>
      </c>
      <c r="BT5" s="3">
        <f>+'Indice PondENGHO'!BS3/'Indice PondENGHO'!BS2-1</f>
        <v>1.9158477783203232E-2</v>
      </c>
      <c r="BU5" s="3">
        <f>+'Indice PondENGHO'!BT3/'Indice PondENGHO'!BT2-1</f>
        <v>1.7202301025390554E-2</v>
      </c>
      <c r="BV5" s="3">
        <f>+'Indice PondENGHO'!BU3/'Indice PondENGHO'!BU2-1</f>
        <v>1.4872817993164089E-2</v>
      </c>
      <c r="BW5" s="3">
        <f>+'Indice PondENGHO'!BV3/'Indice PondENGHO'!BV2-1</f>
        <v>2.3625717163086035E-2</v>
      </c>
      <c r="BX5" s="3">
        <f>+'Indice PondENGHO'!BW3/'Indice PondENGHO'!BW2-1</f>
        <v>2.1136550903320339E-2</v>
      </c>
      <c r="BY5" s="3">
        <f>+'Indice PondENGHO'!BX3/'Indice PondENGHO'!BX2-1</f>
        <v>2.3792266845703125E-2</v>
      </c>
      <c r="BZ5" s="3">
        <f>+'Indice PondENGHO'!BY3/'Indice PondENGHO'!BY2-1</f>
        <v>2.5173721313476616E-2</v>
      </c>
      <c r="CA5" s="3">
        <f>+'Indice PondENGHO'!BZ3/'Indice PondENGHO'!BZ2-1</f>
        <v>2.686470031738275E-2</v>
      </c>
      <c r="CB5" s="3">
        <f>+'Indice PondENGHO'!CA3/'Indice PondENGHO'!CA2-1</f>
        <v>2.9921875000000098E-2</v>
      </c>
      <c r="CC5" s="11">
        <f>+'Indice PondENGHO'!CB3/'Indice PondENGHO'!CB2-1</f>
        <v>1.9936676025390732E-2</v>
      </c>
      <c r="CD5" s="10">
        <f>+'Indice PondENGHO'!CC3/'Indice PondENGHO'!CC2-1</f>
        <v>1.7726287841796973E-2</v>
      </c>
      <c r="CE5" s="11">
        <f>+'Indice PondENGHO'!CD3/'Indice PondENGHO'!CD2-1</f>
        <v>1.7726287841796973E-2</v>
      </c>
      <c r="CG5" s="3">
        <f>+'Indice PondENGHO'!CF3/'Indice PondENGHO'!CF2-1</f>
        <v>1.7473302532630353E-2</v>
      </c>
      <c r="CI5" s="3">
        <f>+BM5-BQ5</f>
        <v>-2.6582336425780007E-3</v>
      </c>
      <c r="CJ5" s="3">
        <f>+'[3]Infla Mensual PondENGHO'!CF5</f>
        <v>-1.7551422119139737E-3</v>
      </c>
      <c r="CK5" s="3">
        <f>+CI5-CJ5</f>
        <v>-9.0309143066402697E-4</v>
      </c>
    </row>
    <row r="6" spans="1:108" x14ac:dyDescent="0.25">
      <c r="A6" s="2">
        <f t="shared" si="1"/>
        <v>42767</v>
      </c>
      <c r="B6" s="1">
        <f t="shared" si="2"/>
        <v>2</v>
      </c>
      <c r="C6" s="1">
        <v>2017</v>
      </c>
      <c r="D6" s="10">
        <f>+'Indice PondENGHO'!D4/'Indice PondENGHO'!D3-1</f>
        <v>1.4762068955613383E-2</v>
      </c>
      <c r="E6" s="3">
        <f>+'Indice PondENGHO'!E4/'Indice PondENGHO'!E3-1</f>
        <v>4.4653503869892086E-2</v>
      </c>
      <c r="F6" s="3">
        <f>+'Indice PondENGHO'!F4/'Indice PondENGHO'!F3-1</f>
        <v>1.7531025317137683E-2</v>
      </c>
      <c r="G6" s="3">
        <f>+'Indice PondENGHO'!G4/'Indice PondENGHO'!G3-1</f>
        <v>4.9091719402710288E-2</v>
      </c>
      <c r="H6" s="3">
        <f>+'Indice PondENGHO'!H4/'Indice PondENGHO'!H3-1</f>
        <v>8.1958566879234418E-3</v>
      </c>
      <c r="I6" s="3">
        <f>+'Indice PondENGHO'!I4/'Indice PondENGHO'!I3-1</f>
        <v>2.4860169636216733E-2</v>
      </c>
      <c r="J6" s="3">
        <f>+'Indice PondENGHO'!J4/'Indice PondENGHO'!J3-1</f>
        <v>1.893211749999324E-2</v>
      </c>
      <c r="K6" s="3">
        <f>+'Indice PondENGHO'!K4/'Indice PondENGHO'!K3-1</f>
        <v>3.5754081768950341E-2</v>
      </c>
      <c r="L6" s="3">
        <f>+'Indice PondENGHO'!L4/'Indice PondENGHO'!L3-1</f>
        <v>1.4277495107806626E-2</v>
      </c>
      <c r="M6" s="3">
        <f>+'Indice PondENGHO'!M4/'Indice PondENGHO'!M3-1</f>
        <v>4.6217964538353362E-2</v>
      </c>
      <c r="N6" s="3">
        <f>+'Indice PondENGHO'!N4/'Indice PondENGHO'!N3-1</f>
        <v>1.6951089754209114E-2</v>
      </c>
      <c r="O6" s="11">
        <f>+'Indice PondENGHO'!O4/'Indice PondENGHO'!O3-1</f>
        <v>1.7878562121423025E-2</v>
      </c>
      <c r="P6" s="3">
        <f>+'Indice PondENGHO'!P4/'Indice PondENGHO'!P3-1</f>
        <v>1.4435114603662536E-2</v>
      </c>
      <c r="Q6" s="3">
        <f>+'Indice PondENGHO'!Q4/'Indice PondENGHO'!Q3-1</f>
        <v>4.6307122180051286E-2</v>
      </c>
      <c r="R6" s="3">
        <f>+'Indice PondENGHO'!R4/'Indice PondENGHO'!R3-1</f>
        <v>1.7786310095682545E-2</v>
      </c>
      <c r="S6" s="3">
        <f>+'Indice PondENGHO'!S4/'Indice PondENGHO'!S3-1</f>
        <v>5.1961633052236778E-2</v>
      </c>
      <c r="T6" s="3">
        <f>+'Indice PondENGHO'!T4/'Indice PondENGHO'!T3-1</f>
        <v>8.6502998622763894E-3</v>
      </c>
      <c r="U6" s="3">
        <f>+'Indice PondENGHO'!U4/'Indice PondENGHO'!U3-1</f>
        <v>2.5663705877395415E-2</v>
      </c>
      <c r="V6" s="3">
        <f>+'Indice PondENGHO'!V4/'Indice PondENGHO'!V3-1</f>
        <v>1.889550545761054E-2</v>
      </c>
      <c r="W6" s="3">
        <f>+'Indice PondENGHO'!W4/'Indice PondENGHO'!W3-1</f>
        <v>3.6132230625947281E-2</v>
      </c>
      <c r="X6" s="3">
        <f>+'Indice PondENGHO'!X4/'Indice PondENGHO'!X3-1</f>
        <v>1.4320713204821534E-2</v>
      </c>
      <c r="Y6" s="3">
        <f>+'Indice PondENGHO'!Y4/'Indice PondENGHO'!Y3-1</f>
        <v>4.7217463425498929E-2</v>
      </c>
      <c r="Z6" s="3">
        <f>+'Indice PondENGHO'!Z4/'Indice PondENGHO'!Z3-1</f>
        <v>1.6347371789491749E-2</v>
      </c>
      <c r="AA6" s="3">
        <f>+'Indice PondENGHO'!AA4/'Indice PondENGHO'!AA3-1</f>
        <v>1.8213995444256836E-2</v>
      </c>
      <c r="AB6" s="10">
        <f>+'Indice PondENGHO'!AB4/'Indice PondENGHO'!AB3-1</f>
        <v>1.4178407072096721E-2</v>
      </c>
      <c r="AC6" s="3">
        <f>+'Indice PondENGHO'!AC4/'Indice PondENGHO'!AC3-1</f>
        <v>4.5501669650325427E-2</v>
      </c>
      <c r="AD6" s="3">
        <f>+'Indice PondENGHO'!AD4/'Indice PondENGHO'!AD3-1</f>
        <v>1.8271656095913968E-2</v>
      </c>
      <c r="AE6" s="3">
        <f>+'Indice PondENGHO'!AE4/'Indice PondENGHO'!AE3-1</f>
        <v>5.1776887001235394E-2</v>
      </c>
      <c r="AF6" s="3">
        <f>+'Indice PondENGHO'!AF4/'Indice PondENGHO'!AF3-1</f>
        <v>8.5822188844921765E-3</v>
      </c>
      <c r="AG6" s="3">
        <f>+'Indice PondENGHO'!AG4/'Indice PondENGHO'!AG3-1</f>
        <v>2.5485904545447413E-2</v>
      </c>
      <c r="AH6" s="3">
        <f>+'Indice PondENGHO'!AH4/'Indice PondENGHO'!AH3-1</f>
        <v>1.8950848349517546E-2</v>
      </c>
      <c r="AI6" s="3">
        <f>+'Indice PondENGHO'!AI4/'Indice PondENGHO'!AI3-1</f>
        <v>3.6546549223180902E-2</v>
      </c>
      <c r="AJ6" s="3">
        <f>+'Indice PondENGHO'!AJ4/'Indice PondENGHO'!AJ3-1</f>
        <v>1.4245655177766547E-2</v>
      </c>
      <c r="AK6" s="3">
        <f>+'Indice PondENGHO'!AK4/'Indice PondENGHO'!AK3-1</f>
        <v>4.7015702599841003E-2</v>
      </c>
      <c r="AL6" s="3">
        <f>+'Indice PondENGHO'!AL4/'Indice PondENGHO'!AL3-1</f>
        <v>1.6248921745646294E-2</v>
      </c>
      <c r="AM6" s="11">
        <f>+'Indice PondENGHO'!AM4/'Indice PondENGHO'!AM3-1</f>
        <v>1.8311013651919561E-2</v>
      </c>
      <c r="AN6" s="3">
        <f>+'Indice PondENGHO'!AN4/'Indice PondENGHO'!AN3-1</f>
        <v>1.400444736901818E-2</v>
      </c>
      <c r="AO6" s="3">
        <f>+'Indice PondENGHO'!AO4/'Indice PondENGHO'!AO3-1</f>
        <v>4.6214035454116509E-2</v>
      </c>
      <c r="AP6" s="3">
        <f>+'Indice PondENGHO'!AP4/'Indice PondENGHO'!AP3-1</f>
        <v>1.8823824820149992E-2</v>
      </c>
      <c r="AQ6" s="3">
        <f>+'Indice PondENGHO'!AQ4/'Indice PondENGHO'!AQ3-1</f>
        <v>5.2309558993793859E-2</v>
      </c>
      <c r="AR6" s="3">
        <f>+'Indice PondENGHO'!AR4/'Indice PondENGHO'!AR3-1</f>
        <v>8.6538890413683234E-3</v>
      </c>
      <c r="AS6" s="3">
        <f>+'Indice PondENGHO'!AS4/'Indice PondENGHO'!AS3-1</f>
        <v>2.7156164473409516E-2</v>
      </c>
      <c r="AT6" s="3">
        <f>+'Indice PondENGHO'!AT4/'Indice PondENGHO'!AT3-1</f>
        <v>1.8596223016005942E-2</v>
      </c>
      <c r="AU6" s="3">
        <f>+'Indice PondENGHO'!AU4/'Indice PondENGHO'!AU3-1</f>
        <v>3.6825832586276697E-2</v>
      </c>
      <c r="AV6" s="3">
        <f>+'Indice PondENGHO'!AV4/'Indice PondENGHO'!AV3-1</f>
        <v>1.4904381928034116E-2</v>
      </c>
      <c r="AW6" s="3">
        <f>+'Indice PondENGHO'!AW4/'Indice PondENGHO'!AW3-1</f>
        <v>4.5155588788867052E-2</v>
      </c>
      <c r="AX6" s="3">
        <f>+'Indice PondENGHO'!AX4/'Indice PondENGHO'!AX3-1</f>
        <v>1.6681778450016393E-2</v>
      </c>
      <c r="AY6" s="3">
        <f>+'Indice PondENGHO'!AY4/'Indice PondENGHO'!AY3-1</f>
        <v>1.8508025253353821E-2</v>
      </c>
      <c r="AZ6" s="10">
        <f>+'Indice PondENGHO'!AZ4/'Indice PondENGHO'!AZ3-1</f>
        <v>1.3913347319091329E-2</v>
      </c>
      <c r="BA6" s="3">
        <f>+'Indice PondENGHO'!BA4/'Indice PondENGHO'!BA3-1</f>
        <v>4.7938975338248202E-2</v>
      </c>
      <c r="BB6" s="3">
        <f>+'Indice PondENGHO'!BB4/'Indice PondENGHO'!BB3-1</f>
        <v>1.9620156008156142E-2</v>
      </c>
      <c r="BC6" s="3">
        <f>+'Indice PondENGHO'!BC4/'Indice PondENGHO'!BC3-1</f>
        <v>5.6279289244053343E-2</v>
      </c>
      <c r="BD6" s="3">
        <f>+'Indice PondENGHO'!BD4/'Indice PondENGHO'!BD3-1</f>
        <v>9.4258488372407356E-3</v>
      </c>
      <c r="BE6" s="3">
        <f>+'Indice PondENGHO'!BE4/'Indice PondENGHO'!BE3-1</f>
        <v>2.84358838137031E-2</v>
      </c>
      <c r="BF6" s="3">
        <f>+'Indice PondENGHO'!BF4/'Indice PondENGHO'!BF3-1</f>
        <v>1.8437163583869376E-2</v>
      </c>
      <c r="BG6" s="3">
        <f>+'Indice PondENGHO'!BG4/'Indice PondENGHO'!BG3-1</f>
        <v>3.7604370800033982E-2</v>
      </c>
      <c r="BH6" s="3">
        <f>+'Indice PondENGHO'!BH4/'Indice PondENGHO'!BH3-1</f>
        <v>1.5566870798079835E-2</v>
      </c>
      <c r="BI6" s="3">
        <f>+'Indice PondENGHO'!BI4/'Indice PondENGHO'!BI3-1</f>
        <v>4.7098567475549524E-2</v>
      </c>
      <c r="BJ6" s="3">
        <f>+'Indice PondENGHO'!BJ4/'Indice PondENGHO'!BJ3-1</f>
        <v>1.6911158822715544E-2</v>
      </c>
      <c r="BK6" s="11">
        <f>+'Indice PondENGHO'!BK4/'Indice PondENGHO'!BK3-1</f>
        <v>1.9016836721071906E-2</v>
      </c>
      <c r="BL6" s="2">
        <f t="shared" si="3"/>
        <v>42767</v>
      </c>
      <c r="BM6" s="3">
        <f>+'Indice PondENGHO'!BL4/'Indice PondENGHO'!BL3-1</f>
        <v>2.0961844743850211E-2</v>
      </c>
      <c r="BN6" s="3">
        <f>+'Indice PondENGHO'!BM4/'Indice PondENGHO'!BM3-1</f>
        <v>2.205963954428336E-2</v>
      </c>
      <c r="BO6" s="3">
        <f>+'Indice PondENGHO'!BN4/'Indice PondENGHO'!BN3-1</f>
        <v>2.2060554886489614E-2</v>
      </c>
      <c r="BP6" s="3">
        <f>+'Indice PondENGHO'!BO4/'Indice PondENGHO'!BO3-1</f>
        <v>2.2298711176852892E-2</v>
      </c>
      <c r="BQ6" s="3">
        <f>+'Indice PondENGHO'!BP4/'Indice PondENGHO'!BP3-1</f>
        <v>2.3516453594425002E-2</v>
      </c>
      <c r="BR6" s="10">
        <f>+'Indice PondENGHO'!BQ4/'Indice PondENGHO'!BQ3-1</f>
        <v>1.4235455955520226E-2</v>
      </c>
      <c r="BS6" s="3">
        <f>+'Indice PondENGHO'!BR4/'Indice PondENGHO'!BR3-1</f>
        <v>4.6427131277493316E-2</v>
      </c>
      <c r="BT6" s="3">
        <f>+'Indice PondENGHO'!BS4/'Indice PondENGHO'!BS3-1</f>
        <v>1.8597631407676118E-2</v>
      </c>
      <c r="BU6" s="3">
        <f>+'Indice PondENGHO'!BT4/'Indice PondENGHO'!BT3-1</f>
        <v>5.3098875739405305E-2</v>
      </c>
      <c r="BV6" s="3">
        <f>+'Indice PondENGHO'!BU4/'Indice PondENGHO'!BU3-1</f>
        <v>8.9228493368098682E-3</v>
      </c>
      <c r="BW6" s="3">
        <f>+'Indice PondENGHO'!BV4/'Indice PondENGHO'!BV3-1</f>
        <v>2.704938492719644E-2</v>
      </c>
      <c r="BX6" s="3">
        <f>+'Indice PondENGHO'!BW4/'Indice PondENGHO'!BW3-1</f>
        <v>1.8668522182169411E-2</v>
      </c>
      <c r="BY6" s="3">
        <f>+'Indice PondENGHO'!BX4/'Indice PondENGHO'!BX3-1</f>
        <v>3.6757072967162463E-2</v>
      </c>
      <c r="BZ6" s="3">
        <f>+'Indice PondENGHO'!BY4/'Indice PondENGHO'!BY3-1</f>
        <v>1.4893626680108074E-2</v>
      </c>
      <c r="CA6" s="3">
        <f>+'Indice PondENGHO'!BZ4/'Indice PondENGHO'!BZ3-1</f>
        <v>4.6585782447717827E-2</v>
      </c>
      <c r="CB6" s="3">
        <f>+'Indice PondENGHO'!CA4/'Indice PondENGHO'!CA3-1</f>
        <v>1.6685788515512501E-2</v>
      </c>
      <c r="CC6" s="11">
        <f>+'Indice PondENGHO'!CB4/'Indice PondENGHO'!CB3-1</f>
        <v>1.8561000871151423E-2</v>
      </c>
      <c r="CD6" s="10">
        <f>+'Indice PondENGHO'!CC4/'Indice PondENGHO'!CC3-1</f>
        <v>2.2450246042930111E-2</v>
      </c>
      <c r="CE6" s="11">
        <f>+'Indice PondENGHO'!CD4/'Indice PondENGHO'!CD3-1</f>
        <v>2.2450321008022689E-2</v>
      </c>
      <c r="CG6" s="3">
        <f>+'Indice PondENGHO'!CF4/'Indice PondENGHO'!CF3-1</f>
        <v>2.2276566453953262E-2</v>
      </c>
      <c r="CI6" s="3">
        <f t="shared" ref="CI6:CI69" si="4">+BM6-BQ6</f>
        <v>-2.554608850574791E-3</v>
      </c>
      <c r="CJ6" s="3">
        <f>+'[3]Infla Mensual PondENGHO'!CF6</f>
        <v>-1.1134334605207297E-3</v>
      </c>
      <c r="CK6" s="3">
        <f t="shared" ref="CK6:CK69" si="5">+CI6-CJ6</f>
        <v>-1.4411753900540614E-3</v>
      </c>
    </row>
    <row r="7" spans="1:108" x14ac:dyDescent="0.25">
      <c r="A7" s="2">
        <f t="shared" si="1"/>
        <v>42795</v>
      </c>
      <c r="B7" s="1">
        <f t="shared" si="2"/>
        <v>3</v>
      </c>
      <c r="C7" s="1">
        <v>2017</v>
      </c>
      <c r="D7" s="10">
        <f>+'Indice PondENGHO'!D5/'Indice PondENGHO'!D4-1</f>
        <v>1.5681321838245665E-2</v>
      </c>
      <c r="E7" s="3">
        <f>+'Indice PondENGHO'!E5/'Indice PondENGHO'!E4-1</f>
        <v>1.7726177919145769E-2</v>
      </c>
      <c r="F7" s="3">
        <f>+'Indice PondENGHO'!F5/'Indice PondENGHO'!F4-1</f>
        <v>1.389654549583641E-2</v>
      </c>
      <c r="G7" s="3">
        <f>+'Indice PondENGHO'!G5/'Indice PondENGHO'!G4-1</f>
        <v>4.7089595904723058E-2</v>
      </c>
      <c r="H7" s="3">
        <f>+'Indice PondENGHO'!H5/'Indice PondENGHO'!H4-1</f>
        <v>9.3961673840028404E-3</v>
      </c>
      <c r="I7" s="3">
        <f>+'Indice PondENGHO'!I5/'Indice PondENGHO'!I4-1</f>
        <v>2.070515590568478E-2</v>
      </c>
      <c r="J7" s="3">
        <f>+'Indice PondENGHO'!J5/'Indice PondENGHO'!J4-1</f>
        <v>1.2305205601607305E-2</v>
      </c>
      <c r="K7" s="3">
        <f>+'Indice PondENGHO'!K5/'Indice PondENGHO'!K4-1</f>
        <v>3.4891663125303118E-2</v>
      </c>
      <c r="L7" s="3">
        <f>+'Indice PondENGHO'!L5/'Indice PondENGHO'!L4-1</f>
        <v>2.0713400043411045E-2</v>
      </c>
      <c r="M7" s="3">
        <f>+'Indice PondENGHO'!M5/'Indice PondENGHO'!M4-1</f>
        <v>-1.9261380741546597E-2</v>
      </c>
      <c r="N7" s="3">
        <f>+'Indice PondENGHO'!N5/'Indice PondENGHO'!N4-1</f>
        <v>1.1454705883467753E-2</v>
      </c>
      <c r="O7" s="11">
        <f>+'Indice PondENGHO'!O5/'Indice PondENGHO'!O4-1</f>
        <v>1.9008593446241617E-2</v>
      </c>
      <c r="P7" s="3">
        <f>+'Indice PondENGHO'!P5/'Indice PondENGHO'!P4-1</f>
        <v>1.6736447826084078E-2</v>
      </c>
      <c r="Q7" s="3">
        <f>+'Indice PondENGHO'!Q5/'Indice PondENGHO'!Q4-1</f>
        <v>1.7075906126111651E-2</v>
      </c>
      <c r="R7" s="3">
        <f>+'Indice PondENGHO'!R5/'Indice PondENGHO'!R4-1</f>
        <v>1.2691941662045236E-2</v>
      </c>
      <c r="S7" s="3">
        <f>+'Indice PondENGHO'!S5/'Indice PondENGHO'!S4-1</f>
        <v>4.0593703494525846E-2</v>
      </c>
      <c r="T7" s="3">
        <f>+'Indice PondENGHO'!T5/'Indice PondENGHO'!T4-1</f>
        <v>8.6191957221097848E-3</v>
      </c>
      <c r="U7" s="3">
        <f>+'Indice PondENGHO'!U5/'Indice PondENGHO'!U4-1</f>
        <v>2.0318408178318759E-2</v>
      </c>
      <c r="V7" s="3">
        <f>+'Indice PondENGHO'!V5/'Indice PondENGHO'!V4-1</f>
        <v>1.2659832048095954E-2</v>
      </c>
      <c r="W7" s="3">
        <f>+'Indice PondENGHO'!W5/'Indice PondENGHO'!W4-1</f>
        <v>3.3553322278827125E-2</v>
      </c>
      <c r="X7" s="3">
        <f>+'Indice PondENGHO'!X5/'Indice PondENGHO'!X4-1</f>
        <v>2.2177460137004834E-2</v>
      </c>
      <c r="Y7" s="3">
        <f>+'Indice PondENGHO'!Y5/'Indice PondENGHO'!Y4-1</f>
        <v>-2.9567443397848892E-2</v>
      </c>
      <c r="Z7" s="3">
        <f>+'Indice PondENGHO'!Z5/'Indice PondENGHO'!Z4-1</f>
        <v>1.091989793923398E-2</v>
      </c>
      <c r="AA7" s="3">
        <f>+'Indice PondENGHO'!AA5/'Indice PondENGHO'!AA4-1</f>
        <v>1.8906671463024161E-2</v>
      </c>
      <c r="AB7" s="10">
        <f>+'Indice PondENGHO'!AB5/'Indice PondENGHO'!AB4-1</f>
        <v>1.7396082000193713E-2</v>
      </c>
      <c r="AC7" s="3">
        <f>+'Indice PondENGHO'!AC5/'Indice PondENGHO'!AC4-1</f>
        <v>1.7408578803209673E-2</v>
      </c>
      <c r="AD7" s="3">
        <f>+'Indice PondENGHO'!AD5/'Indice PondENGHO'!AD4-1</f>
        <v>1.2043142846137611E-2</v>
      </c>
      <c r="AE7" s="3">
        <f>+'Indice PondENGHO'!AE5/'Indice PondENGHO'!AE4-1</f>
        <v>3.6341887611196722E-2</v>
      </c>
      <c r="AF7" s="3">
        <f>+'Indice PondENGHO'!AF5/'Indice PondENGHO'!AF4-1</f>
        <v>8.012493511607488E-3</v>
      </c>
      <c r="AG7" s="3">
        <f>+'Indice PondENGHO'!AG5/'Indice PondENGHO'!AG4-1</f>
        <v>2.0010532546344217E-2</v>
      </c>
      <c r="AH7" s="3">
        <f>+'Indice PondENGHO'!AH5/'Indice PondENGHO'!AH4-1</f>
        <v>1.2675701173674669E-2</v>
      </c>
      <c r="AI7" s="3">
        <f>+'Indice PondENGHO'!AI5/'Indice PondENGHO'!AI4-1</f>
        <v>3.2942319216634486E-2</v>
      </c>
      <c r="AJ7" s="3">
        <f>+'Indice PondENGHO'!AJ5/'Indice PondENGHO'!AJ4-1</f>
        <v>2.2641381088768897E-2</v>
      </c>
      <c r="AK7" s="3">
        <f>+'Indice PondENGHO'!AK5/'Indice PondENGHO'!AK4-1</f>
        <v>-3.051676516491475E-2</v>
      </c>
      <c r="AL7" s="3">
        <f>+'Indice PondENGHO'!AL5/'Indice PondENGHO'!AL4-1</f>
        <v>1.0491417441827577E-2</v>
      </c>
      <c r="AM7" s="11">
        <f>+'Indice PondENGHO'!AM5/'Indice PondENGHO'!AM4-1</f>
        <v>1.8900531016423638E-2</v>
      </c>
      <c r="AN7" s="3">
        <f>+'Indice PondENGHO'!AN5/'Indice PondENGHO'!AN4-1</f>
        <v>1.7889215621994747E-2</v>
      </c>
      <c r="AO7" s="3">
        <f>+'Indice PondENGHO'!AO5/'Indice PondENGHO'!AO4-1</f>
        <v>1.6752075077289819E-2</v>
      </c>
      <c r="AP7" s="3">
        <f>+'Indice PondENGHO'!AP5/'Indice PondENGHO'!AP4-1</f>
        <v>1.1569851253797392E-2</v>
      </c>
      <c r="AQ7" s="3">
        <f>+'Indice PondENGHO'!AQ5/'Indice PondENGHO'!AQ4-1</f>
        <v>3.4255347658628921E-2</v>
      </c>
      <c r="AR7" s="3">
        <f>+'Indice PondENGHO'!AR5/'Indice PondENGHO'!AR4-1</f>
        <v>7.96779028848138E-3</v>
      </c>
      <c r="AS7" s="3">
        <f>+'Indice PondENGHO'!AS5/'Indice PondENGHO'!AS4-1</f>
        <v>1.9773487578867321E-2</v>
      </c>
      <c r="AT7" s="3">
        <f>+'Indice PondENGHO'!AT5/'Indice PondENGHO'!AT4-1</f>
        <v>1.2799807293591314E-2</v>
      </c>
      <c r="AU7" s="3">
        <f>+'Indice PondENGHO'!AU5/'Indice PondENGHO'!AU4-1</f>
        <v>3.2147751666941282E-2</v>
      </c>
      <c r="AV7" s="3">
        <f>+'Indice PondENGHO'!AV5/'Indice PondENGHO'!AV4-1</f>
        <v>2.3480788289264476E-2</v>
      </c>
      <c r="AW7" s="3">
        <f>+'Indice PondENGHO'!AW5/'Indice PondENGHO'!AW4-1</f>
        <v>-3.1128461075744407E-2</v>
      </c>
      <c r="AX7" s="3">
        <f>+'Indice PondENGHO'!AX5/'Indice PondENGHO'!AX4-1</f>
        <v>9.9353545564260237E-3</v>
      </c>
      <c r="AY7" s="3">
        <f>+'Indice PondENGHO'!AY5/'Indice PondENGHO'!AY4-1</f>
        <v>1.874427365003184E-2</v>
      </c>
      <c r="AZ7" s="10">
        <f>+'Indice PondENGHO'!AZ5/'Indice PondENGHO'!AZ4-1</f>
        <v>1.9065109921989842E-2</v>
      </c>
      <c r="BA7" s="3">
        <f>+'Indice PondENGHO'!BA5/'Indice PondENGHO'!BA4-1</f>
        <v>1.5596352151453496E-2</v>
      </c>
      <c r="BB7" s="3">
        <f>+'Indice PondENGHO'!BB5/'Indice PondENGHO'!BB4-1</f>
        <v>1.0878242384246173E-2</v>
      </c>
      <c r="BC7" s="3">
        <f>+'Indice PondENGHO'!BC5/'Indice PondENGHO'!BC4-1</f>
        <v>3.0333256499722294E-2</v>
      </c>
      <c r="BD7" s="3">
        <f>+'Indice PondENGHO'!BD5/'Indice PondENGHO'!BD4-1</f>
        <v>7.6566202302970066E-3</v>
      </c>
      <c r="BE7" s="3">
        <f>+'Indice PondENGHO'!BE5/'Indice PondENGHO'!BE4-1</f>
        <v>1.9455117636329344E-2</v>
      </c>
      <c r="BF7" s="3">
        <f>+'Indice PondENGHO'!BF5/'Indice PondENGHO'!BF4-1</f>
        <v>1.255275860353855E-2</v>
      </c>
      <c r="BG7" s="3">
        <f>+'Indice PondENGHO'!BG5/'Indice PondENGHO'!BG4-1</f>
        <v>3.0915505230854068E-2</v>
      </c>
      <c r="BH7" s="3">
        <f>+'Indice PondENGHO'!BH5/'Indice PondENGHO'!BH4-1</f>
        <v>2.4560550540237536E-2</v>
      </c>
      <c r="BI7" s="3">
        <f>+'Indice PondENGHO'!BI5/'Indice PondENGHO'!BI4-1</f>
        <v>-4.123020706455538E-2</v>
      </c>
      <c r="BJ7" s="3">
        <f>+'Indice PondENGHO'!BJ5/'Indice PondENGHO'!BJ4-1</f>
        <v>9.8669126800685625E-3</v>
      </c>
      <c r="BK7" s="11">
        <f>+'Indice PondENGHO'!BK5/'Indice PondENGHO'!BK4-1</f>
        <v>1.7996799991545354E-2</v>
      </c>
      <c r="BL7" s="2">
        <f t="shared" si="3"/>
        <v>42795</v>
      </c>
      <c r="BM7" s="3">
        <f>+'Indice PondENGHO'!BL5/'Indice PondENGHO'!BL4-1</f>
        <v>1.8406698244035624E-2</v>
      </c>
      <c r="BN7" s="3">
        <f>+'Indice PondENGHO'!BM5/'Indice PondENGHO'!BM4-1</f>
        <v>1.7637755249247933E-2</v>
      </c>
      <c r="BO7" s="3">
        <f>+'Indice PondENGHO'!BN5/'Indice PondENGHO'!BN4-1</f>
        <v>1.708731595561841E-2</v>
      </c>
      <c r="BP7" s="3">
        <f>+'Indice PondENGHO'!BO5/'Indice PondENGHO'!BO4-1</f>
        <v>1.6558024379653258E-2</v>
      </c>
      <c r="BQ7" s="3">
        <f>+'Indice PondENGHO'!BP5/'Indice PondENGHO'!BP4-1</f>
        <v>1.5544143808499555E-2</v>
      </c>
      <c r="BR7" s="10">
        <f>+'Indice PondENGHO'!BQ5/'Indice PondENGHO'!BQ4-1</f>
        <v>1.744358713558003E-2</v>
      </c>
      <c r="BS7" s="3">
        <f>+'Indice PondENGHO'!BR5/'Indice PondENGHO'!BR4-1</f>
        <v>1.6701685327288773E-2</v>
      </c>
      <c r="BT7" s="3">
        <f>+'Indice PondENGHO'!BS5/'Indice PondENGHO'!BS4-1</f>
        <v>1.1968253690613828E-2</v>
      </c>
      <c r="BU7" s="3">
        <f>+'Indice PondENGHO'!BT5/'Indice PondENGHO'!BT4-1</f>
        <v>3.5806243369240542E-2</v>
      </c>
      <c r="BV7" s="3">
        <f>+'Indice PondENGHO'!BU5/'Indice PondENGHO'!BU4-1</f>
        <v>8.0547155266208481E-3</v>
      </c>
      <c r="BW7" s="3">
        <f>+'Indice PondENGHO'!BV5/'Indice PondENGHO'!BV4-1</f>
        <v>1.9817217757751582E-2</v>
      </c>
      <c r="BX7" s="3">
        <f>+'Indice PondENGHO'!BW5/'Indice PondENGHO'!BW4-1</f>
        <v>1.2628698400078298E-2</v>
      </c>
      <c r="BY7" s="3">
        <f>+'Indice PondENGHO'!BX5/'Indice PondENGHO'!BX4-1</f>
        <v>3.2497298253092E-2</v>
      </c>
      <c r="BZ7" s="3">
        <f>+'Indice PondENGHO'!BY5/'Indice PondENGHO'!BY4-1</f>
        <v>2.3267974527187762E-2</v>
      </c>
      <c r="CA7" s="3">
        <f>+'Indice PondENGHO'!BZ5/'Indice PondENGHO'!BZ4-1</f>
        <v>-3.4097374093216892E-2</v>
      </c>
      <c r="CB7" s="3">
        <f>+'Indice PondENGHO'!CA5/'Indice PondENGHO'!CA4-1</f>
        <v>1.0239029949055123E-2</v>
      </c>
      <c r="CC7" s="11">
        <f>+'Indice PondENGHO'!CB5/'Indice PondENGHO'!CB4-1</f>
        <v>1.8541569007406888E-2</v>
      </c>
      <c r="CD7" s="10">
        <f>+'Indice PondENGHO'!CC5/'Indice PondENGHO'!CC4-1</f>
        <v>1.6715866200924356E-2</v>
      </c>
      <c r="CE7" s="11">
        <f>+'Indice PondENGHO'!CD5/'Indice PondENGHO'!CD4-1</f>
        <v>1.6715791656276791E-2</v>
      </c>
      <c r="CG7" s="3">
        <f>+'Indice PondENGHO'!CF5/'Indice PondENGHO'!CF4-1</f>
        <v>1.7153903103901191E-2</v>
      </c>
      <c r="CI7" s="3">
        <f t="shared" si="4"/>
        <v>2.8625544355360688E-3</v>
      </c>
      <c r="CJ7" s="3">
        <f>+'[3]Infla Mensual PondENGHO'!CF7</f>
        <v>2.836471324440426E-3</v>
      </c>
      <c r="CK7" s="3">
        <f t="shared" si="5"/>
        <v>2.6083111095642764E-5</v>
      </c>
    </row>
    <row r="8" spans="1:108" x14ac:dyDescent="0.25">
      <c r="A8" s="2">
        <f t="shared" si="1"/>
        <v>42826</v>
      </c>
      <c r="B8" s="1">
        <f t="shared" si="2"/>
        <v>4</v>
      </c>
      <c r="C8" s="1">
        <v>2017</v>
      </c>
      <c r="D8" s="10">
        <f>+'Indice PondENGHO'!D6/'Indice PondENGHO'!D5-1</f>
        <v>2.5959551774674461E-2</v>
      </c>
      <c r="E8" s="3">
        <f>+'Indice PondENGHO'!E6/'Indice PondENGHO'!E5-1</f>
        <v>3.1732097379970847E-2</v>
      </c>
      <c r="F8" s="3">
        <f>+'Indice PondENGHO'!F6/'Indice PondENGHO'!F5-1</f>
        <v>2.0869529643867013E-2</v>
      </c>
      <c r="G8" s="3">
        <f>+'Indice PondENGHO'!G6/'Indice PondENGHO'!G5-1</f>
        <v>6.0677859368333253E-2</v>
      </c>
      <c r="H8" s="3">
        <f>+'Indice PondENGHO'!H6/'Indice PondENGHO'!H5-1</f>
        <v>1.4658714838968301E-2</v>
      </c>
      <c r="I8" s="3">
        <f>+'Indice PondENGHO'!I6/'Indice PondENGHO'!I5-1</f>
        <v>1.9082550642998797E-2</v>
      </c>
      <c r="J8" s="3">
        <f>+'Indice PondENGHO'!J6/'Indice PondENGHO'!J5-1</f>
        <v>6.1959695110356261E-3</v>
      </c>
      <c r="K8" s="3">
        <f>+'Indice PondENGHO'!K6/'Indice PondENGHO'!K5-1</f>
        <v>7.216304947723029E-2</v>
      </c>
      <c r="L8" s="3">
        <f>+'Indice PondENGHO'!L6/'Indice PondENGHO'!L5-1</f>
        <v>2.527765102924584E-2</v>
      </c>
      <c r="M8" s="3">
        <f>+'Indice PondENGHO'!M6/'Indice PondENGHO'!M5-1</f>
        <v>4.1734104029491625E-2</v>
      </c>
      <c r="N8" s="3">
        <f>+'Indice PondENGHO'!N6/'Indice PondENGHO'!N5-1</f>
        <v>1.8168942906842123E-2</v>
      </c>
      <c r="O8" s="11">
        <f>+'Indice PondENGHO'!O6/'Indice PondENGHO'!O5-1</f>
        <v>1.9383661720019374E-2</v>
      </c>
      <c r="P8" s="3">
        <f>+'Indice PondENGHO'!P6/'Indice PondENGHO'!P5-1</f>
        <v>2.5860536551027824E-2</v>
      </c>
      <c r="Q8" s="3">
        <f>+'Indice PondENGHO'!Q6/'Indice PondENGHO'!Q5-1</f>
        <v>3.1622900162417533E-2</v>
      </c>
      <c r="R8" s="3">
        <f>+'Indice PondENGHO'!R6/'Indice PondENGHO'!R5-1</f>
        <v>2.2119704766575099E-2</v>
      </c>
      <c r="S8" s="3">
        <f>+'Indice PondENGHO'!S6/'Indice PondENGHO'!S5-1</f>
        <v>6.062875016067526E-2</v>
      </c>
      <c r="T8" s="3">
        <f>+'Indice PondENGHO'!T6/'Indice PondENGHO'!T5-1</f>
        <v>1.5028557185054581E-2</v>
      </c>
      <c r="U8" s="3">
        <f>+'Indice PondENGHO'!U6/'Indice PondENGHO'!U5-1</f>
        <v>1.851310128167194E-2</v>
      </c>
      <c r="V8" s="3">
        <f>+'Indice PondENGHO'!V6/'Indice PondENGHO'!V5-1</f>
        <v>6.2573726914350036E-3</v>
      </c>
      <c r="W8" s="3">
        <f>+'Indice PondENGHO'!W6/'Indice PondENGHO'!W5-1</f>
        <v>7.1771643352867009E-2</v>
      </c>
      <c r="X8" s="3">
        <f>+'Indice PondENGHO'!X6/'Indice PondENGHO'!X5-1</f>
        <v>2.5357702011402417E-2</v>
      </c>
      <c r="Y8" s="3">
        <f>+'Indice PondENGHO'!Y6/'Indice PondENGHO'!Y5-1</f>
        <v>4.6758810287619079E-2</v>
      </c>
      <c r="Z8" s="3">
        <f>+'Indice PondENGHO'!Z6/'Indice PondENGHO'!Z5-1</f>
        <v>1.8696887000859697E-2</v>
      </c>
      <c r="AA8" s="3">
        <f>+'Indice PondENGHO'!AA6/'Indice PondENGHO'!AA5-1</f>
        <v>1.8575744678948514E-2</v>
      </c>
      <c r="AB8" s="10">
        <f>+'Indice PondENGHO'!AB6/'Indice PondENGHO'!AB5-1</f>
        <v>2.5708270730477878E-2</v>
      </c>
      <c r="AC8" s="3">
        <f>+'Indice PondENGHO'!AC6/'Indice PondENGHO'!AC5-1</f>
        <v>3.1687091707785608E-2</v>
      </c>
      <c r="AD8" s="3">
        <f>+'Indice PondENGHO'!AD6/'Indice PondENGHO'!AD5-1</f>
        <v>2.2722072831320883E-2</v>
      </c>
      <c r="AE8" s="3">
        <f>+'Indice PondENGHO'!AE6/'Indice PondENGHO'!AE5-1</f>
        <v>6.0975377941320907E-2</v>
      </c>
      <c r="AF8" s="3">
        <f>+'Indice PondENGHO'!AF6/'Indice PondENGHO'!AF5-1</f>
        <v>1.4677867617007179E-2</v>
      </c>
      <c r="AG8" s="3">
        <f>+'Indice PondENGHO'!AG6/'Indice PondENGHO'!AG5-1</f>
        <v>1.8509860783542553E-2</v>
      </c>
      <c r="AH8" s="3">
        <f>+'Indice PondENGHO'!AH6/'Indice PondENGHO'!AH5-1</f>
        <v>6.3996373714962917E-3</v>
      </c>
      <c r="AI8" s="3">
        <f>+'Indice PondENGHO'!AI6/'Indice PondENGHO'!AI5-1</f>
        <v>7.1558771592181714E-2</v>
      </c>
      <c r="AJ8" s="3">
        <f>+'Indice PondENGHO'!AJ6/'Indice PondENGHO'!AJ5-1</f>
        <v>2.5270766144437129E-2</v>
      </c>
      <c r="AK8" s="3">
        <f>+'Indice PondENGHO'!AK6/'Indice PondENGHO'!AK5-1</f>
        <v>4.7686901541958093E-2</v>
      </c>
      <c r="AL8" s="3">
        <f>+'Indice PondENGHO'!AL6/'Indice PondENGHO'!AL5-1</f>
        <v>1.8961108858545739E-2</v>
      </c>
      <c r="AM8" s="11">
        <f>+'Indice PondENGHO'!AM6/'Indice PondENGHO'!AM5-1</f>
        <v>1.811964924313636E-2</v>
      </c>
      <c r="AN8" s="3">
        <f>+'Indice PondENGHO'!AN6/'Indice PondENGHO'!AN5-1</f>
        <v>2.5551344072468618E-2</v>
      </c>
      <c r="AO8" s="3">
        <f>+'Indice PondENGHO'!AO6/'Indice PondENGHO'!AO5-1</f>
        <v>3.1855469824304761E-2</v>
      </c>
      <c r="AP8" s="3">
        <f>+'Indice PondENGHO'!AP6/'Indice PondENGHO'!AP5-1</f>
        <v>2.2677893140262473E-2</v>
      </c>
      <c r="AQ8" s="3">
        <f>+'Indice PondENGHO'!AQ6/'Indice PondENGHO'!AQ5-1</f>
        <v>5.9200898045052019E-2</v>
      </c>
      <c r="AR8" s="3">
        <f>+'Indice PondENGHO'!AR6/'Indice PondENGHO'!AR5-1</f>
        <v>1.4699600487269038E-2</v>
      </c>
      <c r="AS8" s="3">
        <f>+'Indice PondENGHO'!AS6/'Indice PondENGHO'!AS5-1</f>
        <v>1.7568640476616437E-2</v>
      </c>
      <c r="AT8" s="3">
        <f>+'Indice PondENGHO'!AT6/'Indice PondENGHO'!AT5-1</f>
        <v>6.3898515579305926E-3</v>
      </c>
      <c r="AU8" s="3">
        <f>+'Indice PondENGHO'!AU6/'Indice PondENGHO'!AU5-1</f>
        <v>7.1519016076824649E-2</v>
      </c>
      <c r="AV8" s="3">
        <f>+'Indice PondENGHO'!AV6/'Indice PondENGHO'!AV5-1</f>
        <v>2.6273509777030357E-2</v>
      </c>
      <c r="AW8" s="3">
        <f>+'Indice PondENGHO'!AW6/'Indice PondENGHO'!AW5-1</f>
        <v>4.7246647674919151E-2</v>
      </c>
      <c r="AX8" s="3">
        <f>+'Indice PondENGHO'!AX6/'Indice PondENGHO'!AX5-1</f>
        <v>1.91967833224711E-2</v>
      </c>
      <c r="AY8" s="3">
        <f>+'Indice PondENGHO'!AY6/'Indice PondENGHO'!AY5-1</f>
        <v>1.8546027277191124E-2</v>
      </c>
      <c r="AZ8" s="10">
        <f>+'Indice PondENGHO'!AZ6/'Indice PondENGHO'!AZ5-1</f>
        <v>2.5379071727102742E-2</v>
      </c>
      <c r="BA8" s="3">
        <f>+'Indice PondENGHO'!BA6/'Indice PondENGHO'!BA5-1</f>
        <v>3.1875924080230211E-2</v>
      </c>
      <c r="BB8" s="3">
        <f>+'Indice PondENGHO'!BB6/'Indice PondENGHO'!BB5-1</f>
        <v>2.3003989445655737E-2</v>
      </c>
      <c r="BC8" s="3">
        <f>+'Indice PondENGHO'!BC6/'Indice PondENGHO'!BC5-1</f>
        <v>5.6082421863615561E-2</v>
      </c>
      <c r="BD8" s="3">
        <f>+'Indice PondENGHO'!BD6/'Indice PondENGHO'!BD5-1</f>
        <v>1.5510186476457521E-2</v>
      </c>
      <c r="BE8" s="3">
        <f>+'Indice PondENGHO'!BE6/'Indice PondENGHO'!BE5-1</f>
        <v>1.6772102983726889E-2</v>
      </c>
      <c r="BF8" s="3">
        <f>+'Indice PondENGHO'!BF6/'Indice PondENGHO'!BF5-1</f>
        <v>6.4180225404921742E-3</v>
      </c>
      <c r="BG8" s="3">
        <f>+'Indice PondENGHO'!BG6/'Indice PondENGHO'!BG5-1</f>
        <v>7.0862551004251095E-2</v>
      </c>
      <c r="BH8" s="3">
        <f>+'Indice PondENGHO'!BH6/'Indice PondENGHO'!BH5-1</f>
        <v>2.7566842528069957E-2</v>
      </c>
      <c r="BI8" s="3">
        <f>+'Indice PondENGHO'!BI6/'Indice PondENGHO'!BI5-1</f>
        <v>4.9985369627109311E-2</v>
      </c>
      <c r="BJ8" s="3">
        <f>+'Indice PondENGHO'!BJ6/'Indice PondENGHO'!BJ5-1</f>
        <v>1.9286338647026113E-2</v>
      </c>
      <c r="BK8" s="11">
        <f>+'Indice PondENGHO'!BK6/'Indice PondENGHO'!BK5-1</f>
        <v>1.8699922700959215E-2</v>
      </c>
      <c r="BL8" s="2">
        <f t="shared" si="3"/>
        <v>42826</v>
      </c>
      <c r="BM8" s="3">
        <f>+'Indice PondENGHO'!BL6/'Indice PondENGHO'!BL5-1</f>
        <v>2.7320186695524828E-2</v>
      </c>
      <c r="BN8" s="3">
        <f>+'Indice PondENGHO'!BM6/'Indice PondENGHO'!BM5-1</f>
        <v>2.7318281527551003E-2</v>
      </c>
      <c r="BO8" s="3">
        <f>+'Indice PondENGHO'!BN6/'Indice PondENGHO'!BN5-1</f>
        <v>2.7216970893315429E-2</v>
      </c>
      <c r="BP8" s="3">
        <f>+'Indice PondENGHO'!BO6/'Indice PondENGHO'!BO5-1</f>
        <v>2.6155556640504507E-2</v>
      </c>
      <c r="BQ8" s="3">
        <f>+'Indice PondENGHO'!BP6/'Indice PondENGHO'!BP5-1</f>
        <v>2.5658065658653584E-2</v>
      </c>
      <c r="BR8" s="10">
        <f>+'Indice PondENGHO'!BQ6/'Indice PondENGHO'!BQ5-1</f>
        <v>2.5674795161905406E-2</v>
      </c>
      <c r="BS8" s="3">
        <f>+'Indice PondENGHO'!BR6/'Indice PondENGHO'!BR5-1</f>
        <v>3.1772723653921808E-2</v>
      </c>
      <c r="BT8" s="3">
        <f>+'Indice PondENGHO'!BS6/'Indice PondENGHO'!BS5-1</f>
        <v>2.2435589250403565E-2</v>
      </c>
      <c r="BU8" s="3">
        <f>+'Indice PondENGHO'!BT6/'Indice PondENGHO'!BT5-1</f>
        <v>5.8885473967993374E-2</v>
      </c>
      <c r="BV8" s="3">
        <f>+'Indice PondENGHO'!BU6/'Indice PondENGHO'!BU5-1</f>
        <v>1.5071474583919553E-2</v>
      </c>
      <c r="BW8" s="3">
        <f>+'Indice PondENGHO'!BV6/'Indice PondENGHO'!BV5-1</f>
        <v>1.762630274174759E-2</v>
      </c>
      <c r="BX8" s="3">
        <f>+'Indice PondENGHO'!BW6/'Indice PondENGHO'!BW5-1</f>
        <v>6.3658684167486879E-3</v>
      </c>
      <c r="BY8" s="3">
        <f>+'Indice PondENGHO'!BX6/'Indice PondENGHO'!BX5-1</f>
        <v>7.1453210703372516E-2</v>
      </c>
      <c r="BZ8" s="3">
        <f>+'Indice PondENGHO'!BY6/'Indice PondENGHO'!BY5-1</f>
        <v>2.6355759324328654E-2</v>
      </c>
      <c r="CA8" s="3">
        <f>+'Indice PondENGHO'!BZ6/'Indice PondENGHO'!BZ5-1</f>
        <v>4.7990644146156614E-2</v>
      </c>
      <c r="CB8" s="3">
        <f>+'Indice PondENGHO'!CA6/'Indice PondENGHO'!CA5-1</f>
        <v>1.9051844092465631E-2</v>
      </c>
      <c r="CC8" s="11">
        <f>+'Indice PondENGHO'!CB6/'Indice PondENGHO'!CB5-1</f>
        <v>1.8618050848355772E-2</v>
      </c>
      <c r="CD8" s="10">
        <f>+'Indice PondENGHO'!CC6/'Indice PondENGHO'!CC5-1</f>
        <v>2.6504711976038653E-2</v>
      </c>
      <c r="CE8" s="11">
        <f>+'Indice PondENGHO'!CD6/'Indice PondENGHO'!CD5-1</f>
        <v>2.6504711976038653E-2</v>
      </c>
      <c r="CG8" s="3">
        <f>+'Indice PondENGHO'!CF6/'Indice PondENGHO'!CF5-1</f>
        <v>2.6594516199105911E-2</v>
      </c>
      <c r="CI8" s="3">
        <f t="shared" si="4"/>
        <v>1.6621210368712447E-3</v>
      </c>
      <c r="CJ8" s="3">
        <f>+'[3]Infla Mensual PondENGHO'!CF8</f>
        <v>1.7536666923516631E-3</v>
      </c>
      <c r="CK8" s="3">
        <f t="shared" si="5"/>
        <v>-9.1545655480418375E-5</v>
      </c>
    </row>
    <row r="9" spans="1:108" x14ac:dyDescent="0.25">
      <c r="A9" s="2">
        <f t="shared" si="1"/>
        <v>42856</v>
      </c>
      <c r="B9" s="1">
        <f t="shared" si="2"/>
        <v>5</v>
      </c>
      <c r="C9" s="1">
        <v>2017</v>
      </c>
      <c r="D9" s="10">
        <f>+'Indice PondENGHO'!D7/'Indice PondENGHO'!D6-1</f>
        <v>2.2333963597001683E-2</v>
      </c>
      <c r="E9" s="3">
        <f>+'Indice PondENGHO'!E7/'Indice PondENGHO'!E6-1</f>
        <v>2.1761081055222231E-2</v>
      </c>
      <c r="F9" s="3">
        <f>+'Indice PondENGHO'!F7/'Indice PondENGHO'!F6-1</f>
        <v>1.7806730301176632E-2</v>
      </c>
      <c r="G9" s="3">
        <f>+'Indice PondENGHO'!G7/'Indice PondENGHO'!G6-1</f>
        <v>1.8487846929067686E-2</v>
      </c>
      <c r="H9" s="3">
        <f>+'Indice PondENGHO'!H7/'Indice PondENGHO'!H6-1</f>
        <v>2.7857247989321099E-2</v>
      </c>
      <c r="I9" s="3">
        <f>+'Indice PondENGHO'!I7/'Indice PondENGHO'!I6-1</f>
        <v>1.5441590721604781E-2</v>
      </c>
      <c r="J9" s="3">
        <f>+'Indice PondENGHO'!J7/'Indice PondENGHO'!J6-1</f>
        <v>9.7009618499461769E-3</v>
      </c>
      <c r="K9" s="3">
        <f>+'Indice PondENGHO'!K7/'Indice PondENGHO'!K6-1</f>
        <v>8.7702676868408602E-3</v>
      </c>
      <c r="L9" s="3">
        <f>+'Indice PondENGHO'!L7/'Indice PondENGHO'!L6-1</f>
        <v>1.0705851901192442E-2</v>
      </c>
      <c r="M9" s="3">
        <f>+'Indice PondENGHO'!M7/'Indice PondENGHO'!M6-1</f>
        <v>2.5688391774523645E-2</v>
      </c>
      <c r="N9" s="3">
        <f>+'Indice PondENGHO'!N7/'Indice PondENGHO'!N6-1</f>
        <v>1.6415285337996632E-2</v>
      </c>
      <c r="O9" s="11">
        <f>+'Indice PondENGHO'!O7/'Indice PondENGHO'!O6-1</f>
        <v>1.5005352081050916E-2</v>
      </c>
      <c r="P9" s="3">
        <f>+'Indice PondENGHO'!P7/'Indice PondENGHO'!P6-1</f>
        <v>2.2068884008971335E-2</v>
      </c>
      <c r="Q9" s="3">
        <f>+'Indice PondENGHO'!Q7/'Indice PondENGHO'!Q6-1</f>
        <v>2.1863292151572677E-2</v>
      </c>
      <c r="R9" s="3">
        <f>+'Indice PondENGHO'!R7/'Indice PondENGHO'!R6-1</f>
        <v>1.7769468797250498E-2</v>
      </c>
      <c r="S9" s="3">
        <f>+'Indice PondENGHO'!S7/'Indice PondENGHO'!S6-1</f>
        <v>1.8489574765699457E-2</v>
      </c>
      <c r="T9" s="3">
        <f>+'Indice PondENGHO'!T7/'Indice PondENGHO'!T6-1</f>
        <v>2.8296939492638673E-2</v>
      </c>
      <c r="U9" s="3">
        <f>+'Indice PondENGHO'!U7/'Indice PondENGHO'!U6-1</f>
        <v>1.5122227816243727E-2</v>
      </c>
      <c r="V9" s="3">
        <f>+'Indice PondENGHO'!V7/'Indice PondENGHO'!V6-1</f>
        <v>9.225346679226476E-3</v>
      </c>
      <c r="W9" s="3">
        <f>+'Indice PondENGHO'!W7/'Indice PondENGHO'!W6-1</f>
        <v>7.9366270533771655E-3</v>
      </c>
      <c r="X9" s="3">
        <f>+'Indice PondENGHO'!X7/'Indice PondENGHO'!X6-1</f>
        <v>1.0567417792773037E-2</v>
      </c>
      <c r="Y9" s="3">
        <f>+'Indice PondENGHO'!Y7/'Indice PondENGHO'!Y6-1</f>
        <v>2.6222877500251318E-2</v>
      </c>
      <c r="Z9" s="3">
        <f>+'Indice PondENGHO'!Z7/'Indice PondENGHO'!Z6-1</f>
        <v>1.5813474754537094E-2</v>
      </c>
      <c r="AA9" s="3">
        <f>+'Indice PondENGHO'!AA7/'Indice PondENGHO'!AA6-1</f>
        <v>1.4179495224723615E-2</v>
      </c>
      <c r="AB9" s="10">
        <f>+'Indice PondENGHO'!AB7/'Indice PondENGHO'!AB6-1</f>
        <v>2.1906420607420207E-2</v>
      </c>
      <c r="AC9" s="3">
        <f>+'Indice PondENGHO'!AC7/'Indice PondENGHO'!AC6-1</f>
        <v>2.1696461623489594E-2</v>
      </c>
      <c r="AD9" s="3">
        <f>+'Indice PondENGHO'!AD7/'Indice PondENGHO'!AD6-1</f>
        <v>1.7925527268388697E-2</v>
      </c>
      <c r="AE9" s="3">
        <f>+'Indice PondENGHO'!AE7/'Indice PondENGHO'!AE6-1</f>
        <v>1.7902917892654857E-2</v>
      </c>
      <c r="AF9" s="3">
        <f>+'Indice PondENGHO'!AF7/'Indice PondENGHO'!AF6-1</f>
        <v>2.8451664828936574E-2</v>
      </c>
      <c r="AG9" s="3">
        <f>+'Indice PondENGHO'!AG7/'Indice PondENGHO'!AG6-1</f>
        <v>1.4897631275719636E-2</v>
      </c>
      <c r="AH9" s="3">
        <f>+'Indice PondENGHO'!AH7/'Indice PondENGHO'!AH6-1</f>
        <v>8.7920692208312001E-3</v>
      </c>
      <c r="AI9" s="3">
        <f>+'Indice PondENGHO'!AI7/'Indice PondENGHO'!AI6-1</f>
        <v>7.7397372790730667E-3</v>
      </c>
      <c r="AJ9" s="3">
        <f>+'Indice PondENGHO'!AJ7/'Indice PondENGHO'!AJ6-1</f>
        <v>1.01198980781394E-2</v>
      </c>
      <c r="AK9" s="3">
        <f>+'Indice PondENGHO'!AK7/'Indice PondENGHO'!AK6-1</f>
        <v>2.6435659403958089E-2</v>
      </c>
      <c r="AL9" s="3">
        <f>+'Indice PondENGHO'!AL7/'Indice PondENGHO'!AL6-1</f>
        <v>1.5146965477176311E-2</v>
      </c>
      <c r="AM9" s="11">
        <f>+'Indice PondENGHO'!AM7/'Indice PondENGHO'!AM6-1</f>
        <v>1.3736301490676173E-2</v>
      </c>
      <c r="AN9" s="3">
        <f>+'Indice PondENGHO'!AN7/'Indice PondENGHO'!AN6-1</f>
        <v>2.1828129808647567E-2</v>
      </c>
      <c r="AO9" s="3">
        <f>+'Indice PondENGHO'!AO7/'Indice PondENGHO'!AO6-1</f>
        <v>2.1967038725339005E-2</v>
      </c>
      <c r="AP9" s="3">
        <f>+'Indice PondENGHO'!AP7/'Indice PondENGHO'!AP6-1</f>
        <v>1.7296280985278134E-2</v>
      </c>
      <c r="AQ9" s="3">
        <f>+'Indice PondENGHO'!AQ7/'Indice PondENGHO'!AQ6-1</f>
        <v>1.8160489239125832E-2</v>
      </c>
      <c r="AR9" s="3">
        <f>+'Indice PondENGHO'!AR7/'Indice PondENGHO'!AR6-1</f>
        <v>2.8514632179567068E-2</v>
      </c>
      <c r="AS9" s="3">
        <f>+'Indice PondENGHO'!AS7/'Indice PondENGHO'!AS6-1</f>
        <v>1.4907725451988485E-2</v>
      </c>
      <c r="AT9" s="3">
        <f>+'Indice PondENGHO'!AT7/'Indice PondENGHO'!AT6-1</f>
        <v>8.7017722127489261E-3</v>
      </c>
      <c r="AU9" s="3">
        <f>+'Indice PondENGHO'!AU7/'Indice PondENGHO'!AU6-1</f>
        <v>7.3696378692145181E-3</v>
      </c>
      <c r="AV9" s="3">
        <f>+'Indice PondENGHO'!AV7/'Indice PondENGHO'!AV6-1</f>
        <v>1.0800123390880767E-2</v>
      </c>
      <c r="AW9" s="3">
        <f>+'Indice PondENGHO'!AW7/'Indice PondENGHO'!AW6-1</f>
        <v>2.5990999067130316E-2</v>
      </c>
      <c r="AX9" s="3">
        <f>+'Indice PondENGHO'!AX7/'Indice PondENGHO'!AX6-1</f>
        <v>1.4435106991461888E-2</v>
      </c>
      <c r="AY9" s="3">
        <f>+'Indice PondENGHO'!AY7/'Indice PondENGHO'!AY6-1</f>
        <v>1.3987077668119685E-2</v>
      </c>
      <c r="AZ9" s="10">
        <f>+'Indice PondENGHO'!AZ7/'Indice PondENGHO'!AZ6-1</f>
        <v>2.1484865016848431E-2</v>
      </c>
      <c r="BA9" s="3">
        <f>+'Indice PondENGHO'!BA7/'Indice PondENGHO'!BA6-1</f>
        <v>2.2327305310387624E-2</v>
      </c>
      <c r="BB9" s="3">
        <f>+'Indice PondENGHO'!BB7/'Indice PondENGHO'!BB6-1</f>
        <v>1.6814678341895206E-2</v>
      </c>
      <c r="BC9" s="3">
        <f>+'Indice PondENGHO'!BC7/'Indice PondENGHO'!BC6-1</f>
        <v>1.8390142898020434E-2</v>
      </c>
      <c r="BD9" s="3">
        <f>+'Indice PondENGHO'!BD7/'Indice PondENGHO'!BD6-1</f>
        <v>2.9119422936779271E-2</v>
      </c>
      <c r="BE9" s="3">
        <f>+'Indice PondENGHO'!BE7/'Indice PondENGHO'!BE6-1</f>
        <v>1.4813957930813082E-2</v>
      </c>
      <c r="BF9" s="3">
        <f>+'Indice PondENGHO'!BF7/'Indice PondENGHO'!BF6-1</f>
        <v>8.6455933044433664E-3</v>
      </c>
      <c r="BG9" s="3">
        <f>+'Indice PondENGHO'!BG7/'Indice PondENGHO'!BG6-1</f>
        <v>6.5624449624179793E-3</v>
      </c>
      <c r="BH9" s="3">
        <f>+'Indice PondENGHO'!BH7/'Indice PondENGHO'!BH6-1</f>
        <v>1.1261850695954312E-2</v>
      </c>
      <c r="BI9" s="3">
        <f>+'Indice PondENGHO'!BI7/'Indice PondENGHO'!BI6-1</f>
        <v>2.6108652169935409E-2</v>
      </c>
      <c r="BJ9" s="3">
        <f>+'Indice PondENGHO'!BJ7/'Indice PondENGHO'!BJ6-1</f>
        <v>1.3712789898112421E-2</v>
      </c>
      <c r="BK9" s="11">
        <f>+'Indice PondENGHO'!BK7/'Indice PondENGHO'!BK6-1</f>
        <v>1.3705266079597322E-2</v>
      </c>
      <c r="BL9" s="2">
        <f t="shared" si="3"/>
        <v>42856</v>
      </c>
      <c r="BM9" s="3">
        <f>+'Indice PondENGHO'!BL7/'Indice PondENGHO'!BL6-1</f>
        <v>1.8752409264735315E-2</v>
      </c>
      <c r="BN9" s="3">
        <f>+'Indice PondENGHO'!BM7/'Indice PondENGHO'!BM6-1</f>
        <v>1.8060643582260338E-2</v>
      </c>
      <c r="BO9" s="3">
        <f>+'Indice PondENGHO'!BN7/'Indice PondENGHO'!BN6-1</f>
        <v>1.7629432060062955E-2</v>
      </c>
      <c r="BP9" s="3">
        <f>+'Indice PondENGHO'!BO7/'Indice PondENGHO'!BO6-1</f>
        <v>1.7151439102099042E-2</v>
      </c>
      <c r="BQ9" s="3">
        <f>+'Indice PondENGHO'!BP7/'Indice PondENGHO'!BP6-1</f>
        <v>1.6894029604995087E-2</v>
      </c>
      <c r="BR9" s="10">
        <f>+'Indice PondENGHO'!BQ7/'Indice PondENGHO'!BQ6-1</f>
        <v>2.1902052419366047E-2</v>
      </c>
      <c r="BS9" s="3">
        <f>+'Indice PondENGHO'!BR7/'Indice PondENGHO'!BR6-1</f>
        <v>2.1983723504231278E-2</v>
      </c>
      <c r="BT9" s="3">
        <f>+'Indice PondENGHO'!BS7/'Indice PondENGHO'!BS6-1</f>
        <v>1.7424694703457977E-2</v>
      </c>
      <c r="BU9" s="3">
        <f>+'Indice PondENGHO'!BT7/'Indice PondENGHO'!BT6-1</f>
        <v>1.8280610755012416E-2</v>
      </c>
      <c r="BV9" s="3">
        <f>+'Indice PondENGHO'!BU7/'Indice PondENGHO'!BU6-1</f>
        <v>2.8670552826815854E-2</v>
      </c>
      <c r="BW9" s="3">
        <f>+'Indice PondENGHO'!BV7/'Indice PondENGHO'!BV6-1</f>
        <v>1.4933608902922835E-2</v>
      </c>
      <c r="BX9" s="3">
        <f>+'Indice PondENGHO'!BW7/'Indice PondENGHO'!BW6-1</f>
        <v>8.8570929904079332E-3</v>
      </c>
      <c r="BY9" s="3">
        <f>+'Indice PondENGHO'!BX7/'Indice PondENGHO'!BX6-1</f>
        <v>7.4651788504682681E-3</v>
      </c>
      <c r="BZ9" s="3">
        <f>+'Indice PondENGHO'!BY7/'Indice PondENGHO'!BY6-1</f>
        <v>1.0817824215121785E-2</v>
      </c>
      <c r="CA9" s="3">
        <f>+'Indice PondENGHO'!BZ7/'Indice PondENGHO'!BZ6-1</f>
        <v>2.61261860851425E-2</v>
      </c>
      <c r="CB9" s="3">
        <f>+'Indice PondENGHO'!CA7/'Indice PondENGHO'!CA6-1</f>
        <v>1.4583075595123951E-2</v>
      </c>
      <c r="CC9" s="11">
        <f>+'Indice PondENGHO'!CB7/'Indice PondENGHO'!CB6-1</f>
        <v>1.3967317407378443E-2</v>
      </c>
      <c r="CD9" s="10">
        <f>+'Indice PondENGHO'!CC7/'Indice PondENGHO'!CC6-1</f>
        <v>1.7489492289427977E-2</v>
      </c>
      <c r="CE9" s="11">
        <f>+'Indice PondENGHO'!CD7/'Indice PondENGHO'!CD6-1</f>
        <v>1.7489422037807012E-2</v>
      </c>
      <c r="CG9" s="3">
        <f>+'Indice PondENGHO'!CF7/'Indice PondENGHO'!CF6-1</f>
        <v>1.7406447359225696E-2</v>
      </c>
      <c r="CI9" s="3">
        <f t="shared" si="4"/>
        <v>1.858379659740228E-3</v>
      </c>
      <c r="CJ9" s="3">
        <f>+'[3]Infla Mensual PondENGHO'!CF9</f>
        <v>4.0561071840361507E-4</v>
      </c>
      <c r="CK9" s="3">
        <f t="shared" si="5"/>
        <v>1.4527689413366129E-3</v>
      </c>
    </row>
    <row r="10" spans="1:108" x14ac:dyDescent="0.25">
      <c r="A10" s="2">
        <f t="shared" si="1"/>
        <v>42887</v>
      </c>
      <c r="B10" s="1">
        <f t="shared" si="2"/>
        <v>6</v>
      </c>
      <c r="C10" s="1">
        <v>2017</v>
      </c>
      <c r="D10" s="10">
        <f>+'Indice PondENGHO'!D8/'Indice PondENGHO'!D7-1</f>
        <v>1.2093698740738068E-2</v>
      </c>
      <c r="E10" s="3">
        <f>+'Indice PondENGHO'!E8/'Indice PondENGHO'!E7-1</f>
        <v>1.079786312012132E-2</v>
      </c>
      <c r="F10" s="3">
        <f>+'Indice PondENGHO'!F8/'Indice PondENGHO'!F7-1</f>
        <v>1.0398925782443058E-2</v>
      </c>
      <c r="G10" s="3">
        <f>+'Indice PondENGHO'!G8/'Indice PondENGHO'!G7-1</f>
        <v>1.6655511729806172E-2</v>
      </c>
      <c r="H10" s="3">
        <f>+'Indice PondENGHO'!H8/'Indice PondENGHO'!H7-1</f>
        <v>9.226075935422573E-3</v>
      </c>
      <c r="I10" s="3">
        <f>+'Indice PondENGHO'!I8/'Indice PondENGHO'!I7-1</f>
        <v>1.5377623443575406E-2</v>
      </c>
      <c r="J10" s="3">
        <f>+'Indice PondENGHO'!J8/'Indice PondENGHO'!J7-1</f>
        <v>8.8341381346133119E-3</v>
      </c>
      <c r="K10" s="3">
        <f>+'Indice PondENGHO'!K8/'Indice PondENGHO'!K7-1</f>
        <v>1.038183935258008E-2</v>
      </c>
      <c r="L10" s="3">
        <f>+'Indice PondENGHO'!L8/'Indice PondENGHO'!L7-1</f>
        <v>2.0802796627425346E-2</v>
      </c>
      <c r="M10" s="3">
        <f>+'Indice PondENGHO'!M8/'Indice PondENGHO'!M7-1</f>
        <v>2.2198538983119409E-2</v>
      </c>
      <c r="N10" s="3">
        <f>+'Indice PondENGHO'!N8/'Indice PondENGHO'!N7-1</f>
        <v>1.0972707980938745E-2</v>
      </c>
      <c r="O10" s="11">
        <f>+'Indice PondENGHO'!O8/'Indice PondENGHO'!O7-1</f>
        <v>1.3304331771437417E-2</v>
      </c>
      <c r="P10" s="3">
        <f>+'Indice PondENGHO'!P8/'Indice PondENGHO'!P7-1</f>
        <v>1.1926840063785304E-2</v>
      </c>
      <c r="Q10" s="3">
        <f>+'Indice PondENGHO'!Q8/'Indice PondENGHO'!Q7-1</f>
        <v>9.8450020063052257E-3</v>
      </c>
      <c r="R10" s="3">
        <f>+'Indice PondENGHO'!R8/'Indice PondENGHO'!R7-1</f>
        <v>9.8520974248774706E-3</v>
      </c>
      <c r="S10" s="3">
        <f>+'Indice PondENGHO'!S8/'Indice PondENGHO'!S7-1</f>
        <v>1.7088570160044947E-2</v>
      </c>
      <c r="T10" s="3">
        <f>+'Indice PondENGHO'!T8/'Indice PondENGHO'!T7-1</f>
        <v>9.8848025046720522E-3</v>
      </c>
      <c r="U10" s="3">
        <f>+'Indice PondENGHO'!U8/'Indice PondENGHO'!U7-1</f>
        <v>1.5219245357668054E-2</v>
      </c>
      <c r="V10" s="3">
        <f>+'Indice PondENGHO'!V8/'Indice PondENGHO'!V7-1</f>
        <v>8.4630969691825708E-3</v>
      </c>
      <c r="W10" s="3">
        <f>+'Indice PondENGHO'!W8/'Indice PondENGHO'!W7-1</f>
        <v>1.1341502720264129E-2</v>
      </c>
      <c r="X10" s="3">
        <f>+'Indice PondENGHO'!X8/'Indice PondENGHO'!X7-1</f>
        <v>2.0642100898762505E-2</v>
      </c>
      <c r="Y10" s="3">
        <f>+'Indice PondENGHO'!Y8/'Indice PondENGHO'!Y7-1</f>
        <v>2.200422635317234E-2</v>
      </c>
      <c r="Z10" s="3">
        <f>+'Indice PondENGHO'!Z8/'Indice PondENGHO'!Z7-1</f>
        <v>1.1931997710727948E-2</v>
      </c>
      <c r="AA10" s="3">
        <f>+'Indice PondENGHO'!AA8/'Indice PondENGHO'!AA7-1</f>
        <v>1.2951130306037228E-2</v>
      </c>
      <c r="AB10" s="10">
        <f>+'Indice PondENGHO'!AB8/'Indice PondENGHO'!AB7-1</f>
        <v>1.1868164049388952E-2</v>
      </c>
      <c r="AC10" s="3">
        <f>+'Indice PondENGHO'!AC8/'Indice PondENGHO'!AC7-1</f>
        <v>9.9486646253041933E-3</v>
      </c>
      <c r="AD10" s="3">
        <f>+'Indice PondENGHO'!AD8/'Indice PondENGHO'!AD7-1</f>
        <v>9.7551160288096295E-3</v>
      </c>
      <c r="AE10" s="3">
        <f>+'Indice PondENGHO'!AE8/'Indice PondENGHO'!AE7-1</f>
        <v>1.7146670380783657E-2</v>
      </c>
      <c r="AF10" s="3">
        <f>+'Indice PondENGHO'!AF8/'Indice PondENGHO'!AF7-1</f>
        <v>1.0428953604357805E-2</v>
      </c>
      <c r="AG10" s="3">
        <f>+'Indice PondENGHO'!AG8/'Indice PondENGHO'!AG7-1</f>
        <v>1.5243151639487529E-2</v>
      </c>
      <c r="AH10" s="3">
        <f>+'Indice PondENGHO'!AH8/'Indice PondENGHO'!AH7-1</f>
        <v>8.0144966234318993E-3</v>
      </c>
      <c r="AI10" s="3">
        <f>+'Indice PondENGHO'!AI8/'Indice PondENGHO'!AI7-1</f>
        <v>1.1928746200235762E-2</v>
      </c>
      <c r="AJ10" s="3">
        <f>+'Indice PondENGHO'!AJ8/'Indice PondENGHO'!AJ7-1</f>
        <v>2.0546205933521966E-2</v>
      </c>
      <c r="AK10" s="3">
        <f>+'Indice PondENGHO'!AK8/'Indice PondENGHO'!AK7-1</f>
        <v>2.1956661728723459E-2</v>
      </c>
      <c r="AL10" s="3">
        <f>+'Indice PondENGHO'!AL8/'Indice PondENGHO'!AL7-1</f>
        <v>1.2626483140277589E-2</v>
      </c>
      <c r="AM10" s="11">
        <f>+'Indice PondENGHO'!AM8/'Indice PondENGHO'!AM7-1</f>
        <v>1.2957953594236127E-2</v>
      </c>
      <c r="AN10" s="3">
        <f>+'Indice PondENGHO'!AN8/'Indice PondENGHO'!AN7-1</f>
        <v>1.1916475652904213E-2</v>
      </c>
      <c r="AO10" s="3">
        <f>+'Indice PondENGHO'!AO8/'Indice PondENGHO'!AO7-1</f>
        <v>9.9371496460292086E-3</v>
      </c>
      <c r="AP10" s="3">
        <f>+'Indice PondENGHO'!AP8/'Indice PondENGHO'!AP7-1</f>
        <v>9.7284136639070873E-3</v>
      </c>
      <c r="AQ10" s="3">
        <f>+'Indice PondENGHO'!AQ8/'Indice PondENGHO'!AQ7-1</f>
        <v>1.7505671425213754E-2</v>
      </c>
      <c r="AR10" s="3">
        <f>+'Indice PondENGHO'!AR8/'Indice PondENGHO'!AR7-1</f>
        <v>1.0520206734971005E-2</v>
      </c>
      <c r="AS10" s="3">
        <f>+'Indice PondENGHO'!AS8/'Indice PondENGHO'!AS7-1</f>
        <v>1.4686613711653917E-2</v>
      </c>
      <c r="AT10" s="3">
        <f>+'Indice PondENGHO'!AT8/'Indice PondENGHO'!AT7-1</f>
        <v>7.3683596226934434E-3</v>
      </c>
      <c r="AU10" s="3">
        <f>+'Indice PondENGHO'!AU8/'Indice PondENGHO'!AU7-1</f>
        <v>1.1958633838300647E-2</v>
      </c>
      <c r="AV10" s="3">
        <f>+'Indice PondENGHO'!AV8/'Indice PondENGHO'!AV7-1</f>
        <v>2.0769798527213945E-2</v>
      </c>
      <c r="AW10" s="3">
        <f>+'Indice PondENGHO'!AW8/'Indice PondENGHO'!AW7-1</f>
        <v>2.2019595985783402E-2</v>
      </c>
      <c r="AX10" s="3">
        <f>+'Indice PondENGHO'!AX8/'Indice PondENGHO'!AX7-1</f>
        <v>1.3143704526087818E-2</v>
      </c>
      <c r="AY10" s="3">
        <f>+'Indice PondENGHO'!AY8/'Indice PondENGHO'!AY7-1</f>
        <v>1.2926476776136786E-2</v>
      </c>
      <c r="AZ10" s="10">
        <f>+'Indice PondENGHO'!AZ8/'Indice PondENGHO'!AZ7-1</f>
        <v>1.2173614536464816E-2</v>
      </c>
      <c r="BA10" s="3">
        <f>+'Indice PondENGHO'!BA8/'Indice PondENGHO'!BA7-1</f>
        <v>9.4893263344093537E-3</v>
      </c>
      <c r="BB10" s="3">
        <f>+'Indice PondENGHO'!BB8/'Indice PondENGHO'!BB7-1</f>
        <v>9.7352419824583425E-3</v>
      </c>
      <c r="BC10" s="3">
        <f>+'Indice PondENGHO'!BC8/'Indice PondENGHO'!BC7-1</f>
        <v>1.8540952081752327E-2</v>
      </c>
      <c r="BD10" s="3">
        <f>+'Indice PondENGHO'!BD8/'Indice PondENGHO'!BD7-1</f>
        <v>1.0655476278764953E-2</v>
      </c>
      <c r="BE10" s="3">
        <f>+'Indice PondENGHO'!BE8/'Indice PondENGHO'!BE7-1</f>
        <v>1.4236139574282047E-2</v>
      </c>
      <c r="BF10" s="3">
        <f>+'Indice PondENGHO'!BF8/'Indice PondENGHO'!BF7-1</f>
        <v>6.4409094996724647E-3</v>
      </c>
      <c r="BG10" s="3">
        <f>+'Indice PondENGHO'!BG8/'Indice PondENGHO'!BG7-1</f>
        <v>1.2978134758272031E-2</v>
      </c>
      <c r="BH10" s="3">
        <f>+'Indice PondENGHO'!BH8/'Indice PondENGHO'!BH7-1</f>
        <v>2.1126452850261268E-2</v>
      </c>
      <c r="BI10" s="3">
        <f>+'Indice PondENGHO'!BI8/'Indice PondENGHO'!BI7-1</f>
        <v>2.2029697754751387E-2</v>
      </c>
      <c r="BJ10" s="3">
        <f>+'Indice PondENGHO'!BJ8/'Indice PondENGHO'!BJ7-1</f>
        <v>1.3805514336283631E-2</v>
      </c>
      <c r="BK10" s="11">
        <f>+'Indice PondENGHO'!BK8/'Indice PondENGHO'!BK7-1</f>
        <v>1.2562616732781251E-2</v>
      </c>
      <c r="BL10" s="2">
        <f t="shared" si="3"/>
        <v>42887</v>
      </c>
      <c r="BM10" s="3">
        <f>+'Indice PondENGHO'!BL8/'Indice PondENGHO'!BL7-1</f>
        <v>1.2688580987793463E-2</v>
      </c>
      <c r="BN10" s="3">
        <f>+'Indice PondENGHO'!BM8/'Indice PondENGHO'!BM7-1</f>
        <v>1.2683969464385214E-2</v>
      </c>
      <c r="BO10" s="3">
        <f>+'Indice PondENGHO'!BN8/'Indice PondENGHO'!BN7-1</f>
        <v>1.2850268322932568E-2</v>
      </c>
      <c r="BP10" s="3">
        <f>+'Indice PondENGHO'!BO8/'Indice PondENGHO'!BO7-1</f>
        <v>1.2846954198770799E-2</v>
      </c>
      <c r="BQ10" s="3">
        <f>+'Indice PondENGHO'!BP8/'Indice PondENGHO'!BP7-1</f>
        <v>1.319844417969307E-2</v>
      </c>
      <c r="BR10" s="10">
        <f>+'Indice PondENGHO'!BQ8/'Indice PondENGHO'!BQ7-1</f>
        <v>1.1999025042507494E-2</v>
      </c>
      <c r="BS10" s="3">
        <f>+'Indice PondENGHO'!BR8/'Indice PondENGHO'!BR7-1</f>
        <v>9.9000637033339611E-3</v>
      </c>
      <c r="BT10" s="3">
        <f>+'Indice PondENGHO'!BS8/'Indice PondENGHO'!BS7-1</f>
        <v>9.8488261422096102E-3</v>
      </c>
      <c r="BU10" s="3">
        <f>+'Indice PondENGHO'!BT8/'Indice PondENGHO'!BT7-1</f>
        <v>1.7616869953695158E-2</v>
      </c>
      <c r="BV10" s="3">
        <f>+'Indice PondENGHO'!BU8/'Indice PondENGHO'!BU7-1</f>
        <v>1.036706448928415E-2</v>
      </c>
      <c r="BW10" s="3">
        <f>+'Indice PondENGHO'!BV8/'Indice PondENGHO'!BV7-1</f>
        <v>1.4710708281955309E-2</v>
      </c>
      <c r="BX10" s="3">
        <f>+'Indice PondENGHO'!BW8/'Indice PondENGHO'!BW7-1</f>
        <v>7.4242876823726878E-3</v>
      </c>
      <c r="BY10" s="3">
        <f>+'Indice PondENGHO'!BX8/'Indice PondENGHO'!BX7-1</f>
        <v>1.1961935251489919E-2</v>
      </c>
      <c r="BZ10" s="3">
        <f>+'Indice PondENGHO'!BY8/'Indice PondENGHO'!BY7-1</f>
        <v>2.0851306851172202E-2</v>
      </c>
      <c r="CA10" s="3">
        <f>+'Indice PondENGHO'!BZ8/'Indice PondENGHO'!BZ7-1</f>
        <v>2.2022042546223197E-2</v>
      </c>
      <c r="CB10" s="3">
        <f>+'Indice PondENGHO'!CA8/'Indice PondENGHO'!CA7-1</f>
        <v>1.3006986284905153E-2</v>
      </c>
      <c r="CC10" s="11">
        <f>+'Indice PondENGHO'!CB8/'Indice PondENGHO'!CB7-1</f>
        <v>1.2837514166132324E-2</v>
      </c>
      <c r="CD10" s="10">
        <f>+'Indice PondENGHO'!CC8/'Indice PondENGHO'!CC7-1</f>
        <v>1.2916351307853624E-2</v>
      </c>
      <c r="CE10" s="11">
        <f>+'Indice PondENGHO'!CD8/'Indice PondENGHO'!CD7-1</f>
        <v>1.2916421243731158E-2</v>
      </c>
      <c r="CG10" s="3">
        <f>+'Indice PondENGHO'!CF8/'Indice PondENGHO'!CF7-1</f>
        <v>1.289312621951666E-2</v>
      </c>
      <c r="CI10" s="3">
        <f t="shared" si="4"/>
        <v>-5.098631918996066E-4</v>
      </c>
      <c r="CJ10" s="3">
        <f>+'[3]Infla Mensual PondENGHO'!CF10</f>
        <v>-1.3441253344843584E-3</v>
      </c>
      <c r="CK10" s="3">
        <f t="shared" si="5"/>
        <v>8.3426214258475184E-4</v>
      </c>
    </row>
    <row r="11" spans="1:108" x14ac:dyDescent="0.25">
      <c r="A11" s="2">
        <f t="shared" si="1"/>
        <v>42917</v>
      </c>
      <c r="B11" s="1">
        <f t="shared" si="2"/>
        <v>7</v>
      </c>
      <c r="C11" s="1">
        <v>2017</v>
      </c>
      <c r="D11" s="10">
        <f>+'Indice PondENGHO'!D9/'Indice PondENGHO'!D8-1</f>
        <v>1.7363437298932638E-2</v>
      </c>
      <c r="E11" s="3">
        <f>+'Indice PondENGHO'!E9/'Indice PondENGHO'!E8-1</f>
        <v>3.105508450099248E-2</v>
      </c>
      <c r="F11" s="3">
        <f>+'Indice PondENGHO'!F9/'Indice PondENGHO'!F8-1</f>
        <v>8.4348914950371778E-3</v>
      </c>
      <c r="G11" s="3">
        <f>+'Indice PondENGHO'!G9/'Indice PondENGHO'!G8-1</f>
        <v>1.8871357899644003E-2</v>
      </c>
      <c r="H11" s="3">
        <f>+'Indice PondENGHO'!H9/'Indice PondENGHO'!H8-1</f>
        <v>1.9109853296627177E-2</v>
      </c>
      <c r="I11" s="3">
        <f>+'Indice PondENGHO'!I9/'Indice PondENGHO'!I8-1</f>
        <v>3.2094527253744953E-2</v>
      </c>
      <c r="J11" s="3">
        <f>+'Indice PondENGHO'!J9/'Indice PondENGHO'!J8-1</f>
        <v>2.3864598085221234E-2</v>
      </c>
      <c r="K11" s="3">
        <f>+'Indice PondENGHO'!K9/'Indice PondENGHO'!K8-1</f>
        <v>1.8788778837475428E-2</v>
      </c>
      <c r="L11" s="3">
        <f>+'Indice PondENGHO'!L9/'Indice PondENGHO'!L8-1</f>
        <v>2.7864810400760831E-2</v>
      </c>
      <c r="M11" s="3">
        <f>+'Indice PondENGHO'!M9/'Indice PondENGHO'!M8-1</f>
        <v>1.8434837404440962E-2</v>
      </c>
      <c r="N11" s="3">
        <f>+'Indice PondENGHO'!N9/'Indice PondENGHO'!N8-1</f>
        <v>2.2938455869438767E-2</v>
      </c>
      <c r="O11" s="11">
        <f>+'Indice PondENGHO'!O9/'Indice PondENGHO'!O8-1</f>
        <v>1.2842553144658764E-2</v>
      </c>
      <c r="P11" s="3">
        <f>+'Indice PondENGHO'!P9/'Indice PondENGHO'!P8-1</f>
        <v>1.7460977857318483E-2</v>
      </c>
      <c r="Q11" s="3">
        <f>+'Indice PondENGHO'!Q9/'Indice PondENGHO'!Q8-1</f>
        <v>3.148993740561612E-2</v>
      </c>
      <c r="R11" s="3">
        <f>+'Indice PondENGHO'!R9/'Indice PondENGHO'!R8-1</f>
        <v>8.6109912749521289E-3</v>
      </c>
      <c r="S11" s="3">
        <f>+'Indice PondENGHO'!S9/'Indice PondENGHO'!S8-1</f>
        <v>1.9442631138035349E-2</v>
      </c>
      <c r="T11" s="3">
        <f>+'Indice PondENGHO'!T9/'Indice PondENGHO'!T8-1</f>
        <v>1.8439290788634377E-2</v>
      </c>
      <c r="U11" s="3">
        <f>+'Indice PondENGHO'!U9/'Indice PondENGHO'!U8-1</f>
        <v>3.289396188107796E-2</v>
      </c>
      <c r="V11" s="3">
        <f>+'Indice PondENGHO'!V9/'Indice PondENGHO'!V8-1</f>
        <v>2.2671371297087184E-2</v>
      </c>
      <c r="W11" s="3">
        <f>+'Indice PondENGHO'!W9/'Indice PondENGHO'!W8-1</f>
        <v>1.7985877240076054E-2</v>
      </c>
      <c r="X11" s="3">
        <f>+'Indice PondENGHO'!X9/'Indice PondENGHO'!X8-1</f>
        <v>2.8654548087485576E-2</v>
      </c>
      <c r="Y11" s="3">
        <f>+'Indice PondENGHO'!Y9/'Indice PondENGHO'!Y8-1</f>
        <v>1.8450417013030185E-2</v>
      </c>
      <c r="Z11" s="3">
        <f>+'Indice PondENGHO'!Z9/'Indice PondENGHO'!Z8-1</f>
        <v>2.415692942053127E-2</v>
      </c>
      <c r="AA11" s="3">
        <f>+'Indice PondENGHO'!AA9/'Indice PondENGHO'!AA8-1</f>
        <v>1.3219211778698448E-2</v>
      </c>
      <c r="AB11" s="10">
        <f>+'Indice PondENGHO'!AB9/'Indice PondENGHO'!AB8-1</f>
        <v>1.7501222652374304E-2</v>
      </c>
      <c r="AC11" s="3">
        <f>+'Indice PondENGHO'!AC9/'Indice PondENGHO'!AC8-1</f>
        <v>3.131621100698001E-2</v>
      </c>
      <c r="AD11" s="3">
        <f>+'Indice PondENGHO'!AD9/'Indice PondENGHO'!AD8-1</f>
        <v>8.7927625951336186E-3</v>
      </c>
      <c r="AE11" s="3">
        <f>+'Indice PondENGHO'!AE9/'Indice PondENGHO'!AE8-1</f>
        <v>1.9653490649035099E-2</v>
      </c>
      <c r="AF11" s="3">
        <f>+'Indice PondENGHO'!AF9/'Indice PondENGHO'!AF8-1</f>
        <v>1.8876237354556569E-2</v>
      </c>
      <c r="AG11" s="3">
        <f>+'Indice PondENGHO'!AG9/'Indice PondENGHO'!AG8-1</f>
        <v>3.3746048074038804E-2</v>
      </c>
      <c r="AH11" s="3">
        <f>+'Indice PondENGHO'!AH9/'Indice PondENGHO'!AH8-1</f>
        <v>2.2752291189943374E-2</v>
      </c>
      <c r="AI11" s="3">
        <f>+'Indice PondENGHO'!AI9/'Indice PondENGHO'!AI8-1</f>
        <v>1.7621998697511909E-2</v>
      </c>
      <c r="AJ11" s="3">
        <f>+'Indice PondENGHO'!AJ9/'Indice PondENGHO'!AJ8-1</f>
        <v>2.9428467687605098E-2</v>
      </c>
      <c r="AK11" s="3">
        <f>+'Indice PondENGHO'!AK9/'Indice PondENGHO'!AK8-1</f>
        <v>1.8304931616415443E-2</v>
      </c>
      <c r="AL11" s="3">
        <f>+'Indice PondENGHO'!AL9/'Indice PondENGHO'!AL8-1</f>
        <v>2.5726183034133765E-2</v>
      </c>
      <c r="AM11" s="11">
        <f>+'Indice PondENGHO'!AM9/'Indice PondENGHO'!AM8-1</f>
        <v>1.3402635990863443E-2</v>
      </c>
      <c r="AN11" s="3">
        <f>+'Indice PondENGHO'!AN9/'Indice PondENGHO'!AN8-1</f>
        <v>1.7347132831875056E-2</v>
      </c>
      <c r="AO11" s="3">
        <f>+'Indice PondENGHO'!AO9/'Indice PondENGHO'!AO8-1</f>
        <v>3.1540538920170169E-2</v>
      </c>
      <c r="AP11" s="3">
        <f>+'Indice PondENGHO'!AP9/'Indice PondENGHO'!AP8-1</f>
        <v>8.8844048890504013E-3</v>
      </c>
      <c r="AQ11" s="3">
        <f>+'Indice PondENGHO'!AQ9/'Indice PondENGHO'!AQ8-1</f>
        <v>2.0091850539941669E-2</v>
      </c>
      <c r="AR11" s="3">
        <f>+'Indice PondENGHO'!AR9/'Indice PondENGHO'!AR8-1</f>
        <v>1.8785193827667968E-2</v>
      </c>
      <c r="AS11" s="3">
        <f>+'Indice PondENGHO'!AS9/'Indice PondENGHO'!AS8-1</f>
        <v>3.3710830755073529E-2</v>
      </c>
      <c r="AT11" s="3">
        <f>+'Indice PondENGHO'!AT9/'Indice PondENGHO'!AT8-1</f>
        <v>2.1711807383868686E-2</v>
      </c>
      <c r="AU11" s="3">
        <f>+'Indice PondENGHO'!AU9/'Indice PondENGHO'!AU8-1</f>
        <v>1.6967428913885474E-2</v>
      </c>
      <c r="AV11" s="3">
        <f>+'Indice PondENGHO'!AV9/'Indice PondENGHO'!AV8-1</f>
        <v>2.8344987001027722E-2</v>
      </c>
      <c r="AW11" s="3">
        <f>+'Indice PondENGHO'!AW9/'Indice PondENGHO'!AW8-1</f>
        <v>1.831259135256702E-2</v>
      </c>
      <c r="AX11" s="3">
        <f>+'Indice PondENGHO'!AX9/'Indice PondENGHO'!AX8-1</f>
        <v>2.5983860150148308E-2</v>
      </c>
      <c r="AY11" s="3">
        <f>+'Indice PondENGHO'!AY9/'Indice PondENGHO'!AY8-1</f>
        <v>1.3524726775476115E-2</v>
      </c>
      <c r="AZ11" s="10">
        <f>+'Indice PondENGHO'!AZ9/'Indice PondENGHO'!AZ8-1</f>
        <v>1.723705264524833E-2</v>
      </c>
      <c r="BA11" s="3">
        <f>+'Indice PondENGHO'!BA9/'Indice PondENGHO'!BA8-1</f>
        <v>3.1806844952210644E-2</v>
      </c>
      <c r="BB11" s="3">
        <f>+'Indice PondENGHO'!BB9/'Indice PondENGHO'!BB8-1</f>
        <v>9.1116163667124273E-3</v>
      </c>
      <c r="BC11" s="3">
        <f>+'Indice PondENGHO'!BC9/'Indice PondENGHO'!BC8-1</f>
        <v>2.1152818048593369E-2</v>
      </c>
      <c r="BD11" s="3">
        <f>+'Indice PondENGHO'!BD9/'Indice PondENGHO'!BD8-1</f>
        <v>1.7714982739398089E-2</v>
      </c>
      <c r="BE11" s="3">
        <f>+'Indice PondENGHO'!BE9/'Indice PondENGHO'!BE8-1</f>
        <v>3.4081520523408626E-2</v>
      </c>
      <c r="BF11" s="3">
        <f>+'Indice PondENGHO'!BF9/'Indice PondENGHO'!BF8-1</f>
        <v>2.1430681138449037E-2</v>
      </c>
      <c r="BG11" s="3">
        <f>+'Indice PondENGHO'!BG9/'Indice PondENGHO'!BG8-1</f>
        <v>1.5538845904182974E-2</v>
      </c>
      <c r="BH11" s="3">
        <f>+'Indice PondENGHO'!BH9/'Indice PondENGHO'!BH8-1</f>
        <v>2.7161635726713262E-2</v>
      </c>
      <c r="BI11" s="3">
        <f>+'Indice PondENGHO'!BI9/'Indice PondENGHO'!BI8-1</f>
        <v>1.8232081969020708E-2</v>
      </c>
      <c r="BJ11" s="3">
        <f>+'Indice PondENGHO'!BJ9/'Indice PondENGHO'!BJ8-1</f>
        <v>2.6614602447309066E-2</v>
      </c>
      <c r="BK11" s="11">
        <f>+'Indice PondENGHO'!BK9/'Indice PondENGHO'!BK8-1</f>
        <v>1.3826315214669371E-2</v>
      </c>
      <c r="BL11" s="2">
        <f t="shared" si="3"/>
        <v>42917</v>
      </c>
      <c r="BM11" s="3">
        <f>+'Indice PondENGHO'!BL9/'Indice PondENGHO'!BL8-1</f>
        <v>1.9284313211815007E-2</v>
      </c>
      <c r="BN11" s="3">
        <f>+'Indice PondENGHO'!BM9/'Indice PondENGHO'!BM8-1</f>
        <v>1.9921504913963384E-2</v>
      </c>
      <c r="BO11" s="3">
        <f>+'Indice PondENGHO'!BN9/'Indice PondENGHO'!BN8-1</f>
        <v>2.0475291950825314E-2</v>
      </c>
      <c r="BP11" s="3">
        <f>+'Indice PondENGHO'!BO9/'Indice PondENGHO'!BO8-1</f>
        <v>2.0724907196333575E-2</v>
      </c>
      <c r="BQ11" s="3">
        <f>+'Indice PondENGHO'!BP9/'Indice PondENGHO'!BP8-1</f>
        <v>2.1382581653399901E-2</v>
      </c>
      <c r="BR11" s="10">
        <f>+'Indice PondENGHO'!BQ9/'Indice PondENGHO'!BQ8-1</f>
        <v>1.7376877654715406E-2</v>
      </c>
      <c r="BS11" s="3">
        <f>+'Indice PondENGHO'!BR9/'Indice PondENGHO'!BR8-1</f>
        <v>3.1508675786973361E-2</v>
      </c>
      <c r="BT11" s="3">
        <f>+'Indice PondENGHO'!BS9/'Indice PondENGHO'!BS8-1</f>
        <v>8.824733949297503E-3</v>
      </c>
      <c r="BU11" s="3">
        <f>+'Indice PondENGHO'!BT9/'Indice PondENGHO'!BT8-1</f>
        <v>2.0117773858625121E-2</v>
      </c>
      <c r="BV11" s="3">
        <f>+'Indice PondENGHO'!BU9/'Indice PondENGHO'!BU8-1</f>
        <v>1.833831184231216E-2</v>
      </c>
      <c r="BW11" s="3">
        <f>+'Indice PondENGHO'!BV9/'Indice PondENGHO'!BV8-1</f>
        <v>3.3649193074732908E-2</v>
      </c>
      <c r="BX11" s="3">
        <f>+'Indice PondENGHO'!BW9/'Indice PondENGHO'!BW8-1</f>
        <v>2.2103127154324609E-2</v>
      </c>
      <c r="BY11" s="3">
        <f>+'Indice PondENGHO'!BX9/'Indice PondENGHO'!BX8-1</f>
        <v>1.7062916241453951E-2</v>
      </c>
      <c r="BZ11" s="3">
        <f>+'Indice PondENGHO'!BY9/'Indice PondENGHO'!BY8-1</f>
        <v>2.8075221177562559E-2</v>
      </c>
      <c r="CA11" s="3">
        <f>+'Indice PondENGHO'!BZ9/'Indice PondENGHO'!BZ8-1</f>
        <v>1.8304720866448188E-2</v>
      </c>
      <c r="CB11" s="3">
        <f>+'Indice PondENGHO'!CA9/'Indice PondENGHO'!CA8-1</f>
        <v>2.5730704932359405E-2</v>
      </c>
      <c r="CC11" s="11">
        <f>+'Indice PondENGHO'!CB9/'Indice PondENGHO'!CB8-1</f>
        <v>1.3506379789408385E-2</v>
      </c>
      <c r="CD11" s="10">
        <f>+'Indice PondENGHO'!CC9/'Indice PondENGHO'!CC8-1</f>
        <v>2.0592374832453686E-2</v>
      </c>
      <c r="CE11" s="11">
        <f>+'Indice PondENGHO'!CD9/'Indice PondENGHO'!CD8-1</f>
        <v>2.0592306668804294E-2</v>
      </c>
      <c r="CG11" s="3">
        <f>+'Indice PondENGHO'!CF9/'Indice PondENGHO'!CF8-1</f>
        <v>2.0585315712851715E-2</v>
      </c>
      <c r="CI11" s="3">
        <f t="shared" si="4"/>
        <v>-2.098268441584894E-3</v>
      </c>
      <c r="CJ11" s="3">
        <f>+'[3]Infla Mensual PondENGHO'!CF11</f>
        <v>-4.1420630955133486E-3</v>
      </c>
      <c r="CK11" s="3">
        <f t="shared" si="5"/>
        <v>2.0437946539284546E-3</v>
      </c>
    </row>
    <row r="12" spans="1:108" x14ac:dyDescent="0.25">
      <c r="A12" s="2">
        <f t="shared" si="1"/>
        <v>42948</v>
      </c>
      <c r="B12" s="1">
        <f t="shared" si="2"/>
        <v>8</v>
      </c>
      <c r="C12" s="1">
        <v>2017</v>
      </c>
      <c r="D12" s="10">
        <f>+'Indice PondENGHO'!D10/'Indice PondENGHO'!D9-1</f>
        <v>1.7079180340035416E-2</v>
      </c>
      <c r="E12" s="3">
        <f>+'Indice PondENGHO'!E10/'Indice PondENGHO'!E9-1</f>
        <v>1.8203278337744377E-2</v>
      </c>
      <c r="F12" s="3">
        <f>+'Indice PondENGHO'!F10/'Indice PondENGHO'!F9-1</f>
        <v>5.3590417523619038E-4</v>
      </c>
      <c r="G12" s="3">
        <f>+'Indice PondENGHO'!G10/'Indice PondENGHO'!G9-1</f>
        <v>2.0237601600650468E-2</v>
      </c>
      <c r="H12" s="3">
        <f>+'Indice PondENGHO'!H10/'Indice PondENGHO'!H9-1</f>
        <v>6.1079012468892024E-3</v>
      </c>
      <c r="I12" s="3">
        <f>+'Indice PondENGHO'!I10/'Indice PondENGHO'!I9-1</f>
        <v>2.422098901431835E-2</v>
      </c>
      <c r="J12" s="3">
        <f>+'Indice PondENGHO'!J10/'Indice PondENGHO'!J9-1</f>
        <v>1.0429865529818283E-2</v>
      </c>
      <c r="K12" s="3">
        <f>+'Indice PondENGHO'!K10/'Indice PondENGHO'!K9-1</f>
        <v>1.74958908078231E-2</v>
      </c>
      <c r="L12" s="3">
        <f>+'Indice PondENGHO'!L10/'Indice PondENGHO'!L9-1</f>
        <v>1.0709736294865158E-2</v>
      </c>
      <c r="M12" s="3">
        <f>+'Indice PondENGHO'!M10/'Indice PondENGHO'!M9-1</f>
        <v>2.3353440796463731E-2</v>
      </c>
      <c r="N12" s="3">
        <f>+'Indice PondENGHO'!N10/'Indice PondENGHO'!N9-1</f>
        <v>7.9162988683594282E-3</v>
      </c>
      <c r="O12" s="11">
        <f>+'Indice PondENGHO'!O10/'Indice PondENGHO'!O9-1</f>
        <v>1.4837151730286768E-2</v>
      </c>
      <c r="P12" s="3">
        <f>+'Indice PondENGHO'!P10/'Indice PondENGHO'!P9-1</f>
        <v>1.7816313925651528E-2</v>
      </c>
      <c r="Q12" s="3">
        <f>+'Indice PondENGHO'!Q10/'Indice PondENGHO'!Q9-1</f>
        <v>1.7772602270484272E-2</v>
      </c>
      <c r="R12" s="3">
        <f>+'Indice PondENGHO'!R10/'Indice PondENGHO'!R9-1</f>
        <v>1.1870264316244938E-3</v>
      </c>
      <c r="S12" s="3">
        <f>+'Indice PondENGHO'!S10/'Indice PondENGHO'!S9-1</f>
        <v>2.1108097380461821E-2</v>
      </c>
      <c r="T12" s="3">
        <f>+'Indice PondENGHO'!T10/'Indice PondENGHO'!T9-1</f>
        <v>6.3634171424078456E-3</v>
      </c>
      <c r="U12" s="3">
        <f>+'Indice PondENGHO'!U10/'Indice PondENGHO'!U9-1</f>
        <v>2.4464074497086541E-2</v>
      </c>
      <c r="V12" s="3">
        <f>+'Indice PondENGHO'!V10/'Indice PondENGHO'!V9-1</f>
        <v>1.0473146148786139E-2</v>
      </c>
      <c r="W12" s="3">
        <f>+'Indice PondENGHO'!W10/'Indice PondENGHO'!W9-1</f>
        <v>1.7632725047375564E-2</v>
      </c>
      <c r="X12" s="3">
        <f>+'Indice PondENGHO'!X10/'Indice PondENGHO'!X9-1</f>
        <v>9.0239479744378404E-3</v>
      </c>
      <c r="Y12" s="3">
        <f>+'Indice PondENGHO'!Y10/'Indice PondENGHO'!Y9-1</f>
        <v>2.3843862753428091E-2</v>
      </c>
      <c r="Z12" s="3">
        <f>+'Indice PondENGHO'!Z10/'Indice PondENGHO'!Z9-1</f>
        <v>7.8635676232161611E-3</v>
      </c>
      <c r="AA12" s="3">
        <f>+'Indice PondENGHO'!AA10/'Indice PondENGHO'!AA9-1</f>
        <v>1.476375208105174E-2</v>
      </c>
      <c r="AB12" s="10">
        <f>+'Indice PondENGHO'!AB10/'Indice PondENGHO'!AB9-1</f>
        <v>1.8414623031135502E-2</v>
      </c>
      <c r="AC12" s="3">
        <f>+'Indice PondENGHO'!AC10/'Indice PondENGHO'!AC9-1</f>
        <v>1.7647084043180605E-2</v>
      </c>
      <c r="AD12" s="3">
        <f>+'Indice PondENGHO'!AD10/'Indice PondENGHO'!AD9-1</f>
        <v>1.7125262704256183E-3</v>
      </c>
      <c r="AE12" s="3">
        <f>+'Indice PondENGHO'!AE10/'Indice PondENGHO'!AE9-1</f>
        <v>2.1296498583998513E-2</v>
      </c>
      <c r="AF12" s="3">
        <f>+'Indice PondENGHO'!AF10/'Indice PondENGHO'!AF9-1</f>
        <v>6.973771844084764E-3</v>
      </c>
      <c r="AG12" s="3">
        <f>+'Indice PondENGHO'!AG10/'Indice PondENGHO'!AG9-1</f>
        <v>2.4298618620870238E-2</v>
      </c>
      <c r="AH12" s="3">
        <f>+'Indice PondENGHO'!AH10/'Indice PondENGHO'!AH9-1</f>
        <v>1.0588746827584261E-2</v>
      </c>
      <c r="AI12" s="3">
        <f>+'Indice PondENGHO'!AI10/'Indice PondENGHO'!AI9-1</f>
        <v>1.7765894552616457E-2</v>
      </c>
      <c r="AJ12" s="3">
        <f>+'Indice PondENGHO'!AJ10/'Indice PondENGHO'!AJ9-1</f>
        <v>8.264788935782752E-3</v>
      </c>
      <c r="AK12" s="3">
        <f>+'Indice PondENGHO'!AK10/'Indice PondENGHO'!AK9-1</f>
        <v>2.4006548734866184E-2</v>
      </c>
      <c r="AL12" s="3">
        <f>+'Indice PondENGHO'!AL10/'Indice PondENGHO'!AL9-1</f>
        <v>7.588291234058131E-3</v>
      </c>
      <c r="AM12" s="11">
        <f>+'Indice PondENGHO'!AM10/'Indice PondENGHO'!AM9-1</f>
        <v>1.4781236126062414E-2</v>
      </c>
      <c r="AN12" s="3">
        <f>+'Indice PondENGHO'!AN10/'Indice PondENGHO'!AN9-1</f>
        <v>1.8651950442239329E-2</v>
      </c>
      <c r="AO12" s="3">
        <f>+'Indice PondENGHO'!AO10/'Indice PondENGHO'!AO9-1</f>
        <v>1.7305897489114264E-2</v>
      </c>
      <c r="AP12" s="3">
        <f>+'Indice PondENGHO'!AP10/'Indice PondENGHO'!AP9-1</f>
        <v>1.5956380410253601E-3</v>
      </c>
      <c r="AQ12" s="3">
        <f>+'Indice PondENGHO'!AQ10/'Indice PondENGHO'!AQ9-1</f>
        <v>2.1883346086927435E-2</v>
      </c>
      <c r="AR12" s="3">
        <f>+'Indice PondENGHO'!AR10/'Indice PondENGHO'!AR9-1</f>
        <v>6.9574712408615458E-3</v>
      </c>
      <c r="AS12" s="3">
        <f>+'Indice PondENGHO'!AS10/'Indice PondENGHO'!AS9-1</f>
        <v>2.5178463195621781E-2</v>
      </c>
      <c r="AT12" s="3">
        <f>+'Indice PondENGHO'!AT10/'Indice PondENGHO'!AT9-1</f>
        <v>1.074890560390962E-2</v>
      </c>
      <c r="AU12" s="3">
        <f>+'Indice PondENGHO'!AU10/'Indice PondENGHO'!AU9-1</f>
        <v>1.7825329150578773E-2</v>
      </c>
      <c r="AV12" s="3">
        <f>+'Indice PondENGHO'!AV10/'Indice PondENGHO'!AV9-1</f>
        <v>7.642773498743205E-3</v>
      </c>
      <c r="AW12" s="3">
        <f>+'Indice PondENGHO'!AW10/'Indice PondENGHO'!AW9-1</f>
        <v>2.3976033149351039E-2</v>
      </c>
      <c r="AX12" s="3">
        <f>+'Indice PondENGHO'!AX10/'Indice PondENGHO'!AX9-1</f>
        <v>7.769580460250225E-3</v>
      </c>
      <c r="AY12" s="3">
        <f>+'Indice PondENGHO'!AY10/'Indice PondENGHO'!AY9-1</f>
        <v>1.4576221931557942E-2</v>
      </c>
      <c r="AZ12" s="10">
        <f>+'Indice PondENGHO'!AZ10/'Indice PondENGHO'!AZ9-1</f>
        <v>1.9018208320394914E-2</v>
      </c>
      <c r="BA12" s="3">
        <f>+'Indice PondENGHO'!BA10/'Indice PondENGHO'!BA9-1</f>
        <v>1.6931169715217687E-2</v>
      </c>
      <c r="BB12" s="3">
        <f>+'Indice PondENGHO'!BB10/'Indice PondENGHO'!BB9-1</f>
        <v>1.5803580467854683E-3</v>
      </c>
      <c r="BC12" s="3">
        <f>+'Indice PondENGHO'!BC10/'Indice PondENGHO'!BC9-1</f>
        <v>2.2930822146250751E-2</v>
      </c>
      <c r="BD12" s="3">
        <f>+'Indice PondENGHO'!BD10/'Indice PondENGHO'!BD9-1</f>
        <v>6.528051106374555E-3</v>
      </c>
      <c r="BE12" s="3">
        <f>+'Indice PondENGHO'!BE10/'Indice PondENGHO'!BE9-1</f>
        <v>2.5886658294123732E-2</v>
      </c>
      <c r="BF12" s="3">
        <f>+'Indice PondENGHO'!BF10/'Indice PondENGHO'!BF9-1</f>
        <v>1.1054475078537296E-2</v>
      </c>
      <c r="BG12" s="3">
        <f>+'Indice PondENGHO'!BG10/'Indice PondENGHO'!BG9-1</f>
        <v>1.8058306517337863E-2</v>
      </c>
      <c r="BH12" s="3">
        <f>+'Indice PondENGHO'!BH10/'Indice PondENGHO'!BH9-1</f>
        <v>6.724426009629747E-3</v>
      </c>
      <c r="BI12" s="3">
        <f>+'Indice PondENGHO'!BI10/'Indice PondENGHO'!BI9-1</f>
        <v>2.4122126952842438E-2</v>
      </c>
      <c r="BJ12" s="3">
        <f>+'Indice PondENGHO'!BJ10/'Indice PondENGHO'!BJ9-1</f>
        <v>7.6975953770321848E-3</v>
      </c>
      <c r="BK12" s="11">
        <f>+'Indice PondENGHO'!BK10/'Indice PondENGHO'!BK9-1</f>
        <v>1.4482880752235694E-2</v>
      </c>
      <c r="BL12" s="2">
        <f t="shared" si="3"/>
        <v>42948</v>
      </c>
      <c r="BM12" s="3">
        <f>+'Indice PondENGHO'!BL10/'Indice PondENGHO'!BL9-1</f>
        <v>1.4118208082690709E-2</v>
      </c>
      <c r="BN12" s="3">
        <f>+'Indice PondENGHO'!BM10/'Indice PondENGHO'!BM9-1</f>
        <v>1.4295899023500702E-2</v>
      </c>
      <c r="BO12" s="3">
        <f>+'Indice PondENGHO'!BN10/'Indice PondENGHO'!BN9-1</f>
        <v>1.4541304798212584E-2</v>
      </c>
      <c r="BP12" s="3">
        <f>+'Indice PondENGHO'!BO10/'Indice PondENGHO'!BO9-1</f>
        <v>1.4386235685758697E-2</v>
      </c>
      <c r="BQ12" s="3">
        <f>+'Indice PondENGHO'!BP10/'Indice PondENGHO'!BP9-1</f>
        <v>1.43058195164385E-2</v>
      </c>
      <c r="BR12" s="10">
        <f>+'Indice PondENGHO'!BQ10/'Indice PondENGHO'!BQ9-1</f>
        <v>1.8248002432279309E-2</v>
      </c>
      <c r="BS12" s="3">
        <f>+'Indice PondENGHO'!BR10/'Indice PondENGHO'!BR9-1</f>
        <v>1.7457358863569805E-2</v>
      </c>
      <c r="BT12" s="3">
        <f>+'Indice PondENGHO'!BS10/'Indice PondENGHO'!BS9-1</f>
        <v>1.3981781539238458E-3</v>
      </c>
      <c r="BU12" s="3">
        <f>+'Indice PondENGHO'!BT10/'Indice PondENGHO'!BT9-1</f>
        <v>2.1809483037229072E-2</v>
      </c>
      <c r="BV12" s="3">
        <f>+'Indice PondENGHO'!BU10/'Indice PondENGHO'!BU9-1</f>
        <v>6.6304509507484344E-3</v>
      </c>
      <c r="BW12" s="3">
        <f>+'Indice PondENGHO'!BV10/'Indice PondENGHO'!BV9-1</f>
        <v>2.5163620254260444E-2</v>
      </c>
      <c r="BX12" s="3">
        <f>+'Indice PondENGHO'!BW10/'Indice PondENGHO'!BW9-1</f>
        <v>1.0765008733197856E-2</v>
      </c>
      <c r="BY12" s="3">
        <f>+'Indice PondENGHO'!BX10/'Indice PondENGHO'!BX9-1</f>
        <v>1.7810688706615174E-2</v>
      </c>
      <c r="BZ12" s="3">
        <f>+'Indice PondENGHO'!BY10/'Indice PondENGHO'!BY9-1</f>
        <v>7.9196436410458038E-3</v>
      </c>
      <c r="CA12" s="3">
        <f>+'Indice PondENGHO'!BZ10/'Indice PondENGHO'!BZ9-1</f>
        <v>2.3982657123032158E-2</v>
      </c>
      <c r="CB12" s="3">
        <f>+'Indice PondENGHO'!CA10/'Indice PondENGHO'!CA9-1</f>
        <v>7.7346901646069277E-3</v>
      </c>
      <c r="CC12" s="11">
        <f>+'Indice PondENGHO'!CB10/'Indice PondENGHO'!CB9-1</f>
        <v>1.4627690050718511E-2</v>
      </c>
      <c r="CD12" s="10">
        <f>+'Indice PondENGHO'!CC10/'Indice PondENGHO'!CC9-1</f>
        <v>1.4340854722181273E-2</v>
      </c>
      <c r="CE12" s="11">
        <f>+'Indice PondENGHO'!CD10/'Indice PondENGHO'!CD9-1</f>
        <v>1.4340922468306871E-2</v>
      </c>
      <c r="CG12" s="3">
        <f>+'Indice PondENGHO'!CF10/'Indice PondENGHO'!CF9-1</f>
        <v>1.4325767474888007E-2</v>
      </c>
      <c r="CI12" s="3">
        <f t="shared" si="4"/>
        <v>-1.8761143374779188E-4</v>
      </c>
      <c r="CJ12" s="3">
        <f>+'[3]Infla Mensual PondENGHO'!CF12</f>
        <v>2.8042872476730096E-4</v>
      </c>
      <c r="CK12" s="3">
        <f t="shared" si="5"/>
        <v>-4.6804015851509284E-4</v>
      </c>
    </row>
    <row r="13" spans="1:108" x14ac:dyDescent="0.25">
      <c r="A13" s="2">
        <f t="shared" si="1"/>
        <v>42979</v>
      </c>
      <c r="B13" s="1">
        <f t="shared" si="2"/>
        <v>9</v>
      </c>
      <c r="C13" s="1">
        <v>2017</v>
      </c>
      <c r="D13" s="10">
        <f>+'Indice PondENGHO'!D11/'Indice PondENGHO'!D10-1</f>
        <v>1.1505760357434225E-2</v>
      </c>
      <c r="E13" s="3">
        <f>+'Indice PondENGHO'!E11/'Indice PondENGHO'!E10-1</f>
        <v>-8.4653176693820775E-3</v>
      </c>
      <c r="F13" s="3">
        <f>+'Indice PondENGHO'!F11/'Indice PondENGHO'!F10-1</f>
        <v>-1.9456693040093009E-3</v>
      </c>
      <c r="G13" s="3">
        <f>+'Indice PondENGHO'!G11/'Indice PondENGHO'!G10-1</f>
        <v>1.8796354156577655E-2</v>
      </c>
      <c r="H13" s="3">
        <f>+'Indice PondENGHO'!H11/'Indice PondENGHO'!H10-1</f>
        <v>4.5752089794830475E-3</v>
      </c>
      <c r="I13" s="3">
        <f>+'Indice PondENGHO'!I11/'Indice PondENGHO'!I10-1</f>
        <v>2.3293105216781296E-2</v>
      </c>
      <c r="J13" s="3">
        <f>+'Indice PondENGHO'!J11/'Indice PondENGHO'!J10-1</f>
        <v>8.0006888897392603E-3</v>
      </c>
      <c r="K13" s="3">
        <f>+'Indice PondENGHO'!K11/'Indice PondENGHO'!K10-1</f>
        <v>1.0628373007572245E-2</v>
      </c>
      <c r="L13" s="3">
        <f>+'Indice PondENGHO'!L11/'Indice PondENGHO'!L10-1</f>
        <v>1.5777714363646611E-2</v>
      </c>
      <c r="M13" s="3">
        <f>+'Indice PondENGHO'!M11/'Indice PondENGHO'!M10-1</f>
        <v>4.5094299154225803E-2</v>
      </c>
      <c r="N13" s="3">
        <f>+'Indice PondENGHO'!N11/'Indice PondENGHO'!N10-1</f>
        <v>1.413210441363888E-2</v>
      </c>
      <c r="O13" s="11">
        <f>+'Indice PondENGHO'!O11/'Indice PondENGHO'!O10-1</f>
        <v>1.393840863260154E-2</v>
      </c>
      <c r="P13" s="3">
        <f>+'Indice PondENGHO'!P11/'Indice PondENGHO'!P10-1</f>
        <v>1.1092689120502541E-2</v>
      </c>
      <c r="Q13" s="3">
        <f>+'Indice PondENGHO'!Q11/'Indice PondENGHO'!Q10-1</f>
        <v>-8.7316687349386912E-3</v>
      </c>
      <c r="R13" s="3">
        <f>+'Indice PondENGHO'!R11/'Indice PondENGHO'!R10-1</f>
        <v>-1.8034142269633957E-3</v>
      </c>
      <c r="S13" s="3">
        <f>+'Indice PondENGHO'!S11/'Indice PondENGHO'!S10-1</f>
        <v>1.9029790290781889E-2</v>
      </c>
      <c r="T13" s="3">
        <f>+'Indice PondENGHO'!T11/'Indice PondENGHO'!T10-1</f>
        <v>3.9593495289849123E-3</v>
      </c>
      <c r="U13" s="3">
        <f>+'Indice PondENGHO'!U11/'Indice PondENGHO'!U10-1</f>
        <v>2.3884487067218574E-2</v>
      </c>
      <c r="V13" s="3">
        <f>+'Indice PondENGHO'!V11/'Indice PondENGHO'!V10-1</f>
        <v>8.1605336065144751E-3</v>
      </c>
      <c r="W13" s="3">
        <f>+'Indice PondENGHO'!W11/'Indice PondENGHO'!W10-1</f>
        <v>1.0199567536810505E-2</v>
      </c>
      <c r="X13" s="3">
        <f>+'Indice PondENGHO'!X11/'Indice PondENGHO'!X10-1</f>
        <v>1.624988700024721E-2</v>
      </c>
      <c r="Y13" s="3">
        <f>+'Indice PondENGHO'!Y11/'Indice PondENGHO'!Y10-1</f>
        <v>4.8478236167269984E-2</v>
      </c>
      <c r="Z13" s="3">
        <f>+'Indice PondENGHO'!Z11/'Indice PondENGHO'!Z10-1</f>
        <v>1.445531043286219E-2</v>
      </c>
      <c r="AA13" s="3">
        <f>+'Indice PondENGHO'!AA11/'Indice PondENGHO'!AA10-1</f>
        <v>1.5030323113206956E-2</v>
      </c>
      <c r="AB13" s="10">
        <f>+'Indice PondENGHO'!AB11/'Indice PondENGHO'!AB10-1</f>
        <v>1.0605352085925279E-2</v>
      </c>
      <c r="AC13" s="3">
        <f>+'Indice PondENGHO'!AC11/'Indice PondENGHO'!AC10-1</f>
        <v>-8.7125985106428772E-3</v>
      </c>
      <c r="AD13" s="3">
        <f>+'Indice PondENGHO'!AD11/'Indice PondENGHO'!AD10-1</f>
        <v>-1.7291539986370452E-3</v>
      </c>
      <c r="AE13" s="3">
        <f>+'Indice PondENGHO'!AE11/'Indice PondENGHO'!AE10-1</f>
        <v>2.0674865038732504E-2</v>
      </c>
      <c r="AF13" s="3">
        <f>+'Indice PondENGHO'!AF11/'Indice PondENGHO'!AF10-1</f>
        <v>4.6437696404113549E-3</v>
      </c>
      <c r="AG13" s="3">
        <f>+'Indice PondENGHO'!AG11/'Indice PondENGHO'!AG10-1</f>
        <v>2.3941491668364012E-2</v>
      </c>
      <c r="AH13" s="3">
        <f>+'Indice PondENGHO'!AH11/'Indice PondENGHO'!AH10-1</f>
        <v>8.0609674693896682E-3</v>
      </c>
      <c r="AI13" s="3">
        <f>+'Indice PondENGHO'!AI11/'Indice PondENGHO'!AI10-1</f>
        <v>1.0068353212797865E-2</v>
      </c>
      <c r="AJ13" s="3">
        <f>+'Indice PondENGHO'!AJ11/'Indice PondENGHO'!AJ10-1</f>
        <v>1.6600227208116491E-2</v>
      </c>
      <c r="AK13" s="3">
        <f>+'Indice PondENGHO'!AK11/'Indice PondENGHO'!AK10-1</f>
        <v>4.9207736052882645E-2</v>
      </c>
      <c r="AL13" s="3">
        <f>+'Indice PondENGHO'!AL11/'Indice PondENGHO'!AL10-1</f>
        <v>1.4382579918050142E-2</v>
      </c>
      <c r="AM13" s="11">
        <f>+'Indice PondENGHO'!AM11/'Indice PondENGHO'!AM10-1</f>
        <v>1.5484668576896565E-2</v>
      </c>
      <c r="AN13" s="3">
        <f>+'Indice PondENGHO'!AN11/'Indice PondENGHO'!AN10-1</f>
        <v>1.0275475238062493E-2</v>
      </c>
      <c r="AO13" s="3">
        <f>+'Indice PondENGHO'!AO11/'Indice PondENGHO'!AO10-1</f>
        <v>-8.9133959276939123E-3</v>
      </c>
      <c r="AP13" s="3">
        <f>+'Indice PondENGHO'!AP11/'Indice PondENGHO'!AP10-1</f>
        <v>-1.7092935050200264E-3</v>
      </c>
      <c r="AQ13" s="3">
        <f>+'Indice PondENGHO'!AQ11/'Indice PondENGHO'!AQ10-1</f>
        <v>2.0106859237774666E-2</v>
      </c>
      <c r="AR13" s="3">
        <f>+'Indice PondENGHO'!AR11/'Indice PondENGHO'!AR10-1</f>
        <v>4.5832218726595819E-3</v>
      </c>
      <c r="AS13" s="3">
        <f>+'Indice PondENGHO'!AS11/'Indice PondENGHO'!AS10-1</f>
        <v>2.4015377961458917E-2</v>
      </c>
      <c r="AT13" s="3">
        <f>+'Indice PondENGHO'!AT11/'Indice PondENGHO'!AT10-1</f>
        <v>8.3865796894460054E-3</v>
      </c>
      <c r="AU13" s="3">
        <f>+'Indice PondENGHO'!AU11/'Indice PondENGHO'!AU10-1</f>
        <v>9.8769064976782506E-3</v>
      </c>
      <c r="AV13" s="3">
        <f>+'Indice PondENGHO'!AV11/'Indice PondENGHO'!AV10-1</f>
        <v>1.6173702153415404E-2</v>
      </c>
      <c r="AW13" s="3">
        <f>+'Indice PondENGHO'!AW11/'Indice PondENGHO'!AW10-1</f>
        <v>4.8729626170738616E-2</v>
      </c>
      <c r="AX13" s="3">
        <f>+'Indice PondENGHO'!AX11/'Indice PondENGHO'!AX10-1</f>
        <v>1.4290558949596965E-2</v>
      </c>
      <c r="AY13" s="3">
        <f>+'Indice PondENGHO'!AY11/'Indice PondENGHO'!AY10-1</f>
        <v>1.5471911149986584E-2</v>
      </c>
      <c r="AZ13" s="10">
        <f>+'Indice PondENGHO'!AZ11/'Indice PondENGHO'!AZ10-1</f>
        <v>1.0046708809769989E-2</v>
      </c>
      <c r="BA13" s="3">
        <f>+'Indice PondENGHO'!BA11/'Indice PondENGHO'!BA10-1</f>
        <v>-9.2010461833543777E-3</v>
      </c>
      <c r="BB13" s="3">
        <f>+'Indice PondENGHO'!BB11/'Indice PondENGHO'!BB10-1</f>
        <v>-1.6006537023457446E-3</v>
      </c>
      <c r="BC13" s="3">
        <f>+'Indice PondENGHO'!BC11/'Indice PondENGHO'!BC10-1</f>
        <v>1.857566553674328E-2</v>
      </c>
      <c r="BD13" s="3">
        <f>+'Indice PondENGHO'!BD11/'Indice PondENGHO'!BD10-1</f>
        <v>3.0065278988695709E-3</v>
      </c>
      <c r="BE13" s="3">
        <f>+'Indice PondENGHO'!BE11/'Indice PondENGHO'!BE10-1</f>
        <v>2.4120460058363991E-2</v>
      </c>
      <c r="BF13" s="3">
        <f>+'Indice PondENGHO'!BF11/'Indice PondENGHO'!BF10-1</f>
        <v>8.5868921383345231E-3</v>
      </c>
      <c r="BG13" s="3">
        <f>+'Indice PondENGHO'!BG11/'Indice PondENGHO'!BG10-1</f>
        <v>9.7537398086942062E-3</v>
      </c>
      <c r="BH13" s="3">
        <f>+'Indice PondENGHO'!BH11/'Indice PondENGHO'!BH10-1</f>
        <v>1.5262239437358938E-2</v>
      </c>
      <c r="BI13" s="3">
        <f>+'Indice PondENGHO'!BI11/'Indice PondENGHO'!BI10-1</f>
        <v>5.3038049965433709E-2</v>
      </c>
      <c r="BJ13" s="3">
        <f>+'Indice PondENGHO'!BJ11/'Indice PondENGHO'!BJ10-1</f>
        <v>1.3850367235817451E-2</v>
      </c>
      <c r="BK13" s="11">
        <f>+'Indice PondENGHO'!BK11/'Indice PondENGHO'!BK10-1</f>
        <v>1.646988490601542E-2</v>
      </c>
      <c r="BL13" s="2">
        <f t="shared" si="3"/>
        <v>42979</v>
      </c>
      <c r="BM13" s="3">
        <f>+'Indice PondENGHO'!BL11/'Indice PondENGHO'!BL10-1</f>
        <v>1.0932189380283175E-2</v>
      </c>
      <c r="BN13" s="3">
        <f>+'Indice PondENGHO'!BM11/'Indice PondENGHO'!BM10-1</f>
        <v>1.1317836715502461E-2</v>
      </c>
      <c r="BO13" s="3">
        <f>+'Indice PondENGHO'!BN11/'Indice PondENGHO'!BN10-1</f>
        <v>1.2008411830922272E-2</v>
      </c>
      <c r="BP13" s="3">
        <f>+'Indice PondENGHO'!BO11/'Indice PondENGHO'!BO10-1</f>
        <v>1.2109635343851455E-2</v>
      </c>
      <c r="BQ13" s="3">
        <f>+'Indice PondENGHO'!BP11/'Indice PondENGHO'!BP10-1</f>
        <v>1.2434673068213442E-2</v>
      </c>
      <c r="BR13" s="10">
        <f>+'Indice PondENGHO'!BQ11/'Indice PondENGHO'!BQ10-1</f>
        <v>1.0663339111203873E-2</v>
      </c>
      <c r="BS13" s="3">
        <f>+'Indice PondENGHO'!BR11/'Indice PondENGHO'!BR10-1</f>
        <v>-8.8728855909232518E-3</v>
      </c>
      <c r="BT13" s="3">
        <f>+'Indice PondENGHO'!BS11/'Indice PondENGHO'!BS10-1</f>
        <v>-1.7303128920320709E-3</v>
      </c>
      <c r="BU13" s="3">
        <f>+'Indice PondENGHO'!BT11/'Indice PondENGHO'!BT10-1</f>
        <v>1.9379342568783153E-2</v>
      </c>
      <c r="BV13" s="3">
        <f>+'Indice PondENGHO'!BU11/'Indice PondENGHO'!BU10-1</f>
        <v>3.8567766126060832E-3</v>
      </c>
      <c r="BW13" s="3">
        <f>+'Indice PondENGHO'!BV11/'Indice PondENGHO'!BV10-1</f>
        <v>2.3975223304365079E-2</v>
      </c>
      <c r="BX13" s="3">
        <f>+'Indice PondENGHO'!BW11/'Indice PondENGHO'!BW10-1</f>
        <v>8.3395447166820791E-3</v>
      </c>
      <c r="BY13" s="3">
        <f>+'Indice PondENGHO'!BX11/'Indice PondENGHO'!BX10-1</f>
        <v>1.0019922873282017E-2</v>
      </c>
      <c r="BZ13" s="3">
        <f>+'Indice PondENGHO'!BY11/'Indice PondENGHO'!BY10-1</f>
        <v>1.5874745746664143E-2</v>
      </c>
      <c r="CA13" s="3">
        <f>+'Indice PondENGHO'!BZ11/'Indice PondENGHO'!BZ10-1</f>
        <v>5.0257438485307615E-2</v>
      </c>
      <c r="CB13" s="3">
        <f>+'Indice PondENGHO'!CA11/'Indice PondENGHO'!CA10-1</f>
        <v>1.4133849302983892E-2</v>
      </c>
      <c r="CC13" s="11">
        <f>+'Indice PondENGHO'!CB11/'Indice PondENGHO'!CB10-1</f>
        <v>1.5631784279500183E-2</v>
      </c>
      <c r="CD13" s="10">
        <f>+'Indice PondENGHO'!CC11/'Indice PondENGHO'!CC10-1</f>
        <v>1.1930219256108376E-2</v>
      </c>
      <c r="CE13" s="11">
        <f>+'Indice PondENGHO'!CD11/'Indice PondENGHO'!CD10-1</f>
        <v>1.1930219256108376E-2</v>
      </c>
      <c r="CG13" s="3">
        <f>+'Indice PondENGHO'!CF11/'Indice PondENGHO'!CF10-1</f>
        <v>1.182440434488119E-2</v>
      </c>
      <c r="CI13" s="3">
        <f t="shared" si="4"/>
        <v>-1.5024836879302672E-3</v>
      </c>
      <c r="CJ13" s="3">
        <f>+'[3]Infla Mensual PondENGHO'!CF13</f>
        <v>-4.6864004421731664E-4</v>
      </c>
      <c r="CK13" s="3">
        <f t="shared" si="5"/>
        <v>-1.0338436437129506E-3</v>
      </c>
    </row>
    <row r="14" spans="1:108" x14ac:dyDescent="0.25">
      <c r="A14" s="2">
        <f t="shared" si="1"/>
        <v>43009</v>
      </c>
      <c r="B14" s="1">
        <f t="shared" si="2"/>
        <v>10</v>
      </c>
      <c r="C14" s="1">
        <v>2017</v>
      </c>
      <c r="D14" s="10">
        <f>+'Indice PondENGHO'!D12/'Indice PondENGHO'!D11-1</f>
        <v>9.6396961276739024E-3</v>
      </c>
      <c r="E14" s="3">
        <f>+'Indice PondENGHO'!E12/'Indice PondENGHO'!E11-1</f>
        <v>2.7598147412824403E-2</v>
      </c>
      <c r="F14" s="3">
        <f>+'Indice PondENGHO'!F12/'Indice PondENGHO'!F11-1</f>
        <v>1.0118350214517013E-2</v>
      </c>
      <c r="G14" s="3">
        <f>+'Indice PondENGHO'!G12/'Indice PondENGHO'!G11-1</f>
        <v>9.5821098270203464E-3</v>
      </c>
      <c r="H14" s="3">
        <f>+'Indice PondENGHO'!H12/'Indice PondENGHO'!H11-1</f>
        <v>3.5981623758400971E-3</v>
      </c>
      <c r="I14" s="3">
        <f>+'Indice PondENGHO'!I12/'Indice PondENGHO'!I11-1</f>
        <v>1.1763187988005352E-2</v>
      </c>
      <c r="J14" s="3">
        <f>+'Indice PondENGHO'!J12/'Indice PondENGHO'!J11-1</f>
        <v>1.4076185811564779E-2</v>
      </c>
      <c r="K14" s="3">
        <f>+'Indice PondENGHO'!K12/'Indice PondENGHO'!K11-1</f>
        <v>5.3570648052200465E-2</v>
      </c>
      <c r="L14" s="3">
        <f>+'Indice PondENGHO'!L12/'Indice PondENGHO'!L11-1</f>
        <v>1.6018987885640046E-2</v>
      </c>
      <c r="M14" s="3">
        <f>+'Indice PondENGHO'!M12/'Indice PondENGHO'!M11-1</f>
        <v>1.5544223830782133E-2</v>
      </c>
      <c r="N14" s="3">
        <f>+'Indice PondENGHO'!N12/'Indice PondENGHO'!N11-1</f>
        <v>1.4574983538646835E-2</v>
      </c>
      <c r="O14" s="11">
        <f>+'Indice PondENGHO'!O12/'Indice PondENGHO'!O11-1</f>
        <v>1.2742847397867019E-2</v>
      </c>
      <c r="P14" s="3">
        <f>+'Indice PondENGHO'!P12/'Indice PondENGHO'!P11-1</f>
        <v>9.1137905160361132E-3</v>
      </c>
      <c r="Q14" s="3">
        <f>+'Indice PondENGHO'!Q12/'Indice PondENGHO'!Q11-1</f>
        <v>2.7804337273695356E-2</v>
      </c>
      <c r="R14" s="3">
        <f>+'Indice PondENGHO'!R12/'Indice PondENGHO'!R11-1</f>
        <v>1.0611465858349156E-2</v>
      </c>
      <c r="S14" s="3">
        <f>+'Indice PondENGHO'!S12/'Indice PondENGHO'!S11-1</f>
        <v>9.3461803068703997E-3</v>
      </c>
      <c r="T14" s="3">
        <f>+'Indice PondENGHO'!T12/'Indice PondENGHO'!T11-1</f>
        <v>2.9966035177608763E-3</v>
      </c>
      <c r="U14" s="3">
        <f>+'Indice PondENGHO'!U12/'Indice PondENGHO'!U11-1</f>
        <v>1.1458228421400873E-2</v>
      </c>
      <c r="V14" s="3">
        <f>+'Indice PondENGHO'!V12/'Indice PondENGHO'!V11-1</f>
        <v>1.3682892616987186E-2</v>
      </c>
      <c r="W14" s="3">
        <f>+'Indice PondENGHO'!W12/'Indice PondENGHO'!W11-1</f>
        <v>5.3325421225056679E-2</v>
      </c>
      <c r="X14" s="3">
        <f>+'Indice PondENGHO'!X12/'Indice PondENGHO'!X11-1</f>
        <v>1.5828210212391225E-2</v>
      </c>
      <c r="Y14" s="3">
        <f>+'Indice PondENGHO'!Y12/'Indice PondENGHO'!Y11-1</f>
        <v>1.2622555723863726E-2</v>
      </c>
      <c r="Z14" s="3">
        <f>+'Indice PondENGHO'!Z12/'Indice PondENGHO'!Z11-1</f>
        <v>1.4503692606455454E-2</v>
      </c>
      <c r="AA14" s="3">
        <f>+'Indice PondENGHO'!AA12/'Indice PondENGHO'!AA11-1</f>
        <v>1.3065245205036602E-2</v>
      </c>
      <c r="AB14" s="10">
        <f>+'Indice PondENGHO'!AB12/'Indice PondENGHO'!AB11-1</f>
        <v>8.6612098466656295E-3</v>
      </c>
      <c r="AC14" s="3">
        <f>+'Indice PondENGHO'!AC12/'Indice PondENGHO'!AC11-1</f>
        <v>2.7683100301171937E-2</v>
      </c>
      <c r="AD14" s="3">
        <f>+'Indice PondENGHO'!AD12/'Indice PondENGHO'!AD11-1</f>
        <v>1.0988246262855217E-2</v>
      </c>
      <c r="AE14" s="3">
        <f>+'Indice PondENGHO'!AE12/'Indice PondENGHO'!AE11-1</f>
        <v>9.2676179829258576E-3</v>
      </c>
      <c r="AF14" s="3">
        <f>+'Indice PondENGHO'!AF12/'Indice PondENGHO'!AF11-1</f>
        <v>3.1247408926622366E-3</v>
      </c>
      <c r="AG14" s="3">
        <f>+'Indice PondENGHO'!AG12/'Indice PondENGHO'!AG11-1</f>
        <v>1.1353920172099796E-2</v>
      </c>
      <c r="AH14" s="3">
        <f>+'Indice PondENGHO'!AH12/'Indice PondENGHO'!AH11-1</f>
        <v>1.3696661406535693E-2</v>
      </c>
      <c r="AI14" s="3">
        <f>+'Indice PondENGHO'!AI12/'Indice PondENGHO'!AI11-1</f>
        <v>5.3189333637290392E-2</v>
      </c>
      <c r="AJ14" s="3">
        <f>+'Indice PondENGHO'!AJ12/'Indice PondENGHO'!AJ11-1</f>
        <v>1.5768582713926671E-2</v>
      </c>
      <c r="AK14" s="3">
        <f>+'Indice PondENGHO'!AK12/'Indice PondENGHO'!AK11-1</f>
        <v>1.1931436707747878E-2</v>
      </c>
      <c r="AL14" s="3">
        <f>+'Indice PondENGHO'!AL12/'Indice PondENGHO'!AL11-1</f>
        <v>1.4917575497485736E-2</v>
      </c>
      <c r="AM14" s="11">
        <f>+'Indice PondENGHO'!AM12/'Indice PondENGHO'!AM11-1</f>
        <v>1.3366699492915135E-2</v>
      </c>
      <c r="AN14" s="3">
        <f>+'Indice PondENGHO'!AN12/'Indice PondENGHO'!AN11-1</f>
        <v>8.369712578660371E-3</v>
      </c>
      <c r="AO14" s="3">
        <f>+'Indice PondENGHO'!AO12/'Indice PondENGHO'!AO11-1</f>
        <v>2.7916597883702599E-2</v>
      </c>
      <c r="AP14" s="3">
        <f>+'Indice PondENGHO'!AP12/'Indice PondENGHO'!AP11-1</f>
        <v>1.0549025755759223E-2</v>
      </c>
      <c r="AQ14" s="3">
        <f>+'Indice PondENGHO'!AQ12/'Indice PondENGHO'!AQ11-1</f>
        <v>9.4948477048952817E-3</v>
      </c>
      <c r="AR14" s="3">
        <f>+'Indice PondENGHO'!AR12/'Indice PondENGHO'!AR11-1</f>
        <v>3.070651950099812E-3</v>
      </c>
      <c r="AS14" s="3">
        <f>+'Indice PondENGHO'!AS12/'Indice PondENGHO'!AS11-1</f>
        <v>1.0332350700357429E-2</v>
      </c>
      <c r="AT14" s="3">
        <f>+'Indice PondENGHO'!AT12/'Indice PondENGHO'!AT11-1</f>
        <v>1.3070897522041491E-2</v>
      </c>
      <c r="AU14" s="3">
        <f>+'Indice PondENGHO'!AU12/'Indice PondENGHO'!AU11-1</f>
        <v>5.3311404843481958E-2</v>
      </c>
      <c r="AV14" s="3">
        <f>+'Indice PondENGHO'!AV12/'Indice PondENGHO'!AV11-1</f>
        <v>1.5283757058089265E-2</v>
      </c>
      <c r="AW14" s="3">
        <f>+'Indice PondENGHO'!AW12/'Indice PondENGHO'!AW11-1</f>
        <v>1.2172943455155627E-2</v>
      </c>
      <c r="AX14" s="3">
        <f>+'Indice PondENGHO'!AX12/'Indice PondENGHO'!AX11-1</f>
        <v>1.4934843772748785E-2</v>
      </c>
      <c r="AY14" s="3">
        <f>+'Indice PondENGHO'!AY12/'Indice PondENGHO'!AY11-1</f>
        <v>1.3063541173556681E-2</v>
      </c>
      <c r="AZ14" s="10">
        <f>+'Indice PondENGHO'!AZ12/'Indice PondENGHO'!AZ11-1</f>
        <v>7.9452688141254946E-3</v>
      </c>
      <c r="BA14" s="3">
        <f>+'Indice PondENGHO'!BA12/'Indice PondENGHO'!BA11-1</f>
        <v>2.8140905188470233E-2</v>
      </c>
      <c r="BB14" s="3">
        <f>+'Indice PondENGHO'!BB12/'Indice PondENGHO'!BB11-1</f>
        <v>1.025960660415004E-2</v>
      </c>
      <c r="BC14" s="3">
        <f>+'Indice PondENGHO'!BC12/'Indice PondENGHO'!BC11-1</f>
        <v>9.3052818404657511E-3</v>
      </c>
      <c r="BD14" s="3">
        <f>+'Indice PondENGHO'!BD12/'Indice PondENGHO'!BD11-1</f>
        <v>2.3552444479804091E-3</v>
      </c>
      <c r="BE14" s="3">
        <f>+'Indice PondENGHO'!BE12/'Indice PondENGHO'!BE11-1</f>
        <v>9.5077632246842736E-3</v>
      </c>
      <c r="BF14" s="3">
        <f>+'Indice PondENGHO'!BF12/'Indice PondENGHO'!BF11-1</f>
        <v>1.2498890246313676E-2</v>
      </c>
      <c r="BG14" s="3">
        <f>+'Indice PondENGHO'!BG12/'Indice PondENGHO'!BG11-1</f>
        <v>5.301919991309112E-2</v>
      </c>
      <c r="BH14" s="3">
        <f>+'Indice PondENGHO'!BH12/'Indice PondENGHO'!BH11-1</f>
        <v>1.4379305567475908E-2</v>
      </c>
      <c r="BI14" s="3">
        <f>+'Indice PondENGHO'!BI12/'Indice PondENGHO'!BI11-1</f>
        <v>9.9198145369077118E-3</v>
      </c>
      <c r="BJ14" s="3">
        <f>+'Indice PondENGHO'!BJ12/'Indice PondENGHO'!BJ11-1</f>
        <v>1.5512993706045419E-2</v>
      </c>
      <c r="BK14" s="11">
        <f>+'Indice PondENGHO'!BK12/'Indice PondENGHO'!BK11-1</f>
        <v>1.3009256166320426E-2</v>
      </c>
      <c r="BL14" s="2">
        <f t="shared" si="3"/>
        <v>43009</v>
      </c>
      <c r="BM14" s="3">
        <f>+'Indice PondENGHO'!BL12/'Indice PondENGHO'!BL11-1</f>
        <v>1.2665752413411502E-2</v>
      </c>
      <c r="BN14" s="3">
        <f>+'Indice PondENGHO'!BM12/'Indice PondENGHO'!BM11-1</f>
        <v>1.2812666592531441E-2</v>
      </c>
      <c r="BO14" s="3">
        <f>+'Indice PondENGHO'!BN12/'Indice PondENGHO'!BN11-1</f>
        <v>1.2721703636998427E-2</v>
      </c>
      <c r="BP14" s="3">
        <f>+'Indice PondENGHO'!BO12/'Indice PondENGHO'!BO11-1</f>
        <v>1.2487333231046671E-2</v>
      </c>
      <c r="BQ14" s="3">
        <f>+'Indice PondENGHO'!BP12/'Indice PondENGHO'!BP11-1</f>
        <v>1.2066278634035976E-2</v>
      </c>
      <c r="BR14" s="10">
        <f>+'Indice PondENGHO'!BQ12/'Indice PondENGHO'!BQ11-1</f>
        <v>8.6993585007557606E-3</v>
      </c>
      <c r="BS14" s="3">
        <f>+'Indice PondENGHO'!BR12/'Indice PondENGHO'!BR11-1</f>
        <v>2.7881139290674595E-2</v>
      </c>
      <c r="BT14" s="3">
        <f>+'Indice PondENGHO'!BS12/'Indice PondENGHO'!BS11-1</f>
        <v>1.04985172761205E-2</v>
      </c>
      <c r="BU14" s="3">
        <f>+'Indice PondENGHO'!BT12/'Indice PondENGHO'!BT11-1</f>
        <v>9.3786624342060421E-3</v>
      </c>
      <c r="BV14" s="3">
        <f>+'Indice PondENGHO'!BU12/'Indice PondENGHO'!BU11-1</f>
        <v>2.8188482510946855E-3</v>
      </c>
      <c r="BW14" s="3">
        <f>+'Indice PondENGHO'!BV12/'Indice PondENGHO'!BV11-1</f>
        <v>1.0406282880035533E-2</v>
      </c>
      <c r="BX14" s="3">
        <f>+'Indice PondENGHO'!BW12/'Indice PondENGHO'!BW11-1</f>
        <v>1.3142476073164211E-2</v>
      </c>
      <c r="BY14" s="3">
        <f>+'Indice PondENGHO'!BX12/'Indice PondENGHO'!BX11-1</f>
        <v>5.3235258011541386E-2</v>
      </c>
      <c r="BZ14" s="3">
        <f>+'Indice PondENGHO'!BY12/'Indice PondENGHO'!BY11-1</f>
        <v>1.518206932538213E-2</v>
      </c>
      <c r="CA14" s="3">
        <f>+'Indice PondENGHO'!BZ12/'Indice PondENGHO'!BZ11-1</f>
        <v>1.150656460700783E-2</v>
      </c>
      <c r="CB14" s="3">
        <f>+'Indice PondENGHO'!CA12/'Indice PondENGHO'!CA11-1</f>
        <v>1.508546915064124E-2</v>
      </c>
      <c r="CC14" s="11">
        <f>+'Indice PondENGHO'!CB12/'Indice PondENGHO'!CB11-1</f>
        <v>1.3062979291910137E-2</v>
      </c>
      <c r="CD14" s="10">
        <f>+'Indice PondENGHO'!CC12/'Indice PondENGHO'!CC11-1</f>
        <v>1.2464840621662754E-2</v>
      </c>
      <c r="CE14" s="11">
        <f>+'Indice PondENGHO'!CD12/'Indice PondENGHO'!CD11-1</f>
        <v>1.2464840621662754E-2</v>
      </c>
      <c r="CG14" s="3">
        <f>+'Indice PondENGHO'!CF12/'Indice PondENGHO'!CF11-1</f>
        <v>1.2337277149854886E-2</v>
      </c>
      <c r="CI14" s="3">
        <f t="shared" si="4"/>
        <v>5.994737793755256E-4</v>
      </c>
      <c r="CJ14" s="3">
        <f>+'[3]Infla Mensual PondENGHO'!CF14</f>
        <v>1.8482203344061254E-3</v>
      </c>
      <c r="CK14" s="3">
        <f t="shared" si="5"/>
        <v>-1.2487465550305998E-3</v>
      </c>
    </row>
    <row r="15" spans="1:108" x14ac:dyDescent="0.25">
      <c r="A15" s="2">
        <f t="shared" si="1"/>
        <v>43040</v>
      </c>
      <c r="B15" s="1">
        <f t="shared" si="2"/>
        <v>11</v>
      </c>
      <c r="C15" s="1">
        <v>2017</v>
      </c>
      <c r="D15" s="10">
        <f>+'Indice PondENGHO'!D13/'Indice PondENGHO'!D12-1</f>
        <v>1.8288502330368495E-2</v>
      </c>
      <c r="E15" s="3">
        <f>+'Indice PondENGHO'!E13/'Indice PondENGHO'!E12-1</f>
        <v>4.3140319929213522E-3</v>
      </c>
      <c r="F15" s="3">
        <f>+'Indice PondENGHO'!F13/'Indice PondENGHO'!F12-1</f>
        <v>1.5337593534481497E-2</v>
      </c>
      <c r="G15" s="3">
        <f>+'Indice PondENGHO'!G13/'Indice PondENGHO'!G12-1</f>
        <v>1.3569335594075582E-2</v>
      </c>
      <c r="H15" s="3">
        <f>+'Indice PondENGHO'!H13/'Indice PondENGHO'!H12-1</f>
        <v>1.098158065181587E-2</v>
      </c>
      <c r="I15" s="3">
        <f>+'Indice PondENGHO'!I13/'Indice PondENGHO'!I12-1</f>
        <v>1.3082154547742642E-2</v>
      </c>
      <c r="J15" s="3">
        <f>+'Indice PondENGHO'!J13/'Indice PondENGHO'!J12-1</f>
        <v>2.9937844163391292E-2</v>
      </c>
      <c r="K15" s="3">
        <f>+'Indice PondENGHO'!K13/'Indice PondENGHO'!K12-1</f>
        <v>9.7754707574855271E-3</v>
      </c>
      <c r="L15" s="3">
        <f>+'Indice PondENGHO'!L13/'Indice PondENGHO'!L12-1</f>
        <v>1.087308292677247E-2</v>
      </c>
      <c r="M15" s="3">
        <f>+'Indice PondENGHO'!M13/'Indice PondENGHO'!M12-1</f>
        <v>2.0143187728959067E-2</v>
      </c>
      <c r="N15" s="3">
        <f>+'Indice PondENGHO'!N13/'Indice PondENGHO'!N12-1</f>
        <v>1.7798409650522373E-2</v>
      </c>
      <c r="O15" s="11">
        <f>+'Indice PondENGHO'!O13/'Indice PondENGHO'!O12-1</f>
        <v>1.1481904849787172E-2</v>
      </c>
      <c r="P15" s="3">
        <f>+'Indice PondENGHO'!P13/'Indice PondENGHO'!P12-1</f>
        <v>1.8458545983128127E-2</v>
      </c>
      <c r="Q15" s="3">
        <f>+'Indice PondENGHO'!Q13/'Indice PondENGHO'!Q12-1</f>
        <v>4.6246349549319277E-3</v>
      </c>
      <c r="R15" s="3">
        <f>+'Indice PondENGHO'!R13/'Indice PondENGHO'!R12-1</f>
        <v>1.5204867490174578E-2</v>
      </c>
      <c r="S15" s="3">
        <f>+'Indice PondENGHO'!S13/'Indice PondENGHO'!S12-1</f>
        <v>1.33628075264558E-2</v>
      </c>
      <c r="T15" s="3">
        <f>+'Indice PondENGHO'!T13/'Indice PondENGHO'!T12-1</f>
        <v>1.0991220596034301E-2</v>
      </c>
      <c r="U15" s="3">
        <f>+'Indice PondENGHO'!U13/'Indice PondENGHO'!U12-1</f>
        <v>1.3070483846138847E-2</v>
      </c>
      <c r="V15" s="3">
        <f>+'Indice PondENGHO'!V13/'Indice PondENGHO'!V12-1</f>
        <v>2.991587230214332E-2</v>
      </c>
      <c r="W15" s="3">
        <f>+'Indice PondENGHO'!W13/'Indice PondENGHO'!W12-1</f>
        <v>9.5120621579933839E-3</v>
      </c>
      <c r="X15" s="3">
        <f>+'Indice PondENGHO'!X13/'Indice PondENGHO'!X12-1</f>
        <v>1.0247447391661835E-2</v>
      </c>
      <c r="Y15" s="3">
        <f>+'Indice PondENGHO'!Y13/'Indice PondENGHO'!Y12-1</f>
        <v>2.0148598905759929E-2</v>
      </c>
      <c r="Z15" s="3">
        <f>+'Indice PondENGHO'!Z13/'Indice PondENGHO'!Z12-1</f>
        <v>1.8643635583539764E-2</v>
      </c>
      <c r="AA15" s="3">
        <f>+'Indice PondENGHO'!AA13/'Indice PondENGHO'!AA12-1</f>
        <v>1.1830007221312222E-2</v>
      </c>
      <c r="AB15" s="10">
        <f>+'Indice PondENGHO'!AB13/'Indice PondENGHO'!AB12-1</f>
        <v>1.8571754282149744E-2</v>
      </c>
      <c r="AC15" s="3">
        <f>+'Indice PondENGHO'!AC13/'Indice PondENGHO'!AC12-1</f>
        <v>4.4281585013812297E-3</v>
      </c>
      <c r="AD15" s="3">
        <f>+'Indice PondENGHO'!AD13/'Indice PondENGHO'!AD12-1</f>
        <v>1.5222143210990025E-2</v>
      </c>
      <c r="AE15" s="3">
        <f>+'Indice PondENGHO'!AE13/'Indice PondENGHO'!AE12-1</f>
        <v>1.308949483293409E-2</v>
      </c>
      <c r="AF15" s="3">
        <f>+'Indice PondENGHO'!AF13/'Indice PondENGHO'!AF12-1</f>
        <v>1.1002690054669806E-2</v>
      </c>
      <c r="AG15" s="3">
        <f>+'Indice PondENGHO'!AG13/'Indice PondENGHO'!AG12-1</f>
        <v>1.327359533669914E-2</v>
      </c>
      <c r="AH15" s="3">
        <f>+'Indice PondENGHO'!AH13/'Indice PondENGHO'!AH12-1</f>
        <v>3.0329704653630829E-2</v>
      </c>
      <c r="AI15" s="3">
        <f>+'Indice PondENGHO'!AI13/'Indice PondENGHO'!AI12-1</f>
        <v>9.3422434380787678E-3</v>
      </c>
      <c r="AJ15" s="3">
        <f>+'Indice PondENGHO'!AJ13/'Indice PondENGHO'!AJ12-1</f>
        <v>9.9433578884353668E-3</v>
      </c>
      <c r="AK15" s="3">
        <f>+'Indice PondENGHO'!AK13/'Indice PondENGHO'!AK12-1</f>
        <v>1.9973733133259897E-2</v>
      </c>
      <c r="AL15" s="3">
        <f>+'Indice PondENGHO'!AL13/'Indice PondENGHO'!AL12-1</f>
        <v>1.8477014604448394E-2</v>
      </c>
      <c r="AM15" s="11">
        <f>+'Indice PondENGHO'!AM13/'Indice PondENGHO'!AM12-1</f>
        <v>1.2059209259899895E-2</v>
      </c>
      <c r="AN15" s="3">
        <f>+'Indice PondENGHO'!AN13/'Indice PondENGHO'!AN12-1</f>
        <v>1.861863017665466E-2</v>
      </c>
      <c r="AO15" s="3">
        <f>+'Indice PondENGHO'!AO13/'Indice PondENGHO'!AO12-1</f>
        <v>4.5203056596587743E-3</v>
      </c>
      <c r="AP15" s="3">
        <f>+'Indice PondENGHO'!AP13/'Indice PondENGHO'!AP12-1</f>
        <v>1.5449973534739314E-2</v>
      </c>
      <c r="AQ15" s="3">
        <f>+'Indice PondENGHO'!AQ13/'Indice PondENGHO'!AQ12-1</f>
        <v>1.2752278353660884E-2</v>
      </c>
      <c r="AR15" s="3">
        <f>+'Indice PondENGHO'!AR13/'Indice PondENGHO'!AR12-1</f>
        <v>1.0991218317321971E-2</v>
      </c>
      <c r="AS15" s="3">
        <f>+'Indice PondENGHO'!AS13/'Indice PondENGHO'!AS12-1</f>
        <v>1.3064420243940056E-2</v>
      </c>
      <c r="AT15" s="3">
        <f>+'Indice PondENGHO'!AT13/'Indice PondENGHO'!AT12-1</f>
        <v>3.0040409539725976E-2</v>
      </c>
      <c r="AU15" s="3">
        <f>+'Indice PondENGHO'!AU13/'Indice PondENGHO'!AU12-1</f>
        <v>9.2103171207404966E-3</v>
      </c>
      <c r="AV15" s="3">
        <f>+'Indice PondENGHO'!AV13/'Indice PondENGHO'!AV12-1</f>
        <v>9.0988630187573971E-3</v>
      </c>
      <c r="AW15" s="3">
        <f>+'Indice PondENGHO'!AW13/'Indice PondENGHO'!AW12-1</f>
        <v>2.009967651475919E-2</v>
      </c>
      <c r="AX15" s="3">
        <f>+'Indice PondENGHO'!AX13/'Indice PondENGHO'!AX12-1</f>
        <v>1.8808107164399512E-2</v>
      </c>
      <c r="AY15" s="3">
        <f>+'Indice PondENGHO'!AY13/'Indice PondENGHO'!AY12-1</f>
        <v>1.184254661688855E-2</v>
      </c>
      <c r="AZ15" s="10">
        <f>+'Indice PondENGHO'!AZ13/'Indice PondENGHO'!AZ12-1</f>
        <v>1.8713241683059989E-2</v>
      </c>
      <c r="BA15" s="3">
        <f>+'Indice PondENGHO'!BA13/'Indice PondENGHO'!BA12-1</f>
        <v>4.720136003514952E-3</v>
      </c>
      <c r="BB15" s="3">
        <f>+'Indice PondENGHO'!BB13/'Indice PondENGHO'!BB12-1</f>
        <v>1.5753565794374147E-2</v>
      </c>
      <c r="BC15" s="3">
        <f>+'Indice PondENGHO'!BC13/'Indice PondENGHO'!BC12-1</f>
        <v>1.1900320408559928E-2</v>
      </c>
      <c r="BD15" s="3">
        <f>+'Indice PondENGHO'!BD13/'Indice PondENGHO'!BD12-1</f>
        <v>1.0955967341430339E-2</v>
      </c>
      <c r="BE15" s="3">
        <f>+'Indice PondENGHO'!BE13/'Indice PondENGHO'!BE12-1</f>
        <v>1.2972751607861932E-2</v>
      </c>
      <c r="BF15" s="3">
        <f>+'Indice PondENGHO'!BF13/'Indice PondENGHO'!BF12-1</f>
        <v>2.9907688699351453E-2</v>
      </c>
      <c r="BG15" s="3">
        <f>+'Indice PondENGHO'!BG13/'Indice PondENGHO'!BG12-1</f>
        <v>8.7409717852786617E-3</v>
      </c>
      <c r="BH15" s="3">
        <f>+'Indice PondENGHO'!BH13/'Indice PondENGHO'!BH12-1</f>
        <v>8.522991047053452E-3</v>
      </c>
      <c r="BI15" s="3">
        <f>+'Indice PondENGHO'!BI13/'Indice PondENGHO'!BI12-1</f>
        <v>2.0269017846334947E-2</v>
      </c>
      <c r="BJ15" s="3">
        <f>+'Indice PondENGHO'!BJ13/'Indice PondENGHO'!BJ12-1</f>
        <v>1.8219798058580094E-2</v>
      </c>
      <c r="BK15" s="11">
        <f>+'Indice PondENGHO'!BK13/'Indice PondENGHO'!BK12-1</f>
        <v>1.2000665094120899E-2</v>
      </c>
      <c r="BL15" s="2">
        <f t="shared" si="3"/>
        <v>43040</v>
      </c>
      <c r="BM15" s="3">
        <f>+'Indice PondENGHO'!BL13/'Indice PondENGHO'!BL12-1</f>
        <v>1.6318078458406937E-2</v>
      </c>
      <c r="BN15" s="3">
        <f>+'Indice PondENGHO'!BM13/'Indice PondENGHO'!BM12-1</f>
        <v>1.642767614507612E-2</v>
      </c>
      <c r="BO15" s="3">
        <f>+'Indice PondENGHO'!BN13/'Indice PondENGHO'!BN12-1</f>
        <v>1.6423423399705372E-2</v>
      </c>
      <c r="BP15" s="3">
        <f>+'Indice PondENGHO'!BO13/'Indice PondENGHO'!BO12-1</f>
        <v>1.6515109608034706E-2</v>
      </c>
      <c r="BQ15" s="3">
        <f>+'Indice PondENGHO'!BP13/'Indice PondENGHO'!BP12-1</f>
        <v>1.5976862800558767E-2</v>
      </c>
      <c r="BR15" s="10">
        <f>+'Indice PondENGHO'!BQ13/'Indice PondENGHO'!BQ12-1</f>
        <v>1.8541310328833438E-2</v>
      </c>
      <c r="BS15" s="3">
        <f>+'Indice PondENGHO'!BR13/'Indice PondENGHO'!BR12-1</f>
        <v>4.5573390658510959E-3</v>
      </c>
      <c r="BT15" s="3">
        <f>+'Indice PondENGHO'!BS13/'Indice PondENGHO'!BS12-1</f>
        <v>1.5438277958334412E-2</v>
      </c>
      <c r="BU15" s="3">
        <f>+'Indice PondENGHO'!BT13/'Indice PondENGHO'!BT12-1</f>
        <v>1.2723021263269185E-2</v>
      </c>
      <c r="BV15" s="3">
        <f>+'Indice PondENGHO'!BU13/'Indice PondENGHO'!BU12-1</f>
        <v>1.0977488500376831E-2</v>
      </c>
      <c r="BW15" s="3">
        <f>+'Indice PondENGHO'!BV13/'Indice PondENGHO'!BV12-1</f>
        <v>1.3064247833571851E-2</v>
      </c>
      <c r="BX15" s="3">
        <f>+'Indice PondENGHO'!BW13/'Indice PondENGHO'!BW12-1</f>
        <v>3.0013281174830375E-2</v>
      </c>
      <c r="BY15" s="3">
        <f>+'Indice PondENGHO'!BX13/'Indice PondENGHO'!BX12-1</f>
        <v>9.2164794499951519E-3</v>
      </c>
      <c r="BZ15" s="3">
        <f>+'Indice PondENGHO'!BY13/'Indice PondENGHO'!BY12-1</f>
        <v>9.3719930765057136E-3</v>
      </c>
      <c r="CA15" s="3">
        <f>+'Indice PondENGHO'!BZ13/'Indice PondENGHO'!BZ12-1</f>
        <v>2.0153833996418458E-2</v>
      </c>
      <c r="CB15" s="3">
        <f>+'Indice PondENGHO'!CA13/'Indice PondENGHO'!CA12-1</f>
        <v>1.841546079422085E-2</v>
      </c>
      <c r="CC15" s="11">
        <f>+'Indice PondENGHO'!CB13/'Indice PondENGHO'!CB12-1</f>
        <v>1.1900385668126123E-2</v>
      </c>
      <c r="CD15" s="10">
        <f>+'Indice PondENGHO'!CC13/'Indice PondENGHO'!CC12-1</f>
        <v>1.6287305621312864E-2</v>
      </c>
      <c r="CE15" s="11">
        <f>+'Indice PondENGHO'!CD13/'Indice PondENGHO'!CD12-1</f>
        <v>1.6287305621312864E-2</v>
      </c>
      <c r="CG15" s="3">
        <f>+'Indice PondENGHO'!CF13/'Indice PondENGHO'!CF12-1</f>
        <v>1.6388272251409708E-2</v>
      </c>
      <c r="CI15" s="3">
        <f t="shared" si="4"/>
        <v>3.4121565784817065E-4</v>
      </c>
      <c r="CJ15" s="3">
        <f>+'[3]Infla Mensual PondENGHO'!CF15</f>
        <v>-3.1779202578774424E-4</v>
      </c>
      <c r="CK15" s="3">
        <f t="shared" si="5"/>
        <v>6.5900768363591489E-4</v>
      </c>
    </row>
    <row r="16" spans="1:108" x14ac:dyDescent="0.25">
      <c r="A16" s="2">
        <f t="shared" si="1"/>
        <v>43070</v>
      </c>
      <c r="B16" s="1">
        <f t="shared" si="2"/>
        <v>12</v>
      </c>
      <c r="C16" s="1">
        <v>2017</v>
      </c>
      <c r="D16" s="10">
        <f>+'Indice PondENGHO'!D14/'Indice PondENGHO'!D13-1</f>
        <v>1.2944091493347187E-2</v>
      </c>
      <c r="E16" s="3">
        <f>+'Indice PondENGHO'!E14/'Indice PondENGHO'!E13-1</f>
        <v>1.010489521382496E-2</v>
      </c>
      <c r="F16" s="3">
        <f>+'Indice PondENGHO'!F14/'Indice PondENGHO'!F13-1</f>
        <v>2.1008066914132595E-2</v>
      </c>
      <c r="G16" s="3">
        <f>+'Indice PondENGHO'!G14/'Indice PondENGHO'!G13-1</f>
        <v>0.16824950562686714</v>
      </c>
      <c r="H16" s="3">
        <f>+'Indice PondENGHO'!H14/'Indice PondENGHO'!H13-1</f>
        <v>3.1581612458918107E-2</v>
      </c>
      <c r="I16" s="3">
        <f>+'Indice PondENGHO'!I14/'Indice PondENGHO'!I13-1</f>
        <v>2.2075732474344356E-2</v>
      </c>
      <c r="J16" s="3">
        <f>+'Indice PondENGHO'!J14/'Indice PondENGHO'!J13-1</f>
        <v>3.2846923341577572E-2</v>
      </c>
      <c r="K16" s="3">
        <f>+'Indice PondENGHO'!K14/'Indice PondENGHO'!K13-1</f>
        <v>3.86690981959803E-3</v>
      </c>
      <c r="L16" s="3">
        <f>+'Indice PondENGHO'!L14/'Indice PondENGHO'!L13-1</f>
        <v>9.4199684407403339E-3</v>
      </c>
      <c r="M16" s="3">
        <f>+'Indice PondENGHO'!M14/'Indice PondENGHO'!M13-1</f>
        <v>1.8755909827451456E-2</v>
      </c>
      <c r="N16" s="3">
        <f>+'Indice PondENGHO'!N14/'Indice PondENGHO'!N13-1</f>
        <v>1.6009404193344956E-2</v>
      </c>
      <c r="O16" s="11">
        <f>+'Indice PondENGHO'!O14/'Indice PondENGHO'!O13-1</f>
        <v>1.1715581235973715E-2</v>
      </c>
      <c r="P16" s="3">
        <f>+'Indice PondENGHO'!P14/'Indice PondENGHO'!P13-1</f>
        <v>1.3093388565211361E-2</v>
      </c>
      <c r="Q16" s="3">
        <f>+'Indice PondENGHO'!Q14/'Indice PondENGHO'!Q13-1</f>
        <v>1.0760406596801442E-2</v>
      </c>
      <c r="R16" s="3">
        <f>+'Indice PondENGHO'!R14/'Indice PondENGHO'!R13-1</f>
        <v>2.1668132156797082E-2</v>
      </c>
      <c r="S16" s="3">
        <f>+'Indice PondENGHO'!S14/'Indice PondENGHO'!S13-1</f>
        <v>0.17417444738300403</v>
      </c>
      <c r="T16" s="3">
        <f>+'Indice PondENGHO'!T14/'Indice PondENGHO'!T13-1</f>
        <v>3.2892079223088899E-2</v>
      </c>
      <c r="U16" s="3">
        <f>+'Indice PondENGHO'!U14/'Indice PondENGHO'!U13-1</f>
        <v>2.3232720177879029E-2</v>
      </c>
      <c r="V16" s="3">
        <f>+'Indice PondENGHO'!V14/'Indice PondENGHO'!V13-1</f>
        <v>3.3014113099849585E-2</v>
      </c>
      <c r="W16" s="3">
        <f>+'Indice PondENGHO'!W14/'Indice PondENGHO'!W13-1</f>
        <v>6.0194437679292889E-3</v>
      </c>
      <c r="X16" s="3">
        <f>+'Indice PondENGHO'!X14/'Indice PondENGHO'!X13-1</f>
        <v>9.5227758295304277E-3</v>
      </c>
      <c r="Y16" s="3">
        <f>+'Indice PondENGHO'!Y14/'Indice PondENGHO'!Y13-1</f>
        <v>1.7186420328604957E-2</v>
      </c>
      <c r="Z16" s="3">
        <f>+'Indice PondENGHO'!Z14/'Indice PondENGHO'!Z13-1</f>
        <v>1.6632830743732008E-2</v>
      </c>
      <c r="AA16" s="3">
        <f>+'Indice PondENGHO'!AA14/'Indice PondENGHO'!AA13-1</f>
        <v>1.1639708974422458E-2</v>
      </c>
      <c r="AB16" s="10">
        <f>+'Indice PondENGHO'!AB14/'Indice PondENGHO'!AB13-1</f>
        <v>1.3064828482055812E-2</v>
      </c>
      <c r="AC16" s="3">
        <f>+'Indice PondENGHO'!AC14/'Indice PondENGHO'!AC13-1</f>
        <v>1.0737434419428649E-2</v>
      </c>
      <c r="AD16" s="3">
        <f>+'Indice PondENGHO'!AD14/'Indice PondENGHO'!AD13-1</f>
        <v>2.1916076794691097E-2</v>
      </c>
      <c r="AE16" s="3">
        <f>+'Indice PondENGHO'!AE14/'Indice PondENGHO'!AE13-1</f>
        <v>0.17841273013333891</v>
      </c>
      <c r="AF16" s="3">
        <f>+'Indice PondENGHO'!AF14/'Indice PondENGHO'!AF13-1</f>
        <v>3.3223557183556185E-2</v>
      </c>
      <c r="AG16" s="3">
        <f>+'Indice PondENGHO'!AG14/'Indice PondENGHO'!AG13-1</f>
        <v>2.3662714810958052E-2</v>
      </c>
      <c r="AH16" s="3">
        <f>+'Indice PondENGHO'!AH14/'Indice PondENGHO'!AH13-1</f>
        <v>3.3121858211267119E-2</v>
      </c>
      <c r="AI16" s="3">
        <f>+'Indice PondENGHO'!AI14/'Indice PondENGHO'!AI13-1</f>
        <v>6.853162939238544E-3</v>
      </c>
      <c r="AJ16" s="3">
        <f>+'Indice PondENGHO'!AJ14/'Indice PondENGHO'!AJ13-1</f>
        <v>9.5395993363267539E-3</v>
      </c>
      <c r="AK16" s="3">
        <f>+'Indice PondENGHO'!AK14/'Indice PondENGHO'!AK13-1</f>
        <v>1.6818135594601547E-2</v>
      </c>
      <c r="AL16" s="3">
        <f>+'Indice PondENGHO'!AL14/'Indice PondENGHO'!AL13-1</f>
        <v>1.737858750409238E-2</v>
      </c>
      <c r="AM16" s="11">
        <f>+'Indice PondENGHO'!AM14/'Indice PondENGHO'!AM13-1</f>
        <v>1.1653692534483451E-2</v>
      </c>
      <c r="AN16" s="3">
        <f>+'Indice PondENGHO'!AN14/'Indice PondENGHO'!AN13-1</f>
        <v>1.3159120746081943E-2</v>
      </c>
      <c r="AO16" s="3">
        <f>+'Indice PondENGHO'!AO14/'Indice PondENGHO'!AO13-1</f>
        <v>1.0900941024710065E-2</v>
      </c>
      <c r="AP16" s="3">
        <f>+'Indice PondENGHO'!AP14/'Indice PondENGHO'!AP13-1</f>
        <v>2.223774243089216E-2</v>
      </c>
      <c r="AQ16" s="3">
        <f>+'Indice PondENGHO'!AQ14/'Indice PondENGHO'!AQ13-1</f>
        <v>0.17695846659829151</v>
      </c>
      <c r="AR16" s="3">
        <f>+'Indice PondENGHO'!AR14/'Indice PondENGHO'!AR13-1</f>
        <v>3.3350033453939387E-2</v>
      </c>
      <c r="AS16" s="3">
        <f>+'Indice PondENGHO'!AS14/'Indice PondENGHO'!AS13-1</f>
        <v>2.4799503302007198E-2</v>
      </c>
      <c r="AT16" s="3">
        <f>+'Indice PondENGHO'!AT14/'Indice PondENGHO'!AT13-1</f>
        <v>3.3269172464259755E-2</v>
      </c>
      <c r="AU16" s="3">
        <f>+'Indice PondENGHO'!AU14/'Indice PondENGHO'!AU13-1</f>
        <v>7.1613482252903538E-3</v>
      </c>
      <c r="AV16" s="3">
        <f>+'Indice PondENGHO'!AV14/'Indice PondENGHO'!AV13-1</f>
        <v>9.8344325579586833E-3</v>
      </c>
      <c r="AW16" s="3">
        <f>+'Indice PondENGHO'!AW14/'Indice PondENGHO'!AW13-1</f>
        <v>1.7028707313177627E-2</v>
      </c>
      <c r="AX16" s="3">
        <f>+'Indice PondENGHO'!AX14/'Indice PondENGHO'!AX13-1</f>
        <v>1.7925962891157443E-2</v>
      </c>
      <c r="AY16" s="3">
        <f>+'Indice PondENGHO'!AY14/'Indice PondENGHO'!AY13-1</f>
        <v>1.16304178753317E-2</v>
      </c>
      <c r="AZ16" s="10">
        <f>+'Indice PondENGHO'!AZ14/'Indice PondENGHO'!AZ13-1</f>
        <v>1.3426963642674261E-2</v>
      </c>
      <c r="BA16" s="3">
        <f>+'Indice PondENGHO'!BA14/'Indice PondENGHO'!BA13-1</f>
        <v>1.1367159875505628E-2</v>
      </c>
      <c r="BB16" s="3">
        <f>+'Indice PondENGHO'!BB14/'Indice PondENGHO'!BB13-1</f>
        <v>2.2602865451700538E-2</v>
      </c>
      <c r="BC16" s="3">
        <f>+'Indice PondENGHO'!BC14/'Indice PondENGHO'!BC13-1</f>
        <v>0.17711745261477541</v>
      </c>
      <c r="BD16" s="3">
        <f>+'Indice PondENGHO'!BD14/'Indice PondENGHO'!BD13-1</f>
        <v>3.4737959840501098E-2</v>
      </c>
      <c r="BE16" s="3">
        <f>+'Indice PondENGHO'!BE14/'Indice PondENGHO'!BE13-1</f>
        <v>2.5953089585433409E-2</v>
      </c>
      <c r="BF16" s="3">
        <f>+'Indice PondENGHO'!BF14/'Indice PondENGHO'!BF13-1</f>
        <v>3.3375292988515604E-2</v>
      </c>
      <c r="BG16" s="3">
        <f>+'Indice PondENGHO'!BG14/'Indice PondENGHO'!BG13-1</f>
        <v>8.7439445265369287E-3</v>
      </c>
      <c r="BH16" s="3">
        <f>+'Indice PondENGHO'!BH14/'Indice PondENGHO'!BH13-1</f>
        <v>1.0302359223923307E-2</v>
      </c>
      <c r="BI16" s="3">
        <f>+'Indice PondENGHO'!BI14/'Indice PondENGHO'!BI13-1</f>
        <v>1.5626895553137787E-2</v>
      </c>
      <c r="BJ16" s="3">
        <f>+'Indice PondENGHO'!BJ14/'Indice PondENGHO'!BJ13-1</f>
        <v>1.8337937799729254E-2</v>
      </c>
      <c r="BK16" s="11">
        <f>+'Indice PondENGHO'!BK14/'Indice PondENGHO'!BK13-1</f>
        <v>1.0871838485026819E-2</v>
      </c>
      <c r="BL16" s="2">
        <f t="shared" si="3"/>
        <v>43070</v>
      </c>
      <c r="BM16" s="3">
        <f>+'Indice PondENGHO'!BL14/'Indice PondENGHO'!BL13-1</f>
        <v>3.1580561178931266E-2</v>
      </c>
      <c r="BN16" s="3">
        <f>+'Indice PondENGHO'!BM14/'Indice PondENGHO'!BM13-1</f>
        <v>3.4131673699127507E-2</v>
      </c>
      <c r="BO16" s="3">
        <f>+'Indice PondENGHO'!BN14/'Indice PondENGHO'!BN13-1</f>
        <v>3.4793246756692708E-2</v>
      </c>
      <c r="BP16" s="3">
        <f>+'Indice PondENGHO'!BO14/'Indice PondENGHO'!BO13-1</f>
        <v>3.515240767801564E-2</v>
      </c>
      <c r="BQ16" s="3">
        <f>+'Indice PondENGHO'!BP14/'Indice PondENGHO'!BP13-1</f>
        <v>3.6769070094208489E-2</v>
      </c>
      <c r="BR16" s="10">
        <f>+'Indice PondENGHO'!BQ14/'Indice PondENGHO'!BQ13-1</f>
        <v>1.3150067164994894E-2</v>
      </c>
      <c r="BS16" s="3">
        <f>+'Indice PondENGHO'!BR14/'Indice PondENGHO'!BR13-1</f>
        <v>1.0882642066463832E-2</v>
      </c>
      <c r="BT16" s="3">
        <f>+'Indice PondENGHO'!BS14/'Indice PondENGHO'!BS13-1</f>
        <v>2.2017649046147225E-2</v>
      </c>
      <c r="BU16" s="3">
        <f>+'Indice PondENGHO'!BT14/'Indice PondENGHO'!BT13-1</f>
        <v>0.17581251268554943</v>
      </c>
      <c r="BV16" s="3">
        <f>+'Indice PondENGHO'!BU14/'Indice PondENGHO'!BU13-1</f>
        <v>3.3692019313061428E-2</v>
      </c>
      <c r="BW16" s="3">
        <f>+'Indice PondENGHO'!BV14/'Indice PondENGHO'!BV13-1</f>
        <v>2.4689069675144726E-2</v>
      </c>
      <c r="BX16" s="3">
        <f>+'Indice PondENGHO'!BW14/'Indice PondENGHO'!BW13-1</f>
        <v>3.3210163119106628E-2</v>
      </c>
      <c r="BY16" s="3">
        <f>+'Indice PondENGHO'!BX14/'Indice PondENGHO'!BX13-1</f>
        <v>6.9849964331836212E-3</v>
      </c>
      <c r="BZ16" s="3">
        <f>+'Indice PondENGHO'!BY14/'Indice PondENGHO'!BY13-1</f>
        <v>9.8716717796472064E-3</v>
      </c>
      <c r="CA16" s="3">
        <f>+'Indice PondENGHO'!BZ14/'Indice PondENGHO'!BZ13-1</f>
        <v>1.6565768654434931E-2</v>
      </c>
      <c r="CB16" s="3">
        <f>+'Indice PondENGHO'!CA14/'Indice PondENGHO'!CA13-1</f>
        <v>1.7694462819317636E-2</v>
      </c>
      <c r="CC16" s="11">
        <f>+'Indice PondENGHO'!CB14/'Indice PondENGHO'!CB13-1</f>
        <v>1.1362516346182794E-2</v>
      </c>
      <c r="CD16" s="10">
        <f>+'Indice PondENGHO'!CC14/'Indice PondENGHO'!CC13-1</f>
        <v>3.5017416667235901E-2</v>
      </c>
      <c r="CE16" s="11">
        <f>+'Indice PondENGHO'!CD14/'Indice PondENGHO'!CD13-1</f>
        <v>3.5017353430480069E-2</v>
      </c>
      <c r="CG16" s="3">
        <f>+'Indice PondENGHO'!CF14/'Indice PondENGHO'!CF13-1</f>
        <v>3.5132950023021525E-2</v>
      </c>
      <c r="CI16" s="3">
        <f t="shared" si="4"/>
        <v>-5.1885089152772235E-3</v>
      </c>
      <c r="CJ16" s="3">
        <f>+'[3]Infla Mensual PondENGHO'!CF16</f>
        <v>-5.1974866656354646E-3</v>
      </c>
      <c r="CK16" s="3">
        <f t="shared" si="5"/>
        <v>8.97775035824111E-6</v>
      </c>
    </row>
    <row r="17" spans="1:89" x14ac:dyDescent="0.25">
      <c r="A17" s="2">
        <f t="shared" si="1"/>
        <v>43101</v>
      </c>
      <c r="B17" s="1">
        <f t="shared" si="2"/>
        <v>1</v>
      </c>
      <c r="C17" s="1">
        <v>2018</v>
      </c>
      <c r="D17" s="10">
        <f>+'Indice PondENGHO'!D15/'Indice PondENGHO'!D14-1</f>
        <v>1.5024200903720919E-2</v>
      </c>
      <c r="E17" s="3">
        <f>+'Indice PondENGHO'!E15/'Indice PondENGHO'!E14-1</f>
        <v>1.9610922524448293E-2</v>
      </c>
      <c r="F17" s="3">
        <f>+'Indice PondENGHO'!F15/'Indice PondENGHO'!F14-1</f>
        <v>2.0670157021410285E-2</v>
      </c>
      <c r="G17" s="3">
        <f>+'Indice PondENGHO'!G15/'Indice PondENGHO'!G14-1</f>
        <v>1.9303678162725157E-2</v>
      </c>
      <c r="H17" s="3">
        <f>+'Indice PondENGHO'!H15/'Indice PondENGHO'!H14-1</f>
        <v>1.5182019724637508E-2</v>
      </c>
      <c r="I17" s="3">
        <f>+'Indice PondENGHO'!I15/'Indice PondENGHO'!I14-1</f>
        <v>1.7329031690087149E-2</v>
      </c>
      <c r="J17" s="3">
        <f>+'Indice PondENGHO'!J15/'Indice PondENGHO'!J14-1</f>
        <v>2.2937021552229986E-2</v>
      </c>
      <c r="K17" s="3">
        <f>+'Indice PondENGHO'!K15/'Indice PondENGHO'!K14-1</f>
        <v>9.9530608061721981E-3</v>
      </c>
      <c r="L17" s="3">
        <f>+'Indice PondENGHO'!L15/'Indice PondENGHO'!L14-1</f>
        <v>2.8132940639384874E-2</v>
      </c>
      <c r="M17" s="3">
        <f>+'Indice PondENGHO'!M15/'Indice PondENGHO'!M14-1</f>
        <v>2.6961757295831612E-2</v>
      </c>
      <c r="N17" s="3">
        <f>+'Indice PondENGHO'!N15/'Indice PondENGHO'!N14-1</f>
        <v>2.69031047854007E-2</v>
      </c>
      <c r="O17" s="11">
        <f>+'Indice PondENGHO'!O15/'Indice PondENGHO'!O14-1</f>
        <v>2.2290201189908654E-2</v>
      </c>
      <c r="P17" s="3">
        <f>+'Indice PondENGHO'!P15/'Indice PondENGHO'!P14-1</f>
        <v>1.5474552172842992E-2</v>
      </c>
      <c r="Q17" s="3">
        <f>+'Indice PondENGHO'!Q15/'Indice PondENGHO'!Q14-1</f>
        <v>1.9217138178650339E-2</v>
      </c>
      <c r="R17" s="3">
        <f>+'Indice PondENGHO'!R15/'Indice PondENGHO'!R14-1</f>
        <v>2.0972076028068942E-2</v>
      </c>
      <c r="S17" s="3">
        <f>+'Indice PondENGHO'!S15/'Indice PondENGHO'!S14-1</f>
        <v>1.4452976497579151E-2</v>
      </c>
      <c r="T17" s="3">
        <f>+'Indice PondENGHO'!T15/'Indice PondENGHO'!T14-1</f>
        <v>1.5869824181954817E-2</v>
      </c>
      <c r="U17" s="3">
        <f>+'Indice PondENGHO'!U15/'Indice PondENGHO'!U14-1</f>
        <v>1.7358000740542501E-2</v>
      </c>
      <c r="V17" s="3">
        <f>+'Indice PondENGHO'!V15/'Indice PondENGHO'!V14-1</f>
        <v>2.2824289019756083E-2</v>
      </c>
      <c r="W17" s="3">
        <f>+'Indice PondENGHO'!W15/'Indice PondENGHO'!W14-1</f>
        <v>1.0843068102160736E-2</v>
      </c>
      <c r="X17" s="3">
        <f>+'Indice PondENGHO'!X15/'Indice PondENGHO'!X14-1</f>
        <v>2.8494826017361863E-2</v>
      </c>
      <c r="Y17" s="3">
        <f>+'Indice PondENGHO'!Y15/'Indice PondENGHO'!Y14-1</f>
        <v>2.6016406634160383E-2</v>
      </c>
      <c r="Z17" s="3">
        <f>+'Indice PondENGHO'!Z15/'Indice PondENGHO'!Z14-1</f>
        <v>2.7289162060446293E-2</v>
      </c>
      <c r="AA17" s="3">
        <f>+'Indice PondENGHO'!AA15/'Indice PondENGHO'!AA14-1</f>
        <v>2.3565686640464989E-2</v>
      </c>
      <c r="AB17" s="10">
        <f>+'Indice PondENGHO'!AB15/'Indice PondENGHO'!AB14-1</f>
        <v>1.5829793266612713E-2</v>
      </c>
      <c r="AC17" s="3">
        <f>+'Indice PondENGHO'!AC15/'Indice PondENGHO'!AC14-1</f>
        <v>1.9387891139499791E-2</v>
      </c>
      <c r="AD17" s="3">
        <f>+'Indice PondENGHO'!AD15/'Indice PondENGHO'!AD14-1</f>
        <v>2.135581487987559E-2</v>
      </c>
      <c r="AE17" s="3">
        <f>+'Indice PondENGHO'!AE15/'Indice PondENGHO'!AE14-1</f>
        <v>1.2378854353811697E-2</v>
      </c>
      <c r="AF17" s="3">
        <f>+'Indice PondENGHO'!AF15/'Indice PondENGHO'!AF14-1</f>
        <v>1.5582750281396773E-2</v>
      </c>
      <c r="AG17" s="3">
        <f>+'Indice PondENGHO'!AG15/'Indice PondENGHO'!AG14-1</f>
        <v>1.7388359935619269E-2</v>
      </c>
      <c r="AH17" s="3">
        <f>+'Indice PondENGHO'!AH15/'Indice PondENGHO'!AH14-1</f>
        <v>2.2128124126271409E-2</v>
      </c>
      <c r="AI17" s="3">
        <f>+'Indice PondENGHO'!AI15/'Indice PondENGHO'!AI14-1</f>
        <v>1.1331565305435332E-2</v>
      </c>
      <c r="AJ17" s="3">
        <f>+'Indice PondENGHO'!AJ15/'Indice PondENGHO'!AJ14-1</f>
        <v>2.8750197114473686E-2</v>
      </c>
      <c r="AK17" s="3">
        <f>+'Indice PondENGHO'!AK15/'Indice PondENGHO'!AK14-1</f>
        <v>2.5803482528120147E-2</v>
      </c>
      <c r="AL17" s="3">
        <f>+'Indice PondENGHO'!AL15/'Indice PondENGHO'!AL14-1</f>
        <v>2.8216783544442237E-2</v>
      </c>
      <c r="AM17" s="11">
        <f>+'Indice PondENGHO'!AM15/'Indice PondENGHO'!AM14-1</f>
        <v>2.3886695043754846E-2</v>
      </c>
      <c r="AN17" s="3">
        <f>+'Indice PondENGHO'!AN15/'Indice PondENGHO'!AN14-1</f>
        <v>1.6186358386488964E-2</v>
      </c>
      <c r="AO17" s="3">
        <f>+'Indice PondENGHO'!AO15/'Indice PondENGHO'!AO14-1</f>
        <v>1.9177947624794411E-2</v>
      </c>
      <c r="AP17" s="3">
        <f>+'Indice PondENGHO'!AP15/'Indice PondENGHO'!AP14-1</f>
        <v>2.0987513055768181E-2</v>
      </c>
      <c r="AQ17" s="3">
        <f>+'Indice PondENGHO'!AQ15/'Indice PondENGHO'!AQ14-1</f>
        <v>1.2666717553567075E-2</v>
      </c>
      <c r="AR17" s="3">
        <f>+'Indice PondENGHO'!AR15/'Indice PondENGHO'!AR14-1</f>
        <v>1.5750881393038707E-2</v>
      </c>
      <c r="AS17" s="3">
        <f>+'Indice PondENGHO'!AS15/'Indice PondENGHO'!AS14-1</f>
        <v>1.7633474866832533E-2</v>
      </c>
      <c r="AT17" s="3">
        <f>+'Indice PondENGHO'!AT15/'Indice PondENGHO'!AT14-1</f>
        <v>2.2067090499758413E-2</v>
      </c>
      <c r="AU17" s="3">
        <f>+'Indice PondENGHO'!AU15/'Indice PondENGHO'!AU14-1</f>
        <v>1.1345651968850623E-2</v>
      </c>
      <c r="AV17" s="3">
        <f>+'Indice PondENGHO'!AV15/'Indice PondENGHO'!AV14-1</f>
        <v>2.8685422748565781E-2</v>
      </c>
      <c r="AW17" s="3">
        <f>+'Indice PondENGHO'!AW15/'Indice PondENGHO'!AW14-1</f>
        <v>2.544493180120333E-2</v>
      </c>
      <c r="AX17" s="3">
        <f>+'Indice PondENGHO'!AX15/'Indice PondENGHO'!AX14-1</f>
        <v>2.8369838635045941E-2</v>
      </c>
      <c r="AY17" s="3">
        <f>+'Indice PondENGHO'!AY15/'Indice PondENGHO'!AY14-1</f>
        <v>2.4581722001650208E-2</v>
      </c>
      <c r="AZ17" s="10">
        <f>+'Indice PondENGHO'!AZ15/'Indice PondENGHO'!AZ14-1</f>
        <v>1.686724087582725E-2</v>
      </c>
      <c r="BA17" s="3">
        <f>+'Indice PondENGHO'!BA15/'Indice PondENGHO'!BA14-1</f>
        <v>1.8792695562404038E-2</v>
      </c>
      <c r="BB17" s="3">
        <f>+'Indice PondENGHO'!BB15/'Indice PondENGHO'!BB14-1</f>
        <v>2.0874252882437938E-2</v>
      </c>
      <c r="BC17" s="3">
        <f>+'Indice PondENGHO'!BC15/'Indice PondENGHO'!BC14-1</f>
        <v>9.827472689035277E-3</v>
      </c>
      <c r="BD17" s="3">
        <f>+'Indice PondENGHO'!BD15/'Indice PondENGHO'!BD14-1</f>
        <v>1.7404643852001689E-2</v>
      </c>
      <c r="BE17" s="3">
        <f>+'Indice PondENGHO'!BE15/'Indice PondENGHO'!BE14-1</f>
        <v>1.7812704782538269E-2</v>
      </c>
      <c r="BF17" s="3">
        <f>+'Indice PondENGHO'!BF15/'Indice PondENGHO'!BF14-1</f>
        <v>2.1409085435299069E-2</v>
      </c>
      <c r="BG17" s="3">
        <f>+'Indice PondENGHO'!BG15/'Indice PondENGHO'!BG14-1</f>
        <v>1.2217909461956555E-2</v>
      </c>
      <c r="BH17" s="3">
        <f>+'Indice PondENGHO'!BH15/'Indice PondENGHO'!BH14-1</f>
        <v>2.8773698746019205E-2</v>
      </c>
      <c r="BI17" s="3">
        <f>+'Indice PondENGHO'!BI15/'Indice PondENGHO'!BI14-1</f>
        <v>2.4176457882965519E-2</v>
      </c>
      <c r="BJ17" s="3">
        <f>+'Indice PondENGHO'!BJ15/'Indice PondENGHO'!BJ14-1</f>
        <v>2.9336222473244078E-2</v>
      </c>
      <c r="BK17" s="11">
        <f>+'Indice PondENGHO'!BK15/'Indice PondENGHO'!BK14-1</f>
        <v>2.6520465154847406E-2</v>
      </c>
      <c r="BL17" s="2">
        <f t="shared" si="3"/>
        <v>43101</v>
      </c>
      <c r="BM17" s="3">
        <f>+'Indice PondENGHO'!BL15/'Indice PondENGHO'!BL14-1</f>
        <v>1.868620226688722E-2</v>
      </c>
      <c r="BN17" s="3">
        <f>+'Indice PondENGHO'!BM15/'Indice PondENGHO'!BM14-1</f>
        <v>1.8867670669025838E-2</v>
      </c>
      <c r="BO17" s="3">
        <f>+'Indice PondENGHO'!BN15/'Indice PondENGHO'!BN14-1</f>
        <v>1.8975411422377686E-2</v>
      </c>
      <c r="BP17" s="3">
        <f>+'Indice PondENGHO'!BO15/'Indice PondENGHO'!BO14-1</f>
        <v>1.948011240984493E-2</v>
      </c>
      <c r="BQ17" s="3">
        <f>+'Indice PondENGHO'!BP15/'Indice PondENGHO'!BP14-1</f>
        <v>1.9890755656403636E-2</v>
      </c>
      <c r="BR17" s="10">
        <f>+'Indice PondENGHO'!BQ15/'Indice PondENGHO'!BQ14-1</f>
        <v>1.592723960918363E-2</v>
      </c>
      <c r="BS17" s="3">
        <f>+'Indice PondENGHO'!BR15/'Indice PondENGHO'!BR14-1</f>
        <v>1.9161407312481726E-2</v>
      </c>
      <c r="BT17" s="3">
        <f>+'Indice PondENGHO'!BS15/'Indice PondENGHO'!BS14-1</f>
        <v>2.0977096961230846E-2</v>
      </c>
      <c r="BU17" s="3">
        <f>+'Indice PondENGHO'!BT15/'Indice PondENGHO'!BT14-1</f>
        <v>1.2730800781274976E-2</v>
      </c>
      <c r="BV17" s="3">
        <f>+'Indice PondENGHO'!BU15/'Indice PondENGHO'!BU14-1</f>
        <v>1.6377687504905092E-2</v>
      </c>
      <c r="BW17" s="3">
        <f>+'Indice PondENGHO'!BV15/'Indice PondENGHO'!BV14-1</f>
        <v>1.7610553684207941E-2</v>
      </c>
      <c r="BX17" s="3">
        <f>+'Indice PondENGHO'!BW15/'Indice PondENGHO'!BW14-1</f>
        <v>2.2025572654107872E-2</v>
      </c>
      <c r="BY17" s="3">
        <f>+'Indice PondENGHO'!BX15/'Indice PondENGHO'!BX14-1</f>
        <v>1.1350471357938208E-2</v>
      </c>
      <c r="BZ17" s="3">
        <f>+'Indice PondENGHO'!BY15/'Indice PondENGHO'!BY14-1</f>
        <v>2.8643437697021268E-2</v>
      </c>
      <c r="CA17" s="3">
        <f>+'Indice PondENGHO'!BZ15/'Indice PondENGHO'!BZ14-1</f>
        <v>2.5174927758619514E-2</v>
      </c>
      <c r="CB17" s="3">
        <f>+'Indice PondENGHO'!CA15/'Indice PondENGHO'!CA14-1</f>
        <v>2.8489474184711705E-2</v>
      </c>
      <c r="CC17" s="11">
        <f>+'Indice PondENGHO'!CB15/'Indice PondENGHO'!CB14-1</f>
        <v>2.481778736038609E-2</v>
      </c>
      <c r="CD17" s="10">
        <f>+'Indice PondENGHO'!CC15/'Indice PondENGHO'!CC14-1</f>
        <v>1.9332281197328438E-2</v>
      </c>
      <c r="CE17" s="11">
        <f>+'Indice PondENGHO'!CD15/'Indice PondENGHO'!CD14-1</f>
        <v>1.9332282378478505E-2</v>
      </c>
      <c r="CG17" s="3">
        <f>+'Indice PondENGHO'!CF15/'Indice PondENGHO'!CF14-1</f>
        <v>1.920298254488384E-2</v>
      </c>
      <c r="CI17" s="3">
        <f t="shared" si="4"/>
        <v>-1.2045533895164162E-3</v>
      </c>
      <c r="CJ17" s="3">
        <f>+'[3]Infla Mensual PondENGHO'!CF17</f>
        <v>-3.7131496758924243E-4</v>
      </c>
      <c r="CK17" s="3">
        <f t="shared" si="5"/>
        <v>-8.3323842192717379E-4</v>
      </c>
    </row>
    <row r="18" spans="1:89" x14ac:dyDescent="0.25">
      <c r="A18" s="2">
        <f t="shared" si="1"/>
        <v>43132</v>
      </c>
      <c r="B18" s="1">
        <f t="shared" si="2"/>
        <v>2</v>
      </c>
      <c r="C18" s="1">
        <v>2018</v>
      </c>
      <c r="D18" s="10">
        <f>+'Indice PondENGHO'!D16/'Indice PondENGHO'!D15-1</f>
        <v>1.6529006119844425E-2</v>
      </c>
      <c r="E18" s="3">
        <f>+'Indice PondENGHO'!E16/'Indice PondENGHO'!E15-1</f>
        <v>2.1621893045443041E-2</v>
      </c>
      <c r="F18" s="3">
        <f>+'Indice PondENGHO'!F16/'Indice PondENGHO'!F15-1</f>
        <v>1.3899693756233455E-2</v>
      </c>
      <c r="G18" s="3">
        <f>+'Indice PondENGHO'!G16/'Indice PondENGHO'!G15-1</f>
        <v>3.510885715447043E-2</v>
      </c>
      <c r="H18" s="3">
        <f>+'Indice PondENGHO'!H16/'Indice PondENGHO'!H15-1</f>
        <v>2.0698088283116922E-2</v>
      </c>
      <c r="I18" s="3">
        <f>+'Indice PondENGHO'!I16/'Indice PondENGHO'!I15-1</f>
        <v>2.2332268745743677E-2</v>
      </c>
      <c r="J18" s="3">
        <f>+'Indice PondENGHO'!J16/'Indice PondENGHO'!J15-1</f>
        <v>4.4124652294800448E-2</v>
      </c>
      <c r="K18" s="3">
        <f>+'Indice PondENGHO'!K16/'Indice PondENGHO'!K15-1</f>
        <v>9.0339741824207564E-2</v>
      </c>
      <c r="L18" s="3">
        <f>+'Indice PondENGHO'!L16/'Indice PondENGHO'!L15-1</f>
        <v>1.8250491575531935E-2</v>
      </c>
      <c r="M18" s="3">
        <f>+'Indice PondENGHO'!M16/'Indice PondENGHO'!M15-1</f>
        <v>2.836130216280619E-2</v>
      </c>
      <c r="N18" s="3">
        <f>+'Indice PondENGHO'!N16/'Indice PondENGHO'!N15-1</f>
        <v>2.1743254733451511E-2</v>
      </c>
      <c r="O18" s="11">
        <f>+'Indice PondENGHO'!O16/'Indice PondENGHO'!O15-1</f>
        <v>1.8814195330279171E-2</v>
      </c>
      <c r="P18" s="3">
        <f>+'Indice PondENGHO'!P16/'Indice PondENGHO'!P15-1</f>
        <v>1.6915020818563997E-2</v>
      </c>
      <c r="Q18" s="3">
        <f>+'Indice PondENGHO'!Q16/'Indice PondENGHO'!Q15-1</f>
        <v>2.1965294550160719E-2</v>
      </c>
      <c r="R18" s="3">
        <f>+'Indice PondENGHO'!R16/'Indice PondENGHO'!R15-1</f>
        <v>1.4356130409100665E-2</v>
      </c>
      <c r="S18" s="3">
        <f>+'Indice PondENGHO'!S16/'Indice PondENGHO'!S15-1</f>
        <v>3.6268765137614123E-2</v>
      </c>
      <c r="T18" s="3">
        <f>+'Indice PondENGHO'!T16/'Indice PondENGHO'!T15-1</f>
        <v>2.1421777664249131E-2</v>
      </c>
      <c r="U18" s="3">
        <f>+'Indice PondENGHO'!U16/'Indice PondENGHO'!U15-1</f>
        <v>2.2779069997932222E-2</v>
      </c>
      <c r="V18" s="3">
        <f>+'Indice PondENGHO'!V16/'Indice PondENGHO'!V15-1</f>
        <v>4.4595472210916975E-2</v>
      </c>
      <c r="W18" s="3">
        <f>+'Indice PondENGHO'!W16/'Indice PondENGHO'!W15-1</f>
        <v>8.8892861636739928E-2</v>
      </c>
      <c r="X18" s="3">
        <f>+'Indice PondENGHO'!X16/'Indice PondENGHO'!X15-1</f>
        <v>1.879392384807832E-2</v>
      </c>
      <c r="Y18" s="3">
        <f>+'Indice PondENGHO'!Y16/'Indice PondENGHO'!Y15-1</f>
        <v>2.8771930300936166E-2</v>
      </c>
      <c r="Z18" s="3">
        <f>+'Indice PondENGHO'!Z16/'Indice PondENGHO'!Z15-1</f>
        <v>2.1453865658119353E-2</v>
      </c>
      <c r="AA18" s="3">
        <f>+'Indice PondENGHO'!AA16/'Indice PondENGHO'!AA15-1</f>
        <v>1.8307358627617898E-2</v>
      </c>
      <c r="AB18" s="10">
        <f>+'Indice PondENGHO'!AB16/'Indice PondENGHO'!AB15-1</f>
        <v>1.7193629868732963E-2</v>
      </c>
      <c r="AC18" s="3">
        <f>+'Indice PondENGHO'!AC16/'Indice PondENGHO'!AC15-1</f>
        <v>2.1741092941614859E-2</v>
      </c>
      <c r="AD18" s="3">
        <f>+'Indice PondENGHO'!AD16/'Indice PondENGHO'!AD15-1</f>
        <v>1.4255263700352128E-2</v>
      </c>
      <c r="AE18" s="3">
        <f>+'Indice PondENGHO'!AE16/'Indice PondENGHO'!AE15-1</f>
        <v>3.6947281876341886E-2</v>
      </c>
      <c r="AF18" s="3">
        <f>+'Indice PondENGHO'!AF16/'Indice PondENGHO'!AF15-1</f>
        <v>2.1346577181688975E-2</v>
      </c>
      <c r="AG18" s="3">
        <f>+'Indice PondENGHO'!AG16/'Indice PondENGHO'!AG15-1</f>
        <v>2.2795607756982639E-2</v>
      </c>
      <c r="AH18" s="3">
        <f>+'Indice PondENGHO'!AH16/'Indice PondENGHO'!AH15-1</f>
        <v>4.4980130787185324E-2</v>
      </c>
      <c r="AI18" s="3">
        <f>+'Indice PondENGHO'!AI16/'Indice PondENGHO'!AI15-1</f>
        <v>8.8165261150964014E-2</v>
      </c>
      <c r="AJ18" s="3">
        <f>+'Indice PondENGHO'!AJ16/'Indice PondENGHO'!AJ15-1</f>
        <v>1.8954568756264001E-2</v>
      </c>
      <c r="AK18" s="3">
        <f>+'Indice PondENGHO'!AK16/'Indice PondENGHO'!AK15-1</f>
        <v>2.9040025165055106E-2</v>
      </c>
      <c r="AL18" s="3">
        <f>+'Indice PondENGHO'!AL16/'Indice PondENGHO'!AL15-1</f>
        <v>2.0377486061988082E-2</v>
      </c>
      <c r="AM18" s="11">
        <f>+'Indice PondENGHO'!AM16/'Indice PondENGHO'!AM15-1</f>
        <v>1.8206169902198477E-2</v>
      </c>
      <c r="AN18" s="3">
        <f>+'Indice PondENGHO'!AN16/'Indice PondENGHO'!AN15-1</f>
        <v>1.7485910147253092E-2</v>
      </c>
      <c r="AO18" s="3">
        <f>+'Indice PondENGHO'!AO16/'Indice PondENGHO'!AO15-1</f>
        <v>2.1806112724934712E-2</v>
      </c>
      <c r="AP18" s="3">
        <f>+'Indice PondENGHO'!AP16/'Indice PondENGHO'!AP15-1</f>
        <v>1.4673587139916844E-2</v>
      </c>
      <c r="AQ18" s="3">
        <f>+'Indice PondENGHO'!AQ16/'Indice PondENGHO'!AQ15-1</f>
        <v>3.6898191799678459E-2</v>
      </c>
      <c r="AR18" s="3">
        <f>+'Indice PondENGHO'!AR16/'Indice PondENGHO'!AR15-1</f>
        <v>2.1433058829608331E-2</v>
      </c>
      <c r="AS18" s="3">
        <f>+'Indice PondENGHO'!AS16/'Indice PondENGHO'!AS15-1</f>
        <v>2.3946586886526289E-2</v>
      </c>
      <c r="AT18" s="3">
        <f>+'Indice PondENGHO'!AT16/'Indice PondENGHO'!AT15-1</f>
        <v>4.4855382786022746E-2</v>
      </c>
      <c r="AU18" s="3">
        <f>+'Indice PondENGHO'!AU16/'Indice PondENGHO'!AU15-1</f>
        <v>8.7462976217591581E-2</v>
      </c>
      <c r="AV18" s="3">
        <f>+'Indice PondENGHO'!AV16/'Indice PondENGHO'!AV15-1</f>
        <v>1.9294505595768285E-2</v>
      </c>
      <c r="AW18" s="3">
        <f>+'Indice PondENGHO'!AW16/'Indice PondENGHO'!AW15-1</f>
        <v>2.9490121804065517E-2</v>
      </c>
      <c r="AX18" s="3">
        <f>+'Indice PondENGHO'!AX16/'Indice PondENGHO'!AX15-1</f>
        <v>2.0431869973336791E-2</v>
      </c>
      <c r="AY18" s="3">
        <f>+'Indice PondENGHO'!AY16/'Indice PondENGHO'!AY15-1</f>
        <v>1.797109493610427E-2</v>
      </c>
      <c r="AZ18" s="10">
        <f>+'Indice PondENGHO'!AZ16/'Indice PondENGHO'!AZ15-1</f>
        <v>1.7947335255033003E-2</v>
      </c>
      <c r="BA18" s="3">
        <f>+'Indice PondENGHO'!BA16/'Indice PondENGHO'!BA15-1</f>
        <v>2.2064154699564131E-2</v>
      </c>
      <c r="BB18" s="3">
        <f>+'Indice PondENGHO'!BB16/'Indice PondENGHO'!BB15-1</f>
        <v>1.4882042608256985E-2</v>
      </c>
      <c r="BC18" s="3">
        <f>+'Indice PondENGHO'!BC16/'Indice PondENGHO'!BC15-1</f>
        <v>3.81921700865544E-2</v>
      </c>
      <c r="BD18" s="3">
        <f>+'Indice PondENGHO'!BD16/'Indice PondENGHO'!BD15-1</f>
        <v>2.2309497789082755E-2</v>
      </c>
      <c r="BE18" s="3">
        <f>+'Indice PondENGHO'!BE16/'Indice PondENGHO'!BE15-1</f>
        <v>2.489736395064468E-2</v>
      </c>
      <c r="BF18" s="3">
        <f>+'Indice PondENGHO'!BF16/'Indice PondENGHO'!BF15-1</f>
        <v>4.4805323258736873E-2</v>
      </c>
      <c r="BG18" s="3">
        <f>+'Indice PondENGHO'!BG16/'Indice PondENGHO'!BG15-1</f>
        <v>8.6009087066303724E-2</v>
      </c>
      <c r="BH18" s="3">
        <f>+'Indice PondENGHO'!BH16/'Indice PondENGHO'!BH15-1</f>
        <v>1.9808047322667166E-2</v>
      </c>
      <c r="BI18" s="3">
        <f>+'Indice PondENGHO'!BI16/'Indice PondENGHO'!BI15-1</f>
        <v>2.9319895955880027E-2</v>
      </c>
      <c r="BJ18" s="3">
        <f>+'Indice PondENGHO'!BJ16/'Indice PondENGHO'!BJ15-1</f>
        <v>1.9465751761240879E-2</v>
      </c>
      <c r="BK18" s="11">
        <f>+'Indice PondENGHO'!BK16/'Indice PondENGHO'!BK15-1</f>
        <v>1.7463723847810808E-2</v>
      </c>
      <c r="BL18" s="2">
        <f t="shared" si="3"/>
        <v>43132</v>
      </c>
      <c r="BM18" s="3">
        <f>+'Indice PondENGHO'!BL16/'Indice PondENGHO'!BL15-1</f>
        <v>2.3842731404133843E-2</v>
      </c>
      <c r="BN18" s="3">
        <f>+'Indice PondENGHO'!BM16/'Indice PondENGHO'!BM15-1</f>
        <v>2.5545100357337702E-2</v>
      </c>
      <c r="BO18" s="3">
        <f>+'Indice PondENGHO'!BN16/'Indice PondENGHO'!BN15-1</f>
        <v>2.5818993658563105E-2</v>
      </c>
      <c r="BP18" s="3">
        <f>+'Indice PondENGHO'!BO16/'Indice PondENGHO'!BO15-1</f>
        <v>2.6570358685698015E-2</v>
      </c>
      <c r="BQ18" s="3">
        <f>+'Indice PondENGHO'!BP16/'Indice PondENGHO'!BP15-1</f>
        <v>2.6920610346296003E-2</v>
      </c>
      <c r="BR18" s="10">
        <f>+'Indice PondENGHO'!BQ16/'Indice PondENGHO'!BQ15-1</f>
        <v>1.7253505767923505E-2</v>
      </c>
      <c r="BS18" s="3">
        <f>+'Indice PondENGHO'!BR16/'Indice PondENGHO'!BR15-1</f>
        <v>2.1878848597888245E-2</v>
      </c>
      <c r="BT18" s="3">
        <f>+'Indice PondENGHO'!BS16/'Indice PondENGHO'!BS15-1</f>
        <v>1.4495792495196724E-2</v>
      </c>
      <c r="BU18" s="3">
        <f>+'Indice PondENGHO'!BT16/'Indice PondENGHO'!BT15-1</f>
        <v>3.7024195769311152E-2</v>
      </c>
      <c r="BV18" s="3">
        <f>+'Indice PondENGHO'!BU16/'Indice PondENGHO'!BU15-1</f>
        <v>2.1718329872571385E-2</v>
      </c>
      <c r="BW18" s="3">
        <f>+'Indice PondENGHO'!BV16/'Indice PondENGHO'!BV15-1</f>
        <v>2.3883958932315208E-2</v>
      </c>
      <c r="BX18" s="3">
        <f>+'Indice PondENGHO'!BW16/'Indice PondENGHO'!BW15-1</f>
        <v>4.4757358497293565E-2</v>
      </c>
      <c r="BY18" s="3">
        <f>+'Indice PondENGHO'!BX16/'Indice PondENGHO'!BX15-1</f>
        <v>8.7750735572094118E-2</v>
      </c>
      <c r="BZ18" s="3">
        <f>+'Indice PondENGHO'!BY16/'Indice PondENGHO'!BY15-1</f>
        <v>1.9248279845425431E-2</v>
      </c>
      <c r="CA18" s="3">
        <f>+'Indice PondENGHO'!BZ16/'Indice PondENGHO'!BZ15-1</f>
        <v>2.9179282843188492E-2</v>
      </c>
      <c r="CB18" s="3">
        <f>+'Indice PondENGHO'!CA16/'Indice PondENGHO'!CA15-1</f>
        <v>2.0259166528399986E-2</v>
      </c>
      <c r="CC18" s="11">
        <f>+'Indice PondENGHO'!CB16/'Indice PondENGHO'!CB15-1</f>
        <v>1.7951247677925553E-2</v>
      </c>
      <c r="CD18" s="10">
        <f>+'Indice PondENGHO'!CC16/'Indice PondENGHO'!CC15-1</f>
        <v>2.6060616922195745E-2</v>
      </c>
      <c r="CE18" s="11">
        <f>+'Indice PondENGHO'!CD16/'Indice PondENGHO'!CD15-1</f>
        <v>2.6060678422772376E-2</v>
      </c>
      <c r="CG18" s="3">
        <f>+'Indice PondENGHO'!CF16/'Indice PondENGHO'!CF15-1</f>
        <v>2.6226782764718237E-2</v>
      </c>
      <c r="CI18" s="3">
        <f t="shared" si="4"/>
        <v>-3.07787894216216E-3</v>
      </c>
      <c r="CJ18" s="3">
        <f>+'[3]Infla Mensual PondENGHO'!CF18</f>
        <v>-1.5851518457217217E-3</v>
      </c>
      <c r="CK18" s="3">
        <f t="shared" si="5"/>
        <v>-1.4927270964404382E-3</v>
      </c>
    </row>
    <row r="19" spans="1:89" x14ac:dyDescent="0.25">
      <c r="A19" s="2">
        <f t="shared" si="1"/>
        <v>43160</v>
      </c>
      <c r="B19" s="1">
        <f t="shared" si="2"/>
        <v>3</v>
      </c>
      <c r="C19" s="1">
        <v>2018</v>
      </c>
      <c r="D19" s="10">
        <f>+'Indice PondENGHO'!D17/'Indice PondENGHO'!D16-1</f>
        <v>1.5263085964192902E-2</v>
      </c>
      <c r="E19" s="3">
        <f>+'Indice PondENGHO'!E17/'Indice PondENGHO'!E16-1</f>
        <v>3.3803821767093289E-3</v>
      </c>
      <c r="F19" s="3">
        <f>+'Indice PondENGHO'!F17/'Indice PondENGHO'!F16-1</f>
        <v>1.6580114119697731E-2</v>
      </c>
      <c r="G19" s="3">
        <f>+'Indice PondENGHO'!G17/'Indice PondENGHO'!G16-1</f>
        <v>7.2795755846732924E-3</v>
      </c>
      <c r="H19" s="3">
        <f>+'Indice PondENGHO'!H17/'Indice PondENGHO'!H16-1</f>
        <v>4.3663003110234522E-2</v>
      </c>
      <c r="I19" s="3">
        <f>+'Indice PondENGHO'!I17/'Indice PondENGHO'!I16-1</f>
        <v>1.4125519206550807E-2</v>
      </c>
      <c r="J19" s="3">
        <f>+'Indice PondENGHO'!J17/'Indice PondENGHO'!J16-1</f>
        <v>2.1535621407292149E-2</v>
      </c>
      <c r="K19" s="3">
        <f>+'Indice PondENGHO'!K17/'Indice PondENGHO'!K16-1</f>
        <v>2.7921589803597602E-2</v>
      </c>
      <c r="L19" s="3">
        <f>+'Indice PondENGHO'!L17/'Indice PondENGHO'!L16-1</f>
        <v>1.8723399820359976E-2</v>
      </c>
      <c r="M19" s="3">
        <f>+'Indice PondENGHO'!M17/'Indice PondENGHO'!M16-1</f>
        <v>1.2589160013130041E-3</v>
      </c>
      <c r="N19" s="3">
        <f>+'Indice PondENGHO'!N17/'Indice PondENGHO'!N16-1</f>
        <v>1.9243327367184815E-2</v>
      </c>
      <c r="O19" s="11">
        <f>+'Indice PondENGHO'!O17/'Indice PondENGHO'!O16-1</f>
        <v>1.7474723758932997E-2</v>
      </c>
      <c r="P19" s="3">
        <f>+'Indice PondENGHO'!P17/'Indice PondENGHO'!P16-1</f>
        <v>1.4624237099382986E-2</v>
      </c>
      <c r="Q19" s="3">
        <f>+'Indice PondENGHO'!Q17/'Indice PondENGHO'!Q16-1</f>
        <v>2.8822614838310834E-3</v>
      </c>
      <c r="R19" s="3">
        <f>+'Indice PondENGHO'!R17/'Indice PondENGHO'!R16-1</f>
        <v>1.7855877147886057E-2</v>
      </c>
      <c r="S19" s="3">
        <f>+'Indice PondENGHO'!S17/'Indice PondENGHO'!S16-1</f>
        <v>6.5784575572127579E-3</v>
      </c>
      <c r="T19" s="3">
        <f>+'Indice PondENGHO'!T17/'Indice PondENGHO'!T16-1</f>
        <v>4.4623327146367853E-2</v>
      </c>
      <c r="U19" s="3">
        <f>+'Indice PondENGHO'!U17/'Indice PondENGHO'!U16-1</f>
        <v>1.3663158302751333E-2</v>
      </c>
      <c r="V19" s="3">
        <f>+'Indice PondENGHO'!V17/'Indice PondENGHO'!V16-1</f>
        <v>1.964720957149213E-2</v>
      </c>
      <c r="W19" s="3">
        <f>+'Indice PondENGHO'!W17/'Indice PondENGHO'!W16-1</f>
        <v>2.7700987206843664E-2</v>
      </c>
      <c r="X19" s="3">
        <f>+'Indice PondENGHO'!X17/'Indice PondENGHO'!X16-1</f>
        <v>1.7451709598967247E-2</v>
      </c>
      <c r="Y19" s="3">
        <f>+'Indice PondENGHO'!Y17/'Indice PondENGHO'!Y16-1</f>
        <v>1.4370410613011586E-3</v>
      </c>
      <c r="Z19" s="3">
        <f>+'Indice PondENGHO'!Z17/'Indice PondENGHO'!Z16-1</f>
        <v>1.8213646194024768E-2</v>
      </c>
      <c r="AA19" s="3">
        <f>+'Indice PondENGHO'!AA17/'Indice PondENGHO'!AA16-1</f>
        <v>1.861199788497947E-2</v>
      </c>
      <c r="AB19" s="10">
        <f>+'Indice PondENGHO'!AB17/'Indice PondENGHO'!AB16-1</f>
        <v>1.4197653618828188E-2</v>
      </c>
      <c r="AC19" s="3">
        <f>+'Indice PondENGHO'!AC17/'Indice PondENGHO'!AC16-1</f>
        <v>2.9106580049731434E-3</v>
      </c>
      <c r="AD19" s="3">
        <f>+'Indice PondENGHO'!AD17/'Indice PondENGHO'!AD16-1</f>
        <v>1.8268284280336555E-2</v>
      </c>
      <c r="AE19" s="3">
        <f>+'Indice PondENGHO'!AE17/'Indice PondENGHO'!AE16-1</f>
        <v>5.0171274576271685E-3</v>
      </c>
      <c r="AF19" s="3">
        <f>+'Indice PondENGHO'!AF17/'Indice PondENGHO'!AF16-1</f>
        <v>4.5124825086046094E-2</v>
      </c>
      <c r="AG19" s="3">
        <f>+'Indice PondENGHO'!AG17/'Indice PondENGHO'!AG16-1</f>
        <v>1.3542558794568338E-2</v>
      </c>
      <c r="AH19" s="3">
        <f>+'Indice PondENGHO'!AH17/'Indice PondENGHO'!AH16-1</f>
        <v>1.8753020999354497E-2</v>
      </c>
      <c r="AI19" s="3">
        <f>+'Indice PondENGHO'!AI17/'Indice PondENGHO'!AI16-1</f>
        <v>2.7578943385279109E-2</v>
      </c>
      <c r="AJ19" s="3">
        <f>+'Indice PondENGHO'!AJ17/'Indice PondENGHO'!AJ16-1</f>
        <v>1.6670795045188092E-2</v>
      </c>
      <c r="AK19" s="3">
        <f>+'Indice PondENGHO'!AK17/'Indice PondENGHO'!AK16-1</f>
        <v>1.3287109962800692E-3</v>
      </c>
      <c r="AL19" s="3">
        <f>+'Indice PondENGHO'!AL17/'Indice PondENGHO'!AL16-1</f>
        <v>1.732545184857015E-2</v>
      </c>
      <c r="AM19" s="11">
        <f>+'Indice PondENGHO'!AM17/'Indice PondENGHO'!AM16-1</f>
        <v>1.8903256660815826E-2</v>
      </c>
      <c r="AN19" s="3">
        <f>+'Indice PondENGHO'!AN17/'Indice PondENGHO'!AN16-1</f>
        <v>1.3870654896310119E-2</v>
      </c>
      <c r="AO19" s="3">
        <f>+'Indice PondENGHO'!AO17/'Indice PondENGHO'!AO16-1</f>
        <v>2.8107756313964227E-3</v>
      </c>
      <c r="AP19" s="3">
        <f>+'Indice PondENGHO'!AP17/'Indice PondENGHO'!AP16-1</f>
        <v>1.9237882642601623E-2</v>
      </c>
      <c r="AQ19" s="3">
        <f>+'Indice PondENGHO'!AQ17/'Indice PondENGHO'!AQ16-1</f>
        <v>6.1597792066037105E-3</v>
      </c>
      <c r="AR19" s="3">
        <f>+'Indice PondENGHO'!AR17/'Indice PondENGHO'!AR16-1</f>
        <v>4.5298539560584716E-2</v>
      </c>
      <c r="AS19" s="3">
        <f>+'Indice PondENGHO'!AS17/'Indice PondENGHO'!AS16-1</f>
        <v>1.292843851145653E-2</v>
      </c>
      <c r="AT19" s="3">
        <f>+'Indice PondENGHO'!AT17/'Indice PondENGHO'!AT16-1</f>
        <v>1.7261346891823459E-2</v>
      </c>
      <c r="AU19" s="3">
        <f>+'Indice PondENGHO'!AU17/'Indice PondENGHO'!AU16-1</f>
        <v>2.7452271353821001E-2</v>
      </c>
      <c r="AV19" s="3">
        <f>+'Indice PondENGHO'!AV17/'Indice PondENGHO'!AV16-1</f>
        <v>1.6768858923499552E-2</v>
      </c>
      <c r="AW19" s="3">
        <f>+'Indice PondENGHO'!AW17/'Indice PondENGHO'!AW16-1</f>
        <v>9.9876751823790855E-4</v>
      </c>
      <c r="AX19" s="3">
        <f>+'Indice PondENGHO'!AX17/'Indice PondENGHO'!AX16-1</f>
        <v>1.7493109883425673E-2</v>
      </c>
      <c r="AY19" s="3">
        <f>+'Indice PondENGHO'!AY17/'Indice PondENGHO'!AY16-1</f>
        <v>1.9526001943069193E-2</v>
      </c>
      <c r="AZ19" s="10">
        <f>+'Indice PondENGHO'!AZ17/'Indice PondENGHO'!AZ16-1</f>
        <v>1.3295025725521104E-2</v>
      </c>
      <c r="BA19" s="3">
        <f>+'Indice PondENGHO'!BA17/'Indice PondENGHO'!BA16-1</f>
        <v>2.5008680689289076E-3</v>
      </c>
      <c r="BB19" s="3">
        <f>+'Indice PondENGHO'!BB17/'Indice PondENGHO'!BB16-1</f>
        <v>2.0250231509035377E-2</v>
      </c>
      <c r="BC19" s="3">
        <f>+'Indice PondENGHO'!BC17/'Indice PondENGHO'!BC16-1</f>
        <v>7.6337811206661499E-3</v>
      </c>
      <c r="BD19" s="3">
        <f>+'Indice PondENGHO'!BD17/'Indice PondENGHO'!BD16-1</f>
        <v>4.6121923243498175E-2</v>
      </c>
      <c r="BE19" s="3">
        <f>+'Indice PondENGHO'!BE17/'Indice PondENGHO'!BE16-1</f>
        <v>1.2272208410458285E-2</v>
      </c>
      <c r="BF19" s="3">
        <f>+'Indice PondENGHO'!BF17/'Indice PondENGHO'!BF16-1</f>
        <v>1.6539539329272657E-2</v>
      </c>
      <c r="BG19" s="3">
        <f>+'Indice PondENGHO'!BG17/'Indice PondENGHO'!BG16-1</f>
        <v>2.6899104420198494E-2</v>
      </c>
      <c r="BH19" s="3">
        <f>+'Indice PondENGHO'!BH17/'Indice PondENGHO'!BH16-1</f>
        <v>1.7654471138380146E-2</v>
      </c>
      <c r="BI19" s="3">
        <f>+'Indice PondENGHO'!BI17/'Indice PondENGHO'!BI16-1</f>
        <v>2.6934239611624555E-3</v>
      </c>
      <c r="BJ19" s="3">
        <f>+'Indice PondENGHO'!BJ17/'Indice PondENGHO'!BJ16-1</f>
        <v>1.6669578132724627E-2</v>
      </c>
      <c r="BK19" s="11">
        <f>+'Indice PondENGHO'!BK17/'Indice PondENGHO'!BK16-1</f>
        <v>2.0629004808618845E-2</v>
      </c>
      <c r="BL19" s="2">
        <f t="shared" si="3"/>
        <v>43160</v>
      </c>
      <c r="BM19" s="3">
        <f>+'Indice PondENGHO'!BL17/'Indice PondENGHO'!BL16-1</f>
        <v>1.6394921434671694E-2</v>
      </c>
      <c r="BN19" s="3">
        <f>+'Indice PondENGHO'!BM17/'Indice PondENGHO'!BM16-1</f>
        <v>1.6128463956984307E-2</v>
      </c>
      <c r="BO19" s="3">
        <f>+'Indice PondENGHO'!BN17/'Indice PondENGHO'!BN16-1</f>
        <v>1.5784708398742797E-2</v>
      </c>
      <c r="BP19" s="3">
        <f>+'Indice PondENGHO'!BO17/'Indice PondENGHO'!BO16-1</f>
        <v>1.6114595063161818E-2</v>
      </c>
      <c r="BQ19" s="3">
        <f>+'Indice PondENGHO'!BP17/'Indice PondENGHO'!BP16-1</f>
        <v>1.6675676780232962E-2</v>
      </c>
      <c r="BR19" s="10">
        <f>+'Indice PondENGHO'!BQ17/'Indice PondENGHO'!BQ16-1</f>
        <v>1.4196415316797495E-2</v>
      </c>
      <c r="BS19" s="3">
        <f>+'Indice PondENGHO'!BR17/'Indice PondENGHO'!BR16-1</f>
        <v>2.8228173788580335E-3</v>
      </c>
      <c r="BT19" s="3">
        <f>+'Indice PondENGHO'!BS17/'Indice PondENGHO'!BS16-1</f>
        <v>1.8751066957773288E-2</v>
      </c>
      <c r="BU19" s="3">
        <f>+'Indice PondENGHO'!BT17/'Indice PondENGHO'!BT16-1</f>
        <v>6.638031033605607E-3</v>
      </c>
      <c r="BV19" s="3">
        <f>+'Indice PondENGHO'!BU17/'Indice PondENGHO'!BU16-1</f>
        <v>4.5384863032921441E-2</v>
      </c>
      <c r="BW19" s="3">
        <f>+'Indice PondENGHO'!BV17/'Indice PondENGHO'!BV16-1</f>
        <v>1.2939342658442987E-2</v>
      </c>
      <c r="BX19" s="3">
        <f>+'Indice PondENGHO'!BW17/'Indice PondENGHO'!BW16-1</f>
        <v>1.795722458257365E-2</v>
      </c>
      <c r="BY19" s="3">
        <f>+'Indice PondENGHO'!BX17/'Indice PondENGHO'!BX16-1</f>
        <v>2.7412886216157784E-2</v>
      </c>
      <c r="BZ19" s="3">
        <f>+'Indice PondENGHO'!BY17/'Indice PondENGHO'!BY16-1</f>
        <v>1.7382147636104017E-2</v>
      </c>
      <c r="CA19" s="3">
        <f>+'Indice PondENGHO'!BZ17/'Indice PondENGHO'!BZ16-1</f>
        <v>1.8010617900361403E-3</v>
      </c>
      <c r="CB19" s="3">
        <f>+'Indice PondENGHO'!CA17/'Indice PondENGHO'!CA16-1</f>
        <v>1.7358237549260691E-2</v>
      </c>
      <c r="CC19" s="11">
        <f>+'Indice PondENGHO'!CB17/'Indice PondENGHO'!CB16-1</f>
        <v>1.9503149704310996E-2</v>
      </c>
      <c r="CD19" s="10">
        <f>+'Indice PondENGHO'!CC17/'Indice PondENGHO'!CC16-1</f>
        <v>1.6274396201640062E-2</v>
      </c>
      <c r="CE19" s="11">
        <f>+'Indice PondENGHO'!CD17/'Indice PondENGHO'!CD16-1</f>
        <v>1.6274396201640062E-2</v>
      </c>
      <c r="CG19" s="3">
        <f>+'Indice PondENGHO'!CF17/'Indice PondENGHO'!CF16-1</f>
        <v>1.6061937611593802E-2</v>
      </c>
      <c r="CI19" s="3">
        <f t="shared" si="4"/>
        <v>-2.8075534556126769E-4</v>
      </c>
      <c r="CJ19" s="3">
        <f>+'[3]Infla Mensual PondENGHO'!CF19</f>
        <v>-5.8573707710429801E-4</v>
      </c>
      <c r="CK19" s="3">
        <f t="shared" si="5"/>
        <v>3.0498173154303032E-4</v>
      </c>
    </row>
    <row r="20" spans="1:89" x14ac:dyDescent="0.25">
      <c r="A20" s="2">
        <f t="shared" si="1"/>
        <v>43191</v>
      </c>
      <c r="B20" s="1">
        <f t="shared" si="2"/>
        <v>4</v>
      </c>
      <c r="C20" s="1">
        <v>2018</v>
      </c>
      <c r="D20" s="10">
        <f>+'Indice PondENGHO'!D18/'Indice PondENGHO'!D17-1</f>
        <v>1.5322152897488728E-2</v>
      </c>
      <c r="E20" s="3">
        <f>+'Indice PondENGHO'!E18/'Indice PondENGHO'!E17-1</f>
        <v>2.1265430007627595E-2</v>
      </c>
      <c r="F20" s="3">
        <f>+'Indice PondENGHO'!F18/'Indice PondENGHO'!F17-1</f>
        <v>2.1690128266266484E-2</v>
      </c>
      <c r="G20" s="3">
        <f>+'Indice PondENGHO'!G18/'Indice PondENGHO'!G17-1</f>
        <v>8.5783354152667357E-2</v>
      </c>
      <c r="H20" s="3">
        <f>+'Indice PondENGHO'!H18/'Indice PondENGHO'!H17-1</f>
        <v>1.4816103206347186E-2</v>
      </c>
      <c r="I20" s="3">
        <f>+'Indice PondENGHO'!I18/'Indice PondENGHO'!I17-1</f>
        <v>1.8500228148302211E-2</v>
      </c>
      <c r="J20" s="3">
        <f>+'Indice PondENGHO'!J18/'Indice PondENGHO'!J17-1</f>
        <v>3.660762786603744E-2</v>
      </c>
      <c r="K20" s="3">
        <f>+'Indice PondENGHO'!K18/'Indice PondENGHO'!K17-1</f>
        <v>1.5622442810349746E-2</v>
      </c>
      <c r="L20" s="3">
        <f>+'Indice PondENGHO'!L18/'Indice PondENGHO'!L17-1</f>
        <v>1.9221674368295139E-2</v>
      </c>
      <c r="M20" s="3">
        <f>+'Indice PondENGHO'!M18/'Indice PondENGHO'!M17-1</f>
        <v>2.2651640366275538E-2</v>
      </c>
      <c r="N20" s="3">
        <f>+'Indice PondENGHO'!N18/'Indice PondENGHO'!N17-1</f>
        <v>2.1460930287936053E-2</v>
      </c>
      <c r="O20" s="11">
        <f>+'Indice PondENGHO'!O18/'Indice PondENGHO'!O17-1</f>
        <v>1.8240879019659983E-2</v>
      </c>
      <c r="P20" s="3">
        <f>+'Indice PondENGHO'!P18/'Indice PondENGHO'!P17-1</f>
        <v>1.5110641331298247E-2</v>
      </c>
      <c r="Q20" s="3">
        <f>+'Indice PondENGHO'!Q18/'Indice PondENGHO'!Q17-1</f>
        <v>2.1139769925873075E-2</v>
      </c>
      <c r="R20" s="3">
        <f>+'Indice PondENGHO'!R18/'Indice PondENGHO'!R17-1</f>
        <v>2.0843473111140209E-2</v>
      </c>
      <c r="S20" s="3">
        <f>+'Indice PondENGHO'!S18/'Indice PondENGHO'!S17-1</f>
        <v>8.2936401626076073E-2</v>
      </c>
      <c r="T20" s="3">
        <f>+'Indice PondENGHO'!T18/'Indice PondENGHO'!T17-1</f>
        <v>1.5451990945183347E-2</v>
      </c>
      <c r="U20" s="3">
        <f>+'Indice PondENGHO'!U18/'Indice PondENGHO'!U17-1</f>
        <v>1.834879822318003E-2</v>
      </c>
      <c r="V20" s="3">
        <f>+'Indice PondENGHO'!V18/'Indice PondENGHO'!V17-1</f>
        <v>3.7929155880057408E-2</v>
      </c>
      <c r="W20" s="3">
        <f>+'Indice PondENGHO'!W18/'Indice PondENGHO'!W17-1</f>
        <v>1.4278700873271211E-2</v>
      </c>
      <c r="X20" s="3">
        <f>+'Indice PondENGHO'!X18/'Indice PondENGHO'!X17-1</f>
        <v>1.9332249640168886E-2</v>
      </c>
      <c r="Y20" s="3">
        <f>+'Indice PondENGHO'!Y18/'Indice PondENGHO'!Y17-1</f>
        <v>2.2994694630178669E-2</v>
      </c>
      <c r="Z20" s="3">
        <f>+'Indice PondENGHO'!Z18/'Indice PondENGHO'!Z17-1</f>
        <v>2.2041567730777034E-2</v>
      </c>
      <c r="AA20" s="3">
        <f>+'Indice PondENGHO'!AA18/'Indice PondENGHO'!AA17-1</f>
        <v>1.7665621801770559E-2</v>
      </c>
      <c r="AB20" s="10">
        <f>+'Indice PondENGHO'!AB18/'Indice PondENGHO'!AB17-1</f>
        <v>1.5053588577998545E-2</v>
      </c>
      <c r="AC20" s="3">
        <f>+'Indice PondENGHO'!AC18/'Indice PondENGHO'!AC17-1</f>
        <v>2.1345470488066232E-2</v>
      </c>
      <c r="AD20" s="3">
        <f>+'Indice PondENGHO'!AD18/'Indice PondENGHO'!AD17-1</f>
        <v>2.049547207096114E-2</v>
      </c>
      <c r="AE20" s="3">
        <f>+'Indice PondENGHO'!AE18/'Indice PondENGHO'!AE17-1</f>
        <v>8.1219789586806757E-2</v>
      </c>
      <c r="AF20" s="3">
        <f>+'Indice PondENGHO'!AF18/'Indice PondENGHO'!AF17-1</f>
        <v>1.5538532492306523E-2</v>
      </c>
      <c r="AG20" s="3">
        <f>+'Indice PondENGHO'!AG18/'Indice PondENGHO'!AG17-1</f>
        <v>1.8525367715919394E-2</v>
      </c>
      <c r="AH20" s="3">
        <f>+'Indice PondENGHO'!AH18/'Indice PondENGHO'!AH17-1</f>
        <v>3.7992368823837719E-2</v>
      </c>
      <c r="AI20" s="3">
        <f>+'Indice PondENGHO'!AI18/'Indice PondENGHO'!AI17-1</f>
        <v>1.3917362303372371E-2</v>
      </c>
      <c r="AJ20" s="3">
        <f>+'Indice PondENGHO'!AJ18/'Indice PondENGHO'!AJ17-1</f>
        <v>1.9267439462135716E-2</v>
      </c>
      <c r="AK20" s="3">
        <f>+'Indice PondENGHO'!AK18/'Indice PondENGHO'!AK17-1</f>
        <v>2.3189334306245257E-2</v>
      </c>
      <c r="AL20" s="3">
        <f>+'Indice PondENGHO'!AL18/'Indice PondENGHO'!AL17-1</f>
        <v>2.3001916914207055E-2</v>
      </c>
      <c r="AM20" s="11">
        <f>+'Indice PondENGHO'!AM18/'Indice PondENGHO'!AM17-1</f>
        <v>1.7437057455721883E-2</v>
      </c>
      <c r="AN20" s="3">
        <f>+'Indice PondENGHO'!AN18/'Indice PondENGHO'!AN17-1</f>
        <v>1.5143492995469687E-2</v>
      </c>
      <c r="AO20" s="3">
        <f>+'Indice PondENGHO'!AO18/'Indice PondENGHO'!AO17-1</f>
        <v>2.1373702113428816E-2</v>
      </c>
      <c r="AP20" s="3">
        <f>+'Indice PondENGHO'!AP18/'Indice PondENGHO'!AP17-1</f>
        <v>2.0063840731010307E-2</v>
      </c>
      <c r="AQ20" s="3">
        <f>+'Indice PondENGHO'!AQ18/'Indice PondENGHO'!AQ17-1</f>
        <v>7.923010796663843E-2</v>
      </c>
      <c r="AR20" s="3">
        <f>+'Indice PondENGHO'!AR18/'Indice PondENGHO'!AR17-1</f>
        <v>1.5719036602804604E-2</v>
      </c>
      <c r="AS20" s="3">
        <f>+'Indice PondENGHO'!AS18/'Indice PondENGHO'!AS17-1</f>
        <v>1.7836672938375875E-2</v>
      </c>
      <c r="AT20" s="3">
        <f>+'Indice PondENGHO'!AT18/'Indice PondENGHO'!AT17-1</f>
        <v>3.9686603059999159E-2</v>
      </c>
      <c r="AU20" s="3">
        <f>+'Indice PondENGHO'!AU18/'Indice PondENGHO'!AU17-1</f>
        <v>1.328498640872855E-2</v>
      </c>
      <c r="AV20" s="3">
        <f>+'Indice PondENGHO'!AV18/'Indice PondENGHO'!AV17-1</f>
        <v>1.9320532453159789E-2</v>
      </c>
      <c r="AW20" s="3">
        <f>+'Indice PondENGHO'!AW18/'Indice PondENGHO'!AW17-1</f>
        <v>2.3007735697249121E-2</v>
      </c>
      <c r="AX20" s="3">
        <f>+'Indice PondENGHO'!AX18/'Indice PondENGHO'!AX17-1</f>
        <v>2.2968864690282587E-2</v>
      </c>
      <c r="AY20" s="3">
        <f>+'Indice PondENGHO'!AY18/'Indice PondENGHO'!AY17-1</f>
        <v>1.7275749576203925E-2</v>
      </c>
      <c r="AZ20" s="10">
        <f>+'Indice PondENGHO'!AZ18/'Indice PondENGHO'!AZ17-1</f>
        <v>1.483536357442361E-2</v>
      </c>
      <c r="BA20" s="3">
        <f>+'Indice PondENGHO'!BA18/'Indice PondENGHO'!BA17-1</f>
        <v>2.1316473454947582E-2</v>
      </c>
      <c r="BB20" s="3">
        <f>+'Indice PondENGHO'!BB18/'Indice PondENGHO'!BB17-1</f>
        <v>1.9478698512403358E-2</v>
      </c>
      <c r="BC20" s="3">
        <f>+'Indice PondENGHO'!BC18/'Indice PondENGHO'!BC17-1</f>
        <v>7.5406008291548865E-2</v>
      </c>
      <c r="BD20" s="3">
        <f>+'Indice PondENGHO'!BD18/'Indice PondENGHO'!BD17-1</f>
        <v>1.6624584522591856E-2</v>
      </c>
      <c r="BE20" s="3">
        <f>+'Indice PondENGHO'!BE18/'Indice PondENGHO'!BE17-1</f>
        <v>1.7288610166717122E-2</v>
      </c>
      <c r="BF20" s="3">
        <f>+'Indice PondENGHO'!BF18/'Indice PondENGHO'!BF17-1</f>
        <v>4.066991107766782E-2</v>
      </c>
      <c r="BG20" s="3">
        <f>+'Indice PondENGHO'!BG18/'Indice PondENGHO'!BG17-1</f>
        <v>1.2401848344149702E-2</v>
      </c>
      <c r="BH20" s="3">
        <f>+'Indice PondENGHO'!BH18/'Indice PondENGHO'!BH17-1</f>
        <v>1.950121120107573E-2</v>
      </c>
      <c r="BI20" s="3">
        <f>+'Indice PondENGHO'!BI18/'Indice PondENGHO'!BI17-1</f>
        <v>2.2265823680567509E-2</v>
      </c>
      <c r="BJ20" s="3">
        <f>+'Indice PondENGHO'!BJ18/'Indice PondENGHO'!BJ17-1</f>
        <v>2.3371532089513369E-2</v>
      </c>
      <c r="BK20" s="11">
        <f>+'Indice PondENGHO'!BK18/'Indice PondENGHO'!BK17-1</f>
        <v>1.6773178579428283E-2</v>
      </c>
      <c r="BL20" s="2">
        <f t="shared" si="3"/>
        <v>43191</v>
      </c>
      <c r="BM20" s="3">
        <f>+'Indice PondENGHO'!BL18/'Indice PondENGHO'!BL17-1</f>
        <v>2.6704863424383829E-2</v>
      </c>
      <c r="BN20" s="3">
        <f>+'Indice PondENGHO'!BM18/'Indice PondENGHO'!BM17-1</f>
        <v>2.7457391874941894E-2</v>
      </c>
      <c r="BO20" s="3">
        <f>+'Indice PondENGHO'!BN18/'Indice PondENGHO'!BN17-1</f>
        <v>2.7302949293504186E-2</v>
      </c>
      <c r="BP20" s="3">
        <f>+'Indice PondENGHO'!BO18/'Indice PondENGHO'!BO17-1</f>
        <v>2.7590909545331277E-2</v>
      </c>
      <c r="BQ20" s="3">
        <f>+'Indice PondENGHO'!BP18/'Indice PondENGHO'!BP17-1</f>
        <v>2.7640844021953992E-2</v>
      </c>
      <c r="BR20" s="10">
        <f>+'Indice PondENGHO'!BQ18/'Indice PondENGHO'!BQ17-1</f>
        <v>1.5081953648592883E-2</v>
      </c>
      <c r="BS20" s="3">
        <f>+'Indice PondENGHO'!BR18/'Indice PondENGHO'!BR17-1</f>
        <v>2.1293255284766444E-2</v>
      </c>
      <c r="BT20" s="3">
        <f>+'Indice PondENGHO'!BS18/'Indice PondENGHO'!BS17-1</f>
        <v>2.0329565595601284E-2</v>
      </c>
      <c r="BU20" s="3">
        <f>+'Indice PondENGHO'!BT18/'Indice PondENGHO'!BT17-1</f>
        <v>7.9673386549176328E-2</v>
      </c>
      <c r="BV20" s="3">
        <f>+'Indice PondENGHO'!BU18/'Indice PondENGHO'!BU17-1</f>
        <v>1.5955513602411875E-2</v>
      </c>
      <c r="BW20" s="3">
        <f>+'Indice PondENGHO'!BV18/'Indice PondENGHO'!BV17-1</f>
        <v>1.783813704361692E-2</v>
      </c>
      <c r="BX20" s="3">
        <f>+'Indice PondENGHO'!BW18/'Indice PondENGHO'!BW17-1</f>
        <v>3.9242404925033947E-2</v>
      </c>
      <c r="BY20" s="3">
        <f>+'Indice PondENGHO'!BX18/'Indice PondENGHO'!BX17-1</f>
        <v>1.3590941226641062E-2</v>
      </c>
      <c r="BZ20" s="3">
        <f>+'Indice PondENGHO'!BY18/'Indice PondENGHO'!BY17-1</f>
        <v>1.9369762100146959E-2</v>
      </c>
      <c r="CA20" s="3">
        <f>+'Indice PondENGHO'!BZ18/'Indice PondENGHO'!BZ17-1</f>
        <v>2.2720959285822628E-2</v>
      </c>
      <c r="CB20" s="3">
        <f>+'Indice PondENGHO'!CA18/'Indice PondENGHO'!CA17-1</f>
        <v>2.2903720850089071E-2</v>
      </c>
      <c r="CC20" s="11">
        <f>+'Indice PondENGHO'!CB18/'Indice PondENGHO'!CB17-1</f>
        <v>1.7264413255213995E-2</v>
      </c>
      <c r="CD20" s="10">
        <f>+'Indice PondENGHO'!CC18/'Indice PondENGHO'!CC17-1</f>
        <v>2.7428186472029381E-2</v>
      </c>
      <c r="CE20" s="11">
        <f>+'Indice PondENGHO'!CD18/'Indice PondENGHO'!CD17-1</f>
        <v>2.7428186472029381E-2</v>
      </c>
      <c r="CG20" s="3">
        <f>+'Indice PondENGHO'!CF18/'Indice PondENGHO'!CF17-1</f>
        <v>2.7481825522723824E-2</v>
      </c>
      <c r="CI20" s="3">
        <f t="shared" si="4"/>
        <v>-9.3598059757016294E-4</v>
      </c>
      <c r="CJ20" s="3">
        <f>+'[3]Infla Mensual PondENGHO'!CF20</f>
        <v>-7.2547634353004042E-4</v>
      </c>
      <c r="CK20" s="3">
        <f t="shared" si="5"/>
        <v>-2.1050425404012252E-4</v>
      </c>
    </row>
    <row r="21" spans="1:89" x14ac:dyDescent="0.25">
      <c r="A21" s="2">
        <f t="shared" si="1"/>
        <v>43221</v>
      </c>
      <c r="B21" s="1">
        <f t="shared" si="2"/>
        <v>5</v>
      </c>
      <c r="C21" s="1">
        <v>2018</v>
      </c>
      <c r="D21" s="10">
        <f>+'Indice PondENGHO'!D19/'Indice PondENGHO'!D18-1</f>
        <v>4.0780428159339133E-2</v>
      </c>
      <c r="E21" s="3">
        <f>+'Indice PondENGHO'!E19/'Indice PondENGHO'!E18-1</f>
        <v>2.2205524977329194E-2</v>
      </c>
      <c r="F21" s="3">
        <f>+'Indice PondENGHO'!F19/'Indice PondENGHO'!F18-1</f>
        <v>1.7991636466643923E-2</v>
      </c>
      <c r="G21" s="3">
        <f>+'Indice PondENGHO'!G19/'Indice PondENGHO'!G18-1</f>
        <v>-3.4448555949614379E-3</v>
      </c>
      <c r="H21" s="3">
        <f>+'Indice PondENGHO'!H19/'Indice PondENGHO'!H18-1</f>
        <v>2.3226754337169142E-2</v>
      </c>
      <c r="I21" s="3">
        <f>+'Indice PondENGHO'!I19/'Indice PondENGHO'!I18-1</f>
        <v>2.2306679227357407E-2</v>
      </c>
      <c r="J21" s="3">
        <f>+'Indice PondENGHO'!J19/'Indice PondENGHO'!J18-1</f>
        <v>1.8966317260035614E-2</v>
      </c>
      <c r="K21" s="3">
        <f>+'Indice PondENGHO'!K19/'Indice PondENGHO'!K18-1</f>
        <v>4.3625839553441459E-2</v>
      </c>
      <c r="L21" s="3">
        <f>+'Indice PondENGHO'!L19/'Indice PondENGHO'!L18-1</f>
        <v>2.7533876538128998E-2</v>
      </c>
      <c r="M21" s="3">
        <f>+'Indice PondENGHO'!M19/'Indice PondENGHO'!M18-1</f>
        <v>1.7372414560727911E-2</v>
      </c>
      <c r="N21" s="3">
        <f>+'Indice PondENGHO'!N19/'Indice PondENGHO'!N18-1</f>
        <v>2.3502529335917011E-2</v>
      </c>
      <c r="O21" s="11">
        <f>+'Indice PondENGHO'!O19/'Indice PondENGHO'!O18-1</f>
        <v>2.1352366932489319E-2</v>
      </c>
      <c r="P21" s="3">
        <f>+'Indice PondENGHO'!P19/'Indice PondENGHO'!P18-1</f>
        <v>4.0954527184269507E-2</v>
      </c>
      <c r="Q21" s="3">
        <f>+'Indice PondENGHO'!Q19/'Indice PondENGHO'!Q18-1</f>
        <v>2.1576025784735275E-2</v>
      </c>
      <c r="R21" s="3">
        <f>+'Indice PondENGHO'!R19/'Indice PondENGHO'!R18-1</f>
        <v>1.8326955502883546E-2</v>
      </c>
      <c r="S21" s="3">
        <f>+'Indice PondENGHO'!S19/'Indice PondENGHO'!S18-1</f>
        <v>-5.5722331040876094E-3</v>
      </c>
      <c r="T21" s="3">
        <f>+'Indice PondENGHO'!T19/'Indice PondENGHO'!T18-1</f>
        <v>2.3613736704920951E-2</v>
      </c>
      <c r="U21" s="3">
        <f>+'Indice PondENGHO'!U19/'Indice PondENGHO'!U18-1</f>
        <v>2.1948596599399073E-2</v>
      </c>
      <c r="V21" s="3">
        <f>+'Indice PondENGHO'!V19/'Indice PondENGHO'!V18-1</f>
        <v>1.9059328069850112E-2</v>
      </c>
      <c r="W21" s="3">
        <f>+'Indice PondENGHO'!W19/'Indice PondENGHO'!W18-1</f>
        <v>4.3530822940188285E-2</v>
      </c>
      <c r="X21" s="3">
        <f>+'Indice PondENGHO'!X19/'Indice PondENGHO'!X18-1</f>
        <v>2.7944710920917659E-2</v>
      </c>
      <c r="Y21" s="3">
        <f>+'Indice PondENGHO'!Y19/'Indice PondENGHO'!Y18-1</f>
        <v>1.6048074123756528E-2</v>
      </c>
      <c r="Z21" s="3">
        <f>+'Indice PondENGHO'!Z19/'Indice PondENGHO'!Z18-1</f>
        <v>2.3880633659567829E-2</v>
      </c>
      <c r="AA21" s="3">
        <f>+'Indice PondENGHO'!AA19/'Indice PondENGHO'!AA18-1</f>
        <v>2.0753623680385358E-2</v>
      </c>
      <c r="AB21" s="10">
        <f>+'Indice PondENGHO'!AB19/'Indice PondENGHO'!AB18-1</f>
        <v>4.1033969439806084E-2</v>
      </c>
      <c r="AC21" s="3">
        <f>+'Indice PondENGHO'!AC19/'Indice PondENGHO'!AC18-1</f>
        <v>2.1823601358772704E-2</v>
      </c>
      <c r="AD21" s="3">
        <f>+'Indice PondENGHO'!AD19/'Indice PondENGHO'!AD18-1</f>
        <v>1.8591865092184134E-2</v>
      </c>
      <c r="AE21" s="3">
        <f>+'Indice PondENGHO'!AE19/'Indice PondENGHO'!AE18-1</f>
        <v>-6.9749780398442596E-3</v>
      </c>
      <c r="AF21" s="3">
        <f>+'Indice PondENGHO'!AF19/'Indice PondENGHO'!AF18-1</f>
        <v>2.3491174478469823E-2</v>
      </c>
      <c r="AG21" s="3">
        <f>+'Indice PondENGHO'!AG19/'Indice PondENGHO'!AG18-1</f>
        <v>2.162783635346055E-2</v>
      </c>
      <c r="AH21" s="3">
        <f>+'Indice PondENGHO'!AH19/'Indice PondENGHO'!AH18-1</f>
        <v>1.8845885187879441E-2</v>
      </c>
      <c r="AI21" s="3">
        <f>+'Indice PondENGHO'!AI19/'Indice PondENGHO'!AI18-1</f>
        <v>4.3890491040267987E-2</v>
      </c>
      <c r="AJ21" s="3">
        <f>+'Indice PondENGHO'!AJ19/'Indice PondENGHO'!AJ18-1</f>
        <v>2.8325697416120788E-2</v>
      </c>
      <c r="AK21" s="3">
        <f>+'Indice PondENGHO'!AK19/'Indice PondENGHO'!AK18-1</f>
        <v>1.5882547338056829E-2</v>
      </c>
      <c r="AL21" s="3">
        <f>+'Indice PondENGHO'!AL19/'Indice PondENGHO'!AL18-1</f>
        <v>2.4295028668479324E-2</v>
      </c>
      <c r="AM21" s="11">
        <f>+'Indice PondENGHO'!AM19/'Indice PondENGHO'!AM18-1</f>
        <v>2.0537395435848982E-2</v>
      </c>
      <c r="AN21" s="3">
        <f>+'Indice PondENGHO'!AN19/'Indice PondENGHO'!AN18-1</f>
        <v>4.1136028491901122E-2</v>
      </c>
      <c r="AO21" s="3">
        <f>+'Indice PondENGHO'!AO19/'Indice PondENGHO'!AO18-1</f>
        <v>2.1918653607593264E-2</v>
      </c>
      <c r="AP21" s="3">
        <f>+'Indice PondENGHO'!AP19/'Indice PondENGHO'!AP18-1</f>
        <v>1.8719753382661297E-2</v>
      </c>
      <c r="AQ21" s="3">
        <f>+'Indice PondENGHO'!AQ19/'Indice PondENGHO'!AQ18-1</f>
        <v>-7.4358939499046262E-3</v>
      </c>
      <c r="AR21" s="3">
        <f>+'Indice PondENGHO'!AR19/'Indice PondENGHO'!AR18-1</f>
        <v>2.3530754830064726E-2</v>
      </c>
      <c r="AS21" s="3">
        <f>+'Indice PondENGHO'!AS19/'Indice PondENGHO'!AS18-1</f>
        <v>2.1937166489401472E-2</v>
      </c>
      <c r="AT21" s="3">
        <f>+'Indice PondENGHO'!AT19/'Indice PondENGHO'!AT18-1</f>
        <v>1.9144263003674E-2</v>
      </c>
      <c r="AU21" s="3">
        <f>+'Indice PondENGHO'!AU19/'Indice PondENGHO'!AU18-1</f>
        <v>4.3368490637111901E-2</v>
      </c>
      <c r="AV21" s="3">
        <f>+'Indice PondENGHO'!AV19/'Indice PondENGHO'!AV18-1</f>
        <v>2.8083144500032242E-2</v>
      </c>
      <c r="AW21" s="3">
        <f>+'Indice PondENGHO'!AW19/'Indice PondENGHO'!AW18-1</f>
        <v>1.6119644598228566E-2</v>
      </c>
      <c r="AX21" s="3">
        <f>+'Indice PondENGHO'!AX19/'Indice PondENGHO'!AX18-1</f>
        <v>2.4007995083535683E-2</v>
      </c>
      <c r="AY21" s="3">
        <f>+'Indice PondENGHO'!AY19/'Indice PondENGHO'!AY18-1</f>
        <v>2.0409997905532551E-2</v>
      </c>
      <c r="AZ21" s="10">
        <f>+'Indice PondENGHO'!AZ19/'Indice PondENGHO'!AZ18-1</f>
        <v>4.1619766705925931E-2</v>
      </c>
      <c r="BA21" s="3">
        <f>+'Indice PondENGHO'!BA19/'Indice PondENGHO'!BA18-1</f>
        <v>2.1562677487416471E-2</v>
      </c>
      <c r="BB21" s="3">
        <f>+'Indice PondENGHO'!BB19/'Indice PondENGHO'!BB18-1</f>
        <v>1.9066158591379168E-2</v>
      </c>
      <c r="BC21" s="3">
        <f>+'Indice PondENGHO'!BC19/'Indice PondENGHO'!BC18-1</f>
        <v>-8.6429793538540522E-3</v>
      </c>
      <c r="BD21" s="3">
        <f>+'Indice PondENGHO'!BD19/'Indice PondENGHO'!BD18-1</f>
        <v>2.3835918095651998E-2</v>
      </c>
      <c r="BE21" s="3">
        <f>+'Indice PondENGHO'!BE19/'Indice PondENGHO'!BE18-1</f>
        <v>2.2022299450687122E-2</v>
      </c>
      <c r="BF21" s="3">
        <f>+'Indice PondENGHO'!BF19/'Indice PondENGHO'!BF18-1</f>
        <v>1.9379747781887335E-2</v>
      </c>
      <c r="BG21" s="3">
        <f>+'Indice PondENGHO'!BG19/'Indice PondENGHO'!BG18-1</f>
        <v>4.2900410224768981E-2</v>
      </c>
      <c r="BH21" s="3">
        <f>+'Indice PondENGHO'!BH19/'Indice PondENGHO'!BH18-1</f>
        <v>2.7808886578221559E-2</v>
      </c>
      <c r="BI21" s="3">
        <f>+'Indice PondENGHO'!BI19/'Indice PondENGHO'!BI18-1</f>
        <v>1.5196833283705136E-2</v>
      </c>
      <c r="BJ21" s="3">
        <f>+'Indice PondENGHO'!BJ19/'Indice PondENGHO'!BJ18-1</f>
        <v>2.3815956403157701E-2</v>
      </c>
      <c r="BK21" s="11">
        <f>+'Indice PondENGHO'!BK19/'Indice PondENGHO'!BK18-1</f>
        <v>1.9483766326794605E-2</v>
      </c>
      <c r="BL21" s="2">
        <f t="shared" si="3"/>
        <v>43221</v>
      </c>
      <c r="BM21" s="3">
        <f>+'Indice PondENGHO'!BL19/'Indice PondENGHO'!BL18-1</f>
        <v>2.6513466015395393E-2</v>
      </c>
      <c r="BN21" s="3">
        <f>+'Indice PondENGHO'!BM19/'Indice PondENGHO'!BM18-1</f>
        <v>2.490220710118618E-2</v>
      </c>
      <c r="BO21" s="3">
        <f>+'Indice PondENGHO'!BN19/'Indice PondENGHO'!BN18-1</f>
        <v>2.4388103394776373E-2</v>
      </c>
      <c r="BP21" s="3">
        <f>+'Indice PondENGHO'!BO19/'Indice PondENGHO'!BO18-1</f>
        <v>2.356620909335394E-2</v>
      </c>
      <c r="BQ21" s="3">
        <f>+'Indice PondENGHO'!BP19/'Indice PondENGHO'!BP18-1</f>
        <v>2.2220047814192512E-2</v>
      </c>
      <c r="BR21" s="10">
        <f>+'Indice PondENGHO'!BQ19/'Indice PondENGHO'!BQ18-1</f>
        <v>4.1127245915561161E-2</v>
      </c>
      <c r="BS21" s="3">
        <f>+'Indice PondENGHO'!BR19/'Indice PondENGHO'!BR18-1</f>
        <v>2.1767647862864559E-2</v>
      </c>
      <c r="BT21" s="3">
        <f>+'Indice PondENGHO'!BS19/'Indice PondENGHO'!BS18-1</f>
        <v>1.862965389963156E-2</v>
      </c>
      <c r="BU21" s="3">
        <f>+'Indice PondENGHO'!BT19/'Indice PondENGHO'!BT18-1</f>
        <v>-6.9868311580428832E-3</v>
      </c>
      <c r="BV21" s="3">
        <f>+'Indice PondENGHO'!BU19/'Indice PondENGHO'!BU18-1</f>
        <v>2.3635950867382016E-2</v>
      </c>
      <c r="BW21" s="3">
        <f>+'Indice PondENGHO'!BV19/'Indice PondENGHO'!BV18-1</f>
        <v>2.1949796380399622E-2</v>
      </c>
      <c r="BX21" s="3">
        <f>+'Indice PondENGHO'!BW19/'Indice PondENGHO'!BW18-1</f>
        <v>1.915233468579558E-2</v>
      </c>
      <c r="BY21" s="3">
        <f>+'Indice PondENGHO'!BX19/'Indice PondENGHO'!BX18-1</f>
        <v>4.3392827495429387E-2</v>
      </c>
      <c r="BZ21" s="3">
        <f>+'Indice PondENGHO'!BY19/'Indice PondENGHO'!BY18-1</f>
        <v>2.7943917022401843E-2</v>
      </c>
      <c r="CA21" s="3">
        <f>+'Indice PondENGHO'!BZ19/'Indice PondENGHO'!BZ18-1</f>
        <v>1.5783144312265129E-2</v>
      </c>
      <c r="CB21" s="3">
        <f>+'Indice PondENGHO'!CA19/'Indice PondENGHO'!CA18-1</f>
        <v>2.3919749380346689E-2</v>
      </c>
      <c r="CC21" s="11">
        <f>+'Indice PondENGHO'!CB19/'Indice PondENGHO'!CB18-1</f>
        <v>2.0227292730877977E-2</v>
      </c>
      <c r="CD21" s="10">
        <f>+'Indice PondENGHO'!CC19/'Indice PondENGHO'!CC18-1</f>
        <v>2.3838567884459039E-2</v>
      </c>
      <c r="CE21" s="11">
        <f>+'Indice PondENGHO'!CD19/'Indice PondENGHO'!CD18-1</f>
        <v>2.3838567884459039E-2</v>
      </c>
      <c r="CG21" s="3">
        <f>+'Indice PondENGHO'!CF19/'Indice PondENGHO'!CF18-1</f>
        <v>2.4048213232827242E-2</v>
      </c>
      <c r="CI21" s="3">
        <f t="shared" si="4"/>
        <v>4.293418201202881E-3</v>
      </c>
      <c r="CJ21" s="3">
        <f>+'[3]Infla Mensual PondENGHO'!CF21</f>
        <v>2.9154043942343222E-3</v>
      </c>
      <c r="CK21" s="3">
        <f t="shared" si="5"/>
        <v>1.3780138069685588E-3</v>
      </c>
    </row>
    <row r="22" spans="1:89" x14ac:dyDescent="0.25">
      <c r="A22" s="2">
        <f t="shared" si="1"/>
        <v>43252</v>
      </c>
      <c r="B22" s="1">
        <f t="shared" si="2"/>
        <v>6</v>
      </c>
      <c r="C22" s="1">
        <v>2018</v>
      </c>
      <c r="D22" s="10">
        <f>+'Indice PondENGHO'!D20/'Indice PondENGHO'!D19-1</f>
        <v>5.5752599984541851E-2</v>
      </c>
      <c r="E22" s="3">
        <f>+'Indice PondENGHO'!E20/'Indice PondENGHO'!E19-1</f>
        <v>1.121022006272776E-2</v>
      </c>
      <c r="F22" s="3">
        <f>+'Indice PondENGHO'!F20/'Indice PondENGHO'!F19-1</f>
        <v>1.7244016115508964E-2</v>
      </c>
      <c r="G22" s="3">
        <f>+'Indice PondENGHO'!G20/'Indice PondENGHO'!G19-1</f>
        <v>2.3926107952554121E-2</v>
      </c>
      <c r="H22" s="3">
        <f>+'Indice PondENGHO'!H20/'Indice PondENGHO'!H19-1</f>
        <v>3.7218604370509167E-2</v>
      </c>
      <c r="I22" s="3">
        <f>+'Indice PondENGHO'!I20/'Indice PondENGHO'!I19-1</f>
        <v>4.1741105880379825E-2</v>
      </c>
      <c r="J22" s="3">
        <f>+'Indice PondENGHO'!J20/'Indice PondENGHO'!J19-1</f>
        <v>5.5947746836459089E-2</v>
      </c>
      <c r="K22" s="3">
        <f>+'Indice PondENGHO'!K20/'Indice PondENGHO'!K19-1</f>
        <v>4.4184986492512568E-3</v>
      </c>
      <c r="L22" s="3">
        <f>+'Indice PondENGHO'!L20/'Indice PondENGHO'!L19-1</f>
        <v>3.0058597719831992E-2</v>
      </c>
      <c r="M22" s="3">
        <f>+'Indice PondENGHO'!M20/'Indice PondENGHO'!M19-1</f>
        <v>2.5697776227204816E-2</v>
      </c>
      <c r="N22" s="3">
        <f>+'Indice PondENGHO'!N20/'Indice PondENGHO'!N19-1</f>
        <v>2.6511788539130832E-2</v>
      </c>
      <c r="O22" s="11">
        <f>+'Indice PondENGHO'!O20/'Indice PondENGHO'!O19-1</f>
        <v>3.2016752145444194E-2</v>
      </c>
      <c r="P22" s="3">
        <f>+'Indice PondENGHO'!P20/'Indice PondENGHO'!P19-1</f>
        <v>5.5957231250035822E-2</v>
      </c>
      <c r="Q22" s="3">
        <f>+'Indice PondENGHO'!Q20/'Indice PondENGHO'!Q19-1</f>
        <v>1.1322995479406073E-2</v>
      </c>
      <c r="R22" s="3">
        <f>+'Indice PondENGHO'!R20/'Indice PondENGHO'!R19-1</f>
        <v>1.8110200586689773E-2</v>
      </c>
      <c r="S22" s="3">
        <f>+'Indice PondENGHO'!S20/'Indice PondENGHO'!S19-1</f>
        <v>2.5239367134134216E-2</v>
      </c>
      <c r="T22" s="3">
        <f>+'Indice PondENGHO'!T20/'Indice PondENGHO'!T19-1</f>
        <v>3.7476198828997997E-2</v>
      </c>
      <c r="U22" s="3">
        <f>+'Indice PondENGHO'!U20/'Indice PondENGHO'!U19-1</f>
        <v>4.1949829528845628E-2</v>
      </c>
      <c r="V22" s="3">
        <f>+'Indice PondENGHO'!V20/'Indice PondENGHO'!V19-1</f>
        <v>5.7023154418356148E-2</v>
      </c>
      <c r="W22" s="3">
        <f>+'Indice PondENGHO'!W20/'Indice PondENGHO'!W19-1</f>
        <v>4.1312540045954638E-3</v>
      </c>
      <c r="X22" s="3">
        <f>+'Indice PondENGHO'!X20/'Indice PondENGHO'!X19-1</f>
        <v>3.1245754924509761E-2</v>
      </c>
      <c r="Y22" s="3">
        <f>+'Indice PondENGHO'!Y20/'Indice PondENGHO'!Y19-1</f>
        <v>2.6492288437447442E-2</v>
      </c>
      <c r="Z22" s="3">
        <f>+'Indice PondENGHO'!Z20/'Indice PondENGHO'!Z19-1</f>
        <v>2.6886252538693256E-2</v>
      </c>
      <c r="AA22" s="3">
        <f>+'Indice PondENGHO'!AA20/'Indice PondENGHO'!AA19-1</f>
        <v>3.1675217101917452E-2</v>
      </c>
      <c r="AB22" s="10">
        <f>+'Indice PondENGHO'!AB20/'Indice PondENGHO'!AB19-1</f>
        <v>5.6168059667585091E-2</v>
      </c>
      <c r="AC22" s="3">
        <f>+'Indice PondENGHO'!AC20/'Indice PondENGHO'!AC19-1</f>
        <v>1.0842315660365198E-2</v>
      </c>
      <c r="AD22" s="3">
        <f>+'Indice PondENGHO'!AD20/'Indice PondENGHO'!AD19-1</f>
        <v>1.8640173773255331E-2</v>
      </c>
      <c r="AE22" s="3">
        <f>+'Indice PondENGHO'!AE20/'Indice PondENGHO'!AE19-1</f>
        <v>2.5546306142687047E-2</v>
      </c>
      <c r="AF22" s="3">
        <f>+'Indice PondENGHO'!AF20/'Indice PondENGHO'!AF19-1</f>
        <v>3.8088868491514161E-2</v>
      </c>
      <c r="AG22" s="3">
        <f>+'Indice PondENGHO'!AG20/'Indice PondENGHO'!AG19-1</f>
        <v>4.137404755845786E-2</v>
      </c>
      <c r="AH22" s="3">
        <f>+'Indice PondENGHO'!AH20/'Indice PondENGHO'!AH19-1</f>
        <v>5.7793676489643175E-2</v>
      </c>
      <c r="AI22" s="3">
        <f>+'Indice PondENGHO'!AI20/'Indice PondENGHO'!AI19-1</f>
        <v>3.9043796296955868E-3</v>
      </c>
      <c r="AJ22" s="3">
        <f>+'Indice PondENGHO'!AJ20/'Indice PondENGHO'!AJ19-1</f>
        <v>3.165712620904837E-2</v>
      </c>
      <c r="AK22" s="3">
        <f>+'Indice PondENGHO'!AK20/'Indice PondENGHO'!AK19-1</f>
        <v>2.6663518956933752E-2</v>
      </c>
      <c r="AL22" s="3">
        <f>+'Indice PondENGHO'!AL20/'Indice PondENGHO'!AL19-1</f>
        <v>2.6665655254052067E-2</v>
      </c>
      <c r="AM22" s="11">
        <f>+'Indice PondENGHO'!AM20/'Indice PondENGHO'!AM19-1</f>
        <v>3.1550009674659041E-2</v>
      </c>
      <c r="AN22" s="3">
        <f>+'Indice PondENGHO'!AN20/'Indice PondENGHO'!AN19-1</f>
        <v>5.5781300572948833E-2</v>
      </c>
      <c r="AO22" s="3">
        <f>+'Indice PondENGHO'!AO20/'Indice PondENGHO'!AO19-1</f>
        <v>1.0719000778137255E-2</v>
      </c>
      <c r="AP22" s="3">
        <f>+'Indice PondENGHO'!AP20/'Indice PondENGHO'!AP19-1</f>
        <v>1.9142197153934282E-2</v>
      </c>
      <c r="AQ22" s="3">
        <f>+'Indice PondENGHO'!AQ20/'Indice PondENGHO'!AQ19-1</f>
        <v>2.572511840945757E-2</v>
      </c>
      <c r="AR22" s="3">
        <f>+'Indice PondENGHO'!AR20/'Indice PondENGHO'!AR19-1</f>
        <v>3.8129881861683756E-2</v>
      </c>
      <c r="AS22" s="3">
        <f>+'Indice PondENGHO'!AS20/'Indice PondENGHO'!AS19-1</f>
        <v>4.2924690798560761E-2</v>
      </c>
      <c r="AT22" s="3">
        <f>+'Indice PondENGHO'!AT20/'Indice PondENGHO'!AT19-1</f>
        <v>5.8995543982623078E-2</v>
      </c>
      <c r="AU22" s="3">
        <f>+'Indice PondENGHO'!AU20/'Indice PondENGHO'!AU19-1</f>
        <v>3.9893123733434344E-3</v>
      </c>
      <c r="AV22" s="3">
        <f>+'Indice PondENGHO'!AV20/'Indice PondENGHO'!AV19-1</f>
        <v>3.2286567668729838E-2</v>
      </c>
      <c r="AW22" s="3">
        <f>+'Indice PondENGHO'!AW20/'Indice PondENGHO'!AW19-1</f>
        <v>2.6429141991140437E-2</v>
      </c>
      <c r="AX22" s="3">
        <f>+'Indice PondENGHO'!AX20/'Indice PondENGHO'!AX19-1</f>
        <v>2.6999367817067021E-2</v>
      </c>
      <c r="AY22" s="3">
        <f>+'Indice PondENGHO'!AY20/'Indice PondENGHO'!AY19-1</f>
        <v>3.1474154396960552E-2</v>
      </c>
      <c r="AZ22" s="10">
        <f>+'Indice PondENGHO'!AZ20/'Indice PondENGHO'!AZ19-1</f>
        <v>5.4909044165478038E-2</v>
      </c>
      <c r="BA22" s="3">
        <f>+'Indice PondENGHO'!BA20/'Indice PondENGHO'!BA19-1</f>
        <v>1.0900870972917254E-2</v>
      </c>
      <c r="BB22" s="3">
        <f>+'Indice PondENGHO'!BB20/'Indice PondENGHO'!BB19-1</f>
        <v>1.9897811695148038E-2</v>
      </c>
      <c r="BC22" s="3">
        <f>+'Indice PondENGHO'!BC20/'Indice PondENGHO'!BC19-1</f>
        <v>2.730412023341211E-2</v>
      </c>
      <c r="BD22" s="3">
        <f>+'Indice PondENGHO'!BD20/'Indice PondENGHO'!BD19-1</f>
        <v>3.761089005600482E-2</v>
      </c>
      <c r="BE22" s="3">
        <f>+'Indice PondENGHO'!BE20/'Indice PondENGHO'!BE19-1</f>
        <v>4.396452749299784E-2</v>
      </c>
      <c r="BF22" s="3">
        <f>+'Indice PondENGHO'!BF20/'Indice PondENGHO'!BF19-1</f>
        <v>6.0104768540977016E-2</v>
      </c>
      <c r="BG22" s="3">
        <f>+'Indice PondENGHO'!BG20/'Indice PondENGHO'!BG19-1</f>
        <v>3.8275989121350218E-3</v>
      </c>
      <c r="BH22" s="3">
        <f>+'Indice PondENGHO'!BH20/'Indice PondENGHO'!BH19-1</f>
        <v>3.288584842697917E-2</v>
      </c>
      <c r="BI22" s="3">
        <f>+'Indice PondENGHO'!BI20/'Indice PondENGHO'!BI19-1</f>
        <v>2.7474788283804896E-2</v>
      </c>
      <c r="BJ22" s="3">
        <f>+'Indice PondENGHO'!BJ20/'Indice PondENGHO'!BJ19-1</f>
        <v>2.7246859782687372E-2</v>
      </c>
      <c r="BK22" s="11">
        <f>+'Indice PondENGHO'!BK20/'Indice PondENGHO'!BK19-1</f>
        <v>3.0752590945871683E-2</v>
      </c>
      <c r="BL22" s="2">
        <f t="shared" si="3"/>
        <v>43252</v>
      </c>
      <c r="BM22" s="3">
        <f>+'Indice PondENGHO'!BL20/'Indice PondENGHO'!BL19-1</f>
        <v>3.9132822312675453E-2</v>
      </c>
      <c r="BN22" s="3">
        <f>+'Indice PondENGHO'!BM20/'Indice PondENGHO'!BM19-1</f>
        <v>3.8433107641910658E-2</v>
      </c>
      <c r="BO22" s="3">
        <f>+'Indice PondENGHO'!BN20/'Indice PondENGHO'!BN19-1</f>
        <v>3.8273392458289868E-2</v>
      </c>
      <c r="BP22" s="3">
        <f>+'Indice PondENGHO'!BO20/'Indice PondENGHO'!BO19-1</f>
        <v>3.8341542661832761E-2</v>
      </c>
      <c r="BQ22" s="3">
        <f>+'Indice PondENGHO'!BP20/'Indice PondENGHO'!BP19-1</f>
        <v>3.7549073584483894E-2</v>
      </c>
      <c r="BR22" s="10">
        <f>+'Indice PondENGHO'!BQ20/'Indice PondENGHO'!BQ19-1</f>
        <v>5.56878709171853E-2</v>
      </c>
      <c r="BS22" s="3">
        <f>+'Indice PondENGHO'!BR20/'Indice PondENGHO'!BR19-1</f>
        <v>1.0974419929907109E-2</v>
      </c>
      <c r="BT22" s="3">
        <f>+'Indice PondENGHO'!BS20/'Indice PondENGHO'!BS19-1</f>
        <v>1.8832585005671421E-2</v>
      </c>
      <c r="BU22" s="3">
        <f>+'Indice PondENGHO'!BT20/'Indice PondENGHO'!BT19-1</f>
        <v>2.592203812638405E-2</v>
      </c>
      <c r="BV22" s="3">
        <f>+'Indice PondENGHO'!BU20/'Indice PondENGHO'!BU19-1</f>
        <v>3.7744076998842413E-2</v>
      </c>
      <c r="BW22" s="3">
        <f>+'Indice PondENGHO'!BV20/'Indice PondENGHO'!BV19-1</f>
        <v>4.2886161696625624E-2</v>
      </c>
      <c r="BX22" s="3">
        <f>+'Indice PondENGHO'!BW20/'Indice PondENGHO'!BW19-1</f>
        <v>5.8650025192227728E-2</v>
      </c>
      <c r="BY22" s="3">
        <f>+'Indice PondENGHO'!BX20/'Indice PondENGHO'!BX19-1</f>
        <v>3.9995559860184215E-3</v>
      </c>
      <c r="BZ22" s="3">
        <f>+'Indice PondENGHO'!BY20/'Indice PondENGHO'!BY19-1</f>
        <v>3.2024279793813726E-2</v>
      </c>
      <c r="CA22" s="3">
        <f>+'Indice PondENGHO'!BZ20/'Indice PondENGHO'!BZ19-1</f>
        <v>2.6845769939476627E-2</v>
      </c>
      <c r="CB22" s="3">
        <f>+'Indice PondENGHO'!CA20/'Indice PondENGHO'!CA19-1</f>
        <v>2.6994595451869996E-2</v>
      </c>
      <c r="CC22" s="11">
        <f>+'Indice PondENGHO'!CB20/'Indice PondENGHO'!CB19-1</f>
        <v>3.1300051935505779E-2</v>
      </c>
      <c r="CD22" s="10">
        <f>+'Indice PondENGHO'!CC20/'Indice PondENGHO'!CC19-1</f>
        <v>3.8183297532678129E-2</v>
      </c>
      <c r="CE22" s="11">
        <f>+'Indice PondENGHO'!CD20/'Indice PondENGHO'!CD19-1</f>
        <v>3.8183188245509259E-2</v>
      </c>
      <c r="CG22" s="3">
        <f>+'Indice PondENGHO'!CF20/'Indice PondENGHO'!CF19-1</f>
        <v>3.8183068615196714E-2</v>
      </c>
      <c r="CI22" s="3">
        <f t="shared" si="4"/>
        <v>1.5837487281915585E-3</v>
      </c>
      <c r="CJ22" s="3">
        <f>+'[3]Infla Mensual PondENGHO'!CF22</f>
        <v>6.2108929308601901E-4</v>
      </c>
      <c r="CK22" s="3">
        <f t="shared" si="5"/>
        <v>9.6265943510553953E-4</v>
      </c>
    </row>
    <row r="23" spans="1:89" x14ac:dyDescent="0.25">
      <c r="A23" s="2">
        <f t="shared" si="1"/>
        <v>43282</v>
      </c>
      <c r="B23" s="1">
        <f t="shared" si="2"/>
        <v>7</v>
      </c>
      <c r="C23" s="1">
        <v>2018</v>
      </c>
      <c r="D23" s="10">
        <f>+'Indice PondENGHO'!D21/'Indice PondENGHO'!D20-1</f>
        <v>4.6678542861403827E-2</v>
      </c>
      <c r="E23" s="3">
        <f>+'Indice PondENGHO'!E21/'Indice PondENGHO'!E20-1</f>
        <v>2.9127746425658962E-2</v>
      </c>
      <c r="F23" s="3">
        <f>+'Indice PondENGHO'!F21/'Indice PondENGHO'!F20-1</f>
        <v>2.0517648078233419E-2</v>
      </c>
      <c r="G23" s="3">
        <f>+'Indice PondENGHO'!G21/'Indice PondENGHO'!G20-1</f>
        <v>1.1394266346207882E-2</v>
      </c>
      <c r="H23" s="3">
        <f>+'Indice PondENGHO'!H21/'Indice PondENGHO'!H20-1</f>
        <v>3.5955693242077258E-2</v>
      </c>
      <c r="I23" s="3">
        <f>+'Indice PondENGHO'!I21/'Indice PondENGHO'!I20-1</f>
        <v>2.9446828504307021E-2</v>
      </c>
      <c r="J23" s="3">
        <f>+'Indice PondENGHO'!J21/'Indice PondENGHO'!J20-1</f>
        <v>5.4813168406665502E-2</v>
      </c>
      <c r="K23" s="3">
        <f>+'Indice PondENGHO'!K21/'Indice PondENGHO'!K20-1</f>
        <v>1.6556481220101116E-2</v>
      </c>
      <c r="L23" s="3">
        <f>+'Indice PondENGHO'!L21/'Indice PondENGHO'!L20-1</f>
        <v>4.2542582025293374E-2</v>
      </c>
      <c r="M23" s="3">
        <f>+'Indice PondENGHO'!M21/'Indice PondENGHO'!M20-1</f>
        <v>2.6202397534151878E-2</v>
      </c>
      <c r="N23" s="3">
        <f>+'Indice PondENGHO'!N21/'Indice PondENGHO'!N20-1</f>
        <v>2.9710399427560485E-2</v>
      </c>
      <c r="O23" s="11">
        <f>+'Indice PondENGHO'!O21/'Indice PondENGHO'!O20-1</f>
        <v>3.9454806955401489E-2</v>
      </c>
      <c r="P23" s="3">
        <f>+'Indice PondENGHO'!P21/'Indice PondENGHO'!P20-1</f>
        <v>4.6461703379691244E-2</v>
      </c>
      <c r="Q23" s="3">
        <f>+'Indice PondENGHO'!Q21/'Indice PondENGHO'!Q20-1</f>
        <v>2.8541938950567669E-2</v>
      </c>
      <c r="R23" s="3">
        <f>+'Indice PondENGHO'!R21/'Indice PondENGHO'!R20-1</f>
        <v>1.9812461267594061E-2</v>
      </c>
      <c r="S23" s="3">
        <f>+'Indice PondENGHO'!S21/'Indice PondENGHO'!S20-1</f>
        <v>1.0571997997784743E-2</v>
      </c>
      <c r="T23" s="3">
        <f>+'Indice PondENGHO'!T21/'Indice PondENGHO'!T20-1</f>
        <v>3.5719206998699349E-2</v>
      </c>
      <c r="U23" s="3">
        <f>+'Indice PondENGHO'!U21/'Indice PondENGHO'!U20-1</f>
        <v>2.8951851940727025E-2</v>
      </c>
      <c r="V23" s="3">
        <f>+'Indice PondENGHO'!V21/'Indice PondENGHO'!V20-1</f>
        <v>5.370571744696373E-2</v>
      </c>
      <c r="W23" s="3">
        <f>+'Indice PondENGHO'!W21/'Indice PondENGHO'!W20-1</f>
        <v>1.4714355222017694E-2</v>
      </c>
      <c r="X23" s="3">
        <f>+'Indice PondENGHO'!X21/'Indice PondENGHO'!X20-1</f>
        <v>4.3659856057271185E-2</v>
      </c>
      <c r="Y23" s="3">
        <f>+'Indice PondENGHO'!Y21/'Indice PondENGHO'!Y20-1</f>
        <v>2.7784230684158251E-2</v>
      </c>
      <c r="Z23" s="3">
        <f>+'Indice PondENGHO'!Z21/'Indice PondENGHO'!Z20-1</f>
        <v>2.9372289350936942E-2</v>
      </c>
      <c r="AA23" s="3">
        <f>+'Indice PondENGHO'!AA21/'Indice PondENGHO'!AA20-1</f>
        <v>3.9565628849282497E-2</v>
      </c>
      <c r="AB23" s="10">
        <f>+'Indice PondENGHO'!AB21/'Indice PondENGHO'!AB20-1</f>
        <v>4.622619314787646E-2</v>
      </c>
      <c r="AC23" s="3">
        <f>+'Indice PondENGHO'!AC21/'Indice PondENGHO'!AC20-1</f>
        <v>2.8651300317043438E-2</v>
      </c>
      <c r="AD23" s="3">
        <f>+'Indice PondENGHO'!AD21/'Indice PondENGHO'!AD20-1</f>
        <v>1.9341780523814966E-2</v>
      </c>
      <c r="AE23" s="3">
        <f>+'Indice PondENGHO'!AE21/'Indice PondENGHO'!AE20-1</f>
        <v>1.0765247993710592E-2</v>
      </c>
      <c r="AF23" s="3">
        <f>+'Indice PondENGHO'!AF21/'Indice PondENGHO'!AF20-1</f>
        <v>3.6353984447792698E-2</v>
      </c>
      <c r="AG23" s="3">
        <f>+'Indice PondENGHO'!AG21/'Indice PondENGHO'!AG20-1</f>
        <v>2.9266391740840891E-2</v>
      </c>
      <c r="AH23" s="3">
        <f>+'Indice PondENGHO'!AH21/'Indice PondENGHO'!AH20-1</f>
        <v>5.3469521883583893E-2</v>
      </c>
      <c r="AI23" s="3">
        <f>+'Indice PondENGHO'!AI21/'Indice PondENGHO'!AI20-1</f>
        <v>1.3748866326199982E-2</v>
      </c>
      <c r="AJ23" s="3">
        <f>+'Indice PondENGHO'!AJ21/'Indice PondENGHO'!AJ20-1</f>
        <v>4.4401355398572484E-2</v>
      </c>
      <c r="AK23" s="3">
        <f>+'Indice PondENGHO'!AK21/'Indice PondENGHO'!AK20-1</f>
        <v>2.8049521920244125E-2</v>
      </c>
      <c r="AL23" s="3">
        <f>+'Indice PondENGHO'!AL21/'Indice PondENGHO'!AL20-1</f>
        <v>2.8591058890303778E-2</v>
      </c>
      <c r="AM23" s="11">
        <f>+'Indice PondENGHO'!AM21/'Indice PondENGHO'!AM20-1</f>
        <v>3.9576348694651431E-2</v>
      </c>
      <c r="AN23" s="3">
        <f>+'Indice PondENGHO'!AN21/'Indice PondENGHO'!AN20-1</f>
        <v>4.5944482561891542E-2</v>
      </c>
      <c r="AO23" s="3">
        <f>+'Indice PondENGHO'!AO21/'Indice PondENGHO'!AO20-1</f>
        <v>2.8605705414060933E-2</v>
      </c>
      <c r="AP23" s="3">
        <f>+'Indice PondENGHO'!AP21/'Indice PondENGHO'!AP20-1</f>
        <v>1.8925127555418086E-2</v>
      </c>
      <c r="AQ23" s="3">
        <f>+'Indice PondENGHO'!AQ21/'Indice PondENGHO'!AQ20-1</f>
        <v>1.0446479183571888E-2</v>
      </c>
      <c r="AR23" s="3">
        <f>+'Indice PondENGHO'!AR21/'Indice PondENGHO'!AR20-1</f>
        <v>3.6398640936267546E-2</v>
      </c>
      <c r="AS23" s="3">
        <f>+'Indice PondENGHO'!AS21/'Indice PondENGHO'!AS20-1</f>
        <v>2.8107455308578277E-2</v>
      </c>
      <c r="AT23" s="3">
        <f>+'Indice PondENGHO'!AT21/'Indice PondENGHO'!AT20-1</f>
        <v>5.2410421999907086E-2</v>
      </c>
      <c r="AU23" s="3">
        <f>+'Indice PondENGHO'!AU21/'Indice PondENGHO'!AU20-1</f>
        <v>1.3085522493404333E-2</v>
      </c>
      <c r="AV23" s="3">
        <f>+'Indice PondENGHO'!AV21/'Indice PondENGHO'!AV20-1</f>
        <v>4.3897497459368662E-2</v>
      </c>
      <c r="AW23" s="3">
        <f>+'Indice PondENGHO'!AW21/'Indice PondENGHO'!AW20-1</f>
        <v>2.7923269146783891E-2</v>
      </c>
      <c r="AX23" s="3">
        <f>+'Indice PondENGHO'!AX21/'Indice PondENGHO'!AX20-1</f>
        <v>2.8236567079262809E-2</v>
      </c>
      <c r="AY23" s="3">
        <f>+'Indice PondENGHO'!AY21/'Indice PondENGHO'!AY20-1</f>
        <v>3.9689072564827121E-2</v>
      </c>
      <c r="AZ23" s="10">
        <f>+'Indice PondENGHO'!AZ21/'Indice PondENGHO'!AZ20-1</f>
        <v>4.5615043120504239E-2</v>
      </c>
      <c r="BA23" s="3">
        <f>+'Indice PondENGHO'!BA21/'Indice PondENGHO'!BA20-1</f>
        <v>2.8238317375204325E-2</v>
      </c>
      <c r="BB23" s="3">
        <f>+'Indice PondENGHO'!BB21/'Indice PondENGHO'!BB20-1</f>
        <v>1.8458677346631092E-2</v>
      </c>
      <c r="BC23" s="3">
        <f>+'Indice PondENGHO'!BC21/'Indice PondENGHO'!BC20-1</f>
        <v>9.0385089252480455E-3</v>
      </c>
      <c r="BD23" s="3">
        <f>+'Indice PondENGHO'!BD21/'Indice PondENGHO'!BD20-1</f>
        <v>3.5659882929974129E-2</v>
      </c>
      <c r="BE23" s="3">
        <f>+'Indice PondENGHO'!BE21/'Indice PondENGHO'!BE20-1</f>
        <v>2.7328236403659778E-2</v>
      </c>
      <c r="BF23" s="3">
        <f>+'Indice PondENGHO'!BF21/'Indice PondENGHO'!BF20-1</f>
        <v>5.1517358320661621E-2</v>
      </c>
      <c r="BG23" s="3">
        <f>+'Indice PondENGHO'!BG21/'Indice PondENGHO'!BG20-1</f>
        <v>1.1577357608137051E-2</v>
      </c>
      <c r="BH23" s="3">
        <f>+'Indice PondENGHO'!BH21/'Indice PondENGHO'!BH20-1</f>
        <v>4.2895316231130742E-2</v>
      </c>
      <c r="BI23" s="3">
        <f>+'Indice PondENGHO'!BI21/'Indice PondENGHO'!BI20-1</f>
        <v>2.9461342480497921E-2</v>
      </c>
      <c r="BJ23" s="3">
        <f>+'Indice PondENGHO'!BJ21/'Indice PondENGHO'!BJ20-1</f>
        <v>2.7979515621525453E-2</v>
      </c>
      <c r="BK23" s="11">
        <f>+'Indice PondENGHO'!BK21/'Indice PondENGHO'!BK20-1</f>
        <v>4.0498470217716465E-2</v>
      </c>
      <c r="BL23" s="2">
        <f t="shared" si="3"/>
        <v>43282</v>
      </c>
      <c r="BM23" s="3">
        <f>+'Indice PondENGHO'!BL21/'Indice PondENGHO'!BL20-1</f>
        <v>3.6168128805622146E-2</v>
      </c>
      <c r="BN23" s="3">
        <f>+'Indice PondENGHO'!BM21/'Indice PondENGHO'!BM20-1</f>
        <v>3.5129034575741791E-2</v>
      </c>
      <c r="BO23" s="3">
        <f>+'Indice PondENGHO'!BN21/'Indice PondENGHO'!BN20-1</f>
        <v>3.4660883152103805E-2</v>
      </c>
      <c r="BP23" s="3">
        <f>+'Indice PondENGHO'!BO21/'Indice PondENGHO'!BO20-1</f>
        <v>3.4252920802095632E-2</v>
      </c>
      <c r="BQ23" s="3">
        <f>+'Indice PondENGHO'!BP21/'Indice PondENGHO'!BP20-1</f>
        <v>3.2947502576215371E-2</v>
      </c>
      <c r="BR23" s="10">
        <f>+'Indice PondENGHO'!BQ21/'Indice PondENGHO'!BQ20-1</f>
        <v>4.6154698557529406E-2</v>
      </c>
      <c r="BS23" s="3">
        <f>+'Indice PondENGHO'!BR21/'Indice PondENGHO'!BR20-1</f>
        <v>2.8559336242158784E-2</v>
      </c>
      <c r="BT23" s="3">
        <f>+'Indice PondENGHO'!BS21/'Indice PondENGHO'!BS20-1</f>
        <v>1.9235174897030305E-2</v>
      </c>
      <c r="BU23" s="3">
        <f>+'Indice PondENGHO'!BT21/'Indice PondENGHO'!BT20-1</f>
        <v>1.0172416106640547E-2</v>
      </c>
      <c r="BV23" s="3">
        <f>+'Indice PondENGHO'!BU21/'Indice PondENGHO'!BU20-1</f>
        <v>3.5958709075811779E-2</v>
      </c>
      <c r="BW23" s="3">
        <f>+'Indice PondENGHO'!BV21/'Indice PondENGHO'!BV20-1</f>
        <v>2.8182600976050187E-2</v>
      </c>
      <c r="BX23" s="3">
        <f>+'Indice PondENGHO'!BW21/'Indice PondENGHO'!BW20-1</f>
        <v>5.2655680450702791E-2</v>
      </c>
      <c r="BY23" s="3">
        <f>+'Indice PondENGHO'!BX21/'Indice PondENGHO'!BX20-1</f>
        <v>1.3456686211183788E-2</v>
      </c>
      <c r="BZ23" s="3">
        <f>+'Indice PondENGHO'!BY21/'Indice PondENGHO'!BY20-1</f>
        <v>4.3432709364338296E-2</v>
      </c>
      <c r="CA23" s="3">
        <f>+'Indice PondENGHO'!BZ21/'Indice PondENGHO'!BZ20-1</f>
        <v>2.8427293679555099E-2</v>
      </c>
      <c r="CB23" s="3">
        <f>+'Indice PondENGHO'!CA21/'Indice PondENGHO'!CA20-1</f>
        <v>2.8445500446534044E-2</v>
      </c>
      <c r="CC23" s="11">
        <f>+'Indice PondENGHO'!CB21/'Indice PondENGHO'!CB20-1</f>
        <v>3.9930429741285689E-2</v>
      </c>
      <c r="CD23" s="10">
        <f>+'Indice PondENGHO'!CC21/'Indice PondENGHO'!CC20-1</f>
        <v>3.4271163281783812E-2</v>
      </c>
      <c r="CE23" s="11">
        <f>+'Indice PondENGHO'!CD21/'Indice PondENGHO'!CD20-1</f>
        <v>3.4271272157142763E-2</v>
      </c>
      <c r="CG23" s="3">
        <f>+'Indice PondENGHO'!CF21/'Indice PondENGHO'!CF20-1</f>
        <v>3.4147404388775948E-2</v>
      </c>
      <c r="CI23" s="3">
        <f t="shared" si="4"/>
        <v>3.2206262294067756E-3</v>
      </c>
      <c r="CJ23" s="3">
        <f>+'[3]Infla Mensual PondENGHO'!CF23</f>
        <v>1.1486332057260018E-3</v>
      </c>
      <c r="CK23" s="3">
        <f t="shared" si="5"/>
        <v>2.0719930236807738E-3</v>
      </c>
    </row>
    <row r="24" spans="1:89" x14ac:dyDescent="0.25">
      <c r="A24" s="2">
        <f t="shared" si="1"/>
        <v>43313</v>
      </c>
      <c r="B24" s="1">
        <f t="shared" si="2"/>
        <v>8</v>
      </c>
      <c r="C24" s="1">
        <v>2018</v>
      </c>
      <c r="D24" s="10">
        <f>+'Indice PondENGHO'!D22/'Indice PondENGHO'!D21-1</f>
        <v>4.0074267600655578E-2</v>
      </c>
      <c r="E24" s="3">
        <f>+'Indice PondENGHO'!E22/'Indice PondENGHO'!E21-1</f>
        <v>1.8497706080619292E-2</v>
      </c>
      <c r="F24" s="3">
        <f>+'Indice PondENGHO'!F22/'Indice PondENGHO'!F21-1</f>
        <v>7.9113018664014323E-3</v>
      </c>
      <c r="G24" s="3">
        <f>+'Indice PondENGHO'!G22/'Indice PondENGHO'!G21-1</f>
        <v>5.868014017287404E-2</v>
      </c>
      <c r="H24" s="3">
        <f>+'Indice PondENGHO'!H22/'Indice PondENGHO'!H21-1</f>
        <v>2.9145375469322499E-2</v>
      </c>
      <c r="I24" s="3">
        <f>+'Indice PondENGHO'!I22/'Indice PondENGHO'!I21-1</f>
        <v>3.7721282166984338E-2</v>
      </c>
      <c r="J24" s="3">
        <f>+'Indice PondENGHO'!J22/'Indice PondENGHO'!J21-1</f>
        <v>4.1903110795052489E-2</v>
      </c>
      <c r="K24" s="3">
        <f>+'Indice PondENGHO'!K22/'Indice PondENGHO'!K21-1</f>
        <v>0.11857875497281367</v>
      </c>
      <c r="L24" s="3">
        <f>+'Indice PondENGHO'!L22/'Indice PondENGHO'!L21-1</f>
        <v>3.4407084044309366E-2</v>
      </c>
      <c r="M24" s="3">
        <f>+'Indice PondENGHO'!M22/'Indice PondENGHO'!M21-1</f>
        <v>2.3449073241307072E-2</v>
      </c>
      <c r="N24" s="3">
        <f>+'Indice PondENGHO'!N22/'Indice PondENGHO'!N21-1</f>
        <v>2.5461733658981744E-2</v>
      </c>
      <c r="O24" s="11">
        <f>+'Indice PondENGHO'!O22/'Indice PondENGHO'!O21-1</f>
        <v>4.450019983603748E-2</v>
      </c>
      <c r="P24" s="3">
        <f>+'Indice PondENGHO'!P22/'Indice PondENGHO'!P21-1</f>
        <v>3.8915431765078612E-2</v>
      </c>
      <c r="Q24" s="3">
        <f>+'Indice PondENGHO'!Q22/'Indice PondENGHO'!Q21-1</f>
        <v>1.8094147425393059E-2</v>
      </c>
      <c r="R24" s="3">
        <f>+'Indice PondENGHO'!R22/'Indice PondENGHO'!R21-1</f>
        <v>8.6419435051847682E-3</v>
      </c>
      <c r="S24" s="3">
        <f>+'Indice PondENGHO'!S22/'Indice PondENGHO'!S21-1</f>
        <v>6.0268002336371085E-2</v>
      </c>
      <c r="T24" s="3">
        <f>+'Indice PondENGHO'!T22/'Indice PondENGHO'!T21-1</f>
        <v>2.8894672984274505E-2</v>
      </c>
      <c r="U24" s="3">
        <f>+'Indice PondENGHO'!U22/'Indice PondENGHO'!U21-1</f>
        <v>3.8961975229327761E-2</v>
      </c>
      <c r="V24" s="3">
        <f>+'Indice PondENGHO'!V22/'Indice PondENGHO'!V21-1</f>
        <v>4.1222609703402302E-2</v>
      </c>
      <c r="W24" s="3">
        <f>+'Indice PondENGHO'!W22/'Indice PondENGHO'!W21-1</f>
        <v>0.12332597859440542</v>
      </c>
      <c r="X24" s="3">
        <f>+'Indice PondENGHO'!X22/'Indice PondENGHO'!X21-1</f>
        <v>3.5385875083155049E-2</v>
      </c>
      <c r="Y24" s="3">
        <f>+'Indice PondENGHO'!Y22/'Indice PondENGHO'!Y21-1</f>
        <v>2.4411369373241509E-2</v>
      </c>
      <c r="Z24" s="3">
        <f>+'Indice PondENGHO'!Z22/'Indice PondENGHO'!Z21-1</f>
        <v>2.4846146629642574E-2</v>
      </c>
      <c r="AA24" s="3">
        <f>+'Indice PondENGHO'!AA22/'Indice PondENGHO'!AA21-1</f>
        <v>4.6468555584721738E-2</v>
      </c>
      <c r="AB24" s="10">
        <f>+'Indice PondENGHO'!AB22/'Indice PondENGHO'!AB21-1</f>
        <v>3.818152105778938E-2</v>
      </c>
      <c r="AC24" s="3">
        <f>+'Indice PondENGHO'!AC22/'Indice PondENGHO'!AC21-1</f>
        <v>1.875346294173208E-2</v>
      </c>
      <c r="AD24" s="3">
        <f>+'Indice PondENGHO'!AD22/'Indice PondENGHO'!AD21-1</f>
        <v>9.0523281258154675E-3</v>
      </c>
      <c r="AE24" s="3">
        <f>+'Indice PondENGHO'!AE22/'Indice PondENGHO'!AE21-1</f>
        <v>5.9326003131747074E-2</v>
      </c>
      <c r="AF24" s="3">
        <f>+'Indice PondENGHO'!AF22/'Indice PondENGHO'!AF21-1</f>
        <v>2.8986700253930353E-2</v>
      </c>
      <c r="AG24" s="3">
        <f>+'Indice PondENGHO'!AG22/'Indice PondENGHO'!AG21-1</f>
        <v>3.8773951824242703E-2</v>
      </c>
      <c r="AH24" s="3">
        <f>+'Indice PondENGHO'!AH22/'Indice PondENGHO'!AH21-1</f>
        <v>4.1546718434194441E-2</v>
      </c>
      <c r="AI24" s="3">
        <f>+'Indice PondENGHO'!AI22/'Indice PondENGHO'!AI21-1</f>
        <v>0.12639327285445723</v>
      </c>
      <c r="AJ24" s="3">
        <f>+'Indice PondENGHO'!AJ22/'Indice PondENGHO'!AJ21-1</f>
        <v>3.6392661572254958E-2</v>
      </c>
      <c r="AK24" s="3">
        <f>+'Indice PondENGHO'!AK22/'Indice PondENGHO'!AK21-1</f>
        <v>2.4669050443044016E-2</v>
      </c>
      <c r="AL24" s="3">
        <f>+'Indice PondENGHO'!AL22/'Indice PondENGHO'!AL21-1</f>
        <v>2.4707557084209686E-2</v>
      </c>
      <c r="AM24" s="11">
        <f>+'Indice PondENGHO'!AM22/'Indice PondENGHO'!AM21-1</f>
        <v>4.7363560592211806E-2</v>
      </c>
      <c r="AN24" s="3">
        <f>+'Indice PondENGHO'!AN22/'Indice PondENGHO'!AN21-1</f>
        <v>3.7667016133246189E-2</v>
      </c>
      <c r="AO24" s="3">
        <f>+'Indice PondENGHO'!AO22/'Indice PondENGHO'!AO21-1</f>
        <v>1.8516376805817636E-2</v>
      </c>
      <c r="AP24" s="3">
        <f>+'Indice PondENGHO'!AP22/'Indice PondENGHO'!AP21-1</f>
        <v>9.3766811462707711E-3</v>
      </c>
      <c r="AQ24" s="3">
        <f>+'Indice PondENGHO'!AQ22/'Indice PondENGHO'!AQ21-1</f>
        <v>5.9642436626194284E-2</v>
      </c>
      <c r="AR24" s="3">
        <f>+'Indice PondENGHO'!AR22/'Indice PondENGHO'!AR21-1</f>
        <v>2.9035924792405465E-2</v>
      </c>
      <c r="AS24" s="3">
        <f>+'Indice PondENGHO'!AS22/'Indice PondENGHO'!AS21-1</f>
        <v>4.1116628566998159E-2</v>
      </c>
      <c r="AT24" s="3">
        <f>+'Indice PondENGHO'!AT22/'Indice PondENGHO'!AT21-1</f>
        <v>4.0711720060290002E-2</v>
      </c>
      <c r="AU24" s="3">
        <f>+'Indice PondENGHO'!AU22/'Indice PondENGHO'!AU21-1</f>
        <v>0.12663562258147798</v>
      </c>
      <c r="AV24" s="3">
        <f>+'Indice PondENGHO'!AV22/'Indice PondENGHO'!AV21-1</f>
        <v>3.4649546077077265E-2</v>
      </c>
      <c r="AW24" s="3">
        <f>+'Indice PondENGHO'!AW22/'Indice PondENGHO'!AW21-1</f>
        <v>2.4261781984914021E-2</v>
      </c>
      <c r="AX24" s="3">
        <f>+'Indice PondENGHO'!AX22/'Indice PondENGHO'!AX21-1</f>
        <v>2.4596917180742972E-2</v>
      </c>
      <c r="AY24" s="3">
        <f>+'Indice PondENGHO'!AY22/'Indice PondENGHO'!AY21-1</f>
        <v>4.7730435239831781E-2</v>
      </c>
      <c r="AZ24" s="10">
        <f>+'Indice PondENGHO'!AZ22/'Indice PondENGHO'!AZ21-1</f>
        <v>3.6824293850331369E-2</v>
      </c>
      <c r="BA24" s="3">
        <f>+'Indice PondENGHO'!BA22/'Indice PondENGHO'!BA21-1</f>
        <v>1.7967875174498493E-2</v>
      </c>
      <c r="BB24" s="3">
        <f>+'Indice PondENGHO'!BB22/'Indice PondENGHO'!BB21-1</f>
        <v>9.7956105000203131E-3</v>
      </c>
      <c r="BC24" s="3">
        <f>+'Indice PondENGHO'!BC22/'Indice PondENGHO'!BC21-1</f>
        <v>6.2439496530263927E-2</v>
      </c>
      <c r="BD24" s="3">
        <f>+'Indice PondENGHO'!BD22/'Indice PondENGHO'!BD21-1</f>
        <v>2.875320707042972E-2</v>
      </c>
      <c r="BE24" s="3">
        <f>+'Indice PondENGHO'!BE22/'Indice PondENGHO'!BE21-1</f>
        <v>4.3050354186493278E-2</v>
      </c>
      <c r="BF24" s="3">
        <f>+'Indice PondENGHO'!BF22/'Indice PondENGHO'!BF21-1</f>
        <v>4.0439349840407202E-2</v>
      </c>
      <c r="BG24" s="3">
        <f>+'Indice PondENGHO'!BG22/'Indice PondENGHO'!BG21-1</f>
        <v>0.1305537588419643</v>
      </c>
      <c r="BH24" s="3">
        <f>+'Indice PondENGHO'!BH22/'Indice PondENGHO'!BH21-1</f>
        <v>3.2822250231489436E-2</v>
      </c>
      <c r="BI24" s="3">
        <f>+'Indice PondENGHO'!BI22/'Indice PondENGHO'!BI21-1</f>
        <v>2.5110222102156632E-2</v>
      </c>
      <c r="BJ24" s="3">
        <f>+'Indice PondENGHO'!BJ22/'Indice PondENGHO'!BJ21-1</f>
        <v>2.4720728382902513E-2</v>
      </c>
      <c r="BK24" s="11">
        <f>+'Indice PondENGHO'!BK22/'Indice PondENGHO'!BK21-1</f>
        <v>4.9545347439272858E-2</v>
      </c>
      <c r="BL24" s="2">
        <f t="shared" si="3"/>
        <v>43313</v>
      </c>
      <c r="BM24" s="3">
        <f>+'Indice PondENGHO'!BL22/'Indice PondENGHO'!BL21-1</f>
        <v>3.8803451092505714E-2</v>
      </c>
      <c r="BN24" s="3">
        <f>+'Indice PondENGHO'!BM22/'Indice PondENGHO'!BM21-1</f>
        <v>3.9098728275883454E-2</v>
      </c>
      <c r="BO24" s="3">
        <f>+'Indice PondENGHO'!BN22/'Indice PondENGHO'!BN21-1</f>
        <v>3.9087485996843085E-2</v>
      </c>
      <c r="BP24" s="3">
        <f>+'Indice PondENGHO'!BO22/'Indice PondENGHO'!BO21-1</f>
        <v>3.8731607013765768E-2</v>
      </c>
      <c r="BQ24" s="3">
        <f>+'Indice PondENGHO'!BP22/'Indice PondENGHO'!BP21-1</f>
        <v>3.8661811535290802E-2</v>
      </c>
      <c r="BR24" s="10">
        <f>+'Indice PondENGHO'!BQ22/'Indice PondENGHO'!BQ21-1</f>
        <v>3.8245677057578975E-2</v>
      </c>
      <c r="BS24" s="3">
        <f>+'Indice PondENGHO'!BR22/'Indice PondENGHO'!BR21-1</f>
        <v>1.8308298098753673E-2</v>
      </c>
      <c r="BT24" s="3">
        <f>+'Indice PondENGHO'!BS22/'Indice PondENGHO'!BS21-1</f>
        <v>9.1125294065044216E-3</v>
      </c>
      <c r="BU24" s="3">
        <f>+'Indice PondENGHO'!BT22/'Indice PondENGHO'!BT21-1</f>
        <v>6.0488970817057952E-2</v>
      </c>
      <c r="BV24" s="3">
        <f>+'Indice PondENGHO'!BU22/'Indice PondENGHO'!BU21-1</f>
        <v>2.8902362205398768E-2</v>
      </c>
      <c r="BW24" s="3">
        <f>+'Indice PondENGHO'!BV22/'Indice PondENGHO'!BV21-1</f>
        <v>4.1005087472289592E-2</v>
      </c>
      <c r="BX24" s="3">
        <f>+'Indice PondENGHO'!BW22/'Indice PondENGHO'!BW21-1</f>
        <v>4.0926092032449901E-2</v>
      </c>
      <c r="BY24" s="3">
        <f>+'Indice PondENGHO'!BX22/'Indice PondENGHO'!BX21-1</f>
        <v>0.12622306192302313</v>
      </c>
      <c r="BZ24" s="3">
        <f>+'Indice PondENGHO'!BY22/'Indice PondENGHO'!BY21-1</f>
        <v>3.4335791225078793E-2</v>
      </c>
      <c r="CA24" s="3">
        <f>+'Indice PondENGHO'!BZ22/'Indice PondENGHO'!BZ21-1</f>
        <v>2.463733004795432E-2</v>
      </c>
      <c r="CB24" s="3">
        <f>+'Indice PondENGHO'!CA22/'Indice PondENGHO'!CA21-1</f>
        <v>2.4764001306145644E-2</v>
      </c>
      <c r="CC24" s="11">
        <f>+'Indice PondENGHO'!CB22/'Indice PondENGHO'!CB21-1</f>
        <v>4.7850690411666008E-2</v>
      </c>
      <c r="CD24" s="10">
        <f>+'Indice PondENGHO'!CC22/'Indice PondENGHO'!CC21-1</f>
        <v>3.8837770652301318E-2</v>
      </c>
      <c r="CE24" s="11">
        <f>+'Indice PondENGHO'!CD22/'Indice PondENGHO'!CD21-1</f>
        <v>3.8837770652301318E-2</v>
      </c>
      <c r="CG24" s="3">
        <f>+'Indice PondENGHO'!CF22/'Indice PondENGHO'!CF21-1</f>
        <v>3.8549110639477968E-2</v>
      </c>
      <c r="CI24" s="3">
        <f t="shared" si="4"/>
        <v>1.4163955721491206E-4</v>
      </c>
      <c r="CJ24" s="3">
        <f>+'[3]Infla Mensual PondENGHO'!CF24</f>
        <v>6.7578179720717557E-4</v>
      </c>
      <c r="CK24" s="3">
        <f t="shared" si="5"/>
        <v>-5.3414223999226351E-4</v>
      </c>
    </row>
    <row r="25" spans="1:89" x14ac:dyDescent="0.25">
      <c r="A25" s="2">
        <f t="shared" si="1"/>
        <v>43344</v>
      </c>
      <c r="B25" s="1">
        <f t="shared" si="2"/>
        <v>9</v>
      </c>
      <c r="C25" s="1">
        <v>2018</v>
      </c>
      <c r="D25" s="10">
        <f>+'Indice PondENGHO'!D23/'Indice PondENGHO'!D22-1</f>
        <v>6.2086265911240224E-2</v>
      </c>
      <c r="E25" s="3">
        <f>+'Indice PondENGHO'!E23/'Indice PondENGHO'!E22-1</f>
        <v>2.7703421398571848E-2</v>
      </c>
      <c r="F25" s="3">
        <f>+'Indice PondENGHO'!F23/'Indice PondENGHO'!F22-1</f>
        <v>5.4420212230804177E-2</v>
      </c>
      <c r="G25" s="3">
        <f>+'Indice PondENGHO'!G23/'Indice PondENGHO'!G22-1</f>
        <v>2.794832942963299E-2</v>
      </c>
      <c r="H25" s="3">
        <f>+'Indice PondENGHO'!H23/'Indice PondENGHO'!H22-1</f>
        <v>8.992091522841994E-2</v>
      </c>
      <c r="I25" s="3">
        <f>+'Indice PondENGHO'!I23/'Indice PondENGHO'!I22-1</f>
        <v>4.6076305380639893E-2</v>
      </c>
      <c r="J25" s="3">
        <f>+'Indice PondENGHO'!J23/'Indice PondENGHO'!J22-1</f>
        <v>0.10084455526940772</v>
      </c>
      <c r="K25" s="3">
        <f>+'Indice PondENGHO'!K23/'Indice PondENGHO'!K22-1</f>
        <v>2.298241430908754E-2</v>
      </c>
      <c r="L25" s="3">
        <f>+'Indice PondENGHO'!L23/'Indice PondENGHO'!L22-1</f>
        <v>5.8600785868752725E-2</v>
      </c>
      <c r="M25" s="3">
        <f>+'Indice PondENGHO'!M23/'Indice PondENGHO'!M22-1</f>
        <v>2.6614770018672962E-2</v>
      </c>
      <c r="N25" s="3">
        <f>+'Indice PondENGHO'!N23/'Indice PondENGHO'!N22-1</f>
        <v>6.0145945376897325E-2</v>
      </c>
      <c r="O25" s="11">
        <f>+'Indice PondENGHO'!O23/'Indice PondENGHO'!O22-1</f>
        <v>7.8374737305903386E-2</v>
      </c>
      <c r="P25" s="3">
        <f>+'Indice PondENGHO'!P23/'Indice PondENGHO'!P22-1</f>
        <v>6.2430210464994973E-2</v>
      </c>
      <c r="Q25" s="3">
        <f>+'Indice PondENGHO'!Q23/'Indice PondENGHO'!Q22-1</f>
        <v>2.7286756070978191E-2</v>
      </c>
      <c r="R25" s="3">
        <f>+'Indice PondENGHO'!R23/'Indice PondENGHO'!R22-1</f>
        <v>5.5081980820536725E-2</v>
      </c>
      <c r="S25" s="3">
        <f>+'Indice PondENGHO'!S23/'Indice PondENGHO'!S22-1</f>
        <v>2.5010323349126784E-2</v>
      </c>
      <c r="T25" s="3">
        <f>+'Indice PondENGHO'!T23/'Indice PondENGHO'!T22-1</f>
        <v>8.9632205952717481E-2</v>
      </c>
      <c r="U25" s="3">
        <f>+'Indice PondENGHO'!U23/'Indice PondENGHO'!U22-1</f>
        <v>4.5236046467483693E-2</v>
      </c>
      <c r="V25" s="3">
        <f>+'Indice PondENGHO'!V23/'Indice PondENGHO'!V22-1</f>
        <v>0.10186180183608617</v>
      </c>
      <c r="W25" s="3">
        <f>+'Indice PondENGHO'!W23/'Indice PondENGHO'!W22-1</f>
        <v>2.175653510794251E-2</v>
      </c>
      <c r="X25" s="3">
        <f>+'Indice PondENGHO'!X23/'Indice PondENGHO'!X22-1</f>
        <v>5.7781006799618284E-2</v>
      </c>
      <c r="Y25" s="3">
        <f>+'Indice PondENGHO'!Y23/'Indice PondENGHO'!Y22-1</f>
        <v>2.7813760674260557E-2</v>
      </c>
      <c r="Z25" s="3">
        <f>+'Indice PondENGHO'!Z23/'Indice PondENGHO'!Z22-1</f>
        <v>5.9703155220880433E-2</v>
      </c>
      <c r="AA25" s="3">
        <f>+'Indice PondENGHO'!AA23/'Indice PondENGHO'!AA22-1</f>
        <v>7.8555763250644839E-2</v>
      </c>
      <c r="AB25" s="10">
        <f>+'Indice PondENGHO'!AB23/'Indice PondENGHO'!AB22-1</f>
        <v>6.2415469236940968E-2</v>
      </c>
      <c r="AC25" s="3">
        <f>+'Indice PondENGHO'!AC23/'Indice PondENGHO'!AC22-1</f>
        <v>2.7492646835606038E-2</v>
      </c>
      <c r="AD25" s="3">
        <f>+'Indice PondENGHO'!AD23/'Indice PondENGHO'!AD22-1</f>
        <v>5.494550094609929E-2</v>
      </c>
      <c r="AE25" s="3">
        <f>+'Indice PondENGHO'!AE23/'Indice PondENGHO'!AE22-1</f>
        <v>2.4088203030444344E-2</v>
      </c>
      <c r="AF25" s="3">
        <f>+'Indice PondENGHO'!AF23/'Indice PondENGHO'!AF22-1</f>
        <v>9.0248969679167068E-2</v>
      </c>
      <c r="AG25" s="3">
        <f>+'Indice PondENGHO'!AG23/'Indice PondENGHO'!AG22-1</f>
        <v>4.4641312705848923E-2</v>
      </c>
      <c r="AH25" s="3">
        <f>+'Indice PondENGHO'!AH23/'Indice PondENGHO'!AH22-1</f>
        <v>0.1027427000871346</v>
      </c>
      <c r="AI25" s="3">
        <f>+'Indice PondENGHO'!AI23/'Indice PondENGHO'!AI22-1</f>
        <v>2.1212500403220425E-2</v>
      </c>
      <c r="AJ25" s="3">
        <f>+'Indice PondENGHO'!AJ23/'Indice PondENGHO'!AJ22-1</f>
        <v>5.7316387317712714E-2</v>
      </c>
      <c r="AK25" s="3">
        <f>+'Indice PondENGHO'!AK23/'Indice PondENGHO'!AK22-1</f>
        <v>2.8202379018217538E-2</v>
      </c>
      <c r="AL25" s="3">
        <f>+'Indice PondENGHO'!AL23/'Indice PondENGHO'!AL22-1</f>
        <v>5.8141173519137945E-2</v>
      </c>
      <c r="AM25" s="11">
        <f>+'Indice PondENGHO'!AM23/'Indice PondENGHO'!AM22-1</f>
        <v>7.891877679200654E-2</v>
      </c>
      <c r="AN25" s="3">
        <f>+'Indice PondENGHO'!AN23/'Indice PondENGHO'!AN22-1</f>
        <v>6.2411568748544255E-2</v>
      </c>
      <c r="AO25" s="3">
        <f>+'Indice PondENGHO'!AO23/'Indice PondENGHO'!AO22-1</f>
        <v>2.7255837665053795E-2</v>
      </c>
      <c r="AP25" s="3">
        <f>+'Indice PondENGHO'!AP23/'Indice PondENGHO'!AP22-1</f>
        <v>5.5995075317997411E-2</v>
      </c>
      <c r="AQ25" s="3">
        <f>+'Indice PondENGHO'!AQ23/'Indice PondENGHO'!AQ22-1</f>
        <v>2.4069612177773925E-2</v>
      </c>
      <c r="AR25" s="3">
        <f>+'Indice PondENGHO'!AR23/'Indice PondENGHO'!AR22-1</f>
        <v>9.0137459383594409E-2</v>
      </c>
      <c r="AS25" s="3">
        <f>+'Indice PondENGHO'!AS23/'Indice PondENGHO'!AS22-1</f>
        <v>4.4226787855435878E-2</v>
      </c>
      <c r="AT25" s="3">
        <f>+'Indice PondENGHO'!AT23/'Indice PondENGHO'!AT22-1</f>
        <v>0.10419716612295993</v>
      </c>
      <c r="AU25" s="3">
        <f>+'Indice PondENGHO'!AU23/'Indice PondENGHO'!AU22-1</f>
        <v>2.041777563189906E-2</v>
      </c>
      <c r="AV25" s="3">
        <f>+'Indice PondENGHO'!AV23/'Indice PondENGHO'!AV22-1</f>
        <v>5.7220492124397948E-2</v>
      </c>
      <c r="AW25" s="3">
        <f>+'Indice PondENGHO'!AW23/'Indice PondENGHO'!AW22-1</f>
        <v>2.7908056924980995E-2</v>
      </c>
      <c r="AX25" s="3">
        <f>+'Indice PondENGHO'!AX23/'Indice PondENGHO'!AX22-1</f>
        <v>5.8064279863748736E-2</v>
      </c>
      <c r="AY25" s="3">
        <f>+'Indice PondENGHO'!AY23/'Indice PondENGHO'!AY22-1</f>
        <v>7.8075167499803921E-2</v>
      </c>
      <c r="AZ25" s="10">
        <f>+'Indice PondENGHO'!AZ23/'Indice PondENGHO'!AZ22-1</f>
        <v>6.2384019643048738E-2</v>
      </c>
      <c r="BA25" s="3">
        <f>+'Indice PondENGHO'!BA23/'Indice PondENGHO'!BA22-1</f>
        <v>2.6773984470056744E-2</v>
      </c>
      <c r="BB25" s="3">
        <f>+'Indice PondENGHO'!BB23/'Indice PondENGHO'!BB22-1</f>
        <v>5.7027739862165472E-2</v>
      </c>
      <c r="BC25" s="3">
        <f>+'Indice PondENGHO'!BC23/'Indice PondENGHO'!BC22-1</f>
        <v>2.2056216978568743E-2</v>
      </c>
      <c r="BD25" s="3">
        <f>+'Indice PondENGHO'!BD23/'Indice PondENGHO'!BD22-1</f>
        <v>8.9028829753591499E-2</v>
      </c>
      <c r="BE25" s="3">
        <f>+'Indice PondENGHO'!BE23/'Indice PondENGHO'!BE22-1</f>
        <v>4.3702895155818933E-2</v>
      </c>
      <c r="BF25" s="3">
        <f>+'Indice PondENGHO'!BF23/'Indice PondENGHO'!BF22-1</f>
        <v>0.10530240746722686</v>
      </c>
      <c r="BG25" s="3">
        <f>+'Indice PondENGHO'!BG23/'Indice PondENGHO'!BG22-1</f>
        <v>1.925098883284293E-2</v>
      </c>
      <c r="BH25" s="3">
        <f>+'Indice PondENGHO'!BH23/'Indice PondENGHO'!BH22-1</f>
        <v>5.6588615471831361E-2</v>
      </c>
      <c r="BI25" s="3">
        <f>+'Indice PondENGHO'!BI23/'Indice PondENGHO'!BI22-1</f>
        <v>2.9664148325261541E-2</v>
      </c>
      <c r="BJ25" s="3">
        <f>+'Indice PondENGHO'!BJ23/'Indice PondENGHO'!BJ22-1</f>
        <v>5.7700500308719871E-2</v>
      </c>
      <c r="BK25" s="11">
        <f>+'Indice PondENGHO'!BK23/'Indice PondENGHO'!BK22-1</f>
        <v>7.7132033057228711E-2</v>
      </c>
      <c r="BL25" s="2">
        <f t="shared" si="3"/>
        <v>43344</v>
      </c>
      <c r="BM25" s="3">
        <f>+'Indice PondENGHO'!BL23/'Indice PondENGHO'!BL22-1</f>
        <v>5.8259250183874789E-2</v>
      </c>
      <c r="BN25" s="3">
        <f>+'Indice PondENGHO'!BM23/'Indice PondENGHO'!BM22-1</f>
        <v>5.8306510482141416E-2</v>
      </c>
      <c r="BO25" s="3">
        <f>+'Indice PondENGHO'!BN23/'Indice PondENGHO'!BN22-1</f>
        <v>5.7972227532997467E-2</v>
      </c>
      <c r="BP25" s="3">
        <f>+'Indice PondENGHO'!BO23/'Indice PondENGHO'!BO22-1</f>
        <v>5.9394923890481177E-2</v>
      </c>
      <c r="BQ25" s="3">
        <f>+'Indice PondENGHO'!BP23/'Indice PondENGHO'!BP22-1</f>
        <v>5.9045377467830562E-2</v>
      </c>
      <c r="BR25" s="10">
        <f>+'Indice PondENGHO'!BQ23/'Indice PondENGHO'!BQ22-1</f>
        <v>6.235094172932798E-2</v>
      </c>
      <c r="BS25" s="3">
        <f>+'Indice PondENGHO'!BR23/'Indice PondENGHO'!BR22-1</f>
        <v>2.7215165848398115E-2</v>
      </c>
      <c r="BT25" s="3">
        <f>+'Indice PondENGHO'!BS23/'Indice PondENGHO'!BS22-1</f>
        <v>5.5728236385273355E-2</v>
      </c>
      <c r="BU25" s="3">
        <f>+'Indice PondENGHO'!BT23/'Indice PondENGHO'!BT22-1</f>
        <v>2.401630140135258E-2</v>
      </c>
      <c r="BV25" s="3">
        <f>+'Indice PondENGHO'!BU23/'Indice PondENGHO'!BU22-1</f>
        <v>8.9609232510521553E-2</v>
      </c>
      <c r="BW25" s="3">
        <f>+'Indice PondENGHO'!BV23/'Indice PondENGHO'!BV22-1</f>
        <v>4.4338809313626104E-2</v>
      </c>
      <c r="BX25" s="3">
        <f>+'Indice PondENGHO'!BW23/'Indice PondENGHO'!BW22-1</f>
        <v>0.10373063468454613</v>
      </c>
      <c r="BY25" s="3">
        <f>+'Indice PondENGHO'!BX23/'Indice PondENGHO'!BX22-1</f>
        <v>2.0757364513309451E-2</v>
      </c>
      <c r="BZ25" s="3">
        <f>+'Indice PondENGHO'!BY23/'Indice PondENGHO'!BY22-1</f>
        <v>5.7226776519299083E-2</v>
      </c>
      <c r="CA25" s="3">
        <f>+'Indice PondENGHO'!BZ23/'Indice PondENGHO'!BZ22-1</f>
        <v>2.8562402607462234E-2</v>
      </c>
      <c r="CB25" s="3">
        <f>+'Indice PondENGHO'!CA23/'Indice PondENGHO'!CA22-1</f>
        <v>5.8296540684412923E-2</v>
      </c>
      <c r="CC25" s="11">
        <f>+'Indice PondENGHO'!CB23/'Indice PondENGHO'!CB22-1</f>
        <v>7.7961840990649067E-2</v>
      </c>
      <c r="CD25" s="10">
        <f>+'Indice PondENGHO'!CC23/'Indice PondENGHO'!CC22-1</f>
        <v>5.8722869272938238E-2</v>
      </c>
      <c r="CE25" s="11">
        <f>+'Indice PondENGHO'!CD23/'Indice PondENGHO'!CD22-1</f>
        <v>5.8722869272938238E-2</v>
      </c>
      <c r="CG25" s="3">
        <f>+'Indice PondENGHO'!CF23/'Indice PondENGHO'!CF22-1</f>
        <v>5.8891721140039266E-2</v>
      </c>
      <c r="CI25" s="3">
        <f t="shared" si="4"/>
        <v>-7.8612728395577314E-4</v>
      </c>
      <c r="CJ25" s="3">
        <f>+'[3]Infla Mensual PondENGHO'!CF25</f>
        <v>3.0887145771174573E-4</v>
      </c>
      <c r="CK25" s="3">
        <f t="shared" si="5"/>
        <v>-1.0949987416675189E-3</v>
      </c>
    </row>
    <row r="26" spans="1:89" x14ac:dyDescent="0.25">
      <c r="A26" s="2">
        <f t="shared" si="1"/>
        <v>43374</v>
      </c>
      <c r="B26" s="1">
        <f t="shared" si="2"/>
        <v>10</v>
      </c>
      <c r="C26" s="1">
        <v>2018</v>
      </c>
      <c r="D26" s="10">
        <f>+'Indice PondENGHO'!D24/'Indice PondENGHO'!D23-1</f>
        <v>5.2144385694408379E-2</v>
      </c>
      <c r="E26" s="3">
        <f>+'Indice PondENGHO'!E24/'Indice PondENGHO'!E23-1</f>
        <v>2.1060438485360766E-2</v>
      </c>
      <c r="F26" s="3">
        <f>+'Indice PondENGHO'!F24/'Indice PondENGHO'!F23-1</f>
        <v>3.9109912998623209E-2</v>
      </c>
      <c r="G26" s="3">
        <f>+'Indice PondENGHO'!G24/'Indice PondENGHO'!G23-1</f>
        <v>8.4344874632260147E-2</v>
      </c>
      <c r="H26" s="3">
        <f>+'Indice PondENGHO'!H24/'Indice PondENGHO'!H23-1</f>
        <v>4.3084040166751603E-2</v>
      </c>
      <c r="I26" s="3">
        <f>+'Indice PondENGHO'!I24/'Indice PondENGHO'!I23-1</f>
        <v>5.3306179240928619E-2</v>
      </c>
      <c r="J26" s="3">
        <f>+'Indice PondENGHO'!J24/'Indice PondENGHO'!J23-1</f>
        <v>7.6570975927379159E-2</v>
      </c>
      <c r="K26" s="3">
        <f>+'Indice PondENGHO'!K24/'Indice PondENGHO'!K23-1</f>
        <v>8.4253324541407881E-3</v>
      </c>
      <c r="L26" s="3">
        <f>+'Indice PondENGHO'!L24/'Indice PondENGHO'!L23-1</f>
        <v>3.1459533714384147E-2</v>
      </c>
      <c r="M26" s="3">
        <f>+'Indice PondENGHO'!M24/'Indice PondENGHO'!M23-1</f>
        <v>2.7719968169147347E-2</v>
      </c>
      <c r="N26" s="3">
        <f>+'Indice PondENGHO'!N24/'Indice PondENGHO'!N23-1</f>
        <v>3.1437983000890402E-2</v>
      </c>
      <c r="O26" s="11">
        <f>+'Indice PondENGHO'!O24/'Indice PondENGHO'!O23-1</f>
        <v>6.079937181898476E-2</v>
      </c>
      <c r="P26" s="3">
        <f>+'Indice PondENGHO'!P24/'Indice PondENGHO'!P23-1</f>
        <v>5.2154599599284479E-2</v>
      </c>
      <c r="Q26" s="3">
        <f>+'Indice PondENGHO'!Q24/'Indice PondENGHO'!Q23-1</f>
        <v>2.1142885508002029E-2</v>
      </c>
      <c r="R26" s="3">
        <f>+'Indice PondENGHO'!R24/'Indice PondENGHO'!R23-1</f>
        <v>3.9296924178362502E-2</v>
      </c>
      <c r="S26" s="3">
        <f>+'Indice PondENGHO'!S24/'Indice PondENGHO'!S23-1</f>
        <v>8.751843762112177E-2</v>
      </c>
      <c r="T26" s="3">
        <f>+'Indice PondENGHO'!T24/'Indice PondENGHO'!T23-1</f>
        <v>4.1045214986215273E-2</v>
      </c>
      <c r="U26" s="3">
        <f>+'Indice PondENGHO'!U24/'Indice PondENGHO'!U23-1</f>
        <v>5.4147229753810366E-2</v>
      </c>
      <c r="V26" s="3">
        <f>+'Indice PondENGHO'!V24/'Indice PondENGHO'!V23-1</f>
        <v>7.6446871112127113E-2</v>
      </c>
      <c r="W26" s="3">
        <f>+'Indice PondENGHO'!W24/'Indice PondENGHO'!W23-1</f>
        <v>7.4252248313479985E-3</v>
      </c>
      <c r="X26" s="3">
        <f>+'Indice PondENGHO'!X24/'Indice PondENGHO'!X23-1</f>
        <v>2.9900539156529238E-2</v>
      </c>
      <c r="Y26" s="3">
        <f>+'Indice PondENGHO'!Y24/'Indice PondENGHO'!Y23-1</f>
        <v>2.8613794195597064E-2</v>
      </c>
      <c r="Z26" s="3">
        <f>+'Indice PondENGHO'!Z24/'Indice PondENGHO'!Z23-1</f>
        <v>3.0980224271465184E-2</v>
      </c>
      <c r="AA26" s="3">
        <f>+'Indice PondENGHO'!AA24/'Indice PondENGHO'!AA23-1</f>
        <v>6.1494498320071811E-2</v>
      </c>
      <c r="AB26" s="10">
        <f>+'Indice PondENGHO'!AB24/'Indice PondENGHO'!AB23-1</f>
        <v>5.2168133835732711E-2</v>
      </c>
      <c r="AC26" s="3">
        <f>+'Indice PondENGHO'!AC24/'Indice PondENGHO'!AC23-1</f>
        <v>2.0996833866085307E-2</v>
      </c>
      <c r="AD26" s="3">
        <f>+'Indice PondENGHO'!AD24/'Indice PondENGHO'!AD23-1</f>
        <v>3.9363115573026519E-2</v>
      </c>
      <c r="AE26" s="3">
        <f>+'Indice PondENGHO'!AE24/'Indice PondENGHO'!AE23-1</f>
        <v>9.0408468332912717E-2</v>
      </c>
      <c r="AF26" s="3">
        <f>+'Indice PondENGHO'!AF24/'Indice PondENGHO'!AF23-1</f>
        <v>4.0052280737624679E-2</v>
      </c>
      <c r="AG26" s="3">
        <f>+'Indice PondENGHO'!AG24/'Indice PondENGHO'!AG23-1</f>
        <v>5.4441906635814608E-2</v>
      </c>
      <c r="AH26" s="3">
        <f>+'Indice PondENGHO'!AH24/'Indice PondENGHO'!AH23-1</f>
        <v>7.6797491573607601E-2</v>
      </c>
      <c r="AI26" s="3">
        <f>+'Indice PondENGHO'!AI24/'Indice PondENGHO'!AI23-1</f>
        <v>6.8720438412832596E-3</v>
      </c>
      <c r="AJ26" s="3">
        <f>+'Indice PondENGHO'!AJ24/'Indice PondENGHO'!AJ23-1</f>
        <v>2.9213385440400197E-2</v>
      </c>
      <c r="AK26" s="3">
        <f>+'Indice PondENGHO'!AK24/'Indice PondENGHO'!AK23-1</f>
        <v>2.8702340356815403E-2</v>
      </c>
      <c r="AL26" s="3">
        <f>+'Indice PondENGHO'!AL24/'Indice PondENGHO'!AL23-1</f>
        <v>3.1182038240548327E-2</v>
      </c>
      <c r="AM26" s="11">
        <f>+'Indice PondENGHO'!AM24/'Indice PondENGHO'!AM23-1</f>
        <v>6.188699938769604E-2</v>
      </c>
      <c r="AN26" s="3">
        <f>+'Indice PondENGHO'!AN24/'Indice PondENGHO'!AN23-1</f>
        <v>5.2117787375039137E-2</v>
      </c>
      <c r="AO26" s="3">
        <f>+'Indice PondENGHO'!AO24/'Indice PondENGHO'!AO23-1</f>
        <v>2.1099796953004457E-2</v>
      </c>
      <c r="AP26" s="3">
        <f>+'Indice PondENGHO'!AP24/'Indice PondENGHO'!AP23-1</f>
        <v>3.9260913560496435E-2</v>
      </c>
      <c r="AQ26" s="3">
        <f>+'Indice PondENGHO'!AQ24/'Indice PondENGHO'!AQ23-1</f>
        <v>9.0046907869848036E-2</v>
      </c>
      <c r="AR26" s="3">
        <f>+'Indice PondENGHO'!AR24/'Indice PondENGHO'!AR23-1</f>
        <v>3.9729773463555551E-2</v>
      </c>
      <c r="AS26" s="3">
        <f>+'Indice PondENGHO'!AS24/'Indice PondENGHO'!AS23-1</f>
        <v>5.5126562205465302E-2</v>
      </c>
      <c r="AT26" s="3">
        <f>+'Indice PondENGHO'!AT24/'Indice PondENGHO'!AT23-1</f>
        <v>7.6177436903655193E-2</v>
      </c>
      <c r="AU26" s="3">
        <f>+'Indice PondENGHO'!AU24/'Indice PondENGHO'!AU23-1</f>
        <v>6.7485498104336017E-3</v>
      </c>
      <c r="AV26" s="3">
        <f>+'Indice PondENGHO'!AV24/'Indice PondENGHO'!AV23-1</f>
        <v>2.8861643505302403E-2</v>
      </c>
      <c r="AW26" s="3">
        <f>+'Indice PondENGHO'!AW24/'Indice PondENGHO'!AW23-1</f>
        <v>2.8552847276957838E-2</v>
      </c>
      <c r="AX26" s="3">
        <f>+'Indice PondENGHO'!AX24/'Indice PondENGHO'!AX23-1</f>
        <v>3.0693417110546184E-2</v>
      </c>
      <c r="AY26" s="3">
        <f>+'Indice PondENGHO'!AY24/'Indice PondENGHO'!AY23-1</f>
        <v>6.1762088553562133E-2</v>
      </c>
      <c r="AZ26" s="10">
        <f>+'Indice PondENGHO'!AZ24/'Indice PondENGHO'!AZ23-1</f>
        <v>5.1986168573150193E-2</v>
      </c>
      <c r="BA26" s="3">
        <f>+'Indice PondENGHO'!BA24/'Indice PondENGHO'!BA23-1</f>
        <v>2.1313932280762726E-2</v>
      </c>
      <c r="BB26" s="3">
        <f>+'Indice PondENGHO'!BB24/'Indice PondENGHO'!BB23-1</f>
        <v>3.9147678830512733E-2</v>
      </c>
      <c r="BC26" s="3">
        <f>+'Indice PondENGHO'!BC24/'Indice PondENGHO'!BC23-1</f>
        <v>8.8187968382630544E-2</v>
      </c>
      <c r="BD26" s="3">
        <f>+'Indice PondENGHO'!BD24/'Indice PondENGHO'!BD23-1</f>
        <v>3.7820498966361971E-2</v>
      </c>
      <c r="BE26" s="3">
        <f>+'Indice PondENGHO'!BE24/'Indice PondENGHO'!BE23-1</f>
        <v>5.5914571312958961E-2</v>
      </c>
      <c r="BF26" s="3">
        <f>+'Indice PondENGHO'!BF24/'Indice PondENGHO'!BF23-1</f>
        <v>7.5858848383117738E-2</v>
      </c>
      <c r="BG26" s="3">
        <f>+'Indice PondENGHO'!BG24/'Indice PondENGHO'!BG23-1</f>
        <v>6.1517907858565923E-3</v>
      </c>
      <c r="BH26" s="3">
        <f>+'Indice PondENGHO'!BH24/'Indice PondENGHO'!BH23-1</f>
        <v>2.84853203120492E-2</v>
      </c>
      <c r="BI26" s="3">
        <f>+'Indice PondENGHO'!BI24/'Indice PondENGHO'!BI23-1</f>
        <v>2.7883981246860978E-2</v>
      </c>
      <c r="BJ26" s="3">
        <f>+'Indice PondENGHO'!BJ24/'Indice PondENGHO'!BJ23-1</f>
        <v>3.023165203297018E-2</v>
      </c>
      <c r="BK26" s="11">
        <f>+'Indice PondENGHO'!BK24/'Indice PondENGHO'!BK23-1</f>
        <v>6.1597355158343747E-2</v>
      </c>
      <c r="BL26" s="2">
        <f t="shared" si="3"/>
        <v>43374</v>
      </c>
      <c r="BM26" s="3">
        <f>+'Indice PondENGHO'!BL24/'Indice PondENGHO'!BL23-1</f>
        <v>5.1293456265865345E-2</v>
      </c>
      <c r="BN26" s="3">
        <f>+'Indice PondENGHO'!BM24/'Indice PondENGHO'!BM23-1</f>
        <v>5.1605376378318857E-2</v>
      </c>
      <c r="BO26" s="3">
        <f>+'Indice PondENGHO'!BN24/'Indice PondENGHO'!BN23-1</f>
        <v>5.1742659942305425E-2</v>
      </c>
      <c r="BP26" s="3">
        <f>+'Indice PondENGHO'!BO24/'Indice PondENGHO'!BO23-1</f>
        <v>5.1845428412021333E-2</v>
      </c>
      <c r="BQ26" s="3">
        <f>+'Indice PondENGHO'!BP24/'Indice PondENGHO'!BP23-1</f>
        <v>5.085973213895989E-2</v>
      </c>
      <c r="BR26" s="10">
        <f>+'Indice PondENGHO'!BQ24/'Indice PondENGHO'!BQ23-1</f>
        <v>5.2109673358783359E-2</v>
      </c>
      <c r="BS26" s="3">
        <f>+'Indice PondENGHO'!BR24/'Indice PondENGHO'!BR23-1</f>
        <v>2.1150288297097974E-2</v>
      </c>
      <c r="BT26" s="3">
        <f>+'Indice PondENGHO'!BS24/'Indice PondENGHO'!BS23-1</f>
        <v>3.9232506567647318E-2</v>
      </c>
      <c r="BU26" s="3">
        <f>+'Indice PondENGHO'!BT24/'Indice PondENGHO'!BT23-1</f>
        <v>8.8428353583247743E-2</v>
      </c>
      <c r="BV26" s="3">
        <f>+'Indice PondENGHO'!BU24/'Indice PondENGHO'!BU23-1</f>
        <v>3.9445354637875685E-2</v>
      </c>
      <c r="BW26" s="3">
        <f>+'Indice PondENGHO'!BV24/'Indice PondENGHO'!BV23-1</f>
        <v>5.5082007503939989E-2</v>
      </c>
      <c r="BX26" s="3">
        <f>+'Indice PondENGHO'!BW24/'Indice PondENGHO'!BW23-1</f>
        <v>7.6236753530110724E-2</v>
      </c>
      <c r="BY26" s="3">
        <f>+'Indice PondENGHO'!BX24/'Indice PondENGHO'!BX23-1</f>
        <v>6.9082336918229181E-3</v>
      </c>
      <c r="BZ26" s="3">
        <f>+'Indice PondENGHO'!BY24/'Indice PondENGHO'!BY23-1</f>
        <v>2.9199984935811552E-2</v>
      </c>
      <c r="CA26" s="3">
        <f>+'Indice PondENGHO'!BZ24/'Indice PondENGHO'!BZ23-1</f>
        <v>2.8267961465458846E-2</v>
      </c>
      <c r="CB26" s="3">
        <f>+'Indice PondENGHO'!CA24/'Indice PondENGHO'!CA23-1</f>
        <v>3.067782738138769E-2</v>
      </c>
      <c r="CC26" s="11">
        <f>+'Indice PondENGHO'!CB24/'Indice PondENGHO'!CB23-1</f>
        <v>6.1590466701480828E-2</v>
      </c>
      <c r="CD26" s="10">
        <f>+'Indice PondENGHO'!CC24/'Indice PondENGHO'!CC23-1</f>
        <v>5.140426136773768E-2</v>
      </c>
      <c r="CE26" s="11">
        <f>+'Indice PondENGHO'!CD24/'Indice PondENGHO'!CD23-1</f>
        <v>5.140426136773768E-2</v>
      </c>
      <c r="CG26" s="3">
        <f>+'Indice PondENGHO'!CF24/'Indice PondENGHO'!CF23-1</f>
        <v>5.1318249463313537E-2</v>
      </c>
      <c r="CI26" s="3">
        <f t="shared" si="4"/>
        <v>4.3372412690545481E-4</v>
      </c>
      <c r="CJ26" s="3">
        <f>+'[3]Infla Mensual PondENGHO'!CF26</f>
        <v>1.6163255786914021E-3</v>
      </c>
      <c r="CK26" s="3">
        <f t="shared" si="5"/>
        <v>-1.1826014517859473E-3</v>
      </c>
    </row>
    <row r="27" spans="1:89" x14ac:dyDescent="0.25">
      <c r="A27" s="2">
        <f t="shared" si="1"/>
        <v>43405</v>
      </c>
      <c r="B27" s="1">
        <f t="shared" si="2"/>
        <v>11</v>
      </c>
      <c r="C27" s="1">
        <v>2018</v>
      </c>
      <c r="D27" s="10">
        <f>+'Indice PondENGHO'!D25/'Indice PondENGHO'!D24-1</f>
        <v>4.0194181682016383E-2</v>
      </c>
      <c r="E27" s="3">
        <f>+'Indice PondENGHO'!E25/'Indice PondENGHO'!E24-1</f>
        <v>3.954918795234752E-2</v>
      </c>
      <c r="F27" s="3">
        <f>+'Indice PondENGHO'!F25/'Indice PondENGHO'!F24-1</f>
        <v>2.6330158947048599E-2</v>
      </c>
      <c r="G27" s="3">
        <f>+'Indice PondENGHO'!G25/'Indice PondENGHO'!G24-1</f>
        <v>2.2661296153791088E-2</v>
      </c>
      <c r="H27" s="3">
        <f>+'Indice PondENGHO'!H25/'Indice PondENGHO'!H24-1</f>
        <v>3.7346085788882766E-2</v>
      </c>
      <c r="I27" s="3">
        <f>+'Indice PondENGHO'!I25/'Indice PondENGHO'!I24-1</f>
        <v>6.3741567869915361E-2</v>
      </c>
      <c r="J27" s="3">
        <f>+'Indice PondENGHO'!J25/'Indice PondENGHO'!J24-1</f>
        <v>2.6726488694152284E-2</v>
      </c>
      <c r="K27" s="3">
        <f>+'Indice PondENGHO'!K25/'Indice PondENGHO'!K24-1</f>
        <v>2.8996274193367588E-2</v>
      </c>
      <c r="L27" s="3">
        <f>+'Indice PondENGHO'!L25/'Indice PondENGHO'!L24-1</f>
        <v>2.9430865736444378E-2</v>
      </c>
      <c r="M27" s="3">
        <f>+'Indice PondENGHO'!M25/'Indice PondENGHO'!M24-1</f>
        <v>2.9885686736028871E-2</v>
      </c>
      <c r="N27" s="3">
        <f>+'Indice PondENGHO'!N25/'Indice PondENGHO'!N24-1</f>
        <v>2.5628405741839444E-2</v>
      </c>
      <c r="O27" s="11">
        <f>+'Indice PondENGHO'!O25/'Indice PondENGHO'!O24-1</f>
        <v>4.6185209675566608E-2</v>
      </c>
      <c r="P27" s="3">
        <f>+'Indice PondENGHO'!P25/'Indice PondENGHO'!P24-1</f>
        <v>4.0861125713496094E-2</v>
      </c>
      <c r="Q27" s="3">
        <f>+'Indice PondENGHO'!Q25/'Indice PondENGHO'!Q24-1</f>
        <v>4.0243977380393314E-2</v>
      </c>
      <c r="R27" s="3">
        <f>+'Indice PondENGHO'!R25/'Indice PondENGHO'!R24-1</f>
        <v>2.6722880852600106E-2</v>
      </c>
      <c r="S27" s="3">
        <f>+'Indice PondENGHO'!S25/'Indice PondENGHO'!S24-1</f>
        <v>2.240656070791669E-2</v>
      </c>
      <c r="T27" s="3">
        <f>+'Indice PondENGHO'!T25/'Indice PondENGHO'!T24-1</f>
        <v>3.7852127265796343E-2</v>
      </c>
      <c r="U27" s="3">
        <f>+'Indice PondENGHO'!U25/'Indice PondENGHO'!U24-1</f>
        <v>6.0992127722254708E-2</v>
      </c>
      <c r="V27" s="3">
        <f>+'Indice PondENGHO'!V25/'Indice PondENGHO'!V24-1</f>
        <v>2.66883730925771E-2</v>
      </c>
      <c r="W27" s="3">
        <f>+'Indice PondENGHO'!W25/'Indice PondENGHO'!W24-1</f>
        <v>3.0506640050870004E-2</v>
      </c>
      <c r="X27" s="3">
        <f>+'Indice PondENGHO'!X25/'Indice PondENGHO'!X24-1</f>
        <v>2.921910172447717E-2</v>
      </c>
      <c r="Y27" s="3">
        <f>+'Indice PondENGHO'!Y25/'Indice PondENGHO'!Y24-1</f>
        <v>2.8656397119565691E-2</v>
      </c>
      <c r="Z27" s="3">
        <f>+'Indice PondENGHO'!Z25/'Indice PondENGHO'!Z24-1</f>
        <v>2.5868453797635915E-2</v>
      </c>
      <c r="AA27" s="3">
        <f>+'Indice PondENGHO'!AA25/'Indice PondENGHO'!AA24-1</f>
        <v>4.4658611988339869E-2</v>
      </c>
      <c r="AB27" s="10">
        <f>+'Indice PondENGHO'!AB25/'Indice PondENGHO'!AB24-1</f>
        <v>4.1395201981869301E-2</v>
      </c>
      <c r="AC27" s="3">
        <f>+'Indice PondENGHO'!AC25/'Indice PondENGHO'!AC24-1</f>
        <v>3.9606251483185195E-2</v>
      </c>
      <c r="AD27" s="3">
        <f>+'Indice PondENGHO'!AD25/'Indice PondENGHO'!AD24-1</f>
        <v>2.6744146260792245E-2</v>
      </c>
      <c r="AE27" s="3">
        <f>+'Indice PondENGHO'!AE25/'Indice PondENGHO'!AE24-1</f>
        <v>2.2658754765922495E-2</v>
      </c>
      <c r="AF27" s="3">
        <f>+'Indice PondENGHO'!AF25/'Indice PondENGHO'!AF24-1</f>
        <v>3.7516558298991809E-2</v>
      </c>
      <c r="AG27" s="3">
        <f>+'Indice PondENGHO'!AG25/'Indice PondENGHO'!AG24-1</f>
        <v>6.0876912434013386E-2</v>
      </c>
      <c r="AH27" s="3">
        <f>+'Indice PondENGHO'!AH25/'Indice PondENGHO'!AH24-1</f>
        <v>2.6445805481320583E-2</v>
      </c>
      <c r="AI27" s="3">
        <f>+'Indice PondENGHO'!AI25/'Indice PondENGHO'!AI24-1</f>
        <v>3.11073819576555E-2</v>
      </c>
      <c r="AJ27" s="3">
        <f>+'Indice PondENGHO'!AJ25/'Indice PondENGHO'!AJ24-1</f>
        <v>2.871062514230216E-2</v>
      </c>
      <c r="AK27" s="3">
        <f>+'Indice PondENGHO'!AK25/'Indice PondENGHO'!AK24-1</f>
        <v>2.8667029390320176E-2</v>
      </c>
      <c r="AL27" s="3">
        <f>+'Indice PondENGHO'!AL25/'Indice PondENGHO'!AL24-1</f>
        <v>2.6312515227423727E-2</v>
      </c>
      <c r="AM27" s="11">
        <f>+'Indice PondENGHO'!AM25/'Indice PondENGHO'!AM24-1</f>
        <v>4.4024082871606307E-2</v>
      </c>
      <c r="AN27" s="3">
        <f>+'Indice PondENGHO'!AN25/'Indice PondENGHO'!AN24-1</f>
        <v>4.1859336760492916E-2</v>
      </c>
      <c r="AO27" s="3">
        <f>+'Indice PondENGHO'!AO25/'Indice PondENGHO'!AO24-1</f>
        <v>3.9919179209461086E-2</v>
      </c>
      <c r="AP27" s="3">
        <f>+'Indice PondENGHO'!AP25/'Indice PondENGHO'!AP24-1</f>
        <v>2.6774581921236829E-2</v>
      </c>
      <c r="AQ27" s="3">
        <f>+'Indice PondENGHO'!AQ25/'Indice PondENGHO'!AQ24-1</f>
        <v>2.2747482081590942E-2</v>
      </c>
      <c r="AR27" s="3">
        <f>+'Indice PondENGHO'!AR25/'Indice PondENGHO'!AR24-1</f>
        <v>3.7643738027474116E-2</v>
      </c>
      <c r="AS27" s="3">
        <f>+'Indice PondENGHO'!AS25/'Indice PondENGHO'!AS24-1</f>
        <v>5.5064920560955022E-2</v>
      </c>
      <c r="AT27" s="3">
        <f>+'Indice PondENGHO'!AT25/'Indice PondENGHO'!AT24-1</f>
        <v>2.6619272554338824E-2</v>
      </c>
      <c r="AU27" s="3">
        <f>+'Indice PondENGHO'!AU25/'Indice PondENGHO'!AU24-1</f>
        <v>3.1251827671608279E-2</v>
      </c>
      <c r="AV27" s="3">
        <f>+'Indice PondENGHO'!AV25/'Indice PondENGHO'!AV24-1</f>
        <v>3.0141496549487501E-2</v>
      </c>
      <c r="AW27" s="3">
        <f>+'Indice PondENGHO'!AW25/'Indice PondENGHO'!AW24-1</f>
        <v>2.8227620520503427E-2</v>
      </c>
      <c r="AX27" s="3">
        <f>+'Indice PondENGHO'!AX25/'Indice PondENGHO'!AX24-1</f>
        <v>2.6495947941742815E-2</v>
      </c>
      <c r="AY27" s="3">
        <f>+'Indice PondENGHO'!AY25/'Indice PondENGHO'!AY24-1</f>
        <v>4.3688685380121051E-2</v>
      </c>
      <c r="AZ27" s="10">
        <f>+'Indice PondENGHO'!AZ25/'Indice PondENGHO'!AZ24-1</f>
        <v>4.238392250545564E-2</v>
      </c>
      <c r="BA27" s="3">
        <f>+'Indice PondENGHO'!BA25/'Indice PondENGHO'!BA24-1</f>
        <v>4.0808347406568135E-2</v>
      </c>
      <c r="BB27" s="3">
        <f>+'Indice PondENGHO'!BB25/'Indice PondENGHO'!BB24-1</f>
        <v>2.6625730902973821E-2</v>
      </c>
      <c r="BC27" s="3">
        <f>+'Indice PondENGHO'!BC25/'Indice PondENGHO'!BC24-1</f>
        <v>2.166205011821476E-2</v>
      </c>
      <c r="BD27" s="3">
        <f>+'Indice PondENGHO'!BD25/'Indice PondENGHO'!BD24-1</f>
        <v>3.8534079713743452E-2</v>
      </c>
      <c r="BE27" s="3">
        <f>+'Indice PondENGHO'!BE25/'Indice PondENGHO'!BE24-1</f>
        <v>5.016419204838285E-2</v>
      </c>
      <c r="BF27" s="3">
        <f>+'Indice PondENGHO'!BF25/'Indice PondENGHO'!BF24-1</f>
        <v>2.6724542042419808E-2</v>
      </c>
      <c r="BG27" s="3">
        <f>+'Indice PondENGHO'!BG25/'Indice PondENGHO'!BG24-1</f>
        <v>3.2613195985558674E-2</v>
      </c>
      <c r="BH27" s="3">
        <f>+'Indice PondENGHO'!BH25/'Indice PondENGHO'!BH24-1</f>
        <v>3.1841685567493894E-2</v>
      </c>
      <c r="BI27" s="3">
        <f>+'Indice PondENGHO'!BI25/'Indice PondENGHO'!BI24-1</f>
        <v>2.7681993386498016E-2</v>
      </c>
      <c r="BJ27" s="3">
        <f>+'Indice PondENGHO'!BJ25/'Indice PondENGHO'!BJ24-1</f>
        <v>2.6999820169494537E-2</v>
      </c>
      <c r="BK27" s="11">
        <f>+'Indice PondENGHO'!BK25/'Indice PondENGHO'!BK24-1</f>
        <v>4.1698834304753518E-2</v>
      </c>
      <c r="BL27" s="2">
        <f t="shared" si="3"/>
        <v>43405</v>
      </c>
      <c r="BM27" s="3">
        <f>+'Indice PondENGHO'!BL25/'Indice PondENGHO'!BL24-1</f>
        <v>3.5052007069858782E-2</v>
      </c>
      <c r="BN27" s="3">
        <f>+'Indice PondENGHO'!BM25/'Indice PondENGHO'!BM24-1</f>
        <v>3.4624834481788769E-2</v>
      </c>
      <c r="BO27" s="3">
        <f>+'Indice PondENGHO'!BN25/'Indice PondENGHO'!BN24-1</f>
        <v>3.4929317099267942E-2</v>
      </c>
      <c r="BP27" s="3">
        <f>+'Indice PondENGHO'!BO25/'Indice PondENGHO'!BO24-1</f>
        <v>3.4419437371623562E-2</v>
      </c>
      <c r="BQ27" s="3">
        <f>+'Indice PondENGHO'!BP25/'Indice PondENGHO'!BP24-1</f>
        <v>3.3926489701568974E-2</v>
      </c>
      <c r="BR27" s="10">
        <f>+'Indice PondENGHO'!BQ25/'Indice PondENGHO'!BQ24-1</f>
        <v>4.1398442334741992E-2</v>
      </c>
      <c r="BS27" s="3">
        <f>+'Indice PondENGHO'!BR25/'Indice PondENGHO'!BR24-1</f>
        <v>4.01478526753698E-2</v>
      </c>
      <c r="BT27" s="3">
        <f>+'Indice PondENGHO'!BS25/'Indice PondENGHO'!BS24-1</f>
        <v>2.6656419647773877E-2</v>
      </c>
      <c r="BU27" s="3">
        <f>+'Indice PondENGHO'!BT25/'Indice PondENGHO'!BT24-1</f>
        <v>2.2311750721558443E-2</v>
      </c>
      <c r="BV27" s="3">
        <f>+'Indice PondENGHO'!BU25/'Indice PondENGHO'!BU24-1</f>
        <v>3.7995040977620187E-2</v>
      </c>
      <c r="BW27" s="3">
        <f>+'Indice PondENGHO'!BV25/'Indice PondENGHO'!BV24-1</f>
        <v>5.5375231860531171E-2</v>
      </c>
      <c r="BX27" s="3">
        <f>+'Indice PondENGHO'!BW25/'Indice PondENGHO'!BW24-1</f>
        <v>2.6647864775825925E-2</v>
      </c>
      <c r="BY27" s="3">
        <f>+'Indice PondENGHO'!BX25/'Indice PondENGHO'!BX24-1</f>
        <v>3.1229677027184488E-2</v>
      </c>
      <c r="BZ27" s="3">
        <f>+'Indice PondENGHO'!BY25/'Indice PondENGHO'!BY24-1</f>
        <v>3.0329987260669933E-2</v>
      </c>
      <c r="CA27" s="3">
        <f>+'Indice PondENGHO'!BZ25/'Indice PondENGHO'!BZ24-1</f>
        <v>2.8248607984287188E-2</v>
      </c>
      <c r="CB27" s="3">
        <f>+'Indice PondENGHO'!CA25/'Indice PondENGHO'!CA24-1</f>
        <v>2.6524971844090306E-2</v>
      </c>
      <c r="CC27" s="11">
        <f>+'Indice PondENGHO'!CB25/'Indice PondENGHO'!CB24-1</f>
        <v>4.3384108630580842E-2</v>
      </c>
      <c r="CD27" s="10">
        <f>+'Indice PondENGHO'!CC25/'Indice PondENGHO'!CC24-1</f>
        <v>3.445917947385535E-2</v>
      </c>
      <c r="CE27" s="11">
        <f>+'Indice PondENGHO'!CD25/'Indice PondENGHO'!CD24-1</f>
        <v>3.445917947385535E-2</v>
      </c>
      <c r="CG27" s="3">
        <f>+'Indice PondENGHO'!CF25/'Indice PondENGHO'!CF24-1</f>
        <v>3.4575534723227497E-2</v>
      </c>
      <c r="CI27" s="3">
        <f t="shared" si="4"/>
        <v>1.1255173682898079E-3</v>
      </c>
      <c r="CJ27" s="3">
        <f>+'[3]Infla Mensual PondENGHO'!CF27</f>
        <v>3.3784729961028326E-4</v>
      </c>
      <c r="CK27" s="3">
        <f t="shared" si="5"/>
        <v>7.876700686795246E-4</v>
      </c>
    </row>
    <row r="28" spans="1:89" x14ac:dyDescent="0.25">
      <c r="A28" s="2">
        <f t="shared" si="1"/>
        <v>43435</v>
      </c>
      <c r="B28" s="1">
        <f t="shared" si="2"/>
        <v>12</v>
      </c>
      <c r="C28" s="1">
        <v>2018</v>
      </c>
      <c r="D28" s="10">
        <f>+'Indice PondENGHO'!D26/'Indice PondENGHO'!D25-1</f>
        <v>2.1744507860973483E-2</v>
      </c>
      <c r="E28" s="3">
        <f>+'Indice PondENGHO'!E26/'Indice PondENGHO'!E25-1</f>
        <v>1.6939746266614764E-2</v>
      </c>
      <c r="F28" s="3">
        <f>+'Indice PondENGHO'!F26/'Indice PondENGHO'!F25-1</f>
        <v>2.555634292102904E-2</v>
      </c>
      <c r="G28" s="3">
        <f>+'Indice PondENGHO'!G26/'Indice PondENGHO'!G25-1</f>
        <v>2.5279304248883916E-2</v>
      </c>
      <c r="H28" s="3">
        <f>+'Indice PondENGHO'!H26/'Indice PondENGHO'!H25-1</f>
        <v>2.1623096240742878E-2</v>
      </c>
      <c r="I28" s="3">
        <f>+'Indice PondENGHO'!I26/'Indice PondENGHO'!I25-1</f>
        <v>4.9206548942997808E-2</v>
      </c>
      <c r="J28" s="3">
        <f>+'Indice PondENGHO'!J26/'Indice PondENGHO'!J25-1</f>
        <v>2.5306960047382088E-2</v>
      </c>
      <c r="K28" s="3">
        <f>+'Indice PondENGHO'!K26/'Indice PondENGHO'!K25-1</f>
        <v>6.6046297137369203E-2</v>
      </c>
      <c r="L28" s="3">
        <f>+'Indice PondENGHO'!L26/'Indice PondENGHO'!L25-1</f>
        <v>2.8088741868105505E-2</v>
      </c>
      <c r="M28" s="3">
        <f>+'Indice PondENGHO'!M26/'Indice PondENGHO'!M25-1</f>
        <v>3.0705382069184495E-2</v>
      </c>
      <c r="N28" s="3">
        <f>+'Indice PondENGHO'!N26/'Indice PondENGHO'!N25-1</f>
        <v>2.5725558442047936E-2</v>
      </c>
      <c r="O28" s="11">
        <f>+'Indice PondENGHO'!O26/'Indice PondENGHO'!O25-1</f>
        <v>3.5245650655821859E-2</v>
      </c>
      <c r="P28" s="3">
        <f>+'Indice PondENGHO'!P26/'Indice PondENGHO'!P25-1</f>
        <v>2.1910195896102103E-2</v>
      </c>
      <c r="Q28" s="3">
        <f>+'Indice PondENGHO'!Q26/'Indice PondENGHO'!Q25-1</f>
        <v>1.7365756073140837E-2</v>
      </c>
      <c r="R28" s="3">
        <f>+'Indice PondENGHO'!R26/'Indice PondENGHO'!R25-1</f>
        <v>2.5933980908958709E-2</v>
      </c>
      <c r="S28" s="3">
        <f>+'Indice PondENGHO'!S26/'Indice PondENGHO'!S25-1</f>
        <v>2.7692097486487599E-2</v>
      </c>
      <c r="T28" s="3">
        <f>+'Indice PondENGHO'!T26/'Indice PondENGHO'!T25-1</f>
        <v>2.2136253261541672E-2</v>
      </c>
      <c r="U28" s="3">
        <f>+'Indice PondENGHO'!U26/'Indice PondENGHO'!U25-1</f>
        <v>5.0614600255004749E-2</v>
      </c>
      <c r="V28" s="3">
        <f>+'Indice PondENGHO'!V26/'Indice PondENGHO'!V25-1</f>
        <v>2.5171194226604854E-2</v>
      </c>
      <c r="W28" s="3">
        <f>+'Indice PondENGHO'!W26/'Indice PondENGHO'!W25-1</f>
        <v>6.6878194538795732E-2</v>
      </c>
      <c r="X28" s="3">
        <f>+'Indice PondENGHO'!X26/'Indice PondENGHO'!X25-1</f>
        <v>2.797772421245126E-2</v>
      </c>
      <c r="Y28" s="3">
        <f>+'Indice PondENGHO'!Y26/'Indice PondENGHO'!Y25-1</f>
        <v>3.1304928595634829E-2</v>
      </c>
      <c r="Z28" s="3">
        <f>+'Indice PondENGHO'!Z26/'Indice PondENGHO'!Z25-1</f>
        <v>2.5904707340928423E-2</v>
      </c>
      <c r="AA28" s="3">
        <f>+'Indice PondENGHO'!AA26/'Indice PondENGHO'!AA25-1</f>
        <v>3.4648464372867283E-2</v>
      </c>
      <c r="AB28" s="10">
        <f>+'Indice PondENGHO'!AB26/'Indice PondENGHO'!AB25-1</f>
        <v>2.2043068191503368E-2</v>
      </c>
      <c r="AC28" s="3">
        <f>+'Indice PondENGHO'!AC26/'Indice PondENGHO'!AC25-1</f>
        <v>1.7272073803431764E-2</v>
      </c>
      <c r="AD28" s="3">
        <f>+'Indice PondENGHO'!AD26/'Indice PondENGHO'!AD25-1</f>
        <v>2.6220107811774085E-2</v>
      </c>
      <c r="AE28" s="3">
        <f>+'Indice PondENGHO'!AE26/'Indice PondENGHO'!AE25-1</f>
        <v>2.8428837678719843E-2</v>
      </c>
      <c r="AF28" s="3">
        <f>+'Indice PondENGHO'!AF26/'Indice PondENGHO'!AF25-1</f>
        <v>2.2426866517144095E-2</v>
      </c>
      <c r="AG28" s="3">
        <f>+'Indice PondENGHO'!AG26/'Indice PondENGHO'!AG25-1</f>
        <v>5.1045145028469685E-2</v>
      </c>
      <c r="AH28" s="3">
        <f>+'Indice PondENGHO'!AH26/'Indice PondENGHO'!AH25-1</f>
        <v>2.3624608326746399E-2</v>
      </c>
      <c r="AI28" s="3">
        <f>+'Indice PondENGHO'!AI26/'Indice PondENGHO'!AI25-1</f>
        <v>6.7048714321961134E-2</v>
      </c>
      <c r="AJ28" s="3">
        <f>+'Indice PondENGHO'!AJ26/'Indice PondENGHO'!AJ25-1</f>
        <v>2.7891908919793096E-2</v>
      </c>
      <c r="AK28" s="3">
        <f>+'Indice PondENGHO'!AK26/'Indice PondENGHO'!AK25-1</f>
        <v>3.1319113961262746E-2</v>
      </c>
      <c r="AL28" s="3">
        <f>+'Indice PondENGHO'!AL26/'Indice PondENGHO'!AL25-1</f>
        <v>2.6166633785131843E-2</v>
      </c>
      <c r="AM28" s="11">
        <f>+'Indice PondENGHO'!AM26/'Indice PondENGHO'!AM25-1</f>
        <v>3.4142393904254442E-2</v>
      </c>
      <c r="AN28" s="3">
        <f>+'Indice PondENGHO'!AN26/'Indice PondENGHO'!AN25-1</f>
        <v>2.2283892180870346E-2</v>
      </c>
      <c r="AO28" s="3">
        <f>+'Indice PondENGHO'!AO26/'Indice PondENGHO'!AO25-1</f>
        <v>1.7393310780821958E-2</v>
      </c>
      <c r="AP28" s="3">
        <f>+'Indice PondENGHO'!AP26/'Indice PondENGHO'!AP25-1</f>
        <v>2.5881558732629761E-2</v>
      </c>
      <c r="AQ28" s="3">
        <f>+'Indice PondENGHO'!AQ26/'Indice PondENGHO'!AQ25-1</f>
        <v>2.9266432651176011E-2</v>
      </c>
      <c r="AR28" s="3">
        <f>+'Indice PondENGHO'!AR26/'Indice PondENGHO'!AR25-1</f>
        <v>2.2501779036341985E-2</v>
      </c>
      <c r="AS28" s="3">
        <f>+'Indice PondENGHO'!AS26/'Indice PondENGHO'!AS25-1</f>
        <v>5.329133312285772E-2</v>
      </c>
      <c r="AT28" s="3">
        <f>+'Indice PondENGHO'!AT26/'Indice PondENGHO'!AT25-1</f>
        <v>2.4272372157578159E-2</v>
      </c>
      <c r="AU28" s="3">
        <f>+'Indice PondENGHO'!AU26/'Indice PondENGHO'!AU25-1</f>
        <v>6.757766867356696E-2</v>
      </c>
      <c r="AV28" s="3">
        <f>+'Indice PondENGHO'!AV26/'Indice PondENGHO'!AV25-1</f>
        <v>2.8151582059507074E-2</v>
      </c>
      <c r="AW28" s="3">
        <f>+'Indice PondENGHO'!AW26/'Indice PondENGHO'!AW25-1</f>
        <v>3.1078748531961242E-2</v>
      </c>
      <c r="AX28" s="3">
        <f>+'Indice PondENGHO'!AX26/'Indice PondENGHO'!AX25-1</f>
        <v>2.6275557878603362E-2</v>
      </c>
      <c r="AY28" s="3">
        <f>+'Indice PondENGHO'!AY26/'Indice PondENGHO'!AY25-1</f>
        <v>3.473669489058917E-2</v>
      </c>
      <c r="AZ28" s="10">
        <f>+'Indice PondENGHO'!AZ26/'Indice PondENGHO'!AZ25-1</f>
        <v>2.2758199611996988E-2</v>
      </c>
      <c r="BA28" s="3">
        <f>+'Indice PondENGHO'!BA26/'Indice PondENGHO'!BA25-1</f>
        <v>1.7681333565386481E-2</v>
      </c>
      <c r="BB28" s="3">
        <f>+'Indice PondENGHO'!BB26/'Indice PondENGHO'!BB25-1</f>
        <v>2.5619476374010075E-2</v>
      </c>
      <c r="BC28" s="3">
        <f>+'Indice PondENGHO'!BC26/'Indice PondENGHO'!BC25-1</f>
        <v>3.20774852354615E-2</v>
      </c>
      <c r="BD28" s="3">
        <f>+'Indice PondENGHO'!BD26/'Indice PondENGHO'!BD25-1</f>
        <v>2.2640673746056494E-2</v>
      </c>
      <c r="BE28" s="3">
        <f>+'Indice PondENGHO'!BE26/'Indice PondENGHO'!BE25-1</f>
        <v>5.5232622836560052E-2</v>
      </c>
      <c r="BF28" s="3">
        <f>+'Indice PondENGHO'!BF26/'Indice PondENGHO'!BF25-1</f>
        <v>2.4166137894439998E-2</v>
      </c>
      <c r="BG28" s="3">
        <f>+'Indice PondENGHO'!BG26/'Indice PondENGHO'!BG25-1</f>
        <v>6.7721412255285163E-2</v>
      </c>
      <c r="BH28" s="3">
        <f>+'Indice PondENGHO'!BH26/'Indice PondENGHO'!BH25-1</f>
        <v>2.8346587941248336E-2</v>
      </c>
      <c r="BI28" s="3">
        <f>+'Indice PondENGHO'!BI26/'Indice PondENGHO'!BI25-1</f>
        <v>3.2236234637813332E-2</v>
      </c>
      <c r="BJ28" s="3">
        <f>+'Indice PondENGHO'!BJ26/'Indice PondENGHO'!BJ25-1</f>
        <v>2.5929110263461563E-2</v>
      </c>
      <c r="BK28" s="11">
        <f>+'Indice PondENGHO'!BK26/'Indice PondENGHO'!BK25-1</f>
        <v>3.4934244222197375E-2</v>
      </c>
      <c r="BL28" s="2">
        <f t="shared" si="3"/>
        <v>43435</v>
      </c>
      <c r="BM28" s="3">
        <f>+'Indice PondENGHO'!BL26/'Indice PondENGHO'!BL25-1</f>
        <v>2.640965063141687E-2</v>
      </c>
      <c r="BN28" s="3">
        <f>+'Indice PondENGHO'!BM26/'Indice PondENGHO'!BM25-1</f>
        <v>2.7555935647073371E-2</v>
      </c>
      <c r="BO28" s="3">
        <f>+'Indice PondENGHO'!BN26/'Indice PondENGHO'!BN25-1</f>
        <v>2.8238978697822104E-2</v>
      </c>
      <c r="BP28" s="3">
        <f>+'Indice PondENGHO'!BO26/'Indice PondENGHO'!BO25-1</f>
        <v>2.9006269965638598E-2</v>
      </c>
      <c r="BQ28" s="3">
        <f>+'Indice PondENGHO'!BP26/'Indice PondENGHO'!BP25-1</f>
        <v>3.0140649498406225E-2</v>
      </c>
      <c r="BR28" s="10">
        <f>+'Indice PondENGHO'!BQ26/'Indice PondENGHO'!BQ25-1</f>
        <v>2.2176211768079934E-2</v>
      </c>
      <c r="BS28" s="3">
        <f>+'Indice PondENGHO'!BR26/'Indice PondENGHO'!BR25-1</f>
        <v>1.739453679414904E-2</v>
      </c>
      <c r="BT28" s="3">
        <f>+'Indice PondENGHO'!BS26/'Indice PondENGHO'!BS25-1</f>
        <v>2.5833011244640547E-2</v>
      </c>
      <c r="BU28" s="3">
        <f>+'Indice PondENGHO'!BT26/'Indice PondENGHO'!BT25-1</f>
        <v>2.9319547069919016E-2</v>
      </c>
      <c r="BV28" s="3">
        <f>+'Indice PondENGHO'!BU26/'Indice PondENGHO'!BU25-1</f>
        <v>2.2424251650220439E-2</v>
      </c>
      <c r="BW28" s="3">
        <f>+'Indice PondENGHO'!BV26/'Indice PondENGHO'!BV25-1</f>
        <v>5.3080961591599918E-2</v>
      </c>
      <c r="BX28" s="3">
        <f>+'Indice PondENGHO'!BW26/'Indice PondENGHO'!BW25-1</f>
        <v>2.4347194962840435E-2</v>
      </c>
      <c r="BY28" s="3">
        <f>+'Indice PondENGHO'!BX26/'Indice PondENGHO'!BX25-1</f>
        <v>6.7220433660023282E-2</v>
      </c>
      <c r="BZ28" s="3">
        <f>+'Indice PondENGHO'!BY26/'Indice PondENGHO'!BY25-1</f>
        <v>2.8150258136677042E-2</v>
      </c>
      <c r="CA28" s="3">
        <f>+'Indice PondENGHO'!BZ26/'Indice PondENGHO'!BZ25-1</f>
        <v>3.1585675571718097E-2</v>
      </c>
      <c r="CB28" s="3">
        <f>+'Indice PondENGHO'!CA26/'Indice PondENGHO'!CA25-1</f>
        <v>2.6027486892900908E-2</v>
      </c>
      <c r="CC28" s="11">
        <f>+'Indice PondENGHO'!CB26/'Indice PondENGHO'!CB25-1</f>
        <v>3.4747744766439936E-2</v>
      </c>
      <c r="CD28" s="10">
        <f>+'Indice PondENGHO'!CC26/'Indice PondENGHO'!CC25-1</f>
        <v>2.8695410461530235E-2</v>
      </c>
      <c r="CE28" s="11">
        <f>+'Indice PondENGHO'!CD26/'Indice PondENGHO'!CD25-1</f>
        <v>2.8695325377587677E-2</v>
      </c>
      <c r="CG28" s="3">
        <f>+'Indice PondENGHO'!CF26/'Indice PondENGHO'!CF25-1</f>
        <v>2.8475344335259667E-2</v>
      </c>
      <c r="CI28" s="3">
        <f t="shared" si="4"/>
        <v>-3.7309988669893546E-3</v>
      </c>
      <c r="CJ28" s="3">
        <f>+'[3]Infla Mensual PondENGHO'!CF28</f>
        <v>-3.6335044431303753E-3</v>
      </c>
      <c r="CK28" s="3">
        <f t="shared" si="5"/>
        <v>-9.7494423858979218E-5</v>
      </c>
    </row>
    <row r="29" spans="1:89" x14ac:dyDescent="0.25">
      <c r="A29" s="2">
        <f t="shared" si="1"/>
        <v>43466</v>
      </c>
      <c r="B29" s="1">
        <f t="shared" si="2"/>
        <v>1</v>
      </c>
      <c r="C29" s="1">
        <v>2019</v>
      </c>
      <c r="D29" s="10">
        <f>+'Indice PondENGHO'!D27/'Indice PondENGHO'!D26-1</f>
        <v>2.9481346342946413E-2</v>
      </c>
      <c r="E29" s="3">
        <f>+'Indice PondENGHO'!E27/'Indice PondENGHO'!E26-1</f>
        <v>3.0982224724600771E-2</v>
      </c>
      <c r="F29" s="3">
        <f>+'Indice PondENGHO'!F27/'Indice PondENGHO'!F26-1</f>
        <v>2.3561172553295817E-2</v>
      </c>
      <c r="G29" s="3">
        <f>+'Indice PondENGHO'!G27/'Indice PondENGHO'!G26-1</f>
        <v>3.7141304677352105E-2</v>
      </c>
      <c r="H29" s="3">
        <f>+'Indice PondENGHO'!H27/'Indice PondENGHO'!H26-1</f>
        <v>3.2712456912371346E-2</v>
      </c>
      <c r="I29" s="3">
        <f>+'Indice PondENGHO'!I27/'Indice PondENGHO'!I26-1</f>
        <v>3.2430765538089323E-2</v>
      </c>
      <c r="J29" s="3">
        <f>+'Indice PondENGHO'!J27/'Indice PondENGHO'!J26-1</f>
        <v>2.1142019346290564E-2</v>
      </c>
      <c r="K29" s="3">
        <f>+'Indice PondENGHO'!K27/'Indice PondENGHO'!K26-1</f>
        <v>6.2012368787485395E-2</v>
      </c>
      <c r="L29" s="3">
        <f>+'Indice PondENGHO'!L27/'Indice PondENGHO'!L26-1</f>
        <v>3.0910842121575133E-2</v>
      </c>
      <c r="M29" s="3">
        <f>+'Indice PondENGHO'!M27/'Indice PondENGHO'!M26-1</f>
        <v>2.8729786606027652E-2</v>
      </c>
      <c r="N29" s="3">
        <f>+'Indice PondENGHO'!N27/'Indice PondENGHO'!N26-1</f>
        <v>3.8182452463453309E-2</v>
      </c>
      <c r="O29" s="11">
        <f>+'Indice PondENGHO'!O27/'Indice PondENGHO'!O26-1</f>
        <v>3.7926643943124283E-2</v>
      </c>
      <c r="P29" s="3">
        <f>+'Indice PondENGHO'!P27/'Indice PondENGHO'!P26-1</f>
        <v>2.9514601310468569E-2</v>
      </c>
      <c r="Q29" s="3">
        <f>+'Indice PondENGHO'!Q27/'Indice PondENGHO'!Q26-1</f>
        <v>3.1498439291246072E-2</v>
      </c>
      <c r="R29" s="3">
        <f>+'Indice PondENGHO'!R27/'Indice PondENGHO'!R26-1</f>
        <v>2.2948973894667324E-2</v>
      </c>
      <c r="S29" s="3">
        <f>+'Indice PondENGHO'!S27/'Indice PondENGHO'!S26-1</f>
        <v>3.3444057680884542E-2</v>
      </c>
      <c r="T29" s="3">
        <f>+'Indice PondENGHO'!T27/'Indice PondENGHO'!T26-1</f>
        <v>3.3345314333740772E-2</v>
      </c>
      <c r="U29" s="3">
        <f>+'Indice PondENGHO'!U27/'Indice PondENGHO'!U26-1</f>
        <v>3.1053348018667881E-2</v>
      </c>
      <c r="V29" s="3">
        <f>+'Indice PondENGHO'!V27/'Indice PondENGHO'!V26-1</f>
        <v>2.2592491428433448E-2</v>
      </c>
      <c r="W29" s="3">
        <f>+'Indice PondENGHO'!W27/'Indice PondENGHO'!W26-1</f>
        <v>6.4049825864407328E-2</v>
      </c>
      <c r="X29" s="3">
        <f>+'Indice PondENGHO'!X27/'Indice PondENGHO'!X26-1</f>
        <v>3.0585869270630006E-2</v>
      </c>
      <c r="Y29" s="3">
        <f>+'Indice PondENGHO'!Y27/'Indice PondENGHO'!Y26-1</f>
        <v>2.7237861794117579E-2</v>
      </c>
      <c r="Z29" s="3">
        <f>+'Indice PondENGHO'!Z27/'Indice PondENGHO'!Z26-1</f>
        <v>3.73044894889627E-2</v>
      </c>
      <c r="AA29" s="3">
        <f>+'Indice PondENGHO'!AA27/'Indice PondENGHO'!AA26-1</f>
        <v>3.7046324597025171E-2</v>
      </c>
      <c r="AB29" s="10">
        <f>+'Indice PondENGHO'!AB27/'Indice PondENGHO'!AB26-1</f>
        <v>2.9416946397404775E-2</v>
      </c>
      <c r="AC29" s="3">
        <f>+'Indice PondENGHO'!AC27/'Indice PondENGHO'!AC26-1</f>
        <v>3.1092836371053423E-2</v>
      </c>
      <c r="AD29" s="3">
        <f>+'Indice PondENGHO'!AD27/'Indice PondENGHO'!AD26-1</f>
        <v>2.2341154447964806E-2</v>
      </c>
      <c r="AE29" s="3">
        <f>+'Indice PondENGHO'!AE27/'Indice PondENGHO'!AE26-1</f>
        <v>3.2134852697134342E-2</v>
      </c>
      <c r="AF29" s="3">
        <f>+'Indice PondENGHO'!AF27/'Indice PondENGHO'!AF26-1</f>
        <v>3.2964796617787284E-2</v>
      </c>
      <c r="AG29" s="3">
        <f>+'Indice PondENGHO'!AG27/'Indice PondENGHO'!AG26-1</f>
        <v>3.0511199355999219E-2</v>
      </c>
      <c r="AH29" s="3">
        <f>+'Indice PondENGHO'!AH27/'Indice PondENGHO'!AH26-1</f>
        <v>2.3214230159681826E-2</v>
      </c>
      <c r="AI29" s="3">
        <f>+'Indice PondENGHO'!AI27/'Indice PondENGHO'!AI26-1</f>
        <v>6.4957627072055102E-2</v>
      </c>
      <c r="AJ29" s="3">
        <f>+'Indice PondENGHO'!AJ27/'Indice PondENGHO'!AJ26-1</f>
        <v>3.0538292698914171E-2</v>
      </c>
      <c r="AK29" s="3">
        <f>+'Indice PondENGHO'!AK27/'Indice PondENGHO'!AK26-1</f>
        <v>2.6435096837592598E-2</v>
      </c>
      <c r="AL29" s="3">
        <f>+'Indice PondENGHO'!AL27/'Indice PondENGHO'!AL26-1</f>
        <v>3.6247725914912099E-2</v>
      </c>
      <c r="AM29" s="11">
        <f>+'Indice PondENGHO'!AM27/'Indice PondENGHO'!AM26-1</f>
        <v>3.6503041255322E-2</v>
      </c>
      <c r="AN29" s="3">
        <f>+'Indice PondENGHO'!AN27/'Indice PondENGHO'!AN26-1</f>
        <v>2.9509054137503155E-2</v>
      </c>
      <c r="AO29" s="3">
        <f>+'Indice PondENGHO'!AO27/'Indice PondENGHO'!AO26-1</f>
        <v>3.1299743896909815E-2</v>
      </c>
      <c r="AP29" s="3">
        <f>+'Indice PondENGHO'!AP27/'Indice PondENGHO'!AP26-1</f>
        <v>2.3165795055532401E-2</v>
      </c>
      <c r="AQ29" s="3">
        <f>+'Indice PondENGHO'!AQ27/'Indice PondENGHO'!AQ26-1</f>
        <v>3.1466562520173103E-2</v>
      </c>
      <c r="AR29" s="3">
        <f>+'Indice PondENGHO'!AR27/'Indice PondENGHO'!AR26-1</f>
        <v>3.3047445703966227E-2</v>
      </c>
      <c r="AS29" s="3">
        <f>+'Indice PondENGHO'!AS27/'Indice PondENGHO'!AS26-1</f>
        <v>2.8549069045355591E-2</v>
      </c>
      <c r="AT29" s="3">
        <f>+'Indice PondENGHO'!AT27/'Indice PondENGHO'!AT26-1</f>
        <v>2.4534180112914639E-2</v>
      </c>
      <c r="AU29" s="3">
        <f>+'Indice PondENGHO'!AU27/'Indice PondENGHO'!AU26-1</f>
        <v>6.5594231148156323E-2</v>
      </c>
      <c r="AV29" s="3">
        <f>+'Indice PondENGHO'!AV27/'Indice PondENGHO'!AV26-1</f>
        <v>2.9829635592845349E-2</v>
      </c>
      <c r="AW29" s="3">
        <f>+'Indice PondENGHO'!AW27/'Indice PondENGHO'!AW26-1</f>
        <v>2.7005244579634935E-2</v>
      </c>
      <c r="AX29" s="3">
        <f>+'Indice PondENGHO'!AX27/'Indice PondENGHO'!AX26-1</f>
        <v>3.5728200358146722E-2</v>
      </c>
      <c r="AY29" s="3">
        <f>+'Indice PondENGHO'!AY27/'Indice PondENGHO'!AY26-1</f>
        <v>3.6599187917120579E-2</v>
      </c>
      <c r="AZ29" s="10">
        <f>+'Indice PondENGHO'!AZ27/'Indice PondENGHO'!AZ26-1</f>
        <v>2.9816848316606803E-2</v>
      </c>
      <c r="BA29" s="3">
        <f>+'Indice PondENGHO'!BA27/'Indice PondENGHO'!BA26-1</f>
        <v>3.1881100823046182E-2</v>
      </c>
      <c r="BB29" s="3">
        <f>+'Indice PondENGHO'!BB27/'Indice PondENGHO'!BB26-1</f>
        <v>2.3630242976708793E-2</v>
      </c>
      <c r="BC29" s="3">
        <f>+'Indice PondENGHO'!BC27/'Indice PondENGHO'!BC26-1</f>
        <v>2.8911075038148271E-2</v>
      </c>
      <c r="BD29" s="3">
        <f>+'Indice PondENGHO'!BD27/'Indice PondENGHO'!BD26-1</f>
        <v>3.4376687107025461E-2</v>
      </c>
      <c r="BE29" s="3">
        <f>+'Indice PondENGHO'!BE27/'Indice PondENGHO'!BE26-1</f>
        <v>2.6675815064724606E-2</v>
      </c>
      <c r="BF29" s="3">
        <f>+'Indice PondENGHO'!BF27/'Indice PondENGHO'!BF26-1</f>
        <v>2.5260755341565355E-2</v>
      </c>
      <c r="BG29" s="3">
        <f>+'Indice PondENGHO'!BG27/'Indice PondENGHO'!BG26-1</f>
        <v>6.7468578271721036E-2</v>
      </c>
      <c r="BH29" s="3">
        <f>+'Indice PondENGHO'!BH27/'Indice PondENGHO'!BH26-1</f>
        <v>2.8491118774927493E-2</v>
      </c>
      <c r="BI29" s="3">
        <f>+'Indice PondENGHO'!BI27/'Indice PondENGHO'!BI26-1</f>
        <v>2.6938274982459376E-2</v>
      </c>
      <c r="BJ29" s="3">
        <f>+'Indice PondENGHO'!BJ27/'Indice PondENGHO'!BJ26-1</f>
        <v>3.4848938965383658E-2</v>
      </c>
      <c r="BK29" s="11">
        <f>+'Indice PondENGHO'!BK27/'Indice PondENGHO'!BK26-1</f>
        <v>3.6493444507622153E-2</v>
      </c>
      <c r="BL29" s="2">
        <f t="shared" si="3"/>
        <v>43466</v>
      </c>
      <c r="BM29" s="3">
        <f>+'Indice PondENGHO'!BL27/'Indice PondENGHO'!BL26-1</f>
        <v>3.1182592094287198E-2</v>
      </c>
      <c r="BN29" s="3">
        <f>+'Indice PondENGHO'!BM27/'Indice PondENGHO'!BM26-1</f>
        <v>3.0946126910121441E-2</v>
      </c>
      <c r="BO29" s="3">
        <f>+'Indice PondENGHO'!BN27/'Indice PondENGHO'!BN26-1</f>
        <v>3.0752547128185759E-2</v>
      </c>
      <c r="BP29" s="3">
        <f>+'Indice PondENGHO'!BO27/'Indice PondENGHO'!BO26-1</f>
        <v>3.062870365676007E-2</v>
      </c>
      <c r="BQ29" s="3">
        <f>+'Indice PondENGHO'!BP27/'Indice PondENGHO'!BP26-1</f>
        <v>3.0411298252519758E-2</v>
      </c>
      <c r="BR29" s="10">
        <f>+'Indice PondENGHO'!BQ27/'Indice PondENGHO'!BQ26-1</f>
        <v>2.9556672564946096E-2</v>
      </c>
      <c r="BS29" s="3">
        <f>+'Indice PondENGHO'!BR27/'Indice PondENGHO'!BR26-1</f>
        <v>3.1436285177292911E-2</v>
      </c>
      <c r="BT29" s="3">
        <f>+'Indice PondENGHO'!BS27/'Indice PondENGHO'!BS26-1</f>
        <v>2.3164416774807295E-2</v>
      </c>
      <c r="BU29" s="3">
        <f>+'Indice PondENGHO'!BT27/'Indice PondENGHO'!BT26-1</f>
        <v>3.1723730751198609E-2</v>
      </c>
      <c r="BV29" s="3">
        <f>+'Indice PondENGHO'!BU27/'Indice PondENGHO'!BU26-1</f>
        <v>3.3596398111141346E-2</v>
      </c>
      <c r="BW29" s="3">
        <f>+'Indice PondENGHO'!BV27/'Indice PondENGHO'!BV26-1</f>
        <v>2.870021619464036E-2</v>
      </c>
      <c r="BX29" s="3">
        <f>+'Indice PondENGHO'!BW27/'Indice PondENGHO'!BW26-1</f>
        <v>2.4008483755467713E-2</v>
      </c>
      <c r="BY29" s="3">
        <f>+'Indice PondENGHO'!BX27/'Indice PondENGHO'!BX26-1</f>
        <v>6.5337782141775991E-2</v>
      </c>
      <c r="BZ29" s="3">
        <f>+'Indice PondENGHO'!BY27/'Indice PondENGHO'!BY26-1</f>
        <v>2.9670833027804377E-2</v>
      </c>
      <c r="CA29" s="3">
        <f>+'Indice PondENGHO'!BZ27/'Indice PondENGHO'!BZ26-1</f>
        <v>2.7018129882670827E-2</v>
      </c>
      <c r="CB29" s="3">
        <f>+'Indice PondENGHO'!CA27/'Indice PondENGHO'!CA26-1</f>
        <v>3.5843093591956698E-2</v>
      </c>
      <c r="CC29" s="11">
        <f>+'Indice PondENGHO'!CB27/'Indice PondENGHO'!CB26-1</f>
        <v>3.6736145705538181E-2</v>
      </c>
      <c r="CD29" s="10">
        <f>+'Indice PondENGHO'!CC27/'Indice PondENGHO'!CC26-1</f>
        <v>3.0696772527598171E-2</v>
      </c>
      <c r="CE29" s="11">
        <f>+'Indice PondENGHO'!CD27/'Indice PondENGHO'!CD26-1</f>
        <v>3.0696857777081643E-2</v>
      </c>
      <c r="CG29" s="3">
        <f>+'Indice PondENGHO'!CF27/'Indice PondENGHO'!CF26-1</f>
        <v>3.0883308491947536E-2</v>
      </c>
      <c r="CI29" s="3">
        <f t="shared" si="4"/>
        <v>7.7129384176743976E-4</v>
      </c>
      <c r="CJ29" s="3">
        <f>+'[3]Infla Mensual PondENGHO'!CF29</f>
        <v>1.6592336276666231E-3</v>
      </c>
      <c r="CK29" s="3">
        <f t="shared" si="5"/>
        <v>-8.8793978589918332E-4</v>
      </c>
    </row>
    <row r="30" spans="1:89" x14ac:dyDescent="0.25">
      <c r="A30" s="2">
        <f t="shared" si="1"/>
        <v>43497</v>
      </c>
      <c r="B30" s="1">
        <f t="shared" si="2"/>
        <v>2</v>
      </c>
      <c r="C30" s="1">
        <v>2019</v>
      </c>
      <c r="D30" s="10">
        <f>+'Indice PondENGHO'!D28/'Indice PondENGHO'!D27-1</f>
        <v>5.3408139392001619E-2</v>
      </c>
      <c r="E30" s="3">
        <f>+'Indice PondENGHO'!E28/'Indice PondENGHO'!E27-1</f>
        <v>2.9244171746409586E-2</v>
      </c>
      <c r="F30" s="3">
        <f>+'Indice PondENGHO'!F28/'Indice PondENGHO'!F27-1</f>
        <v>3.1004795656623285E-2</v>
      </c>
      <c r="G30" s="3">
        <f>+'Indice PondENGHO'!G28/'Indice PondENGHO'!G27-1</f>
        <v>6.6640451101310783E-2</v>
      </c>
      <c r="H30" s="3">
        <f>+'Indice PondENGHO'!H28/'Indice PondENGHO'!H27-1</f>
        <v>3.2207645617732039E-2</v>
      </c>
      <c r="I30" s="3">
        <f>+'Indice PondENGHO'!I28/'Indice PondENGHO'!I27-1</f>
        <v>3.0256708352992545E-2</v>
      </c>
      <c r="J30" s="3">
        <f>+'Indice PondENGHO'!J28/'Indice PondENGHO'!J27-1</f>
        <v>2.1178138920912915E-2</v>
      </c>
      <c r="K30" s="3">
        <f>+'Indice PondENGHO'!K28/'Indice PondENGHO'!K27-1</f>
        <v>8.8282341226533223E-3</v>
      </c>
      <c r="L30" s="3">
        <f>+'Indice PondENGHO'!L28/'Indice PondENGHO'!L27-1</f>
        <v>2.9343901007491846E-2</v>
      </c>
      <c r="M30" s="3">
        <f>+'Indice PondENGHO'!M28/'Indice PondENGHO'!M27-1</f>
        <v>2.7439540232449655E-2</v>
      </c>
      <c r="N30" s="3">
        <f>+'Indice PondENGHO'!N28/'Indice PondENGHO'!N27-1</f>
        <v>3.5052151928606223E-2</v>
      </c>
      <c r="O30" s="11">
        <f>+'Indice PondENGHO'!O28/'Indice PondENGHO'!O27-1</f>
        <v>3.3510962657579135E-2</v>
      </c>
      <c r="P30" s="3">
        <f>+'Indice PondENGHO'!P28/'Indice PondENGHO'!P27-1</f>
        <v>5.294078066406338E-2</v>
      </c>
      <c r="Q30" s="3">
        <f>+'Indice PondENGHO'!Q28/'Indice PondENGHO'!Q27-1</f>
        <v>2.9478032978002666E-2</v>
      </c>
      <c r="R30" s="3">
        <f>+'Indice PondENGHO'!R28/'Indice PondENGHO'!R27-1</f>
        <v>3.0455305382460773E-2</v>
      </c>
      <c r="S30" s="3">
        <f>+'Indice PondENGHO'!S28/'Indice PondENGHO'!S27-1</f>
        <v>6.4862492108904712E-2</v>
      </c>
      <c r="T30" s="3">
        <f>+'Indice PondENGHO'!T28/'Indice PondENGHO'!T27-1</f>
        <v>3.1990414937483891E-2</v>
      </c>
      <c r="U30" s="3">
        <f>+'Indice PondENGHO'!U28/'Indice PondENGHO'!U27-1</f>
        <v>3.1175365263699906E-2</v>
      </c>
      <c r="V30" s="3">
        <f>+'Indice PondENGHO'!V28/'Indice PondENGHO'!V27-1</f>
        <v>2.1181267778492607E-2</v>
      </c>
      <c r="W30" s="3">
        <f>+'Indice PondENGHO'!W28/'Indice PondENGHO'!W27-1</f>
        <v>8.998395206486709E-3</v>
      </c>
      <c r="X30" s="3">
        <f>+'Indice PondENGHO'!X28/'Indice PondENGHO'!X27-1</f>
        <v>2.9372785589330208E-2</v>
      </c>
      <c r="Y30" s="3">
        <f>+'Indice PondENGHO'!Y28/'Indice PondENGHO'!Y27-1</f>
        <v>2.8913679396373126E-2</v>
      </c>
      <c r="Z30" s="3">
        <f>+'Indice PondENGHO'!Z28/'Indice PondENGHO'!Z27-1</f>
        <v>3.5339727287123202E-2</v>
      </c>
      <c r="AA30" s="3">
        <f>+'Indice PondENGHO'!AA28/'Indice PondENGHO'!AA27-1</f>
        <v>3.1717246579037184E-2</v>
      </c>
      <c r="AB30" s="10">
        <f>+'Indice PondENGHO'!AB28/'Indice PondENGHO'!AB27-1</f>
        <v>5.2571301436623363E-2</v>
      </c>
      <c r="AC30" s="3">
        <f>+'Indice PondENGHO'!AC28/'Indice PondENGHO'!AC27-1</f>
        <v>2.9252014632641599E-2</v>
      </c>
      <c r="AD30" s="3">
        <f>+'Indice PondENGHO'!AD28/'Indice PondENGHO'!AD27-1</f>
        <v>3.0150306362864754E-2</v>
      </c>
      <c r="AE30" s="3">
        <f>+'Indice PondENGHO'!AE28/'Indice PondENGHO'!AE27-1</f>
        <v>6.2987163225667331E-2</v>
      </c>
      <c r="AF30" s="3">
        <f>+'Indice PondENGHO'!AF28/'Indice PondENGHO'!AF27-1</f>
        <v>3.1569156271771037E-2</v>
      </c>
      <c r="AG30" s="3">
        <f>+'Indice PondENGHO'!AG28/'Indice PondENGHO'!AG27-1</f>
        <v>3.1422461865553641E-2</v>
      </c>
      <c r="AH30" s="3">
        <f>+'Indice PondENGHO'!AH28/'Indice PondENGHO'!AH27-1</f>
        <v>2.0707409432204393E-2</v>
      </c>
      <c r="AI30" s="3">
        <f>+'Indice PondENGHO'!AI28/'Indice PondENGHO'!AI27-1</f>
        <v>8.9722145955779542E-3</v>
      </c>
      <c r="AJ30" s="3">
        <f>+'Indice PondENGHO'!AJ28/'Indice PondENGHO'!AJ27-1</f>
        <v>2.913590672804256E-2</v>
      </c>
      <c r="AK30" s="3">
        <f>+'Indice PondENGHO'!AK28/'Indice PondENGHO'!AK27-1</f>
        <v>2.9880759929578504E-2</v>
      </c>
      <c r="AL30" s="3">
        <f>+'Indice PondENGHO'!AL28/'Indice PondENGHO'!AL27-1</f>
        <v>3.5894883425270585E-2</v>
      </c>
      <c r="AM30" s="11">
        <f>+'Indice PondENGHO'!AM28/'Indice PondENGHO'!AM27-1</f>
        <v>3.0962322768277151E-2</v>
      </c>
      <c r="AN30" s="3">
        <f>+'Indice PondENGHO'!AN28/'Indice PondENGHO'!AN27-1</f>
        <v>5.1881985852049839E-2</v>
      </c>
      <c r="AO30" s="3">
        <f>+'Indice PondENGHO'!AO28/'Indice PondENGHO'!AO27-1</f>
        <v>2.9300129938593766E-2</v>
      </c>
      <c r="AP30" s="3">
        <f>+'Indice PondENGHO'!AP28/'Indice PondENGHO'!AP27-1</f>
        <v>3.0427943516820877E-2</v>
      </c>
      <c r="AQ30" s="3">
        <f>+'Indice PondENGHO'!AQ28/'Indice PondENGHO'!AQ27-1</f>
        <v>6.2961974273529009E-2</v>
      </c>
      <c r="AR30" s="3">
        <f>+'Indice PondENGHO'!AR28/'Indice PondENGHO'!AR27-1</f>
        <v>3.1558407473223804E-2</v>
      </c>
      <c r="AS30" s="3">
        <f>+'Indice PondENGHO'!AS28/'Indice PondENGHO'!AS27-1</f>
        <v>3.252031766181207E-2</v>
      </c>
      <c r="AT30" s="3">
        <f>+'Indice PondENGHO'!AT28/'Indice PondENGHO'!AT27-1</f>
        <v>2.1452120612732273E-2</v>
      </c>
      <c r="AU30" s="3">
        <f>+'Indice PondENGHO'!AU28/'Indice PondENGHO'!AU27-1</f>
        <v>8.9847418476562968E-3</v>
      </c>
      <c r="AV30" s="3">
        <f>+'Indice PondENGHO'!AV28/'Indice PondENGHO'!AV27-1</f>
        <v>2.9984464038759873E-2</v>
      </c>
      <c r="AW30" s="3">
        <f>+'Indice PondENGHO'!AW28/'Indice PondENGHO'!AW27-1</f>
        <v>2.9430339259068905E-2</v>
      </c>
      <c r="AX30" s="3">
        <f>+'Indice PondENGHO'!AX28/'Indice PondENGHO'!AX27-1</f>
        <v>3.587947088925092E-2</v>
      </c>
      <c r="AY30" s="3">
        <f>+'Indice PondENGHO'!AY28/'Indice PondENGHO'!AY27-1</f>
        <v>3.0635157244370381E-2</v>
      </c>
      <c r="AZ30" s="10">
        <f>+'Indice PondENGHO'!AZ28/'Indice PondENGHO'!AZ27-1</f>
        <v>5.0982326364833019E-2</v>
      </c>
      <c r="BA30" s="3">
        <f>+'Indice PondENGHO'!BA28/'Indice PondENGHO'!BA27-1</f>
        <v>2.9439261285845841E-2</v>
      </c>
      <c r="BB30" s="3">
        <f>+'Indice PondENGHO'!BB28/'Indice PondENGHO'!BB27-1</f>
        <v>3.0671404848403805E-2</v>
      </c>
      <c r="BC30" s="3">
        <f>+'Indice PondENGHO'!BC28/'Indice PondENGHO'!BC27-1</f>
        <v>6.3310478456870767E-2</v>
      </c>
      <c r="BD30" s="3">
        <f>+'Indice PondENGHO'!BD28/'Indice PondENGHO'!BD27-1</f>
        <v>3.1563438407561373E-2</v>
      </c>
      <c r="BE30" s="3">
        <f>+'Indice PondENGHO'!BE28/'Indice PondENGHO'!BE27-1</f>
        <v>3.3543878417190864E-2</v>
      </c>
      <c r="BF30" s="3">
        <f>+'Indice PondENGHO'!BF28/'Indice PondENGHO'!BF27-1</f>
        <v>2.1712776704535308E-2</v>
      </c>
      <c r="BG30" s="3">
        <f>+'Indice PondENGHO'!BG28/'Indice PondENGHO'!BG27-1</f>
        <v>9.3548182832412508E-3</v>
      </c>
      <c r="BH30" s="3">
        <f>+'Indice PondENGHO'!BH28/'Indice PondENGHO'!BH27-1</f>
        <v>3.1133927686506135E-2</v>
      </c>
      <c r="BI30" s="3">
        <f>+'Indice PondENGHO'!BI28/'Indice PondENGHO'!BI27-1</f>
        <v>3.0158907636129495E-2</v>
      </c>
      <c r="BJ30" s="3">
        <f>+'Indice PondENGHO'!BJ28/'Indice PondENGHO'!BJ27-1</f>
        <v>3.6214627385203757E-2</v>
      </c>
      <c r="BK30" s="11">
        <f>+'Indice PondENGHO'!BK28/'Indice PondENGHO'!BK27-1</f>
        <v>2.9741506064968393E-2</v>
      </c>
      <c r="BL30" s="2">
        <f t="shared" si="3"/>
        <v>43497</v>
      </c>
      <c r="BM30" s="3">
        <f>+'Indice PondENGHO'!BL28/'Indice PondENGHO'!BL27-1</f>
        <v>4.245277084687471E-2</v>
      </c>
      <c r="BN30" s="3">
        <f>+'Indice PondENGHO'!BM28/'Indice PondENGHO'!BM27-1</f>
        <v>4.0387354382383389E-2</v>
      </c>
      <c r="BO30" s="3">
        <f>+'Indice PondENGHO'!BN28/'Indice PondENGHO'!BN27-1</f>
        <v>3.93983503231643E-2</v>
      </c>
      <c r="BP30" s="3">
        <f>+'Indice PondENGHO'!BO28/'Indice PondENGHO'!BO27-1</f>
        <v>3.8174593000897428E-2</v>
      </c>
      <c r="BQ30" s="3">
        <f>+'Indice PondENGHO'!BP28/'Indice PondENGHO'!BP27-1</f>
        <v>3.7391921569306596E-2</v>
      </c>
      <c r="BR30" s="10">
        <f>+'Indice PondENGHO'!BQ28/'Indice PondENGHO'!BQ27-1</f>
        <v>5.2287880506638018E-2</v>
      </c>
      <c r="BS30" s="3">
        <f>+'Indice PondENGHO'!BR28/'Indice PondENGHO'!BR27-1</f>
        <v>2.9360063417609883E-2</v>
      </c>
      <c r="BT30" s="3">
        <f>+'Indice PondENGHO'!BS28/'Indice PondENGHO'!BS27-1</f>
        <v>3.0530403823262109E-2</v>
      </c>
      <c r="BU30" s="3">
        <f>+'Indice PondENGHO'!BT28/'Indice PondENGHO'!BT27-1</f>
        <v>6.3814753948196579E-2</v>
      </c>
      <c r="BV30" s="3">
        <f>+'Indice PondENGHO'!BU28/'Indice PondENGHO'!BU27-1</f>
        <v>3.1674320316991134E-2</v>
      </c>
      <c r="BW30" s="3">
        <f>+'Indice PondENGHO'!BV28/'Indice PondENGHO'!BV27-1</f>
        <v>3.2422982903606012E-2</v>
      </c>
      <c r="BX30" s="3">
        <f>+'Indice PondENGHO'!BW28/'Indice PondENGHO'!BW27-1</f>
        <v>2.1362273024741807E-2</v>
      </c>
      <c r="BY30" s="3">
        <f>+'Indice PondENGHO'!BX28/'Indice PondENGHO'!BX27-1</f>
        <v>9.0738959946010667E-3</v>
      </c>
      <c r="BZ30" s="3">
        <f>+'Indice PondENGHO'!BY28/'Indice PondENGHO'!BY27-1</f>
        <v>3.0116443657101755E-2</v>
      </c>
      <c r="CA30" s="3">
        <f>+'Indice PondENGHO'!BZ28/'Indice PondENGHO'!BZ27-1</f>
        <v>2.9605734541457984E-2</v>
      </c>
      <c r="CB30" s="3">
        <f>+'Indice PondENGHO'!CA28/'Indice PondENGHO'!CA27-1</f>
        <v>3.5885374078579835E-2</v>
      </c>
      <c r="CC30" s="11">
        <f>+'Indice PondENGHO'!CB28/'Indice PondENGHO'!CB27-1</f>
        <v>3.0791115902923494E-2</v>
      </c>
      <c r="CD30" s="10">
        <f>+'Indice PondENGHO'!CC28/'Indice PondENGHO'!CC27-1</f>
        <v>3.9001423103842914E-2</v>
      </c>
      <c r="CE30" s="11">
        <f>+'Indice PondENGHO'!CD28/'Indice PondENGHO'!CD27-1</f>
        <v>3.9001423103842914E-2</v>
      </c>
      <c r="CG30" s="3">
        <f>+'Indice PondENGHO'!CF28/'Indice PondENGHO'!CF27-1</f>
        <v>3.9011348906363486E-2</v>
      </c>
      <c r="CI30" s="3">
        <f t="shared" si="4"/>
        <v>5.0608492775681135E-3</v>
      </c>
      <c r="CJ30" s="3">
        <f>+'[3]Infla Mensual PondENGHO'!CF30</f>
        <v>6.6008044064729265E-3</v>
      </c>
      <c r="CK30" s="3">
        <f t="shared" si="5"/>
        <v>-1.539955128904813E-3</v>
      </c>
    </row>
    <row r="31" spans="1:89" x14ac:dyDescent="0.25">
      <c r="A31" s="2">
        <f t="shared" si="1"/>
        <v>43525</v>
      </c>
      <c r="B31" s="1">
        <f t="shared" si="2"/>
        <v>3</v>
      </c>
      <c r="C31" s="1">
        <v>2019</v>
      </c>
      <c r="D31" s="10">
        <f>+'Indice PondENGHO'!D29/'Indice PondENGHO'!D28-1</f>
        <v>5.0794235977037472E-2</v>
      </c>
      <c r="E31" s="3">
        <f>+'Indice PondENGHO'!E29/'Indice PondENGHO'!E28-1</f>
        <v>3.5219318385411258E-2</v>
      </c>
      <c r="F31" s="3">
        <f>+'Indice PondENGHO'!F29/'Indice PondENGHO'!F28-1</f>
        <v>3.7238133152986297E-2</v>
      </c>
      <c r="G31" s="3">
        <f>+'Indice PondENGHO'!G29/'Indice PondENGHO'!G28-1</f>
        <v>2.7663279614342562E-2</v>
      </c>
      <c r="H31" s="3">
        <f>+'Indice PondENGHO'!H29/'Indice PondENGHO'!H28-1</f>
        <v>3.7473283879113417E-2</v>
      </c>
      <c r="I31" s="3">
        <f>+'Indice PondENGHO'!I29/'Indice PondENGHO'!I28-1</f>
        <v>3.480137596913857E-2</v>
      </c>
      <c r="J31" s="3">
        <f>+'Indice PondENGHO'!J29/'Indice PondENGHO'!J28-1</f>
        <v>4.2450113202661788E-2</v>
      </c>
      <c r="K31" s="3">
        <f>+'Indice PondENGHO'!K29/'Indice PondENGHO'!K28-1</f>
        <v>4.4144654096250235E-2</v>
      </c>
      <c r="L31" s="3">
        <f>+'Indice PondENGHO'!L29/'Indice PondENGHO'!L28-1</f>
        <v>2.5413881454367182E-2</v>
      </c>
      <c r="M31" s="3">
        <f>+'Indice PondENGHO'!M29/'Indice PondENGHO'!M28-1</f>
        <v>3.2322126429926934E-2</v>
      </c>
      <c r="N31" s="3">
        <f>+'Indice PondENGHO'!N29/'Indice PondENGHO'!N28-1</f>
        <v>4.3849223496261303E-2</v>
      </c>
      <c r="O31" s="11">
        <f>+'Indice PondENGHO'!O29/'Indice PondENGHO'!O28-1</f>
        <v>3.1680399617660226E-2</v>
      </c>
      <c r="P31" s="3">
        <f>+'Indice PondENGHO'!P29/'Indice PondENGHO'!P28-1</f>
        <v>5.0502559176557771E-2</v>
      </c>
      <c r="Q31" s="3">
        <f>+'Indice PondENGHO'!Q29/'Indice PondENGHO'!Q28-1</f>
        <v>3.5107915887180985E-2</v>
      </c>
      <c r="R31" s="3">
        <f>+'Indice PondENGHO'!R29/'Indice PondENGHO'!R28-1</f>
        <v>3.7257731194141996E-2</v>
      </c>
      <c r="S31" s="3">
        <f>+'Indice PondENGHO'!S29/'Indice PondENGHO'!S28-1</f>
        <v>2.704486597408895E-2</v>
      </c>
      <c r="T31" s="3">
        <f>+'Indice PondENGHO'!T29/'Indice PondENGHO'!T28-1</f>
        <v>3.8082399679050472E-2</v>
      </c>
      <c r="U31" s="3">
        <f>+'Indice PondENGHO'!U29/'Indice PondENGHO'!U28-1</f>
        <v>3.3948106667336386E-2</v>
      </c>
      <c r="V31" s="3">
        <f>+'Indice PondENGHO'!V29/'Indice PondENGHO'!V28-1</f>
        <v>4.202657287590883E-2</v>
      </c>
      <c r="W31" s="3">
        <f>+'Indice PondENGHO'!W29/'Indice PondENGHO'!W28-1</f>
        <v>4.4057766438688084E-2</v>
      </c>
      <c r="X31" s="3">
        <f>+'Indice PondENGHO'!X29/'Indice PondENGHO'!X28-1</f>
        <v>2.5708218316797815E-2</v>
      </c>
      <c r="Y31" s="3">
        <f>+'Indice PondENGHO'!Y29/'Indice PondENGHO'!Y28-1</f>
        <v>3.0325531071808687E-2</v>
      </c>
      <c r="Z31" s="3">
        <f>+'Indice PondENGHO'!Z29/'Indice PondENGHO'!Z28-1</f>
        <v>4.4148111739660045E-2</v>
      </c>
      <c r="AA31" s="3">
        <f>+'Indice PondENGHO'!AA29/'Indice PondENGHO'!AA28-1</f>
        <v>3.1342651813857092E-2</v>
      </c>
      <c r="AB31" s="10">
        <f>+'Indice PondENGHO'!AB29/'Indice PondENGHO'!AB28-1</f>
        <v>5.0206058404339116E-2</v>
      </c>
      <c r="AC31" s="3">
        <f>+'Indice PondENGHO'!AC29/'Indice PondENGHO'!AC28-1</f>
        <v>3.5200029923166731E-2</v>
      </c>
      <c r="AD31" s="3">
        <f>+'Indice PondENGHO'!AD29/'Indice PondENGHO'!AD28-1</f>
        <v>3.7359583762942572E-2</v>
      </c>
      <c r="AE31" s="3">
        <f>+'Indice PondENGHO'!AE29/'Indice PondENGHO'!AE28-1</f>
        <v>2.6805517281992541E-2</v>
      </c>
      <c r="AF31" s="3">
        <f>+'Indice PondENGHO'!AF29/'Indice PondENGHO'!AF28-1</f>
        <v>3.8211199289766906E-2</v>
      </c>
      <c r="AG31" s="3">
        <f>+'Indice PondENGHO'!AG29/'Indice PondENGHO'!AG28-1</f>
        <v>3.3393661366359462E-2</v>
      </c>
      <c r="AH31" s="3">
        <f>+'Indice PondENGHO'!AH29/'Indice PondENGHO'!AH28-1</f>
        <v>4.167612601969406E-2</v>
      </c>
      <c r="AI31" s="3">
        <f>+'Indice PondENGHO'!AI29/'Indice PondENGHO'!AI28-1</f>
        <v>4.4014236073733892E-2</v>
      </c>
      <c r="AJ31" s="3">
        <f>+'Indice PondENGHO'!AJ29/'Indice PondENGHO'!AJ28-1</f>
        <v>2.6079370742952301E-2</v>
      </c>
      <c r="AK31" s="3">
        <f>+'Indice PondENGHO'!AK29/'Indice PondENGHO'!AK28-1</f>
        <v>2.997884172233678E-2</v>
      </c>
      <c r="AL31" s="3">
        <f>+'Indice PondENGHO'!AL29/'Indice PondENGHO'!AL28-1</f>
        <v>4.3298898148286913E-2</v>
      </c>
      <c r="AM31" s="11">
        <f>+'Indice PondENGHO'!AM29/'Indice PondENGHO'!AM28-1</f>
        <v>3.108233444076447E-2</v>
      </c>
      <c r="AN31" s="3">
        <f>+'Indice PondENGHO'!AN29/'Indice PondENGHO'!AN28-1</f>
        <v>5.0148065981837853E-2</v>
      </c>
      <c r="AO31" s="3">
        <f>+'Indice PondENGHO'!AO29/'Indice PondENGHO'!AO28-1</f>
        <v>3.5192019839672239E-2</v>
      </c>
      <c r="AP31" s="3">
        <f>+'Indice PondENGHO'!AP29/'Indice PondENGHO'!AP28-1</f>
        <v>3.7500596742383374E-2</v>
      </c>
      <c r="AQ31" s="3">
        <f>+'Indice PondENGHO'!AQ29/'Indice PondENGHO'!AQ28-1</f>
        <v>2.6905244398524042E-2</v>
      </c>
      <c r="AR31" s="3">
        <f>+'Indice PondENGHO'!AR29/'Indice PondENGHO'!AR28-1</f>
        <v>3.821446098007053E-2</v>
      </c>
      <c r="AS31" s="3">
        <f>+'Indice PondENGHO'!AS29/'Indice PondENGHO'!AS28-1</f>
        <v>3.2191927219123784E-2</v>
      </c>
      <c r="AT31" s="3">
        <f>+'Indice PondENGHO'!AT29/'Indice PondENGHO'!AT28-1</f>
        <v>4.1463508742317856E-2</v>
      </c>
      <c r="AU31" s="3">
        <f>+'Indice PondENGHO'!AU29/'Indice PondENGHO'!AU28-1</f>
        <v>4.4273139586010091E-2</v>
      </c>
      <c r="AV31" s="3">
        <f>+'Indice PondENGHO'!AV29/'Indice PondENGHO'!AV28-1</f>
        <v>2.5621941852439045E-2</v>
      </c>
      <c r="AW31" s="3">
        <f>+'Indice PondENGHO'!AW29/'Indice PondENGHO'!AW28-1</f>
        <v>2.9346565777794709E-2</v>
      </c>
      <c r="AX31" s="3">
        <f>+'Indice PondENGHO'!AX29/'Indice PondENGHO'!AX28-1</f>
        <v>4.3364490298891889E-2</v>
      </c>
      <c r="AY31" s="3">
        <f>+'Indice PondENGHO'!AY29/'Indice PondENGHO'!AY28-1</f>
        <v>3.1267698359954466E-2</v>
      </c>
      <c r="AZ31" s="10">
        <f>+'Indice PondENGHO'!AZ29/'Indice PondENGHO'!AZ28-1</f>
        <v>4.9998604205374164E-2</v>
      </c>
      <c r="BA31" s="3">
        <f>+'Indice PondENGHO'!BA29/'Indice PondENGHO'!BA28-1</f>
        <v>3.5248540196892275E-2</v>
      </c>
      <c r="BB31" s="3">
        <f>+'Indice PondENGHO'!BB29/'Indice PondENGHO'!BB28-1</f>
        <v>3.7697146808842952E-2</v>
      </c>
      <c r="BC31" s="3">
        <f>+'Indice PondENGHO'!BC29/'Indice PondENGHO'!BC28-1</f>
        <v>2.7939703622507528E-2</v>
      </c>
      <c r="BD31" s="3">
        <f>+'Indice PondENGHO'!BD29/'Indice PondENGHO'!BD28-1</f>
        <v>3.8768188829895855E-2</v>
      </c>
      <c r="BE31" s="3">
        <f>+'Indice PondENGHO'!BE29/'Indice PondENGHO'!BE28-1</f>
        <v>3.0966893757320868E-2</v>
      </c>
      <c r="BF31" s="3">
        <f>+'Indice PondENGHO'!BF29/'Indice PondENGHO'!BF28-1</f>
        <v>4.1369027484571719E-2</v>
      </c>
      <c r="BG31" s="3">
        <f>+'Indice PondENGHO'!BG29/'Indice PondENGHO'!BG28-1</f>
        <v>4.4095446977857167E-2</v>
      </c>
      <c r="BH31" s="3">
        <f>+'Indice PondENGHO'!BH29/'Indice PondENGHO'!BH28-1</f>
        <v>2.5324102446238506E-2</v>
      </c>
      <c r="BI31" s="3">
        <f>+'Indice PondENGHO'!BI29/'Indice PondENGHO'!BI28-1</f>
        <v>2.8618960953011197E-2</v>
      </c>
      <c r="BJ31" s="3">
        <f>+'Indice PondENGHO'!BJ29/'Indice PondENGHO'!BJ28-1</f>
        <v>4.2493425635940385E-2</v>
      </c>
      <c r="BK31" s="11">
        <f>+'Indice PondENGHO'!BK29/'Indice PondENGHO'!BK28-1</f>
        <v>3.1395530063069721E-2</v>
      </c>
      <c r="BL31" s="2">
        <f t="shared" si="3"/>
        <v>43525</v>
      </c>
      <c r="BM31" s="3">
        <f>+'Indice PondENGHO'!BL29/'Indice PondENGHO'!BL28-1</f>
        <v>4.1445075821163302E-2</v>
      </c>
      <c r="BN31" s="3">
        <f>+'Indice PondENGHO'!BM29/'Indice PondENGHO'!BM28-1</f>
        <v>4.0308923194994017E-2</v>
      </c>
      <c r="BO31" s="3">
        <f>+'Indice PondENGHO'!BN29/'Indice PondENGHO'!BN28-1</f>
        <v>3.9693695255114569E-2</v>
      </c>
      <c r="BP31" s="3">
        <f>+'Indice PondENGHO'!BO29/'Indice PondENGHO'!BO28-1</f>
        <v>3.9010717637180781E-2</v>
      </c>
      <c r="BQ31" s="3">
        <f>+'Indice PondENGHO'!BP29/'Indice PondENGHO'!BP28-1</f>
        <v>3.78589838167811E-2</v>
      </c>
      <c r="BR31" s="10">
        <f>+'Indice PondENGHO'!BQ29/'Indice PondENGHO'!BQ28-1</f>
        <v>5.0308794496056741E-2</v>
      </c>
      <c r="BS31" s="3">
        <f>+'Indice PondENGHO'!BR29/'Indice PondENGHO'!BR28-1</f>
        <v>3.5198856231106301E-2</v>
      </c>
      <c r="BT31" s="3">
        <f>+'Indice PondENGHO'!BS29/'Indice PondENGHO'!BS28-1</f>
        <v>3.745447778551414E-2</v>
      </c>
      <c r="BU31" s="3">
        <f>+'Indice PondENGHO'!BT29/'Indice PondENGHO'!BT28-1</f>
        <v>2.7337739943652739E-2</v>
      </c>
      <c r="BV31" s="3">
        <f>+'Indice PondENGHO'!BU29/'Indice PondENGHO'!BU28-1</f>
        <v>3.8362387802643116E-2</v>
      </c>
      <c r="BW31" s="3">
        <f>+'Indice PondENGHO'!BV29/'Indice PondENGHO'!BV28-1</f>
        <v>3.2297234338372505E-2</v>
      </c>
      <c r="BX31" s="3">
        <f>+'Indice PondENGHO'!BW29/'Indice PondENGHO'!BW28-1</f>
        <v>4.1629598259163902E-2</v>
      </c>
      <c r="BY31" s="3">
        <f>+'Indice PondENGHO'!BX29/'Indice PondENGHO'!BX28-1</f>
        <v>4.4119841182903796E-2</v>
      </c>
      <c r="BZ31" s="3">
        <f>+'Indice PondENGHO'!BY29/'Indice PondENGHO'!BY28-1</f>
        <v>2.5576864122327736E-2</v>
      </c>
      <c r="CA31" s="3">
        <f>+'Indice PondENGHO'!BZ29/'Indice PondENGHO'!BZ28-1</f>
        <v>2.9483130631527299E-2</v>
      </c>
      <c r="CB31" s="3">
        <f>+'Indice PondENGHO'!CA29/'Indice PondENGHO'!CA28-1</f>
        <v>4.3135637535819615E-2</v>
      </c>
      <c r="CC31" s="11">
        <f>+'Indice PondENGHO'!CB29/'Indice PondENGHO'!CB28-1</f>
        <v>3.1335101149349898E-2</v>
      </c>
      <c r="CD31" s="10">
        <f>+'Indice PondENGHO'!CC29/'Indice PondENGHO'!CC28-1</f>
        <v>3.925828209439497E-2</v>
      </c>
      <c r="CE31" s="11">
        <f>+'Indice PondENGHO'!CD29/'Indice PondENGHO'!CD28-1</f>
        <v>3.925828209439497E-2</v>
      </c>
      <c r="CG31" s="3">
        <f>+'Indice PondENGHO'!CF29/'Indice PondENGHO'!CF28-1</f>
        <v>3.9293292794843282E-2</v>
      </c>
      <c r="CI31" s="3">
        <f t="shared" si="4"/>
        <v>3.586092004382202E-3</v>
      </c>
      <c r="CJ31" s="3">
        <f>+'[3]Infla Mensual PondENGHO'!CF31</f>
        <v>3.5478110935767138E-3</v>
      </c>
      <c r="CK31" s="3">
        <f t="shared" si="5"/>
        <v>3.8280910805488233E-5</v>
      </c>
    </row>
    <row r="32" spans="1:89" x14ac:dyDescent="0.25">
      <c r="A32" s="2">
        <f t="shared" si="1"/>
        <v>43556</v>
      </c>
      <c r="B32" s="1">
        <f t="shared" si="2"/>
        <v>4</v>
      </c>
      <c r="C32" s="1">
        <v>2019</v>
      </c>
      <c r="D32" s="10">
        <f>+'Indice PondENGHO'!D30/'Indice PondENGHO'!D29-1</f>
        <v>2.9268879800005365E-2</v>
      </c>
      <c r="E32" s="3">
        <f>+'Indice PondENGHO'!E30/'Indice PondENGHO'!E29-1</f>
        <v>1.8497557545748888E-2</v>
      </c>
      <c r="F32" s="3">
        <f>+'Indice PondENGHO'!F30/'Indice PondENGHO'!F29-1</f>
        <v>4.0581989818641917E-2</v>
      </c>
      <c r="G32" s="3">
        <f>+'Indice PondENGHO'!G30/'Indice PondENGHO'!G29-1</f>
        <v>2.7304089113705077E-2</v>
      </c>
      <c r="H32" s="3">
        <f>+'Indice PondENGHO'!H30/'Indice PondENGHO'!H29-1</f>
        <v>4.9267359905484254E-2</v>
      </c>
      <c r="I32" s="3">
        <f>+'Indice PondENGHO'!I30/'Indice PondENGHO'!I29-1</f>
        <v>3.6664281158483192E-2</v>
      </c>
      <c r="J32" s="3">
        <f>+'Indice PondENGHO'!J30/'Indice PondENGHO'!J29-1</f>
        <v>4.3657810485583592E-2</v>
      </c>
      <c r="K32" s="3">
        <f>+'Indice PondENGHO'!K30/'Indice PondENGHO'!K29-1</f>
        <v>4.0974627306380684E-2</v>
      </c>
      <c r="L32" s="3">
        <f>+'Indice PondENGHO'!L30/'Indice PondENGHO'!L29-1</f>
        <v>3.2900248635745921E-2</v>
      </c>
      <c r="M32" s="3">
        <f>+'Indice PondENGHO'!M30/'Indice PondENGHO'!M29-1</f>
        <v>3.0572907656896131E-2</v>
      </c>
      <c r="N32" s="3">
        <f>+'Indice PondENGHO'!N30/'Indice PondENGHO'!N29-1</f>
        <v>4.2153226819286571E-2</v>
      </c>
      <c r="O32" s="11">
        <f>+'Indice PondENGHO'!O30/'Indice PondENGHO'!O29-1</f>
        <v>3.0777602295385842E-2</v>
      </c>
      <c r="P32" s="3">
        <f>+'Indice PondENGHO'!P30/'Indice PondENGHO'!P29-1</f>
        <v>2.8779931685718907E-2</v>
      </c>
      <c r="Q32" s="3">
        <f>+'Indice PondENGHO'!Q30/'Indice PondENGHO'!Q29-1</f>
        <v>1.9065987135038265E-2</v>
      </c>
      <c r="R32" s="3">
        <f>+'Indice PondENGHO'!R30/'Indice PondENGHO'!R29-1</f>
        <v>4.0816223350037539E-2</v>
      </c>
      <c r="S32" s="3">
        <f>+'Indice PondENGHO'!S30/'Indice PondENGHO'!S29-1</f>
        <v>2.8095820709576946E-2</v>
      </c>
      <c r="T32" s="3">
        <f>+'Indice PondENGHO'!T30/'Indice PondENGHO'!T29-1</f>
        <v>4.9031729447993389E-2</v>
      </c>
      <c r="U32" s="3">
        <f>+'Indice PondENGHO'!U30/'Indice PondENGHO'!U29-1</f>
        <v>3.5953003983028253E-2</v>
      </c>
      <c r="V32" s="3">
        <f>+'Indice PondENGHO'!V30/'Indice PondENGHO'!V29-1</f>
        <v>4.3735029018325156E-2</v>
      </c>
      <c r="W32" s="3">
        <f>+'Indice PondENGHO'!W30/'Indice PondENGHO'!W29-1</f>
        <v>3.985026526252744E-2</v>
      </c>
      <c r="X32" s="3">
        <f>+'Indice PondENGHO'!X30/'Indice PondENGHO'!X29-1</f>
        <v>3.265128393786032E-2</v>
      </c>
      <c r="Y32" s="3">
        <f>+'Indice PondENGHO'!Y30/'Indice PondENGHO'!Y29-1</f>
        <v>2.88899767070665E-2</v>
      </c>
      <c r="Z32" s="3">
        <f>+'Indice PondENGHO'!Z30/'Indice PondENGHO'!Z29-1</f>
        <v>4.1182446999460609E-2</v>
      </c>
      <c r="AA32" s="3">
        <f>+'Indice PondENGHO'!AA30/'Indice PondENGHO'!AA29-1</f>
        <v>3.052328417900374E-2</v>
      </c>
      <c r="AB32" s="10">
        <f>+'Indice PondENGHO'!AB30/'Indice PondENGHO'!AB29-1</f>
        <v>2.8644237113820026E-2</v>
      </c>
      <c r="AC32" s="3">
        <f>+'Indice PondENGHO'!AC30/'Indice PondENGHO'!AC29-1</f>
        <v>1.8975495152377952E-2</v>
      </c>
      <c r="AD32" s="3">
        <f>+'Indice PondENGHO'!AD30/'Indice PondENGHO'!AD29-1</f>
        <v>4.0885851867317413E-2</v>
      </c>
      <c r="AE32" s="3">
        <f>+'Indice PondENGHO'!AE30/'Indice PondENGHO'!AE29-1</f>
        <v>2.8821087583765559E-2</v>
      </c>
      <c r="AF32" s="3">
        <f>+'Indice PondENGHO'!AF30/'Indice PondENGHO'!AF29-1</f>
        <v>4.8619758732536322E-2</v>
      </c>
      <c r="AG32" s="3">
        <f>+'Indice PondENGHO'!AG30/'Indice PondENGHO'!AG29-1</f>
        <v>3.5918678818831928E-2</v>
      </c>
      <c r="AH32" s="3">
        <f>+'Indice PondENGHO'!AH30/'Indice PondENGHO'!AH29-1</f>
        <v>4.437775094768126E-2</v>
      </c>
      <c r="AI32" s="3">
        <f>+'Indice PondENGHO'!AI30/'Indice PondENGHO'!AI29-1</f>
        <v>3.9173613022791542E-2</v>
      </c>
      <c r="AJ32" s="3">
        <f>+'Indice PondENGHO'!AJ30/'Indice PondENGHO'!AJ29-1</f>
        <v>3.2331535975823611E-2</v>
      </c>
      <c r="AK32" s="3">
        <f>+'Indice PondENGHO'!AK30/'Indice PondENGHO'!AK29-1</f>
        <v>2.8108032074497524E-2</v>
      </c>
      <c r="AL32" s="3">
        <f>+'Indice PondENGHO'!AL30/'Indice PondENGHO'!AL29-1</f>
        <v>4.0914859834083828E-2</v>
      </c>
      <c r="AM32" s="11">
        <f>+'Indice PondENGHO'!AM30/'Indice PondENGHO'!AM29-1</f>
        <v>3.0380428855630193E-2</v>
      </c>
      <c r="AN32" s="3">
        <f>+'Indice PondENGHO'!AN30/'Indice PondENGHO'!AN29-1</f>
        <v>2.8640160089171918E-2</v>
      </c>
      <c r="AO32" s="3">
        <f>+'Indice PondENGHO'!AO30/'Indice PondENGHO'!AO29-1</f>
        <v>1.9140660515513996E-2</v>
      </c>
      <c r="AP32" s="3">
        <f>+'Indice PondENGHO'!AP30/'Indice PondENGHO'!AP29-1</f>
        <v>4.0949445344450552E-2</v>
      </c>
      <c r="AQ32" s="3">
        <f>+'Indice PondENGHO'!AQ30/'Indice PondENGHO'!AQ29-1</f>
        <v>2.8645982177535556E-2</v>
      </c>
      <c r="AR32" s="3">
        <f>+'Indice PondENGHO'!AR30/'Indice PondENGHO'!AR29-1</f>
        <v>4.8607683572369886E-2</v>
      </c>
      <c r="AS32" s="3">
        <f>+'Indice PondENGHO'!AS30/'Indice PondENGHO'!AS29-1</f>
        <v>3.478122053005972E-2</v>
      </c>
      <c r="AT32" s="3">
        <f>+'Indice PondENGHO'!AT30/'Indice PondENGHO'!AT29-1</f>
        <v>4.3751983795921268E-2</v>
      </c>
      <c r="AU32" s="3">
        <f>+'Indice PondENGHO'!AU30/'Indice PondENGHO'!AU29-1</f>
        <v>3.8768714091513612E-2</v>
      </c>
      <c r="AV32" s="3">
        <f>+'Indice PondENGHO'!AV30/'Indice PondENGHO'!AV29-1</f>
        <v>3.2835600214192961E-2</v>
      </c>
      <c r="AW32" s="3">
        <f>+'Indice PondENGHO'!AW30/'Indice PondENGHO'!AW29-1</f>
        <v>2.8045333129609107E-2</v>
      </c>
      <c r="AX32" s="3">
        <f>+'Indice PondENGHO'!AX30/'Indice PondENGHO'!AX29-1</f>
        <v>4.017815818397108E-2</v>
      </c>
      <c r="AY32" s="3">
        <f>+'Indice PondENGHO'!AY30/'Indice PondENGHO'!AY29-1</f>
        <v>3.0232789457146136E-2</v>
      </c>
      <c r="AZ32" s="10">
        <f>+'Indice PondENGHO'!AZ30/'Indice PondENGHO'!AZ29-1</f>
        <v>2.8083794463133804E-2</v>
      </c>
      <c r="BA32" s="3">
        <f>+'Indice PondENGHO'!BA30/'Indice PondENGHO'!BA29-1</f>
        <v>1.9538145458469547E-2</v>
      </c>
      <c r="BB32" s="3">
        <f>+'Indice PondENGHO'!BB30/'Indice PondENGHO'!BB29-1</f>
        <v>4.1079737772441671E-2</v>
      </c>
      <c r="BC32" s="3">
        <f>+'Indice PondENGHO'!BC30/'Indice PondENGHO'!BC29-1</f>
        <v>2.9323161232870154E-2</v>
      </c>
      <c r="BD32" s="3">
        <f>+'Indice PondENGHO'!BD30/'Indice PondENGHO'!BD29-1</f>
        <v>4.9000136148290796E-2</v>
      </c>
      <c r="BE32" s="3">
        <f>+'Indice PondENGHO'!BE30/'Indice PondENGHO'!BE29-1</f>
        <v>3.3831464991016302E-2</v>
      </c>
      <c r="BF32" s="3">
        <f>+'Indice PondENGHO'!BF30/'Indice PondENGHO'!BF29-1</f>
        <v>4.3564273422919797E-2</v>
      </c>
      <c r="BG32" s="3">
        <f>+'Indice PondENGHO'!BG30/'Indice PondENGHO'!BG29-1</f>
        <v>3.7829106801720025E-2</v>
      </c>
      <c r="BH32" s="3">
        <f>+'Indice PondENGHO'!BH30/'Indice PondENGHO'!BH29-1</f>
        <v>3.3544676187232225E-2</v>
      </c>
      <c r="BI32" s="3">
        <f>+'Indice PondENGHO'!BI30/'Indice PondENGHO'!BI29-1</f>
        <v>2.6339586805347315E-2</v>
      </c>
      <c r="BJ32" s="3">
        <f>+'Indice PondENGHO'!BJ30/'Indice PondENGHO'!BJ29-1</f>
        <v>4.0341111869415691E-2</v>
      </c>
      <c r="BK32" s="11">
        <f>+'Indice PondENGHO'!BK30/'Indice PondENGHO'!BK29-1</f>
        <v>2.9639363476773983E-2</v>
      </c>
      <c r="BL32" s="2">
        <f t="shared" si="3"/>
        <v>43556</v>
      </c>
      <c r="BM32" s="3">
        <f>+'Indice PondENGHO'!BL30/'Indice PondENGHO'!BL29-1</f>
        <v>3.348250000408548E-2</v>
      </c>
      <c r="BN32" s="3">
        <f>+'Indice PondENGHO'!BM30/'Indice PondENGHO'!BM29-1</f>
        <v>3.3933315478782644E-2</v>
      </c>
      <c r="BO32" s="3">
        <f>+'Indice PondENGHO'!BN30/'Indice PondENGHO'!BN29-1</f>
        <v>3.4265170288610536E-2</v>
      </c>
      <c r="BP32" s="3">
        <f>+'Indice PondENGHO'!BO30/'Indice PondENGHO'!BO29-1</f>
        <v>3.4746394422168647E-2</v>
      </c>
      <c r="BQ32" s="3">
        <f>+'Indice PondENGHO'!BP30/'Indice PondENGHO'!BP29-1</f>
        <v>3.5167187787547016E-2</v>
      </c>
      <c r="BR32" s="10">
        <f>+'Indice PondENGHO'!BQ30/'Indice PondENGHO'!BQ29-1</f>
        <v>2.8654828121465359E-2</v>
      </c>
      <c r="BS32" s="3">
        <f>+'Indice PondENGHO'!BR30/'Indice PondENGHO'!BR29-1</f>
        <v>1.9133790871360912E-2</v>
      </c>
      <c r="BT32" s="3">
        <f>+'Indice PondENGHO'!BS30/'Indice PondENGHO'!BS29-1</f>
        <v>4.0902567488439789E-2</v>
      </c>
      <c r="BU32" s="3">
        <f>+'Indice PondENGHO'!BT30/'Indice PondENGHO'!BT29-1</f>
        <v>2.8653443625551445E-2</v>
      </c>
      <c r="BV32" s="3">
        <f>+'Indice PondENGHO'!BU30/'Indice PondENGHO'!BU29-1</f>
        <v>4.888493021442053E-2</v>
      </c>
      <c r="BW32" s="3">
        <f>+'Indice PondENGHO'!BV30/'Indice PondENGHO'!BV29-1</f>
        <v>3.4866130377352755E-2</v>
      </c>
      <c r="BX32" s="3">
        <f>+'Indice PondENGHO'!BW30/'Indice PondENGHO'!BW29-1</f>
        <v>4.3775714525576159E-2</v>
      </c>
      <c r="BY32" s="3">
        <f>+'Indice PondENGHO'!BX30/'Indice PondENGHO'!BX29-1</f>
        <v>3.9011364742226107E-2</v>
      </c>
      <c r="BZ32" s="3">
        <f>+'Indice PondENGHO'!BY30/'Indice PondENGHO'!BY29-1</f>
        <v>3.2996033997761076E-2</v>
      </c>
      <c r="CA32" s="3">
        <f>+'Indice PondENGHO'!BZ30/'Indice PondENGHO'!BZ29-1</f>
        <v>2.7648362718867059E-2</v>
      </c>
      <c r="CB32" s="3">
        <f>+'Indice PondENGHO'!CA30/'Indice PondENGHO'!CA29-1</f>
        <v>4.0643562731646155E-2</v>
      </c>
      <c r="CC32" s="11">
        <f>+'Indice PondENGHO'!CB30/'Indice PondENGHO'!CB29-1</f>
        <v>3.0131612556234089E-2</v>
      </c>
      <c r="CD32" s="10">
        <f>+'Indice PondENGHO'!CC30/'Indice PondENGHO'!CC29-1</f>
        <v>3.4515952852177456E-2</v>
      </c>
      <c r="CE32" s="11">
        <f>+'Indice PondENGHO'!CD30/'Indice PondENGHO'!CD29-1</f>
        <v>3.4516027169533503E-2</v>
      </c>
      <c r="CG32" s="3">
        <f>+'Indice PondENGHO'!CF30/'Indice PondENGHO'!CF29-1</f>
        <v>3.4591182660348885E-2</v>
      </c>
      <c r="CI32" s="3">
        <f t="shared" si="4"/>
        <v>-1.6846877834615359E-3</v>
      </c>
      <c r="CJ32" s="3">
        <f>+'[3]Infla Mensual PondENGHO'!CF32</f>
        <v>-1.4653372072401805E-3</v>
      </c>
      <c r="CK32" s="3">
        <f t="shared" si="5"/>
        <v>-2.1935057622135545E-4</v>
      </c>
    </row>
    <row r="33" spans="1:89" x14ac:dyDescent="0.25">
      <c r="A33" s="2">
        <f t="shared" si="1"/>
        <v>43586</v>
      </c>
      <c r="B33" s="1">
        <f t="shared" si="2"/>
        <v>5</v>
      </c>
      <c r="C33" s="1">
        <v>2019</v>
      </c>
      <c r="D33" s="10">
        <f>+'Indice PondENGHO'!D31/'Indice PondENGHO'!D30-1</f>
        <v>3.2186905997936277E-2</v>
      </c>
      <c r="E33" s="3">
        <f>+'Indice PondENGHO'!E31/'Indice PondENGHO'!E30-1</f>
        <v>2.6378876889291858E-2</v>
      </c>
      <c r="F33" s="3">
        <f>+'Indice PondENGHO'!F31/'Indice PondENGHO'!F30-1</f>
        <v>3.4422082135145082E-2</v>
      </c>
      <c r="G33" s="3">
        <f>+'Indice PondENGHO'!G31/'Indice PondENGHO'!G30-1</f>
        <v>4.6634528163027822E-2</v>
      </c>
      <c r="H33" s="3">
        <f>+'Indice PondENGHO'!H31/'Indice PondENGHO'!H30-1</f>
        <v>3.3831905651162675E-2</v>
      </c>
      <c r="I33" s="3">
        <f>+'Indice PondENGHO'!I31/'Indice PondENGHO'!I30-1</f>
        <v>4.912855433446528E-2</v>
      </c>
      <c r="J33" s="3">
        <f>+'Indice PondENGHO'!J31/'Indice PondENGHO'!J30-1</f>
        <v>3.623535289607327E-2</v>
      </c>
      <c r="K33" s="3">
        <f>+'Indice PondENGHO'!K31/'Indice PondENGHO'!K30-1</f>
        <v>2.7469535288382918E-2</v>
      </c>
      <c r="L33" s="3">
        <f>+'Indice PondENGHO'!L31/'Indice PondENGHO'!L30-1</f>
        <v>2.5451848619209905E-2</v>
      </c>
      <c r="M33" s="3">
        <f>+'Indice PondENGHO'!M31/'Indice PondENGHO'!M30-1</f>
        <v>4.129537633553948E-2</v>
      </c>
      <c r="N33" s="3">
        <f>+'Indice PondENGHO'!N31/'Indice PondENGHO'!N30-1</f>
        <v>2.3600930959727595E-2</v>
      </c>
      <c r="O33" s="11">
        <f>+'Indice PondENGHO'!O31/'Indice PondENGHO'!O30-1</f>
        <v>2.9709902206109362E-2</v>
      </c>
      <c r="P33" s="3">
        <f>+'Indice PondENGHO'!P31/'Indice PondENGHO'!P30-1</f>
        <v>3.2409787642905474E-2</v>
      </c>
      <c r="Q33" s="3">
        <f>+'Indice PondENGHO'!Q31/'Indice PondENGHO'!Q30-1</f>
        <v>2.7144625363146435E-2</v>
      </c>
      <c r="R33" s="3">
        <f>+'Indice PondENGHO'!R31/'Indice PondENGHO'!R30-1</f>
        <v>3.5338721661875239E-2</v>
      </c>
      <c r="S33" s="3">
        <f>+'Indice PondENGHO'!S31/'Indice PondENGHO'!S30-1</f>
        <v>4.25248153224842E-2</v>
      </c>
      <c r="T33" s="3">
        <f>+'Indice PondENGHO'!T31/'Indice PondENGHO'!T30-1</f>
        <v>3.3973597367629615E-2</v>
      </c>
      <c r="U33" s="3">
        <f>+'Indice PondENGHO'!U31/'Indice PondENGHO'!U30-1</f>
        <v>4.9788097675392606E-2</v>
      </c>
      <c r="V33" s="3">
        <f>+'Indice PondENGHO'!V31/'Indice PondENGHO'!V30-1</f>
        <v>3.5772386890863705E-2</v>
      </c>
      <c r="W33" s="3">
        <f>+'Indice PondENGHO'!W31/'Indice PondENGHO'!W30-1</f>
        <v>2.5471825705520423E-2</v>
      </c>
      <c r="X33" s="3">
        <f>+'Indice PondENGHO'!X31/'Indice PondENGHO'!X30-1</f>
        <v>2.5832140571962148E-2</v>
      </c>
      <c r="Y33" s="3">
        <f>+'Indice PondENGHO'!Y31/'Indice PondENGHO'!Y30-1</f>
        <v>4.6193632341742674E-2</v>
      </c>
      <c r="Z33" s="3">
        <f>+'Indice PondENGHO'!Z31/'Indice PondENGHO'!Z30-1</f>
        <v>2.3195625686394994E-2</v>
      </c>
      <c r="AA33" s="3">
        <f>+'Indice PondENGHO'!AA31/'Indice PondENGHO'!AA30-1</f>
        <v>2.9181461148098942E-2</v>
      </c>
      <c r="AB33" s="10">
        <f>+'Indice PondENGHO'!AB31/'Indice PondENGHO'!AB30-1</f>
        <v>3.2496519077362507E-2</v>
      </c>
      <c r="AC33" s="3">
        <f>+'Indice PondENGHO'!AC31/'Indice PondENGHO'!AC30-1</f>
        <v>2.7526361843918989E-2</v>
      </c>
      <c r="AD33" s="3">
        <f>+'Indice PondENGHO'!AD31/'Indice PondENGHO'!AD30-1</f>
        <v>3.585948444354603E-2</v>
      </c>
      <c r="AE33" s="3">
        <f>+'Indice PondENGHO'!AE31/'Indice PondENGHO'!AE30-1</f>
        <v>3.9482064557346597E-2</v>
      </c>
      <c r="AF33" s="3">
        <f>+'Indice PondENGHO'!AF31/'Indice PondENGHO'!AF30-1</f>
        <v>3.3770432157291363E-2</v>
      </c>
      <c r="AG33" s="3">
        <f>+'Indice PondENGHO'!AG31/'Indice PondENGHO'!AG30-1</f>
        <v>4.9857687213841206E-2</v>
      </c>
      <c r="AH33" s="3">
        <f>+'Indice PondENGHO'!AH31/'Indice PondENGHO'!AH30-1</f>
        <v>3.6077376423290675E-2</v>
      </c>
      <c r="AI33" s="3">
        <f>+'Indice PondENGHO'!AI31/'Indice PondENGHO'!AI30-1</f>
        <v>2.4444863351172241E-2</v>
      </c>
      <c r="AJ33" s="3">
        <f>+'Indice PondENGHO'!AJ31/'Indice PondENGHO'!AJ30-1</f>
        <v>2.5740812043215433E-2</v>
      </c>
      <c r="AK33" s="3">
        <f>+'Indice PondENGHO'!AK31/'Indice PondENGHO'!AK30-1</f>
        <v>4.7298908487325875E-2</v>
      </c>
      <c r="AL33" s="3">
        <f>+'Indice PondENGHO'!AL31/'Indice PondENGHO'!AL30-1</f>
        <v>2.2844892727750032E-2</v>
      </c>
      <c r="AM33" s="11">
        <f>+'Indice PondENGHO'!AM31/'Indice PondENGHO'!AM30-1</f>
        <v>2.8824813091246959E-2</v>
      </c>
      <c r="AN33" s="3">
        <f>+'Indice PondENGHO'!AN31/'Indice PondENGHO'!AN30-1</f>
        <v>3.2722807669529175E-2</v>
      </c>
      <c r="AO33" s="3">
        <f>+'Indice PondENGHO'!AO31/'Indice PondENGHO'!AO30-1</f>
        <v>2.7702906207934586E-2</v>
      </c>
      <c r="AP33" s="3">
        <f>+'Indice PondENGHO'!AP31/'Indice PondENGHO'!AP30-1</f>
        <v>3.5778599422208845E-2</v>
      </c>
      <c r="AQ33" s="3">
        <f>+'Indice PondENGHO'!AQ31/'Indice PondENGHO'!AQ30-1</f>
        <v>3.8331019500230656E-2</v>
      </c>
      <c r="AR33" s="3">
        <f>+'Indice PondENGHO'!AR31/'Indice PondENGHO'!AR30-1</f>
        <v>3.3879737561267609E-2</v>
      </c>
      <c r="AS33" s="3">
        <f>+'Indice PondENGHO'!AS31/'Indice PondENGHO'!AS30-1</f>
        <v>5.1131448013040037E-2</v>
      </c>
      <c r="AT33" s="3">
        <f>+'Indice PondENGHO'!AT31/'Indice PondENGHO'!AT30-1</f>
        <v>3.4987913347271249E-2</v>
      </c>
      <c r="AU33" s="3">
        <f>+'Indice PondENGHO'!AU31/'Indice PondENGHO'!AU30-1</f>
        <v>2.4147163436000429E-2</v>
      </c>
      <c r="AV33" s="3">
        <f>+'Indice PondENGHO'!AV31/'Indice PondENGHO'!AV30-1</f>
        <v>2.6255312581791701E-2</v>
      </c>
      <c r="AW33" s="3">
        <f>+'Indice PondENGHO'!AW31/'Indice PondENGHO'!AW30-1</f>
        <v>4.6497168117348275E-2</v>
      </c>
      <c r="AX33" s="3">
        <f>+'Indice PondENGHO'!AX31/'Indice PondENGHO'!AX30-1</f>
        <v>2.2595380689137912E-2</v>
      </c>
      <c r="AY33" s="3">
        <f>+'Indice PondENGHO'!AY31/'Indice PondENGHO'!AY30-1</f>
        <v>2.9093688759430414E-2</v>
      </c>
      <c r="AZ33" s="10">
        <f>+'Indice PondENGHO'!AZ31/'Indice PondENGHO'!AZ30-1</f>
        <v>3.3142687531845016E-2</v>
      </c>
      <c r="BA33" s="3">
        <f>+'Indice PondENGHO'!BA31/'Indice PondENGHO'!BA30-1</f>
        <v>2.8025058095529465E-2</v>
      </c>
      <c r="BB33" s="3">
        <f>+'Indice PondENGHO'!BB31/'Indice PondENGHO'!BB30-1</f>
        <v>3.5836891038712348E-2</v>
      </c>
      <c r="BC33" s="3">
        <f>+'Indice PondENGHO'!BC31/'Indice PondENGHO'!BC30-1</f>
        <v>3.6988146145789047E-2</v>
      </c>
      <c r="BD33" s="3">
        <f>+'Indice PondENGHO'!BD31/'Indice PondENGHO'!BD30-1</f>
        <v>3.4425412658380949E-2</v>
      </c>
      <c r="BE33" s="3">
        <f>+'Indice PondENGHO'!BE31/'Indice PondENGHO'!BE30-1</f>
        <v>5.2241951120924446E-2</v>
      </c>
      <c r="BF33" s="3">
        <f>+'Indice PondENGHO'!BF31/'Indice PondENGHO'!BF30-1</f>
        <v>3.4455811040706941E-2</v>
      </c>
      <c r="BG33" s="3">
        <f>+'Indice PondENGHO'!BG31/'Indice PondENGHO'!BG30-1</f>
        <v>2.2413357071726647E-2</v>
      </c>
      <c r="BH33" s="3">
        <f>+'Indice PondENGHO'!BH31/'Indice PondENGHO'!BH30-1</f>
        <v>2.6783826723065562E-2</v>
      </c>
      <c r="BI33" s="3">
        <f>+'Indice PondENGHO'!BI31/'Indice PondENGHO'!BI30-1</f>
        <v>5.2506411692526234E-2</v>
      </c>
      <c r="BJ33" s="3">
        <f>+'Indice PondENGHO'!BJ31/'Indice PondENGHO'!BJ30-1</f>
        <v>2.2187135228493915E-2</v>
      </c>
      <c r="BK33" s="11">
        <f>+'Indice PondENGHO'!BK31/'Indice PondENGHO'!BK30-1</f>
        <v>2.8425045020370021E-2</v>
      </c>
      <c r="BL33" s="2">
        <f t="shared" si="3"/>
        <v>43586</v>
      </c>
      <c r="BM33" s="3">
        <f>+'Indice PondENGHO'!BL31/'Indice PondENGHO'!BL30-1</f>
        <v>3.4162123046777682E-2</v>
      </c>
      <c r="BN33" s="3">
        <f>+'Indice PondENGHO'!BM31/'Indice PondENGHO'!BM30-1</f>
        <v>3.4071440364557226E-2</v>
      </c>
      <c r="BO33" s="3">
        <f>+'Indice PondENGHO'!BN31/'Indice PondENGHO'!BN30-1</f>
        <v>3.4034529258071045E-2</v>
      </c>
      <c r="BP33" s="3">
        <f>+'Indice PondENGHO'!BO31/'Indice PondENGHO'!BO30-1</f>
        <v>3.4060623505399068E-2</v>
      </c>
      <c r="BQ33" s="3">
        <f>+'Indice PondENGHO'!BP31/'Indice PondENGHO'!BP30-1</f>
        <v>3.4271622354496989E-2</v>
      </c>
      <c r="BR33" s="10">
        <f>+'Indice PondENGHO'!BQ31/'Indice PondENGHO'!BQ30-1</f>
        <v>3.2617521652403836E-2</v>
      </c>
      <c r="BS33" s="3">
        <f>+'Indice PondENGHO'!BR31/'Indice PondENGHO'!BR30-1</f>
        <v>2.748959113951277E-2</v>
      </c>
      <c r="BT33" s="3">
        <f>+'Indice PondENGHO'!BS31/'Indice PondENGHO'!BS30-1</f>
        <v>3.555095796690888E-2</v>
      </c>
      <c r="BU33" s="3">
        <f>+'Indice PondENGHO'!BT31/'Indice PondENGHO'!BT30-1</f>
        <v>3.9739585637669217E-2</v>
      </c>
      <c r="BV33" s="3">
        <f>+'Indice PondENGHO'!BU31/'Indice PondENGHO'!BU30-1</f>
        <v>3.4098304252721423E-2</v>
      </c>
      <c r="BW33" s="3">
        <f>+'Indice PondENGHO'!BV31/'Indice PondENGHO'!BV30-1</f>
        <v>5.1058773219499365E-2</v>
      </c>
      <c r="BX33" s="3">
        <f>+'Indice PondENGHO'!BW31/'Indice PondENGHO'!BW30-1</f>
        <v>3.5193959692374488E-2</v>
      </c>
      <c r="BY33" s="3">
        <f>+'Indice PondENGHO'!BX31/'Indice PondENGHO'!BX30-1</f>
        <v>2.4309453762603628E-2</v>
      </c>
      <c r="BZ33" s="3">
        <f>+'Indice PondENGHO'!BY31/'Indice PondENGHO'!BY30-1</f>
        <v>2.6222306900136383E-2</v>
      </c>
      <c r="CA33" s="3">
        <f>+'Indice PondENGHO'!BZ31/'Indice PondENGHO'!BZ30-1</f>
        <v>4.8649938367396617E-2</v>
      </c>
      <c r="CB33" s="3">
        <f>+'Indice PondENGHO'!CA31/'Indice PondENGHO'!CA30-1</f>
        <v>2.2623798649518356E-2</v>
      </c>
      <c r="CC33" s="11">
        <f>+'Indice PondENGHO'!CB31/'Indice PondENGHO'!CB30-1</f>
        <v>2.8873748293793078E-2</v>
      </c>
      <c r="CD33" s="10">
        <f>+'Indice PondENGHO'!CC31/'Indice PondENGHO'!CC30-1</f>
        <v>3.4138187346819393E-2</v>
      </c>
      <c r="CE33" s="11">
        <f>+'Indice PondENGHO'!CD31/'Indice PondENGHO'!CD30-1</f>
        <v>3.4138113056606523E-2</v>
      </c>
      <c r="CG33" s="3">
        <f>+'Indice PondENGHO'!CF31/'Indice PondENGHO'!CF30-1</f>
        <v>3.3947576664169032E-2</v>
      </c>
      <c r="CI33" s="3">
        <f t="shared" si="4"/>
        <v>-1.0949930771930738E-4</v>
      </c>
      <c r="CJ33" s="3">
        <f>+'[3]Infla Mensual PondENGHO'!CF33</f>
        <v>-1.5434988884623912E-3</v>
      </c>
      <c r="CK33" s="3">
        <f t="shared" si="5"/>
        <v>1.4339995807430839E-3</v>
      </c>
    </row>
    <row r="34" spans="1:89" x14ac:dyDescent="0.25">
      <c r="A34" s="2">
        <f t="shared" si="1"/>
        <v>43617</v>
      </c>
      <c r="B34" s="1">
        <f t="shared" si="2"/>
        <v>6</v>
      </c>
      <c r="C34" s="1">
        <v>2019</v>
      </c>
      <c r="D34" s="10">
        <f>+'Indice PondENGHO'!D32/'Indice PondENGHO'!D31-1</f>
        <v>2.9957466032935809E-2</v>
      </c>
      <c r="E34" s="3">
        <f>+'Indice PondENGHO'!E32/'Indice PondENGHO'!E31-1</f>
        <v>2.8858041064822482E-2</v>
      </c>
      <c r="F34" s="3">
        <f>+'Indice PondENGHO'!F32/'Indice PondENGHO'!F31-1</f>
        <v>2.1393696477431279E-2</v>
      </c>
      <c r="G34" s="3">
        <f>+'Indice PondENGHO'!G32/'Indice PondENGHO'!G31-1</f>
        <v>2.827961436681381E-2</v>
      </c>
      <c r="H34" s="3">
        <f>+'Indice PondENGHO'!H32/'Indice PondENGHO'!H31-1</f>
        <v>3.1669904450587483E-2</v>
      </c>
      <c r="I34" s="3">
        <f>+'Indice PondENGHO'!I32/'Indice PondENGHO'!I31-1</f>
        <v>3.8144047832214367E-2</v>
      </c>
      <c r="J34" s="3">
        <f>+'Indice PondENGHO'!J32/'Indice PondENGHO'!J31-1</f>
        <v>1.4030291757862079E-2</v>
      </c>
      <c r="K34" s="3">
        <f>+'Indice PondENGHO'!K32/'Indice PondENGHO'!K31-1</f>
        <v>6.9109428166563625E-2</v>
      </c>
      <c r="L34" s="3">
        <f>+'Indice PondENGHO'!L32/'Indice PondENGHO'!L31-1</f>
        <v>3.7899958515442478E-2</v>
      </c>
      <c r="M34" s="3">
        <f>+'Indice PondENGHO'!M32/'Indice PondENGHO'!M31-1</f>
        <v>3.1060838545074798E-2</v>
      </c>
      <c r="N34" s="3">
        <f>+'Indice PondENGHO'!N32/'Indice PondENGHO'!N31-1</f>
        <v>2.7540107877736641E-2</v>
      </c>
      <c r="O34" s="11">
        <f>+'Indice PondENGHO'!O32/'Indice PondENGHO'!O31-1</f>
        <v>2.2501504914731907E-2</v>
      </c>
      <c r="P34" s="3">
        <f>+'Indice PondENGHO'!P32/'Indice PondENGHO'!P31-1</f>
        <v>3.0014190180311928E-2</v>
      </c>
      <c r="Q34" s="3">
        <f>+'Indice PondENGHO'!Q32/'Indice PondENGHO'!Q31-1</f>
        <v>2.8755668049367467E-2</v>
      </c>
      <c r="R34" s="3">
        <f>+'Indice PondENGHO'!R32/'Indice PondENGHO'!R31-1</f>
        <v>2.0251894892094224E-2</v>
      </c>
      <c r="S34" s="3">
        <f>+'Indice PondENGHO'!S32/'Indice PondENGHO'!S31-1</f>
        <v>2.7526884377158556E-2</v>
      </c>
      <c r="T34" s="3">
        <f>+'Indice PondENGHO'!T32/'Indice PondENGHO'!T31-1</f>
        <v>3.1169928987045736E-2</v>
      </c>
      <c r="U34" s="3">
        <f>+'Indice PondENGHO'!U32/'Indice PondENGHO'!U31-1</f>
        <v>3.7047550898301473E-2</v>
      </c>
      <c r="V34" s="3">
        <f>+'Indice PondENGHO'!V32/'Indice PondENGHO'!V31-1</f>
        <v>1.4571605621899408E-2</v>
      </c>
      <c r="W34" s="3">
        <f>+'Indice PondENGHO'!W32/'Indice PondENGHO'!W31-1</f>
        <v>7.0592612664002852E-2</v>
      </c>
      <c r="X34" s="3">
        <f>+'Indice PondENGHO'!X32/'Indice PondENGHO'!X31-1</f>
        <v>3.6634373927176389E-2</v>
      </c>
      <c r="Y34" s="3">
        <f>+'Indice PondENGHO'!Y32/'Indice PondENGHO'!Y31-1</f>
        <v>3.2770576740617008E-2</v>
      </c>
      <c r="Z34" s="3">
        <f>+'Indice PondENGHO'!Z32/'Indice PondENGHO'!Z31-1</f>
        <v>2.6607708270849573E-2</v>
      </c>
      <c r="AA34" s="3">
        <f>+'Indice PondENGHO'!AA32/'Indice PondENGHO'!AA31-1</f>
        <v>2.163826454552531E-2</v>
      </c>
      <c r="AB34" s="10">
        <f>+'Indice PondENGHO'!AB32/'Indice PondENGHO'!AB31-1</f>
        <v>3.0169057286723033E-2</v>
      </c>
      <c r="AC34" s="3">
        <f>+'Indice PondENGHO'!AC32/'Indice PondENGHO'!AC31-1</f>
        <v>2.8606730040433792E-2</v>
      </c>
      <c r="AD34" s="3">
        <f>+'Indice PondENGHO'!AD32/'Indice PondENGHO'!AD31-1</f>
        <v>1.989635889464747E-2</v>
      </c>
      <c r="AE34" s="3">
        <f>+'Indice PondENGHO'!AE32/'Indice PondENGHO'!AE31-1</f>
        <v>2.711389491429772E-2</v>
      </c>
      <c r="AF34" s="3">
        <f>+'Indice PondENGHO'!AF32/'Indice PondENGHO'!AF31-1</f>
        <v>3.1428182109847214E-2</v>
      </c>
      <c r="AG34" s="3">
        <f>+'Indice PondENGHO'!AG32/'Indice PondENGHO'!AG31-1</f>
        <v>3.689202570594996E-2</v>
      </c>
      <c r="AH34" s="3">
        <f>+'Indice PondENGHO'!AH32/'Indice PondENGHO'!AH31-1</f>
        <v>1.466545801019925E-2</v>
      </c>
      <c r="AI34" s="3">
        <f>+'Indice PondENGHO'!AI32/'Indice PondENGHO'!AI31-1</f>
        <v>7.1349021724526507E-2</v>
      </c>
      <c r="AJ34" s="3">
        <f>+'Indice PondENGHO'!AJ32/'Indice PondENGHO'!AJ31-1</f>
        <v>3.6240187316287198E-2</v>
      </c>
      <c r="AK34" s="3">
        <f>+'Indice PondENGHO'!AK32/'Indice PondENGHO'!AK31-1</f>
        <v>3.3132143124925406E-2</v>
      </c>
      <c r="AL34" s="3">
        <f>+'Indice PondENGHO'!AL32/'Indice PondENGHO'!AL31-1</f>
        <v>2.5774267805251272E-2</v>
      </c>
      <c r="AM34" s="11">
        <f>+'Indice PondENGHO'!AM32/'Indice PondENGHO'!AM31-1</f>
        <v>2.1466340737597678E-2</v>
      </c>
      <c r="AN34" s="3">
        <f>+'Indice PondENGHO'!AN32/'Indice PondENGHO'!AN31-1</f>
        <v>3.0343440959251344E-2</v>
      </c>
      <c r="AO34" s="3">
        <f>+'Indice PondENGHO'!AO32/'Indice PondENGHO'!AO31-1</f>
        <v>2.8419645509704994E-2</v>
      </c>
      <c r="AP34" s="3">
        <f>+'Indice PondENGHO'!AP32/'Indice PondENGHO'!AP31-1</f>
        <v>1.9069115426433081E-2</v>
      </c>
      <c r="AQ34" s="3">
        <f>+'Indice PondENGHO'!AQ32/'Indice PondENGHO'!AQ31-1</f>
        <v>2.7020508089941941E-2</v>
      </c>
      <c r="AR34" s="3">
        <f>+'Indice PondENGHO'!AR32/'Indice PondENGHO'!AR31-1</f>
        <v>3.1407768090043531E-2</v>
      </c>
      <c r="AS34" s="3">
        <f>+'Indice PondENGHO'!AS32/'Indice PondENGHO'!AS31-1</f>
        <v>3.4790191394164172E-2</v>
      </c>
      <c r="AT34" s="3">
        <f>+'Indice PondENGHO'!AT32/'Indice PondENGHO'!AT31-1</f>
        <v>1.5496913455566252E-2</v>
      </c>
      <c r="AU34" s="3">
        <f>+'Indice PondENGHO'!AU32/'Indice PondENGHO'!AU31-1</f>
        <v>7.141057566775677E-2</v>
      </c>
      <c r="AV34" s="3">
        <f>+'Indice PondENGHO'!AV32/'Indice PondENGHO'!AV31-1</f>
        <v>3.4917654951645449E-2</v>
      </c>
      <c r="AW34" s="3">
        <f>+'Indice PondENGHO'!AW32/'Indice PondENGHO'!AW31-1</f>
        <v>3.2883609127475344E-2</v>
      </c>
      <c r="AX34" s="3">
        <f>+'Indice PondENGHO'!AX32/'Indice PondENGHO'!AX31-1</f>
        <v>2.5044400432590708E-2</v>
      </c>
      <c r="AY34" s="3">
        <f>+'Indice PondENGHO'!AY32/'Indice PondENGHO'!AY31-1</f>
        <v>2.1073689040590038E-2</v>
      </c>
      <c r="AZ34" s="10">
        <f>+'Indice PondENGHO'!AZ32/'Indice PondENGHO'!AZ31-1</f>
        <v>3.0509293850374153E-2</v>
      </c>
      <c r="BA34" s="3">
        <f>+'Indice PondENGHO'!BA32/'Indice PondENGHO'!BA31-1</f>
        <v>2.8333214568050602E-2</v>
      </c>
      <c r="BB34" s="3">
        <f>+'Indice PondENGHO'!BB32/'Indice PondENGHO'!BB31-1</f>
        <v>1.8201156557174247E-2</v>
      </c>
      <c r="BC34" s="3">
        <f>+'Indice PondENGHO'!BC32/'Indice PondENGHO'!BC31-1</f>
        <v>2.681019082824565E-2</v>
      </c>
      <c r="BD34" s="3">
        <f>+'Indice PondENGHO'!BD32/'Indice PondENGHO'!BD31-1</f>
        <v>3.0839520315145474E-2</v>
      </c>
      <c r="BE34" s="3">
        <f>+'Indice PondENGHO'!BE32/'Indice PondENGHO'!BE31-1</f>
        <v>3.293200709243238E-2</v>
      </c>
      <c r="BF34" s="3">
        <f>+'Indice PondENGHO'!BF32/'Indice PondENGHO'!BF31-1</f>
        <v>1.5959350994365407E-2</v>
      </c>
      <c r="BG34" s="3">
        <f>+'Indice PondENGHO'!BG32/'Indice PondENGHO'!BG31-1</f>
        <v>7.2513934501059696E-2</v>
      </c>
      <c r="BH34" s="3">
        <f>+'Indice PondENGHO'!BH32/'Indice PondENGHO'!BH31-1</f>
        <v>3.365428565354911E-2</v>
      </c>
      <c r="BI34" s="3">
        <f>+'Indice PondENGHO'!BI32/'Indice PondENGHO'!BI31-1</f>
        <v>3.4388317798097034E-2</v>
      </c>
      <c r="BJ34" s="3">
        <f>+'Indice PondENGHO'!BJ32/'Indice PondENGHO'!BJ31-1</f>
        <v>2.4205831087726226E-2</v>
      </c>
      <c r="BK34" s="11">
        <f>+'Indice PondENGHO'!BK32/'Indice PondENGHO'!BK31-1</f>
        <v>1.9704022025949897E-2</v>
      </c>
      <c r="BL34" s="2">
        <f t="shared" si="3"/>
        <v>43617</v>
      </c>
      <c r="BM34" s="3">
        <f>+'Indice PondENGHO'!BL32/'Indice PondENGHO'!BL31-1</f>
        <v>2.943336298685062E-2</v>
      </c>
      <c r="BN34" s="3">
        <f>+'Indice PondENGHO'!BM32/'Indice PondENGHO'!BM31-1</f>
        <v>2.8977700493979519E-2</v>
      </c>
      <c r="BO34" s="3">
        <f>+'Indice PondENGHO'!BN32/'Indice PondENGHO'!BN31-1</f>
        <v>2.907217102991666E-2</v>
      </c>
      <c r="BP34" s="3">
        <f>+'Indice PondENGHO'!BO32/'Indice PondENGHO'!BO31-1</f>
        <v>2.8407166587983701E-2</v>
      </c>
      <c r="BQ34" s="3">
        <f>+'Indice PondENGHO'!BP32/'Indice PondENGHO'!BP31-1</f>
        <v>2.7942579471809781E-2</v>
      </c>
      <c r="BR34" s="10">
        <f>+'Indice PondENGHO'!BQ32/'Indice PondENGHO'!BQ31-1</f>
        <v>3.0215010927105768E-2</v>
      </c>
      <c r="BS34" s="3">
        <f>+'Indice PondENGHO'!BR32/'Indice PondENGHO'!BR31-1</f>
        <v>2.8546773548939308E-2</v>
      </c>
      <c r="BT34" s="3">
        <f>+'Indice PondENGHO'!BS32/'Indice PondENGHO'!BS31-1</f>
        <v>1.9488092117935896E-2</v>
      </c>
      <c r="BU34" s="3">
        <f>+'Indice PondENGHO'!BT32/'Indice PondENGHO'!BT31-1</f>
        <v>2.7198343893603427E-2</v>
      </c>
      <c r="BV34" s="3">
        <f>+'Indice PondENGHO'!BU32/'Indice PondENGHO'!BU31-1</f>
        <v>3.1166945525598955E-2</v>
      </c>
      <c r="BW34" s="3">
        <f>+'Indice PondENGHO'!BV32/'Indice PondENGHO'!BV31-1</f>
        <v>3.4905987029672625E-2</v>
      </c>
      <c r="BX34" s="3">
        <f>+'Indice PondENGHO'!BW32/'Indice PondENGHO'!BW31-1</f>
        <v>1.5268283348722766E-2</v>
      </c>
      <c r="BY34" s="3">
        <f>+'Indice PondENGHO'!BX32/'Indice PondENGHO'!BX31-1</f>
        <v>7.1313516464806215E-2</v>
      </c>
      <c r="BZ34" s="3">
        <f>+'Indice PondENGHO'!BY32/'Indice PondENGHO'!BY31-1</f>
        <v>3.5221744070276007E-2</v>
      </c>
      <c r="CA34" s="3">
        <f>+'Indice PondENGHO'!BZ32/'Indice PondENGHO'!BZ31-1</f>
        <v>3.3396017890189311E-2</v>
      </c>
      <c r="CB34" s="3">
        <f>+'Indice PondENGHO'!CA32/'Indice PondENGHO'!CA31-1</f>
        <v>2.5213358185219192E-2</v>
      </c>
      <c r="CC34" s="11">
        <f>+'Indice PondENGHO'!CB32/'Indice PondENGHO'!CB31-1</f>
        <v>2.0851729041941214E-2</v>
      </c>
      <c r="CD34" s="10">
        <f>+'Indice PondENGHO'!CC32/'Indice PondENGHO'!CC31-1</f>
        <v>2.8588876533912622E-2</v>
      </c>
      <c r="CE34" s="11">
        <f>+'Indice PondENGHO'!CD32/'Indice PondENGHO'!CD31-1</f>
        <v>2.8588876533912622E-2</v>
      </c>
      <c r="CG34" s="3">
        <f>+'Indice PondENGHO'!CF32/'Indice PondENGHO'!CF31-1</f>
        <v>2.8645706073729071E-2</v>
      </c>
      <c r="CI34" s="3">
        <f t="shared" si="4"/>
        <v>1.4907835150408388E-3</v>
      </c>
      <c r="CJ34" s="3">
        <f>+'[3]Infla Mensual PondENGHO'!CF34</f>
        <v>2.6761715118950313E-4</v>
      </c>
      <c r="CK34" s="3">
        <f t="shared" si="5"/>
        <v>1.2231663638513357E-3</v>
      </c>
    </row>
    <row r="35" spans="1:89" x14ac:dyDescent="0.25">
      <c r="A35" s="2">
        <f t="shared" si="1"/>
        <v>43647</v>
      </c>
      <c r="B35" s="1">
        <f t="shared" si="2"/>
        <v>7</v>
      </c>
      <c r="C35" s="1">
        <v>2019</v>
      </c>
      <c r="D35" s="10">
        <f>+'Indice PondENGHO'!D33/'Indice PondENGHO'!D32-1</f>
        <v>2.6961841093392502E-2</v>
      </c>
      <c r="E35" s="3">
        <f>+'Indice PondENGHO'!E33/'Indice PondENGHO'!E32-1</f>
        <v>1.1906803495866036E-2</v>
      </c>
      <c r="F35" s="3">
        <f>+'Indice PondENGHO'!F33/'Indice PondENGHO'!F32-1</f>
        <v>2.211100084640738E-2</v>
      </c>
      <c r="G35" s="3">
        <f>+'Indice PondENGHO'!G33/'Indice PondENGHO'!G32-1</f>
        <v>2.0522955934135556E-2</v>
      </c>
      <c r="H35" s="3">
        <f>+'Indice PondENGHO'!H33/'Indice PondENGHO'!H32-1</f>
        <v>1.9914752193982865E-2</v>
      </c>
      <c r="I35" s="3">
        <f>+'Indice PondENGHO'!I33/'Indice PondENGHO'!I32-1</f>
        <v>4.1192381316851545E-2</v>
      </c>
      <c r="J35" s="3">
        <f>+'Indice PondENGHO'!J33/'Indice PondENGHO'!J32-1</f>
        <v>1.4794762521990856E-2</v>
      </c>
      <c r="K35" s="3">
        <f>+'Indice PondENGHO'!K33/'Indice PondENGHO'!K32-1</f>
        <v>1.0371694533871434E-2</v>
      </c>
      <c r="L35" s="3">
        <f>+'Indice PondENGHO'!L33/'Indice PondENGHO'!L32-1</f>
        <v>3.1392810917910907E-2</v>
      </c>
      <c r="M35" s="3">
        <f>+'Indice PondENGHO'!M33/'Indice PondENGHO'!M32-1</f>
        <v>2.8897140596719773E-2</v>
      </c>
      <c r="N35" s="3">
        <f>+'Indice PondENGHO'!N33/'Indice PondENGHO'!N32-1</f>
        <v>3.0280548585953193E-2</v>
      </c>
      <c r="O35" s="11">
        <f>+'Indice PondENGHO'!O33/'Indice PondENGHO'!O32-1</f>
        <v>2.7264183244454898E-2</v>
      </c>
      <c r="P35" s="3">
        <f>+'Indice PondENGHO'!P33/'Indice PondENGHO'!P32-1</f>
        <v>2.7490964541581508E-2</v>
      </c>
      <c r="Q35" s="3">
        <f>+'Indice PondENGHO'!Q33/'Indice PondENGHO'!Q32-1</f>
        <v>1.1841658876850847E-2</v>
      </c>
      <c r="R35" s="3">
        <f>+'Indice PondENGHO'!R33/'Indice PondENGHO'!R32-1</f>
        <v>2.2414053334782968E-2</v>
      </c>
      <c r="S35" s="3">
        <f>+'Indice PondENGHO'!S33/'Indice PondENGHO'!S32-1</f>
        <v>2.1655918036894262E-2</v>
      </c>
      <c r="T35" s="3">
        <f>+'Indice PondENGHO'!T33/'Indice PondENGHO'!T32-1</f>
        <v>1.9364090309626825E-2</v>
      </c>
      <c r="U35" s="3">
        <f>+'Indice PondENGHO'!U33/'Indice PondENGHO'!U32-1</f>
        <v>4.1074131041572093E-2</v>
      </c>
      <c r="V35" s="3">
        <f>+'Indice PondENGHO'!V33/'Indice PondENGHO'!V32-1</f>
        <v>1.4035914248753611E-2</v>
      </c>
      <c r="W35" s="3">
        <f>+'Indice PondENGHO'!W33/'Indice PondENGHO'!W32-1</f>
        <v>9.0517121675566248E-3</v>
      </c>
      <c r="X35" s="3">
        <f>+'Indice PondENGHO'!X33/'Indice PondENGHO'!X32-1</f>
        <v>3.2088949018221236E-2</v>
      </c>
      <c r="Y35" s="3">
        <f>+'Indice PondENGHO'!Y33/'Indice PondENGHO'!Y32-1</f>
        <v>2.8885190945239447E-2</v>
      </c>
      <c r="Z35" s="3">
        <f>+'Indice PondENGHO'!Z33/'Indice PondENGHO'!Z32-1</f>
        <v>2.9964311313084968E-2</v>
      </c>
      <c r="AA35" s="3">
        <f>+'Indice PondENGHO'!AA33/'Indice PondENGHO'!AA32-1</f>
        <v>2.7081421169452558E-2</v>
      </c>
      <c r="AB35" s="10">
        <f>+'Indice PondENGHO'!AB33/'Indice PondENGHO'!AB32-1</f>
        <v>2.7918874420521433E-2</v>
      </c>
      <c r="AC35" s="3">
        <f>+'Indice PondENGHO'!AC33/'Indice PondENGHO'!AC32-1</f>
        <v>1.1518909631818453E-2</v>
      </c>
      <c r="AD35" s="3">
        <f>+'Indice PondENGHO'!AD33/'Indice PondENGHO'!AD32-1</f>
        <v>2.2395043225409195E-2</v>
      </c>
      <c r="AE35" s="3">
        <f>+'Indice PondENGHO'!AE33/'Indice PondENGHO'!AE32-1</f>
        <v>2.1928471460944898E-2</v>
      </c>
      <c r="AF35" s="3">
        <f>+'Indice PondENGHO'!AF33/'Indice PondENGHO'!AF32-1</f>
        <v>1.9941126870292258E-2</v>
      </c>
      <c r="AG35" s="3">
        <f>+'Indice PondENGHO'!AG33/'Indice PondENGHO'!AG32-1</f>
        <v>4.1734643112921521E-2</v>
      </c>
      <c r="AH35" s="3">
        <f>+'Indice PondENGHO'!AH33/'Indice PondENGHO'!AH32-1</f>
        <v>1.3967537663275964E-2</v>
      </c>
      <c r="AI35" s="3">
        <f>+'Indice PondENGHO'!AI33/'Indice PondENGHO'!AI32-1</f>
        <v>8.383815352109858E-3</v>
      </c>
      <c r="AJ35" s="3">
        <f>+'Indice PondENGHO'!AJ33/'Indice PondENGHO'!AJ32-1</f>
        <v>3.2443799973653764E-2</v>
      </c>
      <c r="AK35" s="3">
        <f>+'Indice PondENGHO'!AK33/'Indice PondENGHO'!AK32-1</f>
        <v>2.8834610221071921E-2</v>
      </c>
      <c r="AL35" s="3">
        <f>+'Indice PondENGHO'!AL33/'Indice PondENGHO'!AL32-1</f>
        <v>2.8992454366871367E-2</v>
      </c>
      <c r="AM35" s="11">
        <f>+'Indice PondENGHO'!AM33/'Indice PondENGHO'!AM32-1</f>
        <v>2.6883354578839613E-2</v>
      </c>
      <c r="AN35" s="3">
        <f>+'Indice PondENGHO'!AN33/'Indice PondENGHO'!AN32-1</f>
        <v>2.8133842288664557E-2</v>
      </c>
      <c r="AO35" s="3">
        <f>+'Indice PondENGHO'!AO33/'Indice PondENGHO'!AO32-1</f>
        <v>1.1721787753333324E-2</v>
      </c>
      <c r="AP35" s="3">
        <f>+'Indice PondENGHO'!AP33/'Indice PondENGHO'!AP32-1</f>
        <v>2.3503828708883567E-2</v>
      </c>
      <c r="AQ35" s="3">
        <f>+'Indice PondENGHO'!AQ33/'Indice PondENGHO'!AQ32-1</f>
        <v>2.2120078342941385E-2</v>
      </c>
      <c r="AR35" s="3">
        <f>+'Indice PondENGHO'!AR33/'Indice PondENGHO'!AR32-1</f>
        <v>1.985449360335112E-2</v>
      </c>
      <c r="AS35" s="3">
        <f>+'Indice PondENGHO'!AS33/'Indice PondENGHO'!AS32-1</f>
        <v>4.1171897941946423E-2</v>
      </c>
      <c r="AT35" s="3">
        <f>+'Indice PondENGHO'!AT33/'Indice PondENGHO'!AT32-1</f>
        <v>1.2335989510715573E-2</v>
      </c>
      <c r="AU35" s="3">
        <f>+'Indice PondENGHO'!AU33/'Indice PondENGHO'!AU32-1</f>
        <v>8.2822886566404907E-3</v>
      </c>
      <c r="AV35" s="3">
        <f>+'Indice PondENGHO'!AV33/'Indice PondENGHO'!AV32-1</f>
        <v>3.225856062436705E-2</v>
      </c>
      <c r="AW35" s="3">
        <f>+'Indice PondENGHO'!AW33/'Indice PondENGHO'!AW32-1</f>
        <v>2.8875613625495067E-2</v>
      </c>
      <c r="AX35" s="3">
        <f>+'Indice PondENGHO'!AX33/'Indice PondENGHO'!AX32-1</f>
        <v>2.9052418832735682E-2</v>
      </c>
      <c r="AY35" s="3">
        <f>+'Indice PondENGHO'!AY33/'Indice PondENGHO'!AY32-1</f>
        <v>2.7121994192787824E-2</v>
      </c>
      <c r="AZ35" s="10">
        <f>+'Indice PondENGHO'!AZ33/'Indice PondENGHO'!AZ32-1</f>
        <v>2.8500516156020783E-2</v>
      </c>
      <c r="BA35" s="3">
        <f>+'Indice PondENGHO'!BA33/'Indice PondENGHO'!BA32-1</f>
        <v>1.1831687991933126E-2</v>
      </c>
      <c r="BB35" s="3">
        <f>+'Indice PondENGHO'!BB33/'Indice PondENGHO'!BB32-1</f>
        <v>2.4492778652060121E-2</v>
      </c>
      <c r="BC35" s="3">
        <f>+'Indice PondENGHO'!BC33/'Indice PondENGHO'!BC32-1</f>
        <v>2.2322632834562706E-2</v>
      </c>
      <c r="BD35" s="3">
        <f>+'Indice PondENGHO'!BD33/'Indice PondENGHO'!BD32-1</f>
        <v>1.8241043797706524E-2</v>
      </c>
      <c r="BE35" s="3">
        <f>+'Indice PondENGHO'!BE33/'Indice PondENGHO'!BE32-1</f>
        <v>4.0964655448471943E-2</v>
      </c>
      <c r="BF35" s="3">
        <f>+'Indice PondENGHO'!BF33/'Indice PondENGHO'!BF32-1</f>
        <v>1.1110017006852324E-2</v>
      </c>
      <c r="BG35" s="3">
        <f>+'Indice PondENGHO'!BG33/'Indice PondENGHO'!BG32-1</f>
        <v>7.4309011657132107E-3</v>
      </c>
      <c r="BH35" s="3">
        <f>+'Indice PondENGHO'!BH33/'Indice PondENGHO'!BH32-1</f>
        <v>3.1651191437945148E-2</v>
      </c>
      <c r="BI35" s="3">
        <f>+'Indice PondENGHO'!BI33/'Indice PondENGHO'!BI32-1</f>
        <v>2.9383744622265118E-2</v>
      </c>
      <c r="BJ35" s="3">
        <f>+'Indice PondENGHO'!BJ33/'Indice PondENGHO'!BJ32-1</f>
        <v>2.8265404242169057E-2</v>
      </c>
      <c r="BK35" s="11">
        <f>+'Indice PondENGHO'!BK33/'Indice PondENGHO'!BK32-1</f>
        <v>2.7463276837341732E-2</v>
      </c>
      <c r="BL35" s="2">
        <f t="shared" si="3"/>
        <v>43647</v>
      </c>
      <c r="BM35" s="3">
        <f>+'Indice PondENGHO'!BL33/'Indice PondENGHO'!BL32-1</f>
        <v>2.4688326594719534E-2</v>
      </c>
      <c r="BN35" s="3">
        <f>+'Indice PondENGHO'!BM33/'Indice PondENGHO'!BM32-1</f>
        <v>2.4574852370093048E-2</v>
      </c>
      <c r="BO35" s="3">
        <f>+'Indice PondENGHO'!BN33/'Indice PondENGHO'!BN32-1</f>
        <v>2.5082544396675566E-2</v>
      </c>
      <c r="BP35" s="3">
        <f>+'Indice PondENGHO'!BO33/'Indice PondENGHO'!BO32-1</f>
        <v>2.4871924918957955E-2</v>
      </c>
      <c r="BQ35" s="3">
        <f>+'Indice PondENGHO'!BP33/'Indice PondENGHO'!BP32-1</f>
        <v>2.4815276907172112E-2</v>
      </c>
      <c r="BR35" s="10">
        <f>+'Indice PondENGHO'!BQ33/'Indice PondENGHO'!BQ32-1</f>
        <v>2.7842234256893361E-2</v>
      </c>
      <c r="BS35" s="3">
        <f>+'Indice PondENGHO'!BR33/'Indice PondENGHO'!BR32-1</f>
        <v>1.1767468801251013E-2</v>
      </c>
      <c r="BT35" s="3">
        <f>+'Indice PondENGHO'!BS33/'Indice PondENGHO'!BS32-1</f>
        <v>2.3209980566007538E-2</v>
      </c>
      <c r="BU35" s="3">
        <f>+'Indice PondENGHO'!BT33/'Indice PondENGHO'!BT32-1</f>
        <v>2.1888514131203518E-2</v>
      </c>
      <c r="BV35" s="3">
        <f>+'Indice PondENGHO'!BU33/'Indice PondENGHO'!BU32-1</f>
        <v>1.913833892356509E-2</v>
      </c>
      <c r="BW35" s="3">
        <f>+'Indice PondENGHO'!BV33/'Indice PondENGHO'!BV32-1</f>
        <v>4.1172884999262083E-2</v>
      </c>
      <c r="BX35" s="3">
        <f>+'Indice PondENGHO'!BW33/'Indice PondENGHO'!BW32-1</f>
        <v>1.2617163486228877E-2</v>
      </c>
      <c r="BY35" s="3">
        <f>+'Indice PondENGHO'!BX33/'Indice PondENGHO'!BX32-1</f>
        <v>8.4264532251605573E-3</v>
      </c>
      <c r="BZ35" s="3">
        <f>+'Indice PondENGHO'!BY33/'Indice PondENGHO'!BY32-1</f>
        <v>3.1949111163341204E-2</v>
      </c>
      <c r="CA35" s="3">
        <f>+'Indice PondENGHO'!BZ33/'Indice PondENGHO'!BZ32-1</f>
        <v>2.9073569598113691E-2</v>
      </c>
      <c r="CB35" s="3">
        <f>+'Indice PondENGHO'!CA33/'Indice PondENGHO'!CA32-1</f>
        <v>2.8935039018101794E-2</v>
      </c>
      <c r="CC35" s="11">
        <f>+'Indice PondENGHO'!CB33/'Indice PondENGHO'!CB32-1</f>
        <v>2.7216541438022102E-2</v>
      </c>
      <c r="CD35" s="10">
        <f>+'Indice PondENGHO'!CC33/'Indice PondENGHO'!CC32-1</f>
        <v>2.4822298683008892E-2</v>
      </c>
      <c r="CE35" s="11">
        <f>+'Indice PondENGHO'!CD33/'Indice PondENGHO'!CD32-1</f>
        <v>2.4822298683008892E-2</v>
      </c>
      <c r="CG35" s="3">
        <f>+'Indice PondENGHO'!CF33/'Indice PondENGHO'!CF32-1</f>
        <v>2.4797712653107595E-2</v>
      </c>
      <c r="CI35" s="3">
        <f t="shared" si="4"/>
        <v>-1.2695031245257837E-4</v>
      </c>
      <c r="CJ35" s="3">
        <f>+'[3]Infla Mensual PondENGHO'!CF35</f>
        <v>-2.0951979405861021E-3</v>
      </c>
      <c r="CK35" s="3">
        <f t="shared" si="5"/>
        <v>1.9682476281335237E-3</v>
      </c>
    </row>
    <row r="36" spans="1:89" x14ac:dyDescent="0.25">
      <c r="A36" s="2">
        <f t="shared" si="1"/>
        <v>43678</v>
      </c>
      <c r="B36" s="1">
        <f t="shared" si="2"/>
        <v>8</v>
      </c>
      <c r="C36" s="1">
        <v>2019</v>
      </c>
      <c r="D36" s="10">
        <f>+'Indice PondENGHO'!D34/'Indice PondENGHO'!D33-1</f>
        <v>4.4953685564422141E-2</v>
      </c>
      <c r="E36" s="3">
        <f>+'Indice PondENGHO'!E34/'Indice PondENGHO'!E33-1</f>
        <v>4.7228231134985643E-2</v>
      </c>
      <c r="F36" s="3">
        <f>+'Indice PondENGHO'!F34/'Indice PondENGHO'!F33-1</f>
        <v>3.4629927322216592E-2</v>
      </c>
      <c r="G36" s="3">
        <f>+'Indice PondENGHO'!G34/'Indice PondENGHO'!G33-1</f>
        <v>2.2184338102265277E-2</v>
      </c>
      <c r="H36" s="3">
        <f>+'Indice PondENGHO'!H34/'Indice PondENGHO'!H33-1</f>
        <v>5.9063704866109346E-2</v>
      </c>
      <c r="I36" s="3">
        <f>+'Indice PondENGHO'!I34/'Indice PondENGHO'!I33-1</f>
        <v>5.0606386872533715E-2</v>
      </c>
      <c r="J36" s="3">
        <f>+'Indice PondENGHO'!J34/'Indice PondENGHO'!J33-1</f>
        <v>3.7486605054483979E-2</v>
      </c>
      <c r="K36" s="3">
        <f>+'Indice PondENGHO'!K34/'Indice PondENGHO'!K33-1</f>
        <v>1.589863281996573E-2</v>
      </c>
      <c r="L36" s="3">
        <f>+'Indice PondENGHO'!L34/'Indice PondENGHO'!L33-1</f>
        <v>3.9013804499709481E-2</v>
      </c>
      <c r="M36" s="3">
        <f>+'Indice PondENGHO'!M34/'Indice PondENGHO'!M33-1</f>
        <v>2.9504419237652346E-2</v>
      </c>
      <c r="N36" s="3">
        <f>+'Indice PondENGHO'!N34/'Indice PondENGHO'!N33-1</f>
        <v>3.7117689835441281E-2</v>
      </c>
      <c r="O36" s="11">
        <f>+'Indice PondENGHO'!O34/'Indice PondENGHO'!O33-1</f>
        <v>4.3560668675216574E-2</v>
      </c>
      <c r="P36" s="3">
        <f>+'Indice PondENGHO'!P34/'Indice PondENGHO'!P33-1</f>
        <v>4.4117802180292598E-2</v>
      </c>
      <c r="Q36" s="3">
        <f>+'Indice PondENGHO'!Q34/'Indice PondENGHO'!Q33-1</f>
        <v>4.6999399545429865E-2</v>
      </c>
      <c r="R36" s="3">
        <f>+'Indice PondENGHO'!R34/'Indice PondENGHO'!R33-1</f>
        <v>3.5206945681683033E-2</v>
      </c>
      <c r="S36" s="3">
        <f>+'Indice PondENGHO'!S34/'Indice PondENGHO'!S33-1</f>
        <v>2.2298763184350534E-2</v>
      </c>
      <c r="T36" s="3">
        <f>+'Indice PondENGHO'!T34/'Indice PondENGHO'!T33-1</f>
        <v>5.8129766356959101E-2</v>
      </c>
      <c r="U36" s="3">
        <f>+'Indice PondENGHO'!U34/'Indice PondENGHO'!U33-1</f>
        <v>5.0869570035324552E-2</v>
      </c>
      <c r="V36" s="3">
        <f>+'Indice PondENGHO'!V34/'Indice PondENGHO'!V33-1</f>
        <v>3.8176872461747724E-2</v>
      </c>
      <c r="W36" s="3">
        <f>+'Indice PondENGHO'!W34/'Indice PondENGHO'!W33-1</f>
        <v>1.5494172071868206E-2</v>
      </c>
      <c r="X36" s="3">
        <f>+'Indice PondENGHO'!X34/'Indice PondENGHO'!X33-1</f>
        <v>3.9300495841249949E-2</v>
      </c>
      <c r="Y36" s="3">
        <f>+'Indice PondENGHO'!Y34/'Indice PondENGHO'!Y33-1</f>
        <v>2.792934012073256E-2</v>
      </c>
      <c r="Z36" s="3">
        <f>+'Indice PondENGHO'!Z34/'Indice PondENGHO'!Z33-1</f>
        <v>3.7019309756345375E-2</v>
      </c>
      <c r="AA36" s="3">
        <f>+'Indice PondENGHO'!AA34/'Indice PondENGHO'!AA33-1</f>
        <v>4.3284183147857869E-2</v>
      </c>
      <c r="AB36" s="10">
        <f>+'Indice PondENGHO'!AB34/'Indice PondENGHO'!AB33-1</f>
        <v>4.3430381515937144E-2</v>
      </c>
      <c r="AC36" s="3">
        <f>+'Indice PondENGHO'!AC34/'Indice PondENGHO'!AC33-1</f>
        <v>4.7263014132026937E-2</v>
      </c>
      <c r="AD36" s="3">
        <f>+'Indice PondENGHO'!AD34/'Indice PondENGHO'!AD33-1</f>
        <v>3.5729638850964252E-2</v>
      </c>
      <c r="AE36" s="3">
        <f>+'Indice PondENGHO'!AE34/'Indice PondENGHO'!AE33-1</f>
        <v>2.2150321486318569E-2</v>
      </c>
      <c r="AF36" s="3">
        <f>+'Indice PondENGHO'!AF34/'Indice PondENGHO'!AF33-1</f>
        <v>5.7499550225978302E-2</v>
      </c>
      <c r="AG36" s="3">
        <f>+'Indice PondENGHO'!AG34/'Indice PondENGHO'!AG33-1</f>
        <v>5.1016186119174911E-2</v>
      </c>
      <c r="AH36" s="3">
        <f>+'Indice PondENGHO'!AH34/'Indice PondENGHO'!AH33-1</f>
        <v>3.8646422854011986E-2</v>
      </c>
      <c r="AI36" s="3">
        <f>+'Indice PondENGHO'!AI34/'Indice PondENGHO'!AI33-1</f>
        <v>1.5454225232083729E-2</v>
      </c>
      <c r="AJ36" s="3">
        <f>+'Indice PondENGHO'!AJ34/'Indice PondENGHO'!AJ33-1</f>
        <v>3.9203030106202075E-2</v>
      </c>
      <c r="AK36" s="3">
        <f>+'Indice PondENGHO'!AK34/'Indice PondENGHO'!AK33-1</f>
        <v>2.7410978219751136E-2</v>
      </c>
      <c r="AL36" s="3">
        <f>+'Indice PondENGHO'!AL34/'Indice PondENGHO'!AL33-1</f>
        <v>3.6441652767211119E-2</v>
      </c>
      <c r="AM36" s="11">
        <f>+'Indice PondENGHO'!AM34/'Indice PondENGHO'!AM33-1</f>
        <v>4.3301245801122823E-2</v>
      </c>
      <c r="AN36" s="3">
        <f>+'Indice PondENGHO'!AN34/'Indice PondENGHO'!AN33-1</f>
        <v>4.2942768005463483E-2</v>
      </c>
      <c r="AO36" s="3">
        <f>+'Indice PondENGHO'!AO34/'Indice PondENGHO'!AO33-1</f>
        <v>4.7228667012188641E-2</v>
      </c>
      <c r="AP36" s="3">
        <f>+'Indice PondENGHO'!AP34/'Indice PondENGHO'!AP33-1</f>
        <v>3.5263818540288261E-2</v>
      </c>
      <c r="AQ36" s="3">
        <f>+'Indice PondENGHO'!AQ34/'Indice PondENGHO'!AQ33-1</f>
        <v>2.1742047875841664E-2</v>
      </c>
      <c r="AR36" s="3">
        <f>+'Indice PondENGHO'!AR34/'Indice PondENGHO'!AR33-1</f>
        <v>5.7453785621693454E-2</v>
      </c>
      <c r="AS36" s="3">
        <f>+'Indice PondENGHO'!AS34/'Indice PondENGHO'!AS33-1</f>
        <v>5.1882776148248544E-2</v>
      </c>
      <c r="AT36" s="3">
        <f>+'Indice PondENGHO'!AT34/'Indice PondENGHO'!AT33-1</f>
        <v>3.9815263345378549E-2</v>
      </c>
      <c r="AU36" s="3">
        <f>+'Indice PondENGHO'!AU34/'Indice PondENGHO'!AU33-1</f>
        <v>1.5245434364072663E-2</v>
      </c>
      <c r="AV36" s="3">
        <f>+'Indice PondENGHO'!AV34/'Indice PondENGHO'!AV33-1</f>
        <v>4.0552973887562738E-2</v>
      </c>
      <c r="AW36" s="3">
        <f>+'Indice PondENGHO'!AW34/'Indice PondENGHO'!AW33-1</f>
        <v>2.766942000568573E-2</v>
      </c>
      <c r="AX36" s="3">
        <f>+'Indice PondENGHO'!AX34/'Indice PondENGHO'!AX33-1</f>
        <v>3.6253039483907568E-2</v>
      </c>
      <c r="AY36" s="3">
        <f>+'Indice PondENGHO'!AY34/'Indice PondENGHO'!AY33-1</f>
        <v>4.2607520942786525E-2</v>
      </c>
      <c r="AZ36" s="10">
        <f>+'Indice PondENGHO'!AZ34/'Indice PondENGHO'!AZ33-1</f>
        <v>4.2329361303883539E-2</v>
      </c>
      <c r="BA36" s="3">
        <f>+'Indice PondENGHO'!BA34/'Indice PondENGHO'!BA33-1</f>
        <v>4.7102830332002021E-2</v>
      </c>
      <c r="BB36" s="3">
        <f>+'Indice PondENGHO'!BB34/'Indice PondENGHO'!BB33-1</f>
        <v>3.503781130094108E-2</v>
      </c>
      <c r="BC36" s="3">
        <f>+'Indice PondENGHO'!BC34/'Indice PondENGHO'!BC33-1</f>
        <v>2.0530590341389932E-2</v>
      </c>
      <c r="BD36" s="3">
        <f>+'Indice PondENGHO'!BD34/'Indice PondENGHO'!BD33-1</f>
        <v>5.7520584070740677E-2</v>
      </c>
      <c r="BE36" s="3">
        <f>+'Indice PondENGHO'!BE34/'Indice PondENGHO'!BE33-1</f>
        <v>5.2578135456851083E-2</v>
      </c>
      <c r="BF36" s="3">
        <f>+'Indice PondENGHO'!BF34/'Indice PondENGHO'!BF33-1</f>
        <v>4.0782666793929501E-2</v>
      </c>
      <c r="BG36" s="3">
        <f>+'Indice PondENGHO'!BG34/'Indice PondENGHO'!BG33-1</f>
        <v>1.4924933459219636E-2</v>
      </c>
      <c r="BH36" s="3">
        <f>+'Indice PondENGHO'!BH34/'Indice PondENGHO'!BH33-1</f>
        <v>4.2132364258290256E-2</v>
      </c>
      <c r="BI36" s="3">
        <f>+'Indice PondENGHO'!BI34/'Indice PondENGHO'!BI33-1</f>
        <v>2.6890769699354777E-2</v>
      </c>
      <c r="BJ36" s="3">
        <f>+'Indice PondENGHO'!BJ34/'Indice PondENGHO'!BJ33-1</f>
        <v>3.5258625972582225E-2</v>
      </c>
      <c r="BK36" s="11">
        <f>+'Indice PondENGHO'!BK34/'Indice PondENGHO'!BK33-1</f>
        <v>4.1955693060138133E-2</v>
      </c>
      <c r="BL36" s="2">
        <f t="shared" si="3"/>
        <v>43678</v>
      </c>
      <c r="BM36" s="3">
        <f>+'Indice PondENGHO'!BL34/'Indice PondENGHO'!BL33-1</f>
        <v>3.9927313840546486E-2</v>
      </c>
      <c r="BN36" s="3">
        <f>+'Indice PondENGHO'!BM34/'Indice PondENGHO'!BM33-1</f>
        <v>3.923502624498898E-2</v>
      </c>
      <c r="BO36" s="3">
        <f>+'Indice PondENGHO'!BN34/'Indice PondENGHO'!BN33-1</f>
        <v>3.9052021489200728E-2</v>
      </c>
      <c r="BP36" s="3">
        <f>+'Indice PondENGHO'!BO34/'Indice PondENGHO'!BO33-1</f>
        <v>3.9248021173344805E-2</v>
      </c>
      <c r="BQ36" s="3">
        <f>+'Indice PondENGHO'!BP34/'Indice PondENGHO'!BP33-1</f>
        <v>3.9444815913054931E-2</v>
      </c>
      <c r="BR36" s="10">
        <f>+'Indice PondENGHO'!BQ34/'Indice PondENGHO'!BQ33-1</f>
        <v>4.3483174631644195E-2</v>
      </c>
      <c r="BS36" s="3">
        <f>+'Indice PondENGHO'!BR34/'Indice PondENGHO'!BR33-1</f>
        <v>4.7153305265928092E-2</v>
      </c>
      <c r="BT36" s="3">
        <f>+'Indice PondENGHO'!BS34/'Indice PondENGHO'!BS33-1</f>
        <v>3.5188535683195132E-2</v>
      </c>
      <c r="BU36" s="3">
        <f>+'Indice PondENGHO'!BT34/'Indice PondENGHO'!BT33-1</f>
        <v>2.1559642958109304E-2</v>
      </c>
      <c r="BV36" s="3">
        <f>+'Indice PondENGHO'!BU34/'Indice PondENGHO'!BU33-1</f>
        <v>5.7716384401044651E-2</v>
      </c>
      <c r="BW36" s="3">
        <f>+'Indice PondENGHO'!BV34/'Indice PondENGHO'!BV33-1</f>
        <v>5.180380188806688E-2</v>
      </c>
      <c r="BX36" s="3">
        <f>+'Indice PondENGHO'!BW34/'Indice PondENGHO'!BW33-1</f>
        <v>3.9535166815910294E-2</v>
      </c>
      <c r="BY36" s="3">
        <f>+'Indice PondENGHO'!BX34/'Indice PondENGHO'!BX33-1</f>
        <v>1.5311264337543484E-2</v>
      </c>
      <c r="BZ36" s="3">
        <f>+'Indice PondENGHO'!BY34/'Indice PondENGHO'!BY33-1</f>
        <v>4.0576770649646932E-2</v>
      </c>
      <c r="CA36" s="3">
        <f>+'Indice PondENGHO'!BZ34/'Indice PondENGHO'!BZ33-1</f>
        <v>2.7463147849185798E-2</v>
      </c>
      <c r="CB36" s="3">
        <f>+'Indice PondENGHO'!CA34/'Indice PondENGHO'!CA33-1</f>
        <v>3.6044564453917793E-2</v>
      </c>
      <c r="CC36" s="11">
        <f>+'Indice PondENGHO'!CB34/'Indice PondENGHO'!CB33-1</f>
        <v>4.2671194260153644E-2</v>
      </c>
      <c r="CD36" s="10">
        <f>+'Indice PondENGHO'!CC34/'Indice PondENGHO'!CC33-1</f>
        <v>3.9357798546026279E-2</v>
      </c>
      <c r="CE36" s="11">
        <f>+'Indice PondENGHO'!CD34/'Indice PondENGHO'!CD33-1</f>
        <v>3.9357732646226884E-2</v>
      </c>
      <c r="CG36" s="3">
        <f>+'Indice PondENGHO'!CF34/'Indice PondENGHO'!CF33-1</f>
        <v>3.9314374598584001E-2</v>
      </c>
      <c r="CI36" s="3">
        <f t="shared" si="4"/>
        <v>4.8249792749155418E-4</v>
      </c>
      <c r="CJ36" s="3">
        <f>+'[3]Infla Mensual PondENGHO'!CF36</f>
        <v>9.2283933378034533E-4</v>
      </c>
      <c r="CK36" s="3">
        <f t="shared" si="5"/>
        <v>-4.4034140628879115E-4</v>
      </c>
    </row>
    <row r="37" spans="1:89" x14ac:dyDescent="0.25">
      <c r="A37" s="2">
        <f t="shared" si="1"/>
        <v>43709</v>
      </c>
      <c r="B37" s="1">
        <f t="shared" si="2"/>
        <v>9</v>
      </c>
      <c r="C37" s="1">
        <v>2019</v>
      </c>
      <c r="D37" s="10">
        <f>+'Indice PondENGHO'!D35/'Indice PondENGHO'!D34-1</f>
        <v>4.9950743931510777E-2</v>
      </c>
      <c r="E37" s="3">
        <f>+'Indice PondENGHO'!E35/'Indice PondENGHO'!E34-1</f>
        <v>3.8918413984554645E-2</v>
      </c>
      <c r="F37" s="3">
        <f>+'Indice PondENGHO'!F35/'Indice PondENGHO'!F34-1</f>
        <v>5.9047985066432496E-2</v>
      </c>
      <c r="G37" s="3">
        <f>+'Indice PondENGHO'!G35/'Indice PondENGHO'!G34-1</f>
        <v>2.0997139252969754E-2</v>
      </c>
      <c r="H37" s="3">
        <f>+'Indice PondENGHO'!H35/'Indice PondENGHO'!H34-1</f>
        <v>6.7229503801886858E-2</v>
      </c>
      <c r="I37" s="3">
        <f>+'Indice PondENGHO'!I35/'Indice PondENGHO'!I34-1</f>
        <v>8.5590612444105485E-2</v>
      </c>
      <c r="J37" s="3">
        <f>+'Indice PondENGHO'!J35/'Indice PondENGHO'!J34-1</f>
        <v>4.7647675754536323E-2</v>
      </c>
      <c r="K37" s="3">
        <f>+'Indice PondENGHO'!K35/'Indice PondENGHO'!K34-1</f>
        <v>6.9217903082863685E-2</v>
      </c>
      <c r="L37" s="3">
        <f>+'Indice PondENGHO'!L35/'Indice PondENGHO'!L34-1</f>
        <v>6.8363207374386059E-2</v>
      </c>
      <c r="M37" s="3">
        <f>+'Indice PondENGHO'!M35/'Indice PondENGHO'!M34-1</f>
        <v>2.3086470893491473E-2</v>
      </c>
      <c r="N37" s="3">
        <f>+'Indice PondENGHO'!N35/'Indice PondENGHO'!N34-1</f>
        <v>5.4401885929485916E-2</v>
      </c>
      <c r="O37" s="11">
        <f>+'Indice PondENGHO'!O35/'Indice PondENGHO'!O34-1</f>
        <v>8.178706675635472E-2</v>
      </c>
      <c r="P37" s="3">
        <f>+'Indice PondENGHO'!P35/'Indice PondENGHO'!P34-1</f>
        <v>4.9714935325749998E-2</v>
      </c>
      <c r="Q37" s="3">
        <f>+'Indice PondENGHO'!Q35/'Indice PondENGHO'!Q34-1</f>
        <v>3.8994878352717643E-2</v>
      </c>
      <c r="R37" s="3">
        <f>+'Indice PondENGHO'!R35/'Indice PondENGHO'!R34-1</f>
        <v>5.7965364146483012E-2</v>
      </c>
      <c r="S37" s="3">
        <f>+'Indice PondENGHO'!S35/'Indice PondENGHO'!S34-1</f>
        <v>2.0502860918094168E-2</v>
      </c>
      <c r="T37" s="3">
        <f>+'Indice PondENGHO'!T35/'Indice PondENGHO'!T34-1</f>
        <v>6.7064673034274547E-2</v>
      </c>
      <c r="U37" s="3">
        <f>+'Indice PondENGHO'!U35/'Indice PondENGHO'!U34-1</f>
        <v>8.4626052023061726E-2</v>
      </c>
      <c r="V37" s="3">
        <f>+'Indice PondENGHO'!V35/'Indice PondENGHO'!V34-1</f>
        <v>4.7467976817809898E-2</v>
      </c>
      <c r="W37" s="3">
        <f>+'Indice PondENGHO'!W35/'Indice PondENGHO'!W34-1</f>
        <v>6.8302184819666101E-2</v>
      </c>
      <c r="X37" s="3">
        <f>+'Indice PondENGHO'!X35/'Indice PondENGHO'!X34-1</f>
        <v>6.8357811206585906E-2</v>
      </c>
      <c r="Y37" s="3">
        <f>+'Indice PondENGHO'!Y35/'Indice PondENGHO'!Y34-1</f>
        <v>2.2825272574859445E-2</v>
      </c>
      <c r="Z37" s="3">
        <f>+'Indice PondENGHO'!Z35/'Indice PondENGHO'!Z34-1</f>
        <v>5.3910531484687274E-2</v>
      </c>
      <c r="AA37" s="3">
        <f>+'Indice PondENGHO'!AA35/'Indice PondENGHO'!AA34-1</f>
        <v>8.1748627482384872E-2</v>
      </c>
      <c r="AB37" s="10">
        <f>+'Indice PondENGHO'!AB35/'Indice PondENGHO'!AB34-1</f>
        <v>4.9666430048567856E-2</v>
      </c>
      <c r="AC37" s="3">
        <f>+'Indice PondENGHO'!AC35/'Indice PondENGHO'!AC34-1</f>
        <v>3.9080317161913181E-2</v>
      </c>
      <c r="AD37" s="3">
        <f>+'Indice PondENGHO'!AD35/'Indice PondENGHO'!AD34-1</f>
        <v>5.7327965786724722E-2</v>
      </c>
      <c r="AE37" s="3">
        <f>+'Indice PondENGHO'!AE35/'Indice PondENGHO'!AE34-1</f>
        <v>2.0388656595070387E-2</v>
      </c>
      <c r="AF37" s="3">
        <f>+'Indice PondENGHO'!AF35/'Indice PondENGHO'!AF34-1</f>
        <v>6.7863811132015561E-2</v>
      </c>
      <c r="AG37" s="3">
        <f>+'Indice PondENGHO'!AG35/'Indice PondENGHO'!AG34-1</f>
        <v>8.5125668547493705E-2</v>
      </c>
      <c r="AH37" s="3">
        <f>+'Indice PondENGHO'!AH35/'Indice PondENGHO'!AH34-1</f>
        <v>4.7478630426430968E-2</v>
      </c>
      <c r="AI37" s="3">
        <f>+'Indice PondENGHO'!AI35/'Indice PondENGHO'!AI34-1</f>
        <v>6.7917626938241771E-2</v>
      </c>
      <c r="AJ37" s="3">
        <f>+'Indice PondENGHO'!AJ35/'Indice PondENGHO'!AJ34-1</f>
        <v>6.8530407635570167E-2</v>
      </c>
      <c r="AK37" s="3">
        <f>+'Indice PondENGHO'!AK35/'Indice PondENGHO'!AK34-1</f>
        <v>2.2690458224677856E-2</v>
      </c>
      <c r="AL37" s="3">
        <f>+'Indice PondENGHO'!AL35/'Indice PondENGHO'!AL34-1</f>
        <v>5.2937951992813037E-2</v>
      </c>
      <c r="AM37" s="11">
        <f>+'Indice PondENGHO'!AM35/'Indice PondENGHO'!AM34-1</f>
        <v>8.1712135362917104E-2</v>
      </c>
      <c r="AN37" s="3">
        <f>+'Indice PondENGHO'!AN35/'Indice PondENGHO'!AN34-1</f>
        <v>4.9486616541050799E-2</v>
      </c>
      <c r="AO37" s="3">
        <f>+'Indice PondENGHO'!AO35/'Indice PondENGHO'!AO34-1</f>
        <v>3.9194148058603995E-2</v>
      </c>
      <c r="AP37" s="3">
        <f>+'Indice PondENGHO'!AP35/'Indice PondENGHO'!AP34-1</f>
        <v>5.7833756415219595E-2</v>
      </c>
      <c r="AQ37" s="3">
        <f>+'Indice PondENGHO'!AQ35/'Indice PondENGHO'!AQ34-1</f>
        <v>2.0279135887636413E-2</v>
      </c>
      <c r="AR37" s="3">
        <f>+'Indice PondENGHO'!AR35/'Indice PondENGHO'!AR34-1</f>
        <v>6.7759846682715619E-2</v>
      </c>
      <c r="AS37" s="3">
        <f>+'Indice PondENGHO'!AS35/'Indice PondENGHO'!AS34-1</f>
        <v>8.2624538916370449E-2</v>
      </c>
      <c r="AT37" s="3">
        <f>+'Indice PondENGHO'!AT35/'Indice PondENGHO'!AT34-1</f>
        <v>4.7223723401219386E-2</v>
      </c>
      <c r="AU37" s="3">
        <f>+'Indice PondENGHO'!AU35/'Indice PondENGHO'!AU34-1</f>
        <v>6.7592677880197849E-2</v>
      </c>
      <c r="AV37" s="3">
        <f>+'Indice PondENGHO'!AV35/'Indice PondENGHO'!AV34-1</f>
        <v>6.8110534664934885E-2</v>
      </c>
      <c r="AW37" s="3">
        <f>+'Indice PondENGHO'!AW35/'Indice PondENGHO'!AW34-1</f>
        <v>2.2901250310235932E-2</v>
      </c>
      <c r="AX37" s="3">
        <f>+'Indice PondENGHO'!AX35/'Indice PondENGHO'!AX34-1</f>
        <v>5.2567758728315539E-2</v>
      </c>
      <c r="AY37" s="3">
        <f>+'Indice PondENGHO'!AY35/'Indice PondENGHO'!AY34-1</f>
        <v>8.1452727914335776E-2</v>
      </c>
      <c r="AZ37" s="10">
        <f>+'Indice PondENGHO'!AZ35/'Indice PondENGHO'!AZ34-1</f>
        <v>4.9188806902893623E-2</v>
      </c>
      <c r="BA37" s="3">
        <f>+'Indice PondENGHO'!BA35/'Indice PondENGHO'!BA34-1</f>
        <v>3.9302803798726194E-2</v>
      </c>
      <c r="BB37" s="3">
        <f>+'Indice PondENGHO'!BB35/'Indice PondENGHO'!BB34-1</f>
        <v>5.8166855418184005E-2</v>
      </c>
      <c r="BC37" s="3">
        <f>+'Indice PondENGHO'!BC35/'Indice PondENGHO'!BC34-1</f>
        <v>1.9442836571597955E-2</v>
      </c>
      <c r="BD37" s="3">
        <f>+'Indice PondENGHO'!BD35/'Indice PondENGHO'!BD34-1</f>
        <v>6.6428729207700821E-2</v>
      </c>
      <c r="BE37" s="3">
        <f>+'Indice PondENGHO'!BE35/'Indice PondENGHO'!BE34-1</f>
        <v>8.0919436285751489E-2</v>
      </c>
      <c r="BF37" s="3">
        <f>+'Indice PondENGHO'!BF35/'Indice PondENGHO'!BF34-1</f>
        <v>4.6957588077763068E-2</v>
      </c>
      <c r="BG37" s="3">
        <f>+'Indice PondENGHO'!BG35/'Indice PondENGHO'!BG34-1</f>
        <v>6.7333807483914265E-2</v>
      </c>
      <c r="BH37" s="3">
        <f>+'Indice PondENGHO'!BH35/'Indice PondENGHO'!BH34-1</f>
        <v>6.6760233089623089E-2</v>
      </c>
      <c r="BI37" s="3">
        <f>+'Indice PondENGHO'!BI35/'Indice PondENGHO'!BI34-1</f>
        <v>2.3266030777971514E-2</v>
      </c>
      <c r="BJ37" s="3">
        <f>+'Indice PondENGHO'!BJ35/'Indice PondENGHO'!BJ34-1</f>
        <v>5.2129802136967829E-2</v>
      </c>
      <c r="BK37" s="11">
        <f>+'Indice PondENGHO'!BK35/'Indice PondENGHO'!BK34-1</f>
        <v>8.0966300749605091E-2</v>
      </c>
      <c r="BL37" s="2">
        <f t="shared" si="3"/>
        <v>43709</v>
      </c>
      <c r="BM37" s="3">
        <f>+'Indice PondENGHO'!BL35/'Indice PondENGHO'!BL34-1</f>
        <v>5.2184231967652428E-2</v>
      </c>
      <c r="BN37" s="3">
        <f>+'Indice PondENGHO'!BM35/'Indice PondENGHO'!BM34-1</f>
        <v>5.1994254224292158E-2</v>
      </c>
      <c r="BO37" s="3">
        <f>+'Indice PondENGHO'!BN35/'Indice PondENGHO'!BN34-1</f>
        <v>5.2742003437088902E-2</v>
      </c>
      <c r="BP37" s="3">
        <f>+'Indice PondENGHO'!BO35/'Indice PondENGHO'!BO34-1</f>
        <v>5.3052350175347263E-2</v>
      </c>
      <c r="BQ37" s="3">
        <f>+'Indice PondENGHO'!BP35/'Indice PondENGHO'!BP34-1</f>
        <v>5.3325837200512094E-2</v>
      </c>
      <c r="BR37" s="10">
        <f>+'Indice PondENGHO'!BQ35/'Indice PondENGHO'!BQ34-1</f>
        <v>4.9581359536757574E-2</v>
      </c>
      <c r="BS37" s="3">
        <f>+'Indice PondENGHO'!BR35/'Indice PondENGHO'!BR34-1</f>
        <v>3.9133763523183873E-2</v>
      </c>
      <c r="BT37" s="3">
        <f>+'Indice PondENGHO'!BS35/'Indice PondENGHO'!BS34-1</f>
        <v>5.8024351526744899E-2</v>
      </c>
      <c r="BU37" s="3">
        <f>+'Indice PondENGHO'!BT35/'Indice PondENGHO'!BT34-1</f>
        <v>2.0146329316900191E-2</v>
      </c>
      <c r="BV37" s="3">
        <f>+'Indice PondENGHO'!BU35/'Indice PondENGHO'!BU34-1</f>
        <v>6.7086310047390407E-2</v>
      </c>
      <c r="BW37" s="3">
        <f>+'Indice PondENGHO'!BV35/'Indice PondENGHO'!BV34-1</f>
        <v>8.2812149029392934E-2</v>
      </c>
      <c r="BX37" s="3">
        <f>+'Indice PondENGHO'!BW35/'Indice PondENGHO'!BW34-1</f>
        <v>4.7241482072517549E-2</v>
      </c>
      <c r="BY37" s="3">
        <f>+'Indice PondENGHO'!BX35/'Indice PondENGHO'!BX34-1</f>
        <v>6.7889410881908807E-2</v>
      </c>
      <c r="BZ37" s="3">
        <f>+'Indice PondENGHO'!BY35/'Indice PondENGHO'!BY34-1</f>
        <v>6.7741282802188829E-2</v>
      </c>
      <c r="CA37" s="3">
        <f>+'Indice PondENGHO'!BZ35/'Indice PondENGHO'!BZ34-1</f>
        <v>2.3011694561560381E-2</v>
      </c>
      <c r="CB37" s="3">
        <f>+'Indice PondENGHO'!CA35/'Indice PondENGHO'!CA34-1</f>
        <v>5.2763710746808412E-2</v>
      </c>
      <c r="CC37" s="11">
        <f>+'Indice PondENGHO'!CB35/'Indice PondENGHO'!CB34-1</f>
        <v>8.139065624987607E-2</v>
      </c>
      <c r="CD37" s="10">
        <f>+'Indice PondENGHO'!CC35/'Indice PondENGHO'!CC34-1</f>
        <v>5.2814930962179929E-2</v>
      </c>
      <c r="CE37" s="11">
        <f>+'Indice PondENGHO'!CD35/'Indice PondENGHO'!CD34-1</f>
        <v>5.2814997715224354E-2</v>
      </c>
      <c r="CG37" s="3">
        <f>+'Indice PondENGHO'!CF35/'Indice PondENGHO'!CF34-1</f>
        <v>5.2922482212938826E-2</v>
      </c>
      <c r="CI37" s="3">
        <f t="shared" si="4"/>
        <v>-1.141605232859666E-3</v>
      </c>
      <c r="CJ37" s="3">
        <f>+'[3]Infla Mensual PondENGHO'!CF37</f>
        <v>3.3038605043556046E-5</v>
      </c>
      <c r="CK37" s="3">
        <f t="shared" si="5"/>
        <v>-1.174643837903222E-3</v>
      </c>
    </row>
    <row r="38" spans="1:89" x14ac:dyDescent="0.25">
      <c r="A38" s="2">
        <f t="shared" si="1"/>
        <v>43739</v>
      </c>
      <c r="B38" s="1">
        <f t="shared" si="2"/>
        <v>10</v>
      </c>
      <c r="C38" s="1">
        <v>2019</v>
      </c>
      <c r="D38" s="10">
        <f>+'Indice PondENGHO'!D36/'Indice PondENGHO'!D35-1</f>
        <v>1.7454919553633319E-2</v>
      </c>
      <c r="E38" s="3">
        <f>+'Indice PondENGHO'!E36/'Indice PondENGHO'!E35-1</f>
        <v>6.0349508114695416E-2</v>
      </c>
      <c r="F38" s="3">
        <f>+'Indice PondENGHO'!F36/'Indice PondENGHO'!F35-1</f>
        <v>3.7198905905002411E-2</v>
      </c>
      <c r="G38" s="3">
        <f>+'Indice PondENGHO'!G36/'Indice PondENGHO'!G35-1</f>
        <v>1.697394193323154E-2</v>
      </c>
      <c r="H38" s="3">
        <f>+'Indice PondENGHO'!H36/'Indice PondENGHO'!H35-1</f>
        <v>7.74789363798154E-2</v>
      </c>
      <c r="I38" s="3">
        <f>+'Indice PondENGHO'!I36/'Indice PondENGHO'!I35-1</f>
        <v>4.7283943529747408E-2</v>
      </c>
      <c r="J38" s="3">
        <f>+'Indice PondENGHO'!J36/'Indice PondENGHO'!J35-1</f>
        <v>3.573317199579007E-2</v>
      </c>
      <c r="K38" s="3">
        <f>+'Indice PondENGHO'!K36/'Indice PondENGHO'!K35-1</f>
        <v>5.4118610373341536E-3</v>
      </c>
      <c r="L38" s="3">
        <f>+'Indice PondENGHO'!L36/'Indice PondENGHO'!L35-1</f>
        <v>2.1054340407559158E-2</v>
      </c>
      <c r="M38" s="3">
        <f>+'Indice PondENGHO'!M36/'Indice PondENGHO'!M35-1</f>
        <v>2.435738113846142E-2</v>
      </c>
      <c r="N38" s="3">
        <f>+'Indice PondENGHO'!N36/'Indice PondENGHO'!N35-1</f>
        <v>2.5666356611124375E-2</v>
      </c>
      <c r="O38" s="11">
        <f>+'Indice PondENGHO'!O36/'Indice PondENGHO'!O35-1</f>
        <v>3.851899425571248E-2</v>
      </c>
      <c r="P38" s="3">
        <f>+'Indice PondENGHO'!P36/'Indice PondENGHO'!P35-1</f>
        <v>1.7696620280516662E-2</v>
      </c>
      <c r="Q38" s="3">
        <f>+'Indice PondENGHO'!Q36/'Indice PondENGHO'!Q35-1</f>
        <v>6.0809545314448377E-2</v>
      </c>
      <c r="R38" s="3">
        <f>+'Indice PondENGHO'!R36/'Indice PondENGHO'!R35-1</f>
        <v>3.6997082551144755E-2</v>
      </c>
      <c r="S38" s="3">
        <f>+'Indice PondENGHO'!S36/'Indice PondENGHO'!S35-1</f>
        <v>1.8139796413615628E-2</v>
      </c>
      <c r="T38" s="3">
        <f>+'Indice PondENGHO'!T36/'Indice PondENGHO'!T35-1</f>
        <v>7.8059858769541357E-2</v>
      </c>
      <c r="U38" s="3">
        <f>+'Indice PondENGHO'!U36/'Indice PondENGHO'!U35-1</f>
        <v>4.6855734727726306E-2</v>
      </c>
      <c r="V38" s="3">
        <f>+'Indice PondENGHO'!V36/'Indice PondENGHO'!V35-1</f>
        <v>3.5618816129978859E-2</v>
      </c>
      <c r="W38" s="3">
        <f>+'Indice PondENGHO'!W36/'Indice PondENGHO'!W35-1</f>
        <v>4.2081807192526632E-3</v>
      </c>
      <c r="X38" s="3">
        <f>+'Indice PondENGHO'!X36/'Indice PondENGHO'!X35-1</f>
        <v>2.0072505572433119E-2</v>
      </c>
      <c r="Y38" s="3">
        <f>+'Indice PondENGHO'!Y36/'Indice PondENGHO'!Y35-1</f>
        <v>2.101241375803542E-2</v>
      </c>
      <c r="Z38" s="3">
        <f>+'Indice PondENGHO'!Z36/'Indice PondENGHO'!Z35-1</f>
        <v>2.5877727037647569E-2</v>
      </c>
      <c r="AA38" s="3">
        <f>+'Indice PondENGHO'!AA36/'Indice PondENGHO'!AA35-1</f>
        <v>3.8265552364061595E-2</v>
      </c>
      <c r="AB38" s="10">
        <f>+'Indice PondENGHO'!AB36/'Indice PondENGHO'!AB35-1</f>
        <v>1.7991898327911704E-2</v>
      </c>
      <c r="AC38" s="3">
        <f>+'Indice PondENGHO'!AC36/'Indice PondENGHO'!AC35-1</f>
        <v>6.0713012475080985E-2</v>
      </c>
      <c r="AD38" s="3">
        <f>+'Indice PondENGHO'!AD36/'Indice PondENGHO'!AD35-1</f>
        <v>3.6607786300989487E-2</v>
      </c>
      <c r="AE38" s="3">
        <f>+'Indice PondENGHO'!AE36/'Indice PondENGHO'!AE35-1</f>
        <v>1.8949614347867128E-2</v>
      </c>
      <c r="AF38" s="3">
        <f>+'Indice PondENGHO'!AF36/'Indice PondENGHO'!AF35-1</f>
        <v>7.8425701733239483E-2</v>
      </c>
      <c r="AG38" s="3">
        <f>+'Indice PondENGHO'!AG36/'Indice PondENGHO'!AG35-1</f>
        <v>4.6666939998014856E-2</v>
      </c>
      <c r="AH38" s="3">
        <f>+'Indice PondENGHO'!AH36/'Indice PondENGHO'!AH35-1</f>
        <v>3.6547409662125663E-2</v>
      </c>
      <c r="AI38" s="3">
        <f>+'Indice PondENGHO'!AI36/'Indice PondENGHO'!AI35-1</f>
        <v>3.3963880554102044E-3</v>
      </c>
      <c r="AJ38" s="3">
        <f>+'Indice PondENGHO'!AJ36/'Indice PondENGHO'!AJ35-1</f>
        <v>1.9478427525442932E-2</v>
      </c>
      <c r="AK38" s="3">
        <f>+'Indice PondENGHO'!AK36/'Indice PondENGHO'!AK35-1</f>
        <v>2.015493663407053E-2</v>
      </c>
      <c r="AL38" s="3">
        <f>+'Indice PondENGHO'!AL36/'Indice PondENGHO'!AL35-1</f>
        <v>2.5849287428552969E-2</v>
      </c>
      <c r="AM38" s="11">
        <f>+'Indice PondENGHO'!AM36/'Indice PondENGHO'!AM35-1</f>
        <v>3.8179189172507177E-2</v>
      </c>
      <c r="AN38" s="3">
        <f>+'Indice PondENGHO'!AN36/'Indice PondENGHO'!AN35-1</f>
        <v>1.8166896268019928E-2</v>
      </c>
      <c r="AO38" s="3">
        <f>+'Indice PondENGHO'!AO36/'Indice PondENGHO'!AO35-1</f>
        <v>6.1029192101226037E-2</v>
      </c>
      <c r="AP38" s="3">
        <f>+'Indice PondENGHO'!AP36/'Indice PondENGHO'!AP35-1</f>
        <v>3.6208907704494031E-2</v>
      </c>
      <c r="AQ38" s="3">
        <f>+'Indice PondENGHO'!AQ36/'Indice PondENGHO'!AQ35-1</f>
        <v>1.8986043028211164E-2</v>
      </c>
      <c r="AR38" s="3">
        <f>+'Indice PondENGHO'!AR36/'Indice PondENGHO'!AR35-1</f>
        <v>7.836228946869328E-2</v>
      </c>
      <c r="AS38" s="3">
        <f>+'Indice PondENGHO'!AS36/'Indice PondENGHO'!AS35-1</f>
        <v>4.6183709812398277E-2</v>
      </c>
      <c r="AT38" s="3">
        <f>+'Indice PondENGHO'!AT36/'Indice PondENGHO'!AT35-1</f>
        <v>3.5479989709891857E-2</v>
      </c>
      <c r="AU38" s="3">
        <f>+'Indice PondENGHO'!AU36/'Indice PondENGHO'!AU35-1</f>
        <v>3.4266361380010935E-3</v>
      </c>
      <c r="AV38" s="3">
        <f>+'Indice PondENGHO'!AV36/'Indice PondENGHO'!AV35-1</f>
        <v>1.9592718413881105E-2</v>
      </c>
      <c r="AW38" s="3">
        <f>+'Indice PondENGHO'!AW36/'Indice PondENGHO'!AW35-1</f>
        <v>2.0307236391765349E-2</v>
      </c>
      <c r="AX38" s="3">
        <f>+'Indice PondENGHO'!AX36/'Indice PondENGHO'!AX35-1</f>
        <v>2.6274699448422867E-2</v>
      </c>
      <c r="AY38" s="3">
        <f>+'Indice PondENGHO'!AY36/'Indice PondENGHO'!AY35-1</f>
        <v>3.8011692567305744E-2</v>
      </c>
      <c r="AZ38" s="10">
        <f>+'Indice PondENGHO'!AZ36/'Indice PondENGHO'!AZ35-1</f>
        <v>1.8145677709815233E-2</v>
      </c>
      <c r="BA38" s="3">
        <f>+'Indice PondENGHO'!BA36/'Indice PondENGHO'!BA35-1</f>
        <v>6.1517777594925604E-2</v>
      </c>
      <c r="BB38" s="3">
        <f>+'Indice PondENGHO'!BB36/'Indice PondENGHO'!BB35-1</f>
        <v>3.5563373190621972E-2</v>
      </c>
      <c r="BC38" s="3">
        <f>+'Indice PondENGHO'!BC36/'Indice PondENGHO'!BC35-1</f>
        <v>1.9137517294273154E-2</v>
      </c>
      <c r="BD38" s="3">
        <f>+'Indice PondENGHO'!BD36/'Indice PondENGHO'!BD35-1</f>
        <v>7.8595957918004E-2</v>
      </c>
      <c r="BE38" s="3">
        <f>+'Indice PondENGHO'!BE36/'Indice PondENGHO'!BE35-1</f>
        <v>4.5806339035263877E-2</v>
      </c>
      <c r="BF38" s="3">
        <f>+'Indice PondENGHO'!BF36/'Indice PondENGHO'!BF35-1</f>
        <v>3.4584603253576818E-2</v>
      </c>
      <c r="BG38" s="3">
        <f>+'Indice PondENGHO'!BG36/'Indice PondENGHO'!BG35-1</f>
        <v>2.7925459029871647E-3</v>
      </c>
      <c r="BH38" s="3">
        <f>+'Indice PondENGHO'!BH36/'Indice PondENGHO'!BH35-1</f>
        <v>1.9551057763688151E-2</v>
      </c>
      <c r="BI38" s="3">
        <f>+'Indice PondENGHO'!BI36/'Indice PondENGHO'!BI35-1</f>
        <v>1.7149825511308725E-2</v>
      </c>
      <c r="BJ38" s="3">
        <f>+'Indice PondENGHO'!BJ36/'Indice PondENGHO'!BJ35-1</f>
        <v>2.6214559606822174E-2</v>
      </c>
      <c r="BK38" s="11">
        <f>+'Indice PondENGHO'!BK36/'Indice PondENGHO'!BK35-1</f>
        <v>3.7546204098075853E-2</v>
      </c>
      <c r="BL38" s="2">
        <f t="shared" si="3"/>
        <v>43739</v>
      </c>
      <c r="BM38" s="3">
        <f>+'Indice PondENGHO'!BL36/'Indice PondENGHO'!BL35-1</f>
        <v>2.7386137872206673E-2</v>
      </c>
      <c r="BN38" s="3">
        <f>+'Indice PondENGHO'!BM36/'Indice PondENGHO'!BM35-1</f>
        <v>2.8715054067689039E-2</v>
      </c>
      <c r="BO38" s="3">
        <f>+'Indice PondENGHO'!BN36/'Indice PondENGHO'!BN35-1</f>
        <v>2.9327732022404573E-2</v>
      </c>
      <c r="BP38" s="3">
        <f>+'Indice PondENGHO'!BO36/'Indice PondENGHO'!BO35-1</f>
        <v>3.0445537642639797E-2</v>
      </c>
      <c r="BQ38" s="3">
        <f>+'Indice PondENGHO'!BP36/'Indice PondENGHO'!BP35-1</f>
        <v>3.2000118690954649E-2</v>
      </c>
      <c r="BR38" s="10">
        <f>+'Indice PondENGHO'!BQ36/'Indice PondENGHO'!BQ35-1</f>
        <v>1.7910642871841631E-2</v>
      </c>
      <c r="BS38" s="3">
        <f>+'Indice PondENGHO'!BR36/'Indice PondENGHO'!BR35-1</f>
        <v>6.0992504575478224E-2</v>
      </c>
      <c r="BT38" s="3">
        <f>+'Indice PondENGHO'!BS36/'Indice PondENGHO'!BS35-1</f>
        <v>3.6363787839999828E-2</v>
      </c>
      <c r="BU38" s="3">
        <f>+'Indice PondENGHO'!BT36/'Indice PondENGHO'!BT35-1</f>
        <v>1.86553268966696E-2</v>
      </c>
      <c r="BV38" s="3">
        <f>+'Indice PondENGHO'!BU36/'Indice PondENGHO'!BU35-1</f>
        <v>7.8352504263014211E-2</v>
      </c>
      <c r="BW38" s="3">
        <f>+'Indice PondENGHO'!BV36/'Indice PondENGHO'!BV35-1</f>
        <v>4.6274658782187839E-2</v>
      </c>
      <c r="BX38" s="3">
        <f>+'Indice PondENGHO'!BW36/'Indice PondENGHO'!BW35-1</f>
        <v>3.537476834472808E-2</v>
      </c>
      <c r="BY38" s="3">
        <f>+'Indice PondENGHO'!BX36/'Indice PondENGHO'!BX35-1</f>
        <v>3.5992047015234174E-3</v>
      </c>
      <c r="BZ38" s="3">
        <f>+'Indice PondENGHO'!BY36/'Indice PondENGHO'!BY35-1</f>
        <v>1.9780375887671342E-2</v>
      </c>
      <c r="CA38" s="3">
        <f>+'Indice PondENGHO'!BZ36/'Indice PondENGHO'!BZ35-1</f>
        <v>1.9369645760276111E-2</v>
      </c>
      <c r="CB38" s="3">
        <f>+'Indice PondENGHO'!CA36/'Indice PondENGHO'!CA35-1</f>
        <v>2.6084080241527197E-2</v>
      </c>
      <c r="CC38" s="11">
        <f>+'Indice PondENGHO'!CB36/'Indice PondENGHO'!CB35-1</f>
        <v>3.7953356314444964E-2</v>
      </c>
      <c r="CD38" s="10">
        <f>+'Indice PondENGHO'!CC36/'Indice PondENGHO'!CC35-1</f>
        <v>3.0106759645538217E-2</v>
      </c>
      <c r="CE38" s="11">
        <f>+'Indice PondENGHO'!CD36/'Indice PondENGHO'!CD35-1</f>
        <v>3.0106759645538217E-2</v>
      </c>
      <c r="CG38" s="3">
        <f>+'Indice PondENGHO'!CF36/'Indice PondENGHO'!CF35-1</f>
        <v>3.023015520508765E-2</v>
      </c>
      <c r="CI38" s="3">
        <f t="shared" si="4"/>
        <v>-4.6139808187479758E-3</v>
      </c>
      <c r="CJ38" s="3">
        <f>+'[3]Infla Mensual PondENGHO'!CF38</f>
        <v>-3.5139248381992338E-3</v>
      </c>
      <c r="CK38" s="3">
        <f t="shared" si="5"/>
        <v>-1.100055980548742E-3</v>
      </c>
    </row>
    <row r="39" spans="1:89" x14ac:dyDescent="0.25">
      <c r="A39" s="2">
        <f t="shared" si="1"/>
        <v>43770</v>
      </c>
      <c r="B39" s="1">
        <f t="shared" si="2"/>
        <v>11</v>
      </c>
      <c r="C39" s="1">
        <v>2019</v>
      </c>
      <c r="D39" s="10">
        <f>+'Indice PondENGHO'!D37/'Indice PondENGHO'!D36-1</f>
        <v>5.8070642727082511E-2</v>
      </c>
      <c r="E39" s="3">
        <f>+'Indice PondENGHO'!E37/'Indice PondENGHO'!E36-1</f>
        <v>5.0905234890307183E-2</v>
      </c>
      <c r="F39" s="3">
        <f>+'Indice PondENGHO'!F37/'Indice PondENGHO'!F36-1</f>
        <v>4.7968393524952413E-2</v>
      </c>
      <c r="G39" s="3">
        <f>+'Indice PondENGHO'!G37/'Indice PondENGHO'!G36-1</f>
        <v>1.4435070616601209E-2</v>
      </c>
      <c r="H39" s="3">
        <f>+'Indice PondENGHO'!H37/'Indice PondENGHO'!H36-1</f>
        <v>8.735360710241391E-3</v>
      </c>
      <c r="I39" s="3">
        <f>+'Indice PondENGHO'!I37/'Indice PondENGHO'!I36-1</f>
        <v>6.4543768146587244E-2</v>
      </c>
      <c r="J39" s="3">
        <f>+'Indice PondENGHO'!J37/'Indice PondENGHO'!J36-1</f>
        <v>4.8610725431994517E-2</v>
      </c>
      <c r="K39" s="3">
        <f>+'Indice PondENGHO'!K37/'Indice PondENGHO'!K36-1</f>
        <v>7.4386309663882377E-2</v>
      </c>
      <c r="L39" s="3">
        <f>+'Indice PondENGHO'!L37/'Indice PondENGHO'!L36-1</f>
        <v>3.8205519859993764E-2</v>
      </c>
      <c r="M39" s="3">
        <f>+'Indice PondENGHO'!M37/'Indice PondENGHO'!M36-1</f>
        <v>6.0199355410500033E-2</v>
      </c>
      <c r="N39" s="3">
        <f>+'Indice PondENGHO'!N37/'Indice PondENGHO'!N36-1</f>
        <v>3.4017411401658926E-2</v>
      </c>
      <c r="O39" s="11">
        <f>+'Indice PondENGHO'!O37/'Indice PondENGHO'!O36-1</f>
        <v>5.0373310411854666E-2</v>
      </c>
      <c r="P39" s="3">
        <f>+'Indice PondENGHO'!P37/'Indice PondENGHO'!P36-1</f>
        <v>5.9609790090836334E-2</v>
      </c>
      <c r="Q39" s="3">
        <f>+'Indice PondENGHO'!Q37/'Indice PondENGHO'!Q36-1</f>
        <v>5.0983616072047599E-2</v>
      </c>
      <c r="R39" s="3">
        <f>+'Indice PondENGHO'!R37/'Indice PondENGHO'!R36-1</f>
        <v>4.8622334883080098E-2</v>
      </c>
      <c r="S39" s="3">
        <f>+'Indice PondENGHO'!S37/'Indice PondENGHO'!S36-1</f>
        <v>1.4844847704518438E-2</v>
      </c>
      <c r="T39" s="3">
        <f>+'Indice PondENGHO'!T37/'Indice PondENGHO'!T36-1</f>
        <v>8.5323009585518417E-3</v>
      </c>
      <c r="U39" s="3">
        <f>+'Indice PondENGHO'!U37/'Indice PondENGHO'!U36-1</f>
        <v>6.4041233215650584E-2</v>
      </c>
      <c r="V39" s="3">
        <f>+'Indice PondENGHO'!V37/'Indice PondENGHO'!V36-1</f>
        <v>4.7379402700343132E-2</v>
      </c>
      <c r="W39" s="3">
        <f>+'Indice PondENGHO'!W37/'Indice PondENGHO'!W36-1</f>
        <v>7.4101742100916468E-2</v>
      </c>
      <c r="X39" s="3">
        <f>+'Indice PondENGHO'!X37/'Indice PondENGHO'!X36-1</f>
        <v>3.7529640948148701E-2</v>
      </c>
      <c r="Y39" s="3">
        <f>+'Indice PondENGHO'!Y37/'Indice PondENGHO'!Y36-1</f>
        <v>6.8032985381730304E-2</v>
      </c>
      <c r="Z39" s="3">
        <f>+'Indice PondENGHO'!Z37/'Indice PondENGHO'!Z36-1</f>
        <v>3.3960371362543373E-2</v>
      </c>
      <c r="AA39" s="3">
        <f>+'Indice PondENGHO'!AA37/'Indice PondENGHO'!AA36-1</f>
        <v>4.8947327548788833E-2</v>
      </c>
      <c r="AB39" s="10">
        <f>+'Indice PondENGHO'!AB37/'Indice PondENGHO'!AB36-1</f>
        <v>6.0598114497466993E-2</v>
      </c>
      <c r="AC39" s="3">
        <f>+'Indice PondENGHO'!AC37/'Indice PondENGHO'!AC36-1</f>
        <v>5.0841330704318066E-2</v>
      </c>
      <c r="AD39" s="3">
        <f>+'Indice PondENGHO'!AD37/'Indice PondENGHO'!AD36-1</f>
        <v>4.8822438697072812E-2</v>
      </c>
      <c r="AE39" s="3">
        <f>+'Indice PondENGHO'!AE37/'Indice PondENGHO'!AE36-1</f>
        <v>1.5144988197214326E-2</v>
      </c>
      <c r="AF39" s="3">
        <f>+'Indice PondENGHO'!AF37/'Indice PondENGHO'!AF36-1</f>
        <v>8.4351960550679284E-3</v>
      </c>
      <c r="AG39" s="3">
        <f>+'Indice PondENGHO'!AG37/'Indice PondENGHO'!AG36-1</f>
        <v>6.4209186666042584E-2</v>
      </c>
      <c r="AH39" s="3">
        <f>+'Indice PondENGHO'!AH37/'Indice PondENGHO'!AH36-1</f>
        <v>4.7426806651115205E-2</v>
      </c>
      <c r="AI39" s="3">
        <f>+'Indice PondENGHO'!AI37/'Indice PondENGHO'!AI36-1</f>
        <v>7.3999053057398623E-2</v>
      </c>
      <c r="AJ39" s="3">
        <f>+'Indice PondENGHO'!AJ37/'Indice PondENGHO'!AJ36-1</f>
        <v>3.7190782916727283E-2</v>
      </c>
      <c r="AK39" s="3">
        <f>+'Indice PondENGHO'!AK37/'Indice PondENGHO'!AK36-1</f>
        <v>6.982089950578807E-2</v>
      </c>
      <c r="AL39" s="3">
        <f>+'Indice PondENGHO'!AL37/'Indice PondENGHO'!AL36-1</f>
        <v>3.3599568253221745E-2</v>
      </c>
      <c r="AM39" s="11">
        <f>+'Indice PondENGHO'!AM37/'Indice PondENGHO'!AM36-1</f>
        <v>4.8419580636567483E-2</v>
      </c>
      <c r="AN39" s="3">
        <f>+'Indice PondENGHO'!AN37/'Indice PondENGHO'!AN36-1</f>
        <v>6.1283044377876239E-2</v>
      </c>
      <c r="AO39" s="3">
        <f>+'Indice PondENGHO'!AO37/'Indice PondENGHO'!AO36-1</f>
        <v>5.0846032230111193E-2</v>
      </c>
      <c r="AP39" s="3">
        <f>+'Indice PondENGHO'!AP37/'Indice PondENGHO'!AP36-1</f>
        <v>4.8749034591875073E-2</v>
      </c>
      <c r="AQ39" s="3">
        <f>+'Indice PondENGHO'!AQ37/'Indice PondENGHO'!AQ36-1</f>
        <v>1.5788148564188642E-2</v>
      </c>
      <c r="AR39" s="3">
        <f>+'Indice PondENGHO'!AR37/'Indice PondENGHO'!AR36-1</f>
        <v>8.5254613517300459E-3</v>
      </c>
      <c r="AS39" s="3">
        <f>+'Indice PondENGHO'!AS37/'Indice PondENGHO'!AS36-1</f>
        <v>6.2839869925497505E-2</v>
      </c>
      <c r="AT39" s="3">
        <f>+'Indice PondENGHO'!AT37/'Indice PondENGHO'!AT36-1</f>
        <v>4.5791954682759428E-2</v>
      </c>
      <c r="AU39" s="3">
        <f>+'Indice PondENGHO'!AU37/'Indice PondENGHO'!AU36-1</f>
        <v>7.4408282162270911E-2</v>
      </c>
      <c r="AV39" s="3">
        <f>+'Indice PondENGHO'!AV37/'Indice PondENGHO'!AV36-1</f>
        <v>3.6878185434415345E-2</v>
      </c>
      <c r="AW39" s="3">
        <f>+'Indice PondENGHO'!AW37/'Indice PondENGHO'!AW36-1</f>
        <v>6.8822799316961669E-2</v>
      </c>
      <c r="AX39" s="3">
        <f>+'Indice PondENGHO'!AX37/'Indice PondENGHO'!AX36-1</f>
        <v>3.3499837362068297E-2</v>
      </c>
      <c r="AY39" s="3">
        <f>+'Indice PondENGHO'!AY37/'Indice PondENGHO'!AY36-1</f>
        <v>4.7904891310327047E-2</v>
      </c>
      <c r="AZ39" s="10">
        <f>+'Indice PondENGHO'!AZ37/'Indice PondENGHO'!AZ36-1</f>
        <v>6.2441553544494655E-2</v>
      </c>
      <c r="BA39" s="3">
        <f>+'Indice PondENGHO'!BA37/'Indice PondENGHO'!BA36-1</f>
        <v>5.0863519401701529E-2</v>
      </c>
      <c r="BB39" s="3">
        <f>+'Indice PondENGHO'!BB37/'Indice PondENGHO'!BB36-1</f>
        <v>4.8735525212725506E-2</v>
      </c>
      <c r="BC39" s="3">
        <f>+'Indice PondENGHO'!BC37/'Indice PondENGHO'!BC36-1</f>
        <v>1.6568747626746871E-2</v>
      </c>
      <c r="BD39" s="3">
        <f>+'Indice PondENGHO'!BD37/'Indice PondENGHO'!BD36-1</f>
        <v>8.347405238236183E-3</v>
      </c>
      <c r="BE39" s="3">
        <f>+'Indice PondENGHO'!BE37/'Indice PondENGHO'!BE36-1</f>
        <v>6.1770216588268978E-2</v>
      </c>
      <c r="BF39" s="3">
        <f>+'Indice PondENGHO'!BF37/'Indice PondENGHO'!BF36-1</f>
        <v>4.4852209638019058E-2</v>
      </c>
      <c r="BG39" s="3">
        <f>+'Indice PondENGHO'!BG37/'Indice PondENGHO'!BG36-1</f>
        <v>7.4170050664848608E-2</v>
      </c>
      <c r="BH39" s="3">
        <f>+'Indice PondENGHO'!BH37/'Indice PondENGHO'!BH36-1</f>
        <v>3.6048164899002089E-2</v>
      </c>
      <c r="BI39" s="3">
        <f>+'Indice PondENGHO'!BI37/'Indice PondENGHO'!BI36-1</f>
        <v>7.7135367757726003E-2</v>
      </c>
      <c r="BJ39" s="3">
        <f>+'Indice PondENGHO'!BJ37/'Indice PondENGHO'!BJ36-1</f>
        <v>3.2922007025127931E-2</v>
      </c>
      <c r="BK39" s="11">
        <f>+'Indice PondENGHO'!BK37/'Indice PondENGHO'!BK36-1</f>
        <v>4.6393632302654586E-2</v>
      </c>
      <c r="BL39" s="2">
        <f t="shared" si="3"/>
        <v>43770</v>
      </c>
      <c r="BM39" s="3">
        <f>+'Indice PondENGHO'!BL37/'Indice PondENGHO'!BL36-1</f>
        <v>4.7296566260943473E-2</v>
      </c>
      <c r="BN39" s="3">
        <f>+'Indice PondENGHO'!BM37/'Indice PondENGHO'!BM36-1</f>
        <v>4.6775809128893009E-2</v>
      </c>
      <c r="BO39" s="3">
        <f>+'Indice PondENGHO'!BN37/'Indice PondENGHO'!BN36-1</f>
        <v>4.703169367386284E-2</v>
      </c>
      <c r="BP39" s="3">
        <f>+'Indice PondENGHO'!BO37/'Indice PondENGHO'!BO36-1</f>
        <v>4.5945847451133615E-2</v>
      </c>
      <c r="BQ39" s="3">
        <f>+'Indice PondENGHO'!BP37/'Indice PondENGHO'!BP36-1</f>
        <v>4.4090085560173575E-2</v>
      </c>
      <c r="BR39" s="10">
        <f>+'Indice PondENGHO'!BQ37/'Indice PondENGHO'!BQ36-1</f>
        <v>6.0515801029861427E-2</v>
      </c>
      <c r="BS39" s="3">
        <f>+'Indice PondENGHO'!BR37/'Indice PondENGHO'!BR36-1</f>
        <v>5.0884030684462234E-2</v>
      </c>
      <c r="BT39" s="3">
        <f>+'Indice PondENGHO'!BS37/'Indice PondENGHO'!BS36-1</f>
        <v>4.8630334190884028E-2</v>
      </c>
      <c r="BU39" s="3">
        <f>+'Indice PondENGHO'!BT37/'Indice PondENGHO'!BT36-1</f>
        <v>1.5617824390768531E-2</v>
      </c>
      <c r="BV39" s="3">
        <f>+'Indice PondENGHO'!BU37/'Indice PondENGHO'!BU36-1</f>
        <v>8.4572646042191391E-3</v>
      </c>
      <c r="BW39" s="3">
        <f>+'Indice PondENGHO'!BV37/'Indice PondENGHO'!BV36-1</f>
        <v>6.2908180571679795E-2</v>
      </c>
      <c r="BX39" s="3">
        <f>+'Indice PondENGHO'!BW37/'Indice PondENGHO'!BW36-1</f>
        <v>4.619214193318455E-2</v>
      </c>
      <c r="BY39" s="3">
        <f>+'Indice PondENGHO'!BX37/'Indice PondENGHO'!BX36-1</f>
        <v>7.4204949585922275E-2</v>
      </c>
      <c r="BZ39" s="3">
        <f>+'Indice PondENGHO'!BY37/'Indice PondENGHO'!BY36-1</f>
        <v>3.6854645214769555E-2</v>
      </c>
      <c r="CA39" s="3">
        <f>+'Indice PondENGHO'!BZ37/'Indice PondENGHO'!BZ36-1</f>
        <v>7.1651923705083886E-2</v>
      </c>
      <c r="CB39" s="3">
        <f>+'Indice PondENGHO'!CA37/'Indice PondENGHO'!CA36-1</f>
        <v>3.3380639312232896E-2</v>
      </c>
      <c r="CC39" s="11">
        <f>+'Indice PondENGHO'!CB37/'Indice PondENGHO'!CB36-1</f>
        <v>4.782270151450585E-2</v>
      </c>
      <c r="CD39" s="10">
        <f>+'Indice PondENGHO'!CC37/'Indice PondENGHO'!CC36-1</f>
        <v>4.5831401114968973E-2</v>
      </c>
      <c r="CE39" s="11">
        <f>+'Indice PondENGHO'!CD37/'Indice PondENGHO'!CD36-1</f>
        <v>4.5831401114968973E-2</v>
      </c>
      <c r="CG39" s="3">
        <f>+'Indice PondENGHO'!CF37/'Indice PondENGHO'!CF36-1</f>
        <v>4.583251788035736E-2</v>
      </c>
      <c r="CI39" s="3">
        <f t="shared" si="4"/>
        <v>3.2064807007698981E-3</v>
      </c>
      <c r="CJ39" s="3">
        <f>+'[3]Infla Mensual PondENGHO'!CF39</f>
        <v>2.4035051343989089E-3</v>
      </c>
      <c r="CK39" s="3">
        <f t="shared" si="5"/>
        <v>8.0297556637098921E-4</v>
      </c>
    </row>
    <row r="40" spans="1:89" x14ac:dyDescent="0.25">
      <c r="A40" s="2">
        <f t="shared" si="1"/>
        <v>43800</v>
      </c>
      <c r="B40" s="1">
        <f t="shared" si="2"/>
        <v>12</v>
      </c>
      <c r="C40" s="1">
        <v>2019</v>
      </c>
      <c r="D40" s="10">
        <f>+'Indice PondENGHO'!D38/'Indice PondENGHO'!D37-1</f>
        <v>3.5443590078359399E-2</v>
      </c>
      <c r="E40" s="3">
        <f>+'Indice PondENGHO'!E38/'Indice PondENGHO'!E37-1</f>
        <v>3.1628211607891421E-2</v>
      </c>
      <c r="F40" s="3">
        <f>+'Indice PondENGHO'!F38/'Indice PondENGHO'!F37-1</f>
        <v>3.749286529438689E-2</v>
      </c>
      <c r="G40" s="3">
        <f>+'Indice PondENGHO'!G38/'Indice PondENGHO'!G37-1</f>
        <v>2.0331662064671407E-2</v>
      </c>
      <c r="H40" s="3">
        <f>+'Indice PondENGHO'!H38/'Indice PondENGHO'!H37-1</f>
        <v>5.6670119259932594E-2</v>
      </c>
      <c r="I40" s="3">
        <f>+'Indice PondENGHO'!I38/'Indice PondENGHO'!I37-1</f>
        <v>5.3067572797599993E-2</v>
      </c>
      <c r="J40" s="3">
        <f>+'Indice PondENGHO'!J38/'Indice PondENGHO'!J37-1</f>
        <v>5.1740205524696048E-2</v>
      </c>
      <c r="K40" s="3">
        <f>+'Indice PondENGHO'!K38/'Indice PondENGHO'!K37-1</f>
        <v>8.3831289104059792E-2</v>
      </c>
      <c r="L40" s="3">
        <f>+'Indice PondENGHO'!L38/'Indice PondENGHO'!L37-1</f>
        <v>2.5217723311955709E-2</v>
      </c>
      <c r="M40" s="3">
        <f>+'Indice PondENGHO'!M38/'Indice PondENGHO'!M37-1</f>
        <v>3.9992143454163465E-2</v>
      </c>
      <c r="N40" s="3">
        <f>+'Indice PondENGHO'!N38/'Indice PondENGHO'!N37-1</f>
        <v>3.1040632259422773E-2</v>
      </c>
      <c r="O40" s="11">
        <f>+'Indice PondENGHO'!O38/'Indice PondENGHO'!O37-1</f>
        <v>3.6249820017081102E-2</v>
      </c>
      <c r="P40" s="3">
        <f>+'Indice PondENGHO'!P38/'Indice PondENGHO'!P37-1</f>
        <v>3.5474240257812983E-2</v>
      </c>
      <c r="Q40" s="3">
        <f>+'Indice PondENGHO'!Q38/'Indice PondENGHO'!Q37-1</f>
        <v>3.1970370780910029E-2</v>
      </c>
      <c r="R40" s="3">
        <f>+'Indice PondENGHO'!R38/'Indice PondENGHO'!R37-1</f>
        <v>3.75184314554875E-2</v>
      </c>
      <c r="S40" s="3">
        <f>+'Indice PondENGHO'!S38/'Indice PondENGHO'!S37-1</f>
        <v>2.054217893286947E-2</v>
      </c>
      <c r="T40" s="3">
        <f>+'Indice PondENGHO'!T38/'Indice PondENGHO'!T37-1</f>
        <v>5.697164996531856E-2</v>
      </c>
      <c r="U40" s="3">
        <f>+'Indice PondENGHO'!U38/'Indice PondENGHO'!U37-1</f>
        <v>5.4487706958936899E-2</v>
      </c>
      <c r="V40" s="3">
        <f>+'Indice PondENGHO'!V38/'Indice PondENGHO'!V37-1</f>
        <v>5.1202269153994395E-2</v>
      </c>
      <c r="W40" s="3">
        <f>+'Indice PondENGHO'!W38/'Indice PondENGHO'!W37-1</f>
        <v>8.5862057738277153E-2</v>
      </c>
      <c r="X40" s="3">
        <f>+'Indice PondENGHO'!X38/'Indice PondENGHO'!X37-1</f>
        <v>2.5158361191031542E-2</v>
      </c>
      <c r="Y40" s="3">
        <f>+'Indice PondENGHO'!Y38/'Indice PondENGHO'!Y37-1</f>
        <v>4.2864952545440982E-2</v>
      </c>
      <c r="Z40" s="3">
        <f>+'Indice PondENGHO'!Z38/'Indice PondENGHO'!Z37-1</f>
        <v>3.1357842630455712E-2</v>
      </c>
      <c r="AA40" s="3">
        <f>+'Indice PondENGHO'!AA38/'Indice PondENGHO'!AA37-1</f>
        <v>3.6150299136330277E-2</v>
      </c>
      <c r="AB40" s="10">
        <f>+'Indice PondENGHO'!AB38/'Indice PondENGHO'!AB37-1</f>
        <v>3.5515987405206451E-2</v>
      </c>
      <c r="AC40" s="3">
        <f>+'Indice PondENGHO'!AC38/'Indice PondENGHO'!AC37-1</f>
        <v>3.1939215635650609E-2</v>
      </c>
      <c r="AD40" s="3">
        <f>+'Indice PondENGHO'!AD38/'Indice PondENGHO'!AD37-1</f>
        <v>3.7739930718493131E-2</v>
      </c>
      <c r="AE40" s="3">
        <f>+'Indice PondENGHO'!AE38/'Indice PondENGHO'!AE37-1</f>
        <v>2.0509798369344079E-2</v>
      </c>
      <c r="AF40" s="3">
        <f>+'Indice PondENGHO'!AF38/'Indice PondENGHO'!AF37-1</f>
        <v>5.6604395783742767E-2</v>
      </c>
      <c r="AG40" s="3">
        <f>+'Indice PondENGHO'!AG38/'Indice PondENGHO'!AG37-1</f>
        <v>5.4599714135492361E-2</v>
      </c>
      <c r="AH40" s="3">
        <f>+'Indice PondENGHO'!AH38/'Indice PondENGHO'!AH37-1</f>
        <v>5.0796045934484724E-2</v>
      </c>
      <c r="AI40" s="3">
        <f>+'Indice PondENGHO'!AI38/'Indice PondENGHO'!AI37-1</f>
        <v>8.6789088610531584E-2</v>
      </c>
      <c r="AJ40" s="3">
        <f>+'Indice PondENGHO'!AJ38/'Indice PondENGHO'!AJ37-1</f>
        <v>2.4874299285537749E-2</v>
      </c>
      <c r="AK40" s="3">
        <f>+'Indice PondENGHO'!AK38/'Indice PondENGHO'!AK37-1</f>
        <v>4.3473187504572408E-2</v>
      </c>
      <c r="AL40" s="3">
        <f>+'Indice PondENGHO'!AL38/'Indice PondENGHO'!AL37-1</f>
        <v>3.2298763656355423E-2</v>
      </c>
      <c r="AM40" s="11">
        <f>+'Indice PondENGHO'!AM38/'Indice PondENGHO'!AM37-1</f>
        <v>3.6191952840591179E-2</v>
      </c>
      <c r="AN40" s="3">
        <f>+'Indice PondENGHO'!AN38/'Indice PondENGHO'!AN37-1</f>
        <v>3.5698257504255926E-2</v>
      </c>
      <c r="AO40" s="3">
        <f>+'Indice PondENGHO'!AO38/'Indice PondENGHO'!AO37-1</f>
        <v>3.2060766537030716E-2</v>
      </c>
      <c r="AP40" s="3">
        <f>+'Indice PondENGHO'!AP38/'Indice PondENGHO'!AP37-1</f>
        <v>3.7903767928780363E-2</v>
      </c>
      <c r="AQ40" s="3">
        <f>+'Indice PondENGHO'!AQ38/'Indice PondENGHO'!AQ37-1</f>
        <v>2.0644344117048963E-2</v>
      </c>
      <c r="AR40" s="3">
        <f>+'Indice PondENGHO'!AR38/'Indice PondENGHO'!AR37-1</f>
        <v>5.6544447170264078E-2</v>
      </c>
      <c r="AS40" s="3">
        <f>+'Indice PondENGHO'!AS38/'Indice PondENGHO'!AS37-1</f>
        <v>5.6618689823860535E-2</v>
      </c>
      <c r="AT40" s="3">
        <f>+'Indice PondENGHO'!AT38/'Indice PondENGHO'!AT37-1</f>
        <v>5.0623970609551705E-2</v>
      </c>
      <c r="AU40" s="3">
        <f>+'Indice PondENGHO'!AU38/'Indice PondENGHO'!AU37-1</f>
        <v>8.6991380744848579E-2</v>
      </c>
      <c r="AV40" s="3">
        <f>+'Indice PondENGHO'!AV38/'Indice PondENGHO'!AV37-1</f>
        <v>2.5357167101839329E-2</v>
      </c>
      <c r="AW40" s="3">
        <f>+'Indice PondENGHO'!AW38/'Indice PondENGHO'!AW37-1</f>
        <v>4.3105551231052974E-2</v>
      </c>
      <c r="AX40" s="3">
        <f>+'Indice PondENGHO'!AX38/'Indice PondENGHO'!AX37-1</f>
        <v>3.2626988922631384E-2</v>
      </c>
      <c r="AY40" s="3">
        <f>+'Indice PondENGHO'!AY38/'Indice PondENGHO'!AY37-1</f>
        <v>3.6283898597287312E-2</v>
      </c>
      <c r="AZ40" s="10">
        <f>+'Indice PondENGHO'!AZ38/'Indice PondENGHO'!AZ37-1</f>
        <v>3.5851164734463259E-2</v>
      </c>
      <c r="BA40" s="3">
        <f>+'Indice PondENGHO'!BA38/'Indice PondENGHO'!BA37-1</f>
        <v>3.232141697204316E-2</v>
      </c>
      <c r="BB40" s="3">
        <f>+'Indice PondENGHO'!BB38/'Indice PondENGHO'!BB37-1</f>
        <v>3.8168231233647765E-2</v>
      </c>
      <c r="BC40" s="3">
        <f>+'Indice PondENGHO'!BC38/'Indice PondENGHO'!BC37-1</f>
        <v>2.1568360603691383E-2</v>
      </c>
      <c r="BD40" s="3">
        <f>+'Indice PondENGHO'!BD38/'Indice PondENGHO'!BD37-1</f>
        <v>5.7100642648182154E-2</v>
      </c>
      <c r="BE40" s="3">
        <f>+'Indice PondENGHO'!BE38/'Indice PondENGHO'!BE37-1</f>
        <v>5.8331612707953173E-2</v>
      </c>
      <c r="BF40" s="3">
        <f>+'Indice PondENGHO'!BF38/'Indice PondENGHO'!BF37-1</f>
        <v>5.0463876545852271E-2</v>
      </c>
      <c r="BG40" s="3">
        <f>+'Indice PondENGHO'!BG38/'Indice PondENGHO'!BG37-1</f>
        <v>8.8803312086453978E-2</v>
      </c>
      <c r="BH40" s="3">
        <f>+'Indice PondENGHO'!BH38/'Indice PondENGHO'!BH37-1</f>
        <v>2.6328668939747946E-2</v>
      </c>
      <c r="BI40" s="3">
        <f>+'Indice PondENGHO'!BI38/'Indice PondENGHO'!BI37-1</f>
        <v>4.5924865790120561E-2</v>
      </c>
      <c r="BJ40" s="3">
        <f>+'Indice PondENGHO'!BJ38/'Indice PondENGHO'!BJ37-1</f>
        <v>3.3744366746055077E-2</v>
      </c>
      <c r="BK40" s="11">
        <f>+'Indice PondENGHO'!BK38/'Indice PondENGHO'!BK37-1</f>
        <v>3.6357241411816288E-2</v>
      </c>
      <c r="BL40" s="2">
        <f t="shared" si="3"/>
        <v>43800</v>
      </c>
      <c r="BM40" s="3">
        <f>+'Indice PondENGHO'!BL38/'Indice PondENGHO'!BL37-1</f>
        <v>3.8007796511257741E-2</v>
      </c>
      <c r="BN40" s="3">
        <f>+'Indice PondENGHO'!BM38/'Indice PondENGHO'!BM37-1</f>
        <v>3.9003464206590177E-2</v>
      </c>
      <c r="BO40" s="3">
        <f>+'Indice PondENGHO'!BN38/'Indice PondENGHO'!BN37-1</f>
        <v>3.9537445880415634E-2</v>
      </c>
      <c r="BP40" s="3">
        <f>+'Indice PondENGHO'!BO38/'Indice PondENGHO'!BO37-1</f>
        <v>4.0442107632993496E-2</v>
      </c>
      <c r="BQ40" s="3">
        <f>+'Indice PondENGHO'!BP38/'Indice PondENGHO'!BP37-1</f>
        <v>4.1423018315549731E-2</v>
      </c>
      <c r="BR40" s="10">
        <f>+'Indice PondENGHO'!BQ38/'Indice PondENGHO'!BQ37-1</f>
        <v>3.5609031881455699E-2</v>
      </c>
      <c r="BS40" s="3">
        <f>+'Indice PondENGHO'!BR38/'Indice PondENGHO'!BR37-1</f>
        <v>3.2045027655038139E-2</v>
      </c>
      <c r="BT40" s="3">
        <f>+'Indice PondENGHO'!BS38/'Indice PondENGHO'!BS37-1</f>
        <v>3.7829040938036851E-2</v>
      </c>
      <c r="BU40" s="3">
        <f>+'Indice PondENGHO'!BT38/'Indice PondENGHO'!BT37-1</f>
        <v>2.0869040041284537E-2</v>
      </c>
      <c r="BV40" s="3">
        <f>+'Indice PondENGHO'!BU38/'Indice PondENGHO'!BU37-1</f>
        <v>5.6850167963713005E-2</v>
      </c>
      <c r="BW40" s="3">
        <f>+'Indice PondENGHO'!BV38/'Indice PondENGHO'!BV37-1</f>
        <v>5.6449109413888143E-2</v>
      </c>
      <c r="BX40" s="3">
        <f>+'Indice PondENGHO'!BW38/'Indice PondENGHO'!BW37-1</f>
        <v>5.0774181991639189E-2</v>
      </c>
      <c r="BY40" s="3">
        <f>+'Indice PondENGHO'!BX38/'Indice PondENGHO'!BX37-1</f>
        <v>8.6917344320682544E-2</v>
      </c>
      <c r="BZ40" s="3">
        <f>+'Indice PondENGHO'!BY38/'Indice PondENGHO'!BY37-1</f>
        <v>2.5593901451300471E-2</v>
      </c>
      <c r="CA40" s="3">
        <f>+'Indice PondENGHO'!BZ38/'Indice PondENGHO'!BZ37-1</f>
        <v>4.4069433579399853E-2</v>
      </c>
      <c r="CB40" s="3">
        <f>+'Indice PondENGHO'!CA38/'Indice PondENGHO'!CA37-1</f>
        <v>3.274127215253797E-2</v>
      </c>
      <c r="CC40" s="11">
        <f>+'Indice PondENGHO'!CB38/'Indice PondENGHO'!CB37-1</f>
        <v>3.62734500063151E-2</v>
      </c>
      <c r="CD40" s="10">
        <f>+'Indice PondENGHO'!CC38/'Indice PondENGHO'!CC37-1</f>
        <v>4.0077984757240115E-2</v>
      </c>
      <c r="CE40" s="11">
        <f>+'Indice PondENGHO'!CD38/'Indice PondENGHO'!CD37-1</f>
        <v>4.0077984757240115E-2</v>
      </c>
      <c r="CG40" s="3">
        <f>+'Indice PondENGHO'!CF38/'Indice PondENGHO'!CF37-1</f>
        <v>3.9811170828005782E-2</v>
      </c>
      <c r="CI40" s="3">
        <f t="shared" si="4"/>
        <v>-3.4152218042919902E-3</v>
      </c>
      <c r="CJ40" s="3">
        <f>+'[3]Infla Mensual PondENGHO'!CF40</f>
        <v>-3.1567737619258018E-3</v>
      </c>
      <c r="CK40" s="3">
        <f t="shared" si="5"/>
        <v>-2.5844804236618835E-4</v>
      </c>
    </row>
    <row r="41" spans="1:89" x14ac:dyDescent="0.25">
      <c r="A41" s="2">
        <f t="shared" si="1"/>
        <v>43831</v>
      </c>
      <c r="B41" s="1">
        <f t="shared" si="2"/>
        <v>1</v>
      </c>
      <c r="C41" s="1">
        <v>2020</v>
      </c>
      <c r="D41" s="10">
        <f>+'Indice PondENGHO'!D39/'Indice PondENGHO'!D38-1</f>
        <v>3.5727259823076229E-2</v>
      </c>
      <c r="E41" s="3">
        <f>+'Indice PondENGHO'!E39/'Indice PondENGHO'!E38-1</f>
        <v>3.812888799425318E-2</v>
      </c>
      <c r="F41" s="3">
        <f>+'Indice PondENGHO'!F39/'Indice PondENGHO'!F38-1</f>
        <v>3.7305116386221915E-2</v>
      </c>
      <c r="G41" s="3">
        <f>+'Indice PondENGHO'!G39/'Indice PondENGHO'!G38-1</f>
        <v>8.5944754933946488E-3</v>
      </c>
      <c r="H41" s="3">
        <f>+'Indice PondENGHO'!H39/'Indice PondENGHO'!H38-1</f>
        <v>-6.4878337304847822E-3</v>
      </c>
      <c r="I41" s="3">
        <f>+'Indice PondENGHO'!I39/'Indice PondENGHO'!I38-1</f>
        <v>-1.8773379913881616E-2</v>
      </c>
      <c r="J41" s="3">
        <f>+'Indice PondENGHO'!J39/'Indice PondENGHO'!J38-1</f>
        <v>1.6176857830295654E-2</v>
      </c>
      <c r="K41" s="3">
        <f>+'Indice PondENGHO'!K39/'Indice PondENGHO'!K38-1</f>
        <v>-9.4644298874378974E-3</v>
      </c>
      <c r="L41" s="3">
        <f>+'Indice PondENGHO'!L39/'Indice PondENGHO'!L38-1</f>
        <v>4.8941085917527438E-2</v>
      </c>
      <c r="M41" s="3">
        <f>+'Indice PondENGHO'!M39/'Indice PondENGHO'!M38-1</f>
        <v>3.1761663207358293E-2</v>
      </c>
      <c r="N41" s="3">
        <f>+'Indice PondENGHO'!N39/'Indice PondENGHO'!N38-1</f>
        <v>4.0288530083582019E-2</v>
      </c>
      <c r="O41" s="11">
        <f>+'Indice PondENGHO'!O39/'Indice PondENGHO'!O38-1</f>
        <v>3.2269157548682204E-2</v>
      </c>
      <c r="P41" s="3">
        <f>+'Indice PondENGHO'!P39/'Indice PondENGHO'!P38-1</f>
        <v>3.5112906620904383E-2</v>
      </c>
      <c r="Q41" s="3">
        <f>+'Indice PondENGHO'!Q39/'Indice PondENGHO'!Q38-1</f>
        <v>3.8467016281548805E-2</v>
      </c>
      <c r="R41" s="3">
        <f>+'Indice PondENGHO'!R39/'Indice PondENGHO'!R38-1</f>
        <v>3.8412057228466079E-2</v>
      </c>
      <c r="S41" s="3">
        <f>+'Indice PondENGHO'!S39/'Indice PondENGHO'!S38-1</f>
        <v>7.5677317435181024E-3</v>
      </c>
      <c r="T41" s="3">
        <f>+'Indice PondENGHO'!T39/'Indice PondENGHO'!T38-1</f>
        <v>-6.8878312754815374E-3</v>
      </c>
      <c r="U41" s="3">
        <f>+'Indice PondENGHO'!U39/'Indice PondENGHO'!U38-1</f>
        <v>-1.9420324909033448E-2</v>
      </c>
      <c r="V41" s="3">
        <f>+'Indice PondENGHO'!V39/'Indice PondENGHO'!V38-1</f>
        <v>1.6033331131021678E-2</v>
      </c>
      <c r="W41" s="3">
        <f>+'Indice PondENGHO'!W39/'Indice PondENGHO'!W38-1</f>
        <v>-9.7945383694231225E-3</v>
      </c>
      <c r="X41" s="3">
        <f>+'Indice PondENGHO'!X39/'Indice PondENGHO'!X38-1</f>
        <v>5.0771045727712405E-2</v>
      </c>
      <c r="Y41" s="3">
        <f>+'Indice PondENGHO'!Y39/'Indice PondENGHO'!Y38-1</f>
        <v>3.3766090266082571E-2</v>
      </c>
      <c r="Z41" s="3">
        <f>+'Indice PondENGHO'!Z39/'Indice PondENGHO'!Z38-1</f>
        <v>3.9652031418952571E-2</v>
      </c>
      <c r="AA41" s="3">
        <f>+'Indice PondENGHO'!AA39/'Indice PondENGHO'!AA38-1</f>
        <v>3.2060690476443554E-2</v>
      </c>
      <c r="AB41" s="10">
        <f>+'Indice PondENGHO'!AB39/'Indice PondENGHO'!AB38-1</f>
        <v>3.4695619029672553E-2</v>
      </c>
      <c r="AC41" s="3">
        <f>+'Indice PondENGHO'!AC39/'Indice PondENGHO'!AC38-1</f>
        <v>3.7998920255727375E-2</v>
      </c>
      <c r="AD41" s="3">
        <f>+'Indice PondENGHO'!AD39/'Indice PondENGHO'!AD38-1</f>
        <v>3.8887176030705684E-2</v>
      </c>
      <c r="AE41" s="3">
        <f>+'Indice PondENGHO'!AE39/'Indice PondENGHO'!AE38-1</f>
        <v>7.5687810838818148E-3</v>
      </c>
      <c r="AF41" s="3">
        <f>+'Indice PondENGHO'!AF39/'Indice PondENGHO'!AF38-1</f>
        <v>-7.4142073690746102E-3</v>
      </c>
      <c r="AG41" s="3">
        <f>+'Indice PondENGHO'!AG39/'Indice PondENGHO'!AG38-1</f>
        <v>-1.9235822686438753E-2</v>
      </c>
      <c r="AH41" s="3">
        <f>+'Indice PondENGHO'!AH39/'Indice PondENGHO'!AH38-1</f>
        <v>1.6142646403460414E-2</v>
      </c>
      <c r="AI41" s="3">
        <f>+'Indice PondENGHO'!AI39/'Indice PondENGHO'!AI38-1</f>
        <v>-9.5521254098596131E-3</v>
      </c>
      <c r="AJ41" s="3">
        <f>+'Indice PondENGHO'!AJ39/'Indice PondENGHO'!AJ38-1</f>
        <v>5.1729761931131213E-2</v>
      </c>
      <c r="AK41" s="3">
        <f>+'Indice PondENGHO'!AK39/'Indice PondENGHO'!AK38-1</f>
        <v>3.4208812610416528E-2</v>
      </c>
      <c r="AL41" s="3">
        <f>+'Indice PondENGHO'!AL39/'Indice PondENGHO'!AL38-1</f>
        <v>3.9796846954198273E-2</v>
      </c>
      <c r="AM41" s="11">
        <f>+'Indice PondENGHO'!AM39/'Indice PondENGHO'!AM38-1</f>
        <v>3.1842789256964599E-2</v>
      </c>
      <c r="AN41" s="3">
        <f>+'Indice PondENGHO'!AN39/'Indice PondENGHO'!AN38-1</f>
        <v>3.4495119918154016E-2</v>
      </c>
      <c r="AO41" s="3">
        <f>+'Indice PondENGHO'!AO39/'Indice PondENGHO'!AO38-1</f>
        <v>3.8247794404621782E-2</v>
      </c>
      <c r="AP41" s="3">
        <f>+'Indice PondENGHO'!AP39/'Indice PondENGHO'!AP38-1</f>
        <v>3.9501491169791736E-2</v>
      </c>
      <c r="AQ41" s="3">
        <f>+'Indice PondENGHO'!AQ39/'Indice PondENGHO'!AQ38-1</f>
        <v>7.1714510323861447E-3</v>
      </c>
      <c r="AR41" s="3">
        <f>+'Indice PondENGHO'!AR39/'Indice PondENGHO'!AR38-1</f>
        <v>-7.335695457299396E-3</v>
      </c>
      <c r="AS41" s="3">
        <f>+'Indice PondENGHO'!AS39/'Indice PondENGHO'!AS38-1</f>
        <v>-1.9827680240977918E-2</v>
      </c>
      <c r="AT41" s="3">
        <f>+'Indice PondENGHO'!AT39/'Indice PondENGHO'!AT38-1</f>
        <v>1.5542297159346408E-2</v>
      </c>
      <c r="AU41" s="3">
        <f>+'Indice PondENGHO'!AU39/'Indice PondENGHO'!AU38-1</f>
        <v>-9.6813670474196201E-3</v>
      </c>
      <c r="AV41" s="3">
        <f>+'Indice PondENGHO'!AV39/'Indice PondENGHO'!AV38-1</f>
        <v>5.2450824726897327E-2</v>
      </c>
      <c r="AW41" s="3">
        <f>+'Indice PondENGHO'!AW39/'Indice PondENGHO'!AW38-1</f>
        <v>3.4144799389843383E-2</v>
      </c>
      <c r="AX41" s="3">
        <f>+'Indice PondENGHO'!AX39/'Indice PondENGHO'!AX38-1</f>
        <v>3.9918917877300952E-2</v>
      </c>
      <c r="AY41" s="3">
        <f>+'Indice PondENGHO'!AY39/'Indice PondENGHO'!AY38-1</f>
        <v>3.2414155542729972E-2</v>
      </c>
      <c r="AZ41" s="10">
        <f>+'Indice PondENGHO'!AZ39/'Indice PondENGHO'!AZ38-1</f>
        <v>3.4169744170730265E-2</v>
      </c>
      <c r="BA41" s="3">
        <f>+'Indice PondENGHO'!BA39/'Indice PondENGHO'!BA38-1</f>
        <v>3.8768401232235128E-2</v>
      </c>
      <c r="BB41" s="3">
        <f>+'Indice PondENGHO'!BB39/'Indice PondENGHO'!BB38-1</f>
        <v>4.0315882816757798E-2</v>
      </c>
      <c r="BC41" s="3">
        <f>+'Indice PondENGHO'!BC39/'Indice PondENGHO'!BC38-1</f>
        <v>5.3677336060469205E-3</v>
      </c>
      <c r="BD41" s="3">
        <f>+'Indice PondENGHO'!BD39/'Indice PondENGHO'!BD38-1</f>
        <v>-7.2605776166122515E-3</v>
      </c>
      <c r="BE41" s="3">
        <f>+'Indice PondENGHO'!BE39/'Indice PondENGHO'!BE38-1</f>
        <v>-2.0386527830833723E-2</v>
      </c>
      <c r="BF41" s="3">
        <f>+'Indice PondENGHO'!BF39/'Indice PondENGHO'!BF38-1</f>
        <v>1.4952956564325381E-2</v>
      </c>
      <c r="BG41" s="3">
        <f>+'Indice PondENGHO'!BG39/'Indice PondENGHO'!BG38-1</f>
        <v>-9.9811549654270637E-3</v>
      </c>
      <c r="BH41" s="3">
        <f>+'Indice PondENGHO'!BH39/'Indice PondENGHO'!BH38-1</f>
        <v>5.3882941833752307E-2</v>
      </c>
      <c r="BI41" s="3">
        <f>+'Indice PondENGHO'!BI39/'Indice PondENGHO'!BI38-1</f>
        <v>3.5952029274304742E-2</v>
      </c>
      <c r="BJ41" s="3">
        <f>+'Indice PondENGHO'!BJ39/'Indice PondENGHO'!BJ38-1</f>
        <v>4.0522733418531409E-2</v>
      </c>
      <c r="BK41" s="11">
        <f>+'Indice PondENGHO'!BK39/'Indice PondENGHO'!BK38-1</f>
        <v>3.2625741301532951E-2</v>
      </c>
      <c r="BL41" s="2">
        <f t="shared" si="3"/>
        <v>43831</v>
      </c>
      <c r="BM41" s="3">
        <f>+'Indice PondENGHO'!BL39/'Indice PondENGHO'!BL38-1</f>
        <v>2.5767487699601688E-2</v>
      </c>
      <c r="BN41" s="3">
        <f>+'Indice PondENGHO'!BM39/'Indice PondENGHO'!BM38-1</f>
        <v>2.3999363773486104E-2</v>
      </c>
      <c r="BO41" s="3">
        <f>+'Indice PondENGHO'!BN39/'Indice PondENGHO'!BN38-1</f>
        <v>2.2885300782334195E-2</v>
      </c>
      <c r="BP41" s="3">
        <f>+'Indice PondENGHO'!BO39/'Indice PondENGHO'!BO38-1</f>
        <v>2.1718408161087943E-2</v>
      </c>
      <c r="BQ41" s="3">
        <f>+'Indice PondENGHO'!BP39/'Indice PondENGHO'!BP38-1</f>
        <v>2.0223184255033777E-2</v>
      </c>
      <c r="BR41" s="10">
        <f>+'Indice PondENGHO'!BQ39/'Indice PondENGHO'!BQ38-1</f>
        <v>3.4798708951482515E-2</v>
      </c>
      <c r="BS41" s="3">
        <f>+'Indice PondENGHO'!BR39/'Indice PondENGHO'!BR38-1</f>
        <v>3.8389493020565268E-2</v>
      </c>
      <c r="BT41" s="3">
        <f>+'Indice PondENGHO'!BS39/'Indice PondENGHO'!BS38-1</f>
        <v>3.9139228042702312E-2</v>
      </c>
      <c r="BU41" s="3">
        <f>+'Indice PondENGHO'!BT39/'Indice PondENGHO'!BT38-1</f>
        <v>6.8837862955410944E-3</v>
      </c>
      <c r="BV41" s="3">
        <f>+'Indice PondENGHO'!BU39/'Indice PondENGHO'!BU38-1</f>
        <v>-7.1844100448710257E-3</v>
      </c>
      <c r="BW41" s="3">
        <f>+'Indice PondENGHO'!BV39/'Indice PondENGHO'!BV38-1</f>
        <v>-1.9825544457916289E-2</v>
      </c>
      <c r="BX41" s="3">
        <f>+'Indice PondENGHO'!BW39/'Indice PondENGHO'!BW38-1</f>
        <v>1.555506448672439E-2</v>
      </c>
      <c r="BY41" s="3">
        <f>+'Indice PondENGHO'!BX39/'Indice PondENGHO'!BX38-1</f>
        <v>-9.736504665658785E-3</v>
      </c>
      <c r="BZ41" s="3">
        <f>+'Indice PondENGHO'!BY39/'Indice PondENGHO'!BY38-1</f>
        <v>5.2254602490107382E-2</v>
      </c>
      <c r="CA41" s="3">
        <f>+'Indice PondENGHO'!BZ39/'Indice PondENGHO'!BZ38-1</f>
        <v>3.4681384858685327E-2</v>
      </c>
      <c r="CB41" s="3">
        <f>+'Indice PondENGHO'!CA39/'Indice PondENGHO'!CA38-1</f>
        <v>4.0140138929968927E-2</v>
      </c>
      <c r="CC41" s="11">
        <f>+'Indice PondENGHO'!CB39/'Indice PondENGHO'!CB38-1</f>
        <v>3.2332460480135161E-2</v>
      </c>
      <c r="CD41" s="10">
        <f>+'Indice PondENGHO'!CC39/'Indice PondENGHO'!CC38-1</f>
        <v>2.2288708904497634E-2</v>
      </c>
      <c r="CE41" s="11">
        <f>+'Indice PondENGHO'!CD39/'Indice PondENGHO'!CD38-1</f>
        <v>2.2288708904497634E-2</v>
      </c>
      <c r="CG41" s="3">
        <f>+'Indice PondENGHO'!CF39/'Indice PondENGHO'!CF38-1</f>
        <v>2.2291584575392598E-2</v>
      </c>
      <c r="CI41" s="3">
        <f t="shared" si="4"/>
        <v>5.5443034445679107E-3</v>
      </c>
      <c r="CJ41" s="3">
        <f>+'[3]Infla Mensual PondENGHO'!CF41</f>
        <v>8.8692952819378057E-3</v>
      </c>
      <c r="CK41" s="3">
        <f t="shared" si="5"/>
        <v>-3.324991837369895E-3</v>
      </c>
    </row>
    <row r="42" spans="1:89" x14ac:dyDescent="0.25">
      <c r="A42" s="2">
        <f t="shared" si="1"/>
        <v>43862</v>
      </c>
      <c r="B42" s="1">
        <f t="shared" si="2"/>
        <v>2</v>
      </c>
      <c r="C42" s="1">
        <v>2020</v>
      </c>
      <c r="D42" s="10">
        <f>+'Indice PondENGHO'!D40/'Indice PondENGHO'!D39-1</f>
        <v>1.6018995405678638E-2</v>
      </c>
      <c r="E42" s="3">
        <f>+'Indice PondENGHO'!E40/'Indice PondENGHO'!E39-1</f>
        <v>1.0424687750002271E-2</v>
      </c>
      <c r="F42" s="3">
        <f>+'Indice PondENGHO'!F40/'Indice PondENGHO'!F39-1</f>
        <v>4.0185950497765077E-2</v>
      </c>
      <c r="G42" s="3">
        <f>+'Indice PondENGHO'!G40/'Indice PondENGHO'!G39-1</f>
        <v>2.5707921854067894E-3</v>
      </c>
      <c r="H42" s="3">
        <f>+'Indice PondENGHO'!H40/'Indice PondENGHO'!H39-1</f>
        <v>2.1476764133725679E-2</v>
      </c>
      <c r="I42" s="3">
        <f>+'Indice PondENGHO'!I40/'Indice PondENGHO'!I39-1</f>
        <v>4.7131111329894448E-3</v>
      </c>
      <c r="J42" s="3">
        <f>+'Indice PondENGHO'!J40/'Indice PondENGHO'!J39-1</f>
        <v>1.5319231186500692E-2</v>
      </c>
      <c r="K42" s="3">
        <f>+'Indice PondENGHO'!K40/'Indice PondENGHO'!K39-1</f>
        <v>7.8620153625941214E-3</v>
      </c>
      <c r="L42" s="3">
        <f>+'Indice PondENGHO'!L40/'Indice PondENGHO'!L39-1</f>
        <v>2.5624443136534225E-2</v>
      </c>
      <c r="M42" s="3">
        <f>+'Indice PondENGHO'!M40/'Indice PondENGHO'!M39-1</f>
        <v>3.6394499790608048E-2</v>
      </c>
      <c r="N42" s="3">
        <f>+'Indice PondENGHO'!N40/'Indice PondENGHO'!N39-1</f>
        <v>2.6998075118288778E-2</v>
      </c>
      <c r="O42" s="11">
        <f>+'Indice PondENGHO'!O40/'Indice PondENGHO'!O39-1</f>
        <v>2.3887207283547873E-2</v>
      </c>
      <c r="P42" s="3">
        <f>+'Indice PondENGHO'!P40/'Indice PondENGHO'!P39-1</f>
        <v>1.49938077891838E-2</v>
      </c>
      <c r="Q42" s="3">
        <f>+'Indice PondENGHO'!Q40/'Indice PondENGHO'!Q39-1</f>
        <v>1.0247596374377554E-2</v>
      </c>
      <c r="R42" s="3">
        <f>+'Indice PondENGHO'!R40/'Indice PondENGHO'!R39-1</f>
        <v>4.0876930777333786E-2</v>
      </c>
      <c r="S42" s="3">
        <f>+'Indice PondENGHO'!S40/'Indice PondENGHO'!S39-1</f>
        <v>4.6879322004464985E-3</v>
      </c>
      <c r="T42" s="3">
        <f>+'Indice PondENGHO'!T40/'Indice PondENGHO'!T39-1</f>
        <v>2.1061048992272235E-2</v>
      </c>
      <c r="U42" s="3">
        <f>+'Indice PondENGHO'!U40/'Indice PondENGHO'!U39-1</f>
        <v>4.5113932797853362E-3</v>
      </c>
      <c r="V42" s="3">
        <f>+'Indice PondENGHO'!V40/'Indice PondENGHO'!V39-1</f>
        <v>1.5319788105825127E-2</v>
      </c>
      <c r="W42" s="3">
        <f>+'Indice PondENGHO'!W40/'Indice PondENGHO'!W39-1</f>
        <v>8.6214236941768441E-3</v>
      </c>
      <c r="X42" s="3">
        <f>+'Indice PondENGHO'!X40/'Indice PondENGHO'!X39-1</f>
        <v>2.4335377031719396E-2</v>
      </c>
      <c r="Y42" s="3">
        <f>+'Indice PondENGHO'!Y40/'Indice PondENGHO'!Y39-1</f>
        <v>3.2561504737404601E-2</v>
      </c>
      <c r="Z42" s="3">
        <f>+'Indice PondENGHO'!Z40/'Indice PondENGHO'!Z39-1</f>
        <v>2.8835352335835562E-2</v>
      </c>
      <c r="AA42" s="3">
        <f>+'Indice PondENGHO'!AA40/'Indice PondENGHO'!AA39-1</f>
        <v>2.4439470984483291E-2</v>
      </c>
      <c r="AB42" s="10">
        <f>+'Indice PondENGHO'!AB40/'Indice PondENGHO'!AB39-1</f>
        <v>1.4283119972640757E-2</v>
      </c>
      <c r="AC42" s="3">
        <f>+'Indice PondENGHO'!AC40/'Indice PondENGHO'!AC39-1</f>
        <v>1.0363878961552553E-2</v>
      </c>
      <c r="AD42" s="3">
        <f>+'Indice PondENGHO'!AD40/'Indice PondENGHO'!AD39-1</f>
        <v>4.1324516041855386E-2</v>
      </c>
      <c r="AE42" s="3">
        <f>+'Indice PondENGHO'!AE40/'Indice PondENGHO'!AE39-1</f>
        <v>6.0412449725171236E-3</v>
      </c>
      <c r="AF42" s="3">
        <f>+'Indice PondENGHO'!AF40/'Indice PondENGHO'!AF39-1</f>
        <v>2.0888947108854694E-2</v>
      </c>
      <c r="AG42" s="3">
        <f>+'Indice PondENGHO'!AG40/'Indice PondENGHO'!AG39-1</f>
        <v>4.6548900741691934E-3</v>
      </c>
      <c r="AH42" s="3">
        <f>+'Indice PondENGHO'!AH40/'Indice PondENGHO'!AH39-1</f>
        <v>1.5956296708382389E-2</v>
      </c>
      <c r="AI42" s="3">
        <f>+'Indice PondENGHO'!AI40/'Indice PondENGHO'!AI39-1</f>
        <v>8.7565769173236774E-3</v>
      </c>
      <c r="AJ42" s="3">
        <f>+'Indice PondENGHO'!AJ40/'Indice PondENGHO'!AJ39-1</f>
        <v>2.3826757779419339E-2</v>
      </c>
      <c r="AK42" s="3">
        <f>+'Indice PondENGHO'!AK40/'Indice PondENGHO'!AK39-1</f>
        <v>3.1748569434862706E-2</v>
      </c>
      <c r="AL42" s="3">
        <f>+'Indice PondENGHO'!AL40/'Indice PondENGHO'!AL39-1</f>
        <v>3.0910691768957443E-2</v>
      </c>
      <c r="AM42" s="11">
        <f>+'Indice PondENGHO'!AM40/'Indice PondENGHO'!AM39-1</f>
        <v>2.4675699191633926E-2</v>
      </c>
      <c r="AN42" s="3">
        <f>+'Indice PondENGHO'!AN40/'Indice PondENGHO'!AN39-1</f>
        <v>1.3817394978213882E-2</v>
      </c>
      <c r="AO42" s="3">
        <f>+'Indice PondENGHO'!AO40/'Indice PondENGHO'!AO39-1</f>
        <v>1.0181381301701986E-2</v>
      </c>
      <c r="AP42" s="3">
        <f>+'Indice PondENGHO'!AP40/'Indice PondENGHO'!AP39-1</f>
        <v>4.0957806136693975E-2</v>
      </c>
      <c r="AQ42" s="3">
        <f>+'Indice PondENGHO'!AQ40/'Indice PondENGHO'!AQ39-1</f>
        <v>6.6713514814256136E-3</v>
      </c>
      <c r="AR42" s="3">
        <f>+'Indice PondENGHO'!AR40/'Indice PondENGHO'!AR39-1</f>
        <v>2.074814671845937E-2</v>
      </c>
      <c r="AS42" s="3">
        <f>+'Indice PondENGHO'!AS40/'Indice PondENGHO'!AS39-1</f>
        <v>4.2675710005657397E-3</v>
      </c>
      <c r="AT42" s="3">
        <f>+'Indice PondENGHO'!AT40/'Indice PondENGHO'!AT39-1</f>
        <v>1.5852025254079027E-2</v>
      </c>
      <c r="AU42" s="3">
        <f>+'Indice PondENGHO'!AU40/'Indice PondENGHO'!AU39-1</f>
        <v>8.9757223031194933E-3</v>
      </c>
      <c r="AV42" s="3">
        <f>+'Indice PondENGHO'!AV40/'Indice PondENGHO'!AV39-1</f>
        <v>2.2735470517591949E-2</v>
      </c>
      <c r="AW42" s="3">
        <f>+'Indice PondENGHO'!AW40/'Indice PondENGHO'!AW39-1</f>
        <v>3.207638595165041E-2</v>
      </c>
      <c r="AX42" s="3">
        <f>+'Indice PondENGHO'!AX40/'Indice PondENGHO'!AX39-1</f>
        <v>3.0657277405971239E-2</v>
      </c>
      <c r="AY42" s="3">
        <f>+'Indice PondENGHO'!AY40/'Indice PondENGHO'!AY39-1</f>
        <v>2.4561549571295416E-2</v>
      </c>
      <c r="AZ42" s="10">
        <f>+'Indice PondENGHO'!AZ40/'Indice PondENGHO'!AZ39-1</f>
        <v>1.2901143106629709E-2</v>
      </c>
      <c r="BA42" s="3">
        <f>+'Indice PondENGHO'!BA40/'Indice PondENGHO'!BA39-1</f>
        <v>9.9058644940719365E-3</v>
      </c>
      <c r="BB42" s="3">
        <f>+'Indice PondENGHO'!BB40/'Indice PondENGHO'!BB39-1</f>
        <v>4.0896139501075401E-2</v>
      </c>
      <c r="BC42" s="3">
        <f>+'Indice PondENGHO'!BC40/'Indice PondENGHO'!BC39-1</f>
        <v>7.6332873676596691E-3</v>
      </c>
      <c r="BD42" s="3">
        <f>+'Indice PondENGHO'!BD40/'Indice PondENGHO'!BD39-1</f>
        <v>2.0257763255717931E-2</v>
      </c>
      <c r="BE42" s="3">
        <f>+'Indice PondENGHO'!BE40/'Indice PondENGHO'!BE39-1</f>
        <v>3.9830985182474077E-3</v>
      </c>
      <c r="BF42" s="3">
        <f>+'Indice PondENGHO'!BF40/'Indice PondENGHO'!BF39-1</f>
        <v>1.6035312054452744E-2</v>
      </c>
      <c r="BG42" s="3">
        <f>+'Indice PondENGHO'!BG40/'Indice PondENGHO'!BG39-1</f>
        <v>9.4877382078879524E-3</v>
      </c>
      <c r="BH42" s="3">
        <f>+'Indice PondENGHO'!BH40/'Indice PondENGHO'!BH39-1</f>
        <v>2.0520972013468253E-2</v>
      </c>
      <c r="BI42" s="3">
        <f>+'Indice PondENGHO'!BI40/'Indice PondENGHO'!BI39-1</f>
        <v>2.8946029026970965E-2</v>
      </c>
      <c r="BJ42" s="3">
        <f>+'Indice PondENGHO'!BJ40/'Indice PondENGHO'!BJ39-1</f>
        <v>3.1856385572763823E-2</v>
      </c>
      <c r="BK42" s="11">
        <f>+'Indice PondENGHO'!BK40/'Indice PondENGHO'!BK39-1</f>
        <v>2.4808155849902702E-2</v>
      </c>
      <c r="BL42" s="2">
        <f t="shared" si="3"/>
        <v>43862</v>
      </c>
      <c r="BM42" s="3">
        <f>+'Indice PondENGHO'!BL40/'Indice PondENGHO'!BL39-1</f>
        <v>1.7637332256918326E-2</v>
      </c>
      <c r="BN42" s="3">
        <f>+'Indice PondENGHO'!BM40/'Indice PondENGHO'!BM39-1</f>
        <v>1.7545747652437882E-2</v>
      </c>
      <c r="BO42" s="3">
        <f>+'Indice PondENGHO'!BN40/'Indice PondENGHO'!BN39-1</f>
        <v>1.7726985694468178E-2</v>
      </c>
      <c r="BP42" s="3">
        <f>+'Indice PondENGHO'!BO40/'Indice PondENGHO'!BO39-1</f>
        <v>1.7699072279931061E-2</v>
      </c>
      <c r="BQ42" s="3">
        <f>+'Indice PondENGHO'!BP40/'Indice PondENGHO'!BP39-1</f>
        <v>1.7703702470582616E-2</v>
      </c>
      <c r="BR42" s="10">
        <f>+'Indice PondENGHO'!BQ40/'Indice PondENGHO'!BQ39-1</f>
        <v>1.431939984331132E-2</v>
      </c>
      <c r="BS42" s="3">
        <f>+'Indice PondENGHO'!BR40/'Indice PondENGHO'!BR39-1</f>
        <v>1.0173254434356016E-2</v>
      </c>
      <c r="BT42" s="3">
        <f>+'Indice PondENGHO'!BS40/'Indice PondENGHO'!BS39-1</f>
        <v>4.0888780031612448E-2</v>
      </c>
      <c r="BU42" s="3">
        <f>+'Indice PondENGHO'!BT40/'Indice PondENGHO'!BT39-1</f>
        <v>6.0714381470743373E-3</v>
      </c>
      <c r="BV42" s="3">
        <f>+'Indice PondENGHO'!BU40/'Indice PondENGHO'!BU39-1</f>
        <v>2.0669416198035195E-2</v>
      </c>
      <c r="BW42" s="3">
        <f>+'Indice PondENGHO'!BV40/'Indice PondENGHO'!BV39-1</f>
        <v>4.2803656989849337E-3</v>
      </c>
      <c r="BX42" s="3">
        <f>+'Indice PondENGHO'!BW40/'Indice PondENGHO'!BW39-1</f>
        <v>1.5811861834719609E-2</v>
      </c>
      <c r="BY42" s="3">
        <f>+'Indice PondENGHO'!BX40/'Indice PondENGHO'!BX39-1</f>
        <v>8.891930784461044E-3</v>
      </c>
      <c r="BZ42" s="3">
        <f>+'Indice PondENGHO'!BY40/'Indice PondENGHO'!BY39-1</f>
        <v>2.2623767238594494E-2</v>
      </c>
      <c r="CA42" s="3">
        <f>+'Indice PondENGHO'!BZ40/'Indice PondENGHO'!BZ39-1</f>
        <v>3.1096869700461882E-2</v>
      </c>
      <c r="CB42" s="3">
        <f>+'Indice PondENGHO'!CA40/'Indice PondENGHO'!CA39-1</f>
        <v>3.0664161149453806E-2</v>
      </c>
      <c r="CC42" s="11">
        <f>+'Indice PondENGHO'!CB40/'Indice PondENGHO'!CB39-1</f>
        <v>2.4587807268759976E-2</v>
      </c>
      <c r="CD42" s="10">
        <f>+'Indice PondENGHO'!CC40/'Indice PondENGHO'!CC39-1</f>
        <v>1.7674103053701984E-2</v>
      </c>
      <c r="CE42" s="11">
        <f>+'Indice PondENGHO'!CD40/'Indice PondENGHO'!CD39-1</f>
        <v>1.7674208204746744E-2</v>
      </c>
      <c r="CG42" s="3">
        <f>+'Indice PondENGHO'!CF40/'Indice PondENGHO'!CF39-1</f>
        <v>1.7619354596184911E-2</v>
      </c>
      <c r="CI42" s="3">
        <f t="shared" si="4"/>
        <v>-6.6370213664290745E-5</v>
      </c>
      <c r="CJ42" s="3">
        <f>+'[3]Infla Mensual PondENGHO'!CF42</f>
        <v>2.4058277310143872E-3</v>
      </c>
      <c r="CK42" s="3">
        <f t="shared" si="5"/>
        <v>-2.4721979446786779E-3</v>
      </c>
    </row>
    <row r="43" spans="1:89" x14ac:dyDescent="0.25">
      <c r="A43" s="2">
        <f t="shared" si="1"/>
        <v>43891</v>
      </c>
      <c r="B43" s="1">
        <f t="shared" si="2"/>
        <v>3</v>
      </c>
      <c r="C43" s="1">
        <v>2020</v>
      </c>
      <c r="D43" s="10">
        <f>+'Indice PondENGHO'!D41/'Indice PondENGHO'!D40-1</f>
        <v>2.8177744766460844E-2</v>
      </c>
      <c r="E43" s="3">
        <f>+'Indice PondENGHO'!E41/'Indice PondENGHO'!E40-1</f>
        <v>1.6554844928458712E-2</v>
      </c>
      <c r="F43" s="3">
        <f>+'Indice PondENGHO'!F41/'Indice PondENGHO'!F40-1</f>
        <v>2.1696573563655841E-2</v>
      </c>
      <c r="G43" s="3">
        <f>+'Indice PondENGHO'!G41/'Indice PondENGHO'!G40-1</f>
        <v>1.2848869489702652E-2</v>
      </c>
      <c r="H43" s="3">
        <f>+'Indice PondENGHO'!H41/'Indice PondENGHO'!H40-1</f>
        <v>2.8228970023302269E-2</v>
      </c>
      <c r="I43" s="3">
        <f>+'Indice PondENGHO'!I41/'Indice PondENGHO'!I40-1</f>
        <v>2.7005854888547232E-2</v>
      </c>
      <c r="J43" s="3">
        <f>+'Indice PondENGHO'!J41/'Indice PondENGHO'!J40-1</f>
        <v>1.6308690313102447E-2</v>
      </c>
      <c r="K43" s="3">
        <f>+'Indice PondENGHO'!K41/'Indice PondENGHO'!K40-1</f>
        <v>8.489227728297899E-2</v>
      </c>
      <c r="L43" s="3">
        <f>+'Indice PondENGHO'!L41/'Indice PondENGHO'!L40-1</f>
        <v>2.5264196833202357E-2</v>
      </c>
      <c r="M43" s="3">
        <f>+'Indice PondENGHO'!M41/'Indice PondENGHO'!M40-1</f>
        <v>1.3246965786777309E-3</v>
      </c>
      <c r="N43" s="3">
        <f>+'Indice PondENGHO'!N41/'Indice PondENGHO'!N40-1</f>
        <v>2.3541875575519677E-2</v>
      </c>
      <c r="O43" s="11">
        <f>+'Indice PondENGHO'!O41/'Indice PondENGHO'!O40-1</f>
        <v>2.0753437287112764E-2</v>
      </c>
      <c r="P43" s="3">
        <f>+'Indice PondENGHO'!P41/'Indice PondENGHO'!P40-1</f>
        <v>2.744440191473374E-2</v>
      </c>
      <c r="Q43" s="3">
        <f>+'Indice PondENGHO'!Q41/'Indice PondENGHO'!Q40-1</f>
        <v>1.6483788336969063E-2</v>
      </c>
      <c r="R43" s="3">
        <f>+'Indice PondENGHO'!R41/'Indice PondENGHO'!R40-1</f>
        <v>1.8753817313107213E-2</v>
      </c>
      <c r="S43" s="3">
        <f>+'Indice PondENGHO'!S41/'Indice PondENGHO'!S40-1</f>
        <v>1.304390325274829E-2</v>
      </c>
      <c r="T43" s="3">
        <f>+'Indice PondENGHO'!T41/'Indice PondENGHO'!T40-1</f>
        <v>2.8576458094715429E-2</v>
      </c>
      <c r="U43" s="3">
        <f>+'Indice PondENGHO'!U41/'Indice PondENGHO'!U40-1</f>
        <v>2.6873872595336801E-2</v>
      </c>
      <c r="V43" s="3">
        <f>+'Indice PondENGHO'!V41/'Indice PondENGHO'!V40-1</f>
        <v>1.6135588699823789E-2</v>
      </c>
      <c r="W43" s="3">
        <f>+'Indice PondENGHO'!W41/'Indice PondENGHO'!W40-1</f>
        <v>8.516793759249186E-2</v>
      </c>
      <c r="X43" s="3">
        <f>+'Indice PondENGHO'!X41/'Indice PondENGHO'!X40-1</f>
        <v>2.4088624402859526E-2</v>
      </c>
      <c r="Y43" s="3">
        <f>+'Indice PondENGHO'!Y41/'Indice PondENGHO'!Y40-1</f>
        <v>1.0516350933798657E-2</v>
      </c>
      <c r="Z43" s="3">
        <f>+'Indice PondENGHO'!Z41/'Indice PondENGHO'!Z40-1</f>
        <v>2.258953321446433E-2</v>
      </c>
      <c r="AA43" s="3">
        <f>+'Indice PondENGHO'!AA41/'Indice PondENGHO'!AA40-1</f>
        <v>2.05332758640282E-2</v>
      </c>
      <c r="AB43" s="10">
        <f>+'Indice PondENGHO'!AB41/'Indice PondENGHO'!AB40-1</f>
        <v>2.693534714809509E-2</v>
      </c>
      <c r="AC43" s="3">
        <f>+'Indice PondENGHO'!AC41/'Indice PondENGHO'!AC40-1</f>
        <v>1.6066772148017217E-2</v>
      </c>
      <c r="AD43" s="3">
        <f>+'Indice PondENGHO'!AD41/'Indice PondENGHO'!AD40-1</f>
        <v>1.7833225118597085E-2</v>
      </c>
      <c r="AE43" s="3">
        <f>+'Indice PondENGHO'!AE41/'Indice PondENGHO'!AE40-1</f>
        <v>1.3017205761531869E-2</v>
      </c>
      <c r="AF43" s="3">
        <f>+'Indice PondENGHO'!AF41/'Indice PondENGHO'!AF40-1</f>
        <v>2.8825256650014675E-2</v>
      </c>
      <c r="AG43" s="3">
        <f>+'Indice PondENGHO'!AG41/'Indice PondENGHO'!AG40-1</f>
        <v>2.6732606723719465E-2</v>
      </c>
      <c r="AH43" s="3">
        <f>+'Indice PondENGHO'!AH41/'Indice PondENGHO'!AH40-1</f>
        <v>1.532685353761476E-2</v>
      </c>
      <c r="AI43" s="3">
        <f>+'Indice PondENGHO'!AI41/'Indice PondENGHO'!AI40-1</f>
        <v>8.5058163545639109E-2</v>
      </c>
      <c r="AJ43" s="3">
        <f>+'Indice PondENGHO'!AJ41/'Indice PondENGHO'!AJ40-1</f>
        <v>2.343064959271679E-2</v>
      </c>
      <c r="AK43" s="3">
        <f>+'Indice PondENGHO'!AK41/'Indice PondENGHO'!AK40-1</f>
        <v>1.1895710489673528E-2</v>
      </c>
      <c r="AL43" s="3">
        <f>+'Indice PondENGHO'!AL41/'Indice PondENGHO'!AL40-1</f>
        <v>2.1281022443498276E-2</v>
      </c>
      <c r="AM43" s="11">
        <f>+'Indice PondENGHO'!AM41/'Indice PondENGHO'!AM40-1</f>
        <v>2.0394014266798433E-2</v>
      </c>
      <c r="AN43" s="3">
        <f>+'Indice PondENGHO'!AN41/'Indice PondENGHO'!AN40-1</f>
        <v>2.6530242841337648E-2</v>
      </c>
      <c r="AO43" s="3">
        <f>+'Indice PondENGHO'!AO41/'Indice PondENGHO'!AO40-1</f>
        <v>1.6293187577746782E-2</v>
      </c>
      <c r="AP43" s="3">
        <f>+'Indice PondENGHO'!AP41/'Indice PondENGHO'!AP40-1</f>
        <v>1.5056474934733499E-2</v>
      </c>
      <c r="AQ43" s="3">
        <f>+'Indice PondENGHO'!AQ41/'Indice PondENGHO'!AQ40-1</f>
        <v>1.3410400084560736E-2</v>
      </c>
      <c r="AR43" s="3">
        <f>+'Indice PondENGHO'!AR41/'Indice PondENGHO'!AR40-1</f>
        <v>2.9042471042471041E-2</v>
      </c>
      <c r="AS43" s="3">
        <f>+'Indice PondENGHO'!AS41/'Indice PondENGHO'!AS40-1</f>
        <v>2.6674207100709113E-2</v>
      </c>
      <c r="AT43" s="3">
        <f>+'Indice PondENGHO'!AT41/'Indice PondENGHO'!AT40-1</f>
        <v>1.596314601328519E-2</v>
      </c>
      <c r="AU43" s="3">
        <f>+'Indice PondENGHO'!AU41/'Indice PondENGHO'!AU40-1</f>
        <v>8.5024440743720398E-2</v>
      </c>
      <c r="AV43" s="3">
        <f>+'Indice PondENGHO'!AV41/'Indice PondENGHO'!AV40-1</f>
        <v>2.3715148984200907E-2</v>
      </c>
      <c r="AW43" s="3">
        <f>+'Indice PondENGHO'!AW41/'Indice PondENGHO'!AW40-1</f>
        <v>9.9457119247134962E-3</v>
      </c>
      <c r="AX43" s="3">
        <f>+'Indice PondENGHO'!AX41/'Indice PondENGHO'!AX40-1</f>
        <v>2.078220196063052E-2</v>
      </c>
      <c r="AY43" s="3">
        <f>+'Indice PondENGHO'!AY41/'Indice PondENGHO'!AY40-1</f>
        <v>2.0387129218261801E-2</v>
      </c>
      <c r="AZ43" s="10">
        <f>+'Indice PondENGHO'!AZ41/'Indice PondENGHO'!AZ40-1</f>
        <v>2.6186597612847251E-2</v>
      </c>
      <c r="BA43" s="3">
        <f>+'Indice PondENGHO'!BA41/'Indice PondENGHO'!BA40-1</f>
        <v>1.6646574395686509E-2</v>
      </c>
      <c r="BB43" s="3">
        <f>+'Indice PondENGHO'!BB41/'Indice PondENGHO'!BB40-1</f>
        <v>1.2123973705030489E-2</v>
      </c>
      <c r="BC43" s="3">
        <f>+'Indice PondENGHO'!BC41/'Indice PondENGHO'!BC40-1</f>
        <v>1.446117811570069E-2</v>
      </c>
      <c r="BD43" s="3">
        <f>+'Indice PondENGHO'!BD41/'Indice PondENGHO'!BD40-1</f>
        <v>2.9825712576481367E-2</v>
      </c>
      <c r="BE43" s="3">
        <f>+'Indice PondENGHO'!BE41/'Indice PondENGHO'!BE40-1</f>
        <v>2.6564710113512469E-2</v>
      </c>
      <c r="BF43" s="3">
        <f>+'Indice PondENGHO'!BF41/'Indice PondENGHO'!BF40-1</f>
        <v>1.596362931456996E-2</v>
      </c>
      <c r="BG43" s="3">
        <f>+'Indice PondENGHO'!BG41/'Indice PondENGHO'!BG40-1</f>
        <v>8.5157850011577718E-2</v>
      </c>
      <c r="BH43" s="3">
        <f>+'Indice PondENGHO'!BH41/'Indice PondENGHO'!BH40-1</f>
        <v>2.419840244569671E-2</v>
      </c>
      <c r="BI43" s="3">
        <f>+'Indice PondENGHO'!BI41/'Indice PondENGHO'!BI40-1</f>
        <v>1.750619785321228E-2</v>
      </c>
      <c r="BJ43" s="3">
        <f>+'Indice PondENGHO'!BJ41/'Indice PondENGHO'!BJ40-1</f>
        <v>1.9914509396650404E-2</v>
      </c>
      <c r="BK43" s="11">
        <f>+'Indice PondENGHO'!BK41/'Indice PondENGHO'!BK40-1</f>
        <v>2.0499439375408768E-2</v>
      </c>
      <c r="BL43" s="2">
        <f t="shared" si="3"/>
        <v>43891</v>
      </c>
      <c r="BM43" s="3">
        <f>+'Indice PondENGHO'!BL41/'Indice PondENGHO'!BL40-1</f>
        <v>2.5423297243164278E-2</v>
      </c>
      <c r="BN43" s="3">
        <f>+'Indice PondENGHO'!BM41/'Indice PondENGHO'!BM40-1</f>
        <v>2.4537891502491638E-2</v>
      </c>
      <c r="BO43" s="3">
        <f>+'Indice PondENGHO'!BN41/'Indice PondENGHO'!BN40-1</f>
        <v>2.4113154647545265E-2</v>
      </c>
      <c r="BP43" s="3">
        <f>+'Indice PondENGHO'!BO41/'Indice PondENGHO'!BO40-1</f>
        <v>2.3431444431724957E-2</v>
      </c>
      <c r="BQ43" s="3">
        <f>+'Indice PondENGHO'!BP41/'Indice PondENGHO'!BP40-1</f>
        <v>2.3095821060859389E-2</v>
      </c>
      <c r="BR43" s="10">
        <f>+'Indice PondENGHO'!BQ41/'Indice PondENGHO'!BQ40-1</f>
        <v>2.7001398268660548E-2</v>
      </c>
      <c r="BS43" s="3">
        <f>+'Indice PondENGHO'!BR41/'Indice PondENGHO'!BR40-1</f>
        <v>1.6432970924746604E-2</v>
      </c>
      <c r="BT43" s="3">
        <f>+'Indice PondENGHO'!BS41/'Indice PondENGHO'!BS40-1</f>
        <v>1.6250410724699682E-2</v>
      </c>
      <c r="BU43" s="3">
        <f>+'Indice PondENGHO'!BT41/'Indice PondENGHO'!BT40-1</f>
        <v>1.3559426891662563E-2</v>
      </c>
      <c r="BV43" s="3">
        <f>+'Indice PondENGHO'!BU41/'Indice PondENGHO'!BU40-1</f>
        <v>2.9204396652086073E-2</v>
      </c>
      <c r="BW43" s="3">
        <f>+'Indice PondENGHO'!BV41/'Indice PondENGHO'!BV40-1</f>
        <v>2.6688509248488756E-2</v>
      </c>
      <c r="BX43" s="3">
        <f>+'Indice PondENGHO'!BW41/'Indice PondENGHO'!BW40-1</f>
        <v>1.5914414823355205E-2</v>
      </c>
      <c r="BY43" s="3">
        <f>+'Indice PondENGHO'!BX41/'Indice PondENGHO'!BX40-1</f>
        <v>8.5078485164175266E-2</v>
      </c>
      <c r="BZ43" s="3">
        <f>+'Indice PondENGHO'!BY41/'Indice PondENGHO'!BY40-1</f>
        <v>2.4063376927248026E-2</v>
      </c>
      <c r="CA43" s="3">
        <f>+'Indice PondENGHO'!BZ41/'Indice PondENGHO'!BZ40-1</f>
        <v>1.2841041585697655E-2</v>
      </c>
      <c r="CB43" s="3">
        <f>+'Indice PondENGHO'!CA41/'Indice PondENGHO'!CA40-1</f>
        <v>2.095469637786973E-2</v>
      </c>
      <c r="CC43" s="11">
        <f>+'Indice PondENGHO'!CB41/'Indice PondENGHO'!CB40-1</f>
        <v>2.0486402856304764E-2</v>
      </c>
      <c r="CD43" s="10">
        <f>+'Indice PondENGHO'!CC41/'Indice PondENGHO'!CC40-1</f>
        <v>2.385915910914127E-2</v>
      </c>
      <c r="CE43" s="11">
        <f>+'Indice PondENGHO'!CD41/'Indice PondENGHO'!CD40-1</f>
        <v>2.3859156643897039E-2</v>
      </c>
      <c r="CG43" s="3">
        <f>+'Indice PondENGHO'!CF41/'Indice PondENGHO'!CF40-1</f>
        <v>2.3395861613368263E-2</v>
      </c>
      <c r="CI43" s="3">
        <f t="shared" si="4"/>
        <v>2.3274761823048884E-3</v>
      </c>
      <c r="CJ43" s="3">
        <f>+'[3]Infla Mensual PondENGHO'!CF43</f>
        <v>1.9959717074713446E-3</v>
      </c>
      <c r="CK43" s="3">
        <f t="shared" si="5"/>
        <v>3.3150447483354384E-4</v>
      </c>
    </row>
    <row r="44" spans="1:89" x14ac:dyDescent="0.25">
      <c r="A44" s="2">
        <f t="shared" si="1"/>
        <v>43922</v>
      </c>
      <c r="B44" s="1">
        <f t="shared" si="2"/>
        <v>4</v>
      </c>
      <c r="C44" s="1">
        <v>2020</v>
      </c>
      <c r="D44" s="10">
        <f>+'Indice PondENGHO'!D42/'Indice PondENGHO'!D41-1</f>
        <v>3.6733041370316633E-2</v>
      </c>
      <c r="E44" s="3">
        <f>+'Indice PondENGHO'!E42/'Indice PondENGHO'!E41-1</f>
        <v>2.8251541118434753E-2</v>
      </c>
      <c r="F44" s="3">
        <f>+'Indice PondENGHO'!F42/'Indice PondENGHO'!F41-1</f>
        <v>-1.3666484699602632E-3</v>
      </c>
      <c r="G44" s="3">
        <f>+'Indice PondENGHO'!G42/'Indice PondENGHO'!G41-1</f>
        <v>7.3552250536357278E-4</v>
      </c>
      <c r="H44" s="3">
        <f>+'Indice PondENGHO'!H42/'Indice PondENGHO'!H41-1</f>
        <v>1.3859777357269953E-2</v>
      </c>
      <c r="I44" s="3">
        <f>+'Indice PondENGHO'!I42/'Indice PondENGHO'!I41-1</f>
        <v>1.3586328641274736E-2</v>
      </c>
      <c r="J44" s="3">
        <f>+'Indice PondENGHO'!J42/'Indice PondENGHO'!J41-1</f>
        <v>1.1872149526058307E-2</v>
      </c>
      <c r="K44" s="3">
        <f>+'Indice PondENGHO'!K42/'Indice PondENGHO'!K41-1</f>
        <v>-3.917059122289801E-2</v>
      </c>
      <c r="L44" s="3">
        <f>+'Indice PondENGHO'!L42/'Indice PondENGHO'!L41-1</f>
        <v>2.328044334671775E-2</v>
      </c>
      <c r="M44" s="3">
        <f>+'Indice PondENGHO'!M42/'Indice PondENGHO'!M41-1</f>
        <v>3.1045996209422277E-4</v>
      </c>
      <c r="N44" s="3">
        <f>+'Indice PondENGHO'!N42/'Indice PondENGHO'!N41-1</f>
        <v>1.7198451493338762E-2</v>
      </c>
      <c r="O44" s="11">
        <f>+'Indice PondENGHO'!O42/'Indice PondENGHO'!O41-1</f>
        <v>2.5988855618013229E-3</v>
      </c>
      <c r="P44" s="3">
        <f>+'Indice PondENGHO'!P42/'Indice PondENGHO'!P41-1</f>
        <v>3.5876819929433035E-2</v>
      </c>
      <c r="Q44" s="3">
        <f>+'Indice PondENGHO'!Q42/'Indice PondENGHO'!Q41-1</f>
        <v>2.7568472685143286E-2</v>
      </c>
      <c r="R44" s="3">
        <f>+'Indice PondENGHO'!R42/'Indice PondENGHO'!R41-1</f>
        <v>-2.9782709947975272E-3</v>
      </c>
      <c r="S44" s="3">
        <f>+'Indice PondENGHO'!S42/'Indice PondENGHO'!S41-1</f>
        <v>3.352918100496538E-5</v>
      </c>
      <c r="T44" s="3">
        <f>+'Indice PondENGHO'!T42/'Indice PondENGHO'!T41-1</f>
        <v>1.286954213442959E-2</v>
      </c>
      <c r="U44" s="3">
        <f>+'Indice PondENGHO'!U42/'Indice PondENGHO'!U41-1</f>
        <v>1.2728637073954552E-2</v>
      </c>
      <c r="V44" s="3">
        <f>+'Indice PondENGHO'!V42/'Indice PondENGHO'!V41-1</f>
        <v>1.1960465248801677E-2</v>
      </c>
      <c r="W44" s="3">
        <f>+'Indice PondENGHO'!W42/'Indice PondENGHO'!W41-1</f>
        <v>-3.7807900558431418E-2</v>
      </c>
      <c r="X44" s="3">
        <f>+'Indice PondENGHO'!X42/'Indice PondENGHO'!X41-1</f>
        <v>2.3225137487731917E-2</v>
      </c>
      <c r="Y44" s="3">
        <f>+'Indice PondENGHO'!Y42/'Indice PondENGHO'!Y41-1</f>
        <v>-2.683357421841337E-3</v>
      </c>
      <c r="Z44" s="3">
        <f>+'Indice PondENGHO'!Z42/'Indice PondENGHO'!Z41-1</f>
        <v>1.6502134688201275E-2</v>
      </c>
      <c r="AA44" s="3">
        <f>+'Indice PondENGHO'!AA42/'Indice PondENGHO'!AA41-1</f>
        <v>1.6936277048205106E-3</v>
      </c>
      <c r="AB44" s="10">
        <f>+'Indice PondENGHO'!AB42/'Indice PondENGHO'!AB41-1</f>
        <v>3.5131563052351877E-2</v>
      </c>
      <c r="AC44" s="3">
        <f>+'Indice PondENGHO'!AC42/'Indice PondENGHO'!AC41-1</f>
        <v>2.8208516223982905E-2</v>
      </c>
      <c r="AD44" s="3">
        <f>+'Indice PondENGHO'!AD42/'Indice PondENGHO'!AD41-1</f>
        <v>-3.8982553010972198E-3</v>
      </c>
      <c r="AE44" s="3">
        <f>+'Indice PondENGHO'!AE42/'Indice PondENGHO'!AE41-1</f>
        <v>-3.7232193780678546E-4</v>
      </c>
      <c r="AF44" s="3">
        <f>+'Indice PondENGHO'!AF42/'Indice PondENGHO'!AF41-1</f>
        <v>1.2402029487585509E-2</v>
      </c>
      <c r="AG44" s="3">
        <f>+'Indice PondENGHO'!AG42/'Indice PondENGHO'!AG41-1</f>
        <v>1.1963227028945367E-2</v>
      </c>
      <c r="AH44" s="3">
        <f>+'Indice PondENGHO'!AH42/'Indice PondENGHO'!AH41-1</f>
        <v>1.2156630164253279E-2</v>
      </c>
      <c r="AI44" s="3">
        <f>+'Indice PondENGHO'!AI42/'Indice PondENGHO'!AI41-1</f>
        <v>-3.7247384145772333E-2</v>
      </c>
      <c r="AJ44" s="3">
        <f>+'Indice PondENGHO'!AJ42/'Indice PondENGHO'!AJ41-1</f>
        <v>2.3282147793288077E-2</v>
      </c>
      <c r="AK44" s="3">
        <f>+'Indice PondENGHO'!AK42/'Indice PondENGHO'!AK41-1</f>
        <v>-2.9616930057531077E-3</v>
      </c>
      <c r="AL44" s="3">
        <f>+'Indice PondENGHO'!AL42/'Indice PondENGHO'!AL41-1</f>
        <v>1.5665002193314237E-2</v>
      </c>
      <c r="AM44" s="11">
        <f>+'Indice PondENGHO'!AM42/'Indice PondENGHO'!AM41-1</f>
        <v>1.6024928632660806E-3</v>
      </c>
      <c r="AN44" s="3">
        <f>+'Indice PondENGHO'!AN42/'Indice PondENGHO'!AN41-1</f>
        <v>3.4249826629042968E-2</v>
      </c>
      <c r="AO44" s="3">
        <f>+'Indice PondENGHO'!AO42/'Indice PondENGHO'!AO41-1</f>
        <v>2.8107746149286239E-2</v>
      </c>
      <c r="AP44" s="3">
        <f>+'Indice PondENGHO'!AP42/'Indice PondENGHO'!AP41-1</f>
        <v>-3.9469592015607402E-3</v>
      </c>
      <c r="AQ44" s="3">
        <f>+'Indice PondENGHO'!AQ42/'Indice PondENGHO'!AQ41-1</f>
        <v>-2.2421699690866603E-4</v>
      </c>
      <c r="AR44" s="3">
        <f>+'Indice PondENGHO'!AR42/'Indice PondENGHO'!AR41-1</f>
        <v>1.2155783701847334E-2</v>
      </c>
      <c r="AS44" s="3">
        <f>+'Indice PondENGHO'!AS42/'Indice PondENGHO'!AS41-1</f>
        <v>1.1259936301475815E-2</v>
      </c>
      <c r="AT44" s="3">
        <f>+'Indice PondENGHO'!AT42/'Indice PondENGHO'!AT41-1</f>
        <v>1.2695511619871258E-2</v>
      </c>
      <c r="AU44" s="3">
        <f>+'Indice PondENGHO'!AU42/'Indice PondENGHO'!AU41-1</f>
        <v>-3.6883241687825419E-2</v>
      </c>
      <c r="AV44" s="3">
        <f>+'Indice PondENGHO'!AV42/'Indice PondENGHO'!AV41-1</f>
        <v>2.3009181608493412E-2</v>
      </c>
      <c r="AW44" s="3">
        <f>+'Indice PondENGHO'!AW42/'Indice PondENGHO'!AW41-1</f>
        <v>-2.7229416666221251E-3</v>
      </c>
      <c r="AX44" s="3">
        <f>+'Indice PondENGHO'!AX42/'Indice PondENGHO'!AX41-1</f>
        <v>1.5075304868976902E-2</v>
      </c>
      <c r="AY44" s="3">
        <f>+'Indice PondENGHO'!AY42/'Indice PondENGHO'!AY41-1</f>
        <v>9.6986243386654181E-4</v>
      </c>
      <c r="AZ44" s="10">
        <f>+'Indice PondENGHO'!AZ42/'Indice PondENGHO'!AZ41-1</f>
        <v>3.3413888650386081E-2</v>
      </c>
      <c r="BA44" s="3">
        <f>+'Indice PondENGHO'!BA42/'Indice PondENGHO'!BA41-1</f>
        <v>2.7529947428492241E-2</v>
      </c>
      <c r="BB44" s="3">
        <f>+'Indice PondENGHO'!BB42/'Indice PondENGHO'!BB41-1</f>
        <v>-4.3827140373814411E-3</v>
      </c>
      <c r="BC44" s="3">
        <f>+'Indice PondENGHO'!BC42/'Indice PondENGHO'!BC41-1</f>
        <v>1.4432740206493655E-4</v>
      </c>
      <c r="BD44" s="3">
        <f>+'Indice PondENGHO'!BD42/'Indice PondENGHO'!BD41-1</f>
        <v>1.1201531542789578E-2</v>
      </c>
      <c r="BE44" s="3">
        <f>+'Indice PondENGHO'!BE42/'Indice PondENGHO'!BE41-1</f>
        <v>1.0309098806902783E-2</v>
      </c>
      <c r="BF44" s="3">
        <f>+'Indice PondENGHO'!BF42/'Indice PondENGHO'!BF41-1</f>
        <v>1.3696421151794036E-2</v>
      </c>
      <c r="BG44" s="3">
        <f>+'Indice PondENGHO'!BG42/'Indice PondENGHO'!BG41-1</f>
        <v>-3.5364418138765008E-2</v>
      </c>
      <c r="BH44" s="3">
        <f>+'Indice PondENGHO'!BH42/'Indice PondENGHO'!BH41-1</f>
        <v>2.2949747009033628E-2</v>
      </c>
      <c r="BI44" s="3">
        <f>+'Indice PondENGHO'!BI42/'Indice PondENGHO'!BI41-1</f>
        <v>-5.6309913005376799E-3</v>
      </c>
      <c r="BJ44" s="3">
        <f>+'Indice PondENGHO'!BJ42/'Indice PondENGHO'!BJ41-1</f>
        <v>1.454699085394906E-2</v>
      </c>
      <c r="BK44" s="11">
        <f>+'Indice PondENGHO'!BK42/'Indice PondENGHO'!BK41-1</f>
        <v>-1.9278855584881072E-4</v>
      </c>
      <c r="BL44" s="2">
        <f t="shared" si="3"/>
        <v>43922</v>
      </c>
      <c r="BM44" s="3">
        <f>+'Indice PondENGHO'!BL42/'Indice PondENGHO'!BL41-1</f>
        <v>1.9257146495141875E-2</v>
      </c>
      <c r="BN44" s="3">
        <f>+'Indice PondENGHO'!BM42/'Indice PondENGHO'!BM41-1</f>
        <v>1.6576389600146513E-2</v>
      </c>
      <c r="BO44" s="3">
        <f>+'Indice PondENGHO'!BN42/'Indice PondENGHO'!BN41-1</f>
        <v>1.5363923612422337E-2</v>
      </c>
      <c r="BP44" s="3">
        <f>+'Indice PondENGHO'!BO42/'Indice PondENGHO'!BO41-1</f>
        <v>1.417634042985827E-2</v>
      </c>
      <c r="BQ44" s="3">
        <f>+'Indice PondENGHO'!BP42/'Indice PondENGHO'!BP41-1</f>
        <v>1.2770692786531201E-2</v>
      </c>
      <c r="BR44" s="10">
        <f>+'Indice PondENGHO'!BQ42/'Indice PondENGHO'!BQ41-1</f>
        <v>3.4989395331760598E-2</v>
      </c>
      <c r="BS44" s="3">
        <f>+'Indice PondENGHO'!BR42/'Indice PondENGHO'!BR41-1</f>
        <v>2.7866630470916975E-2</v>
      </c>
      <c r="BT44" s="3">
        <f>+'Indice PondENGHO'!BS42/'Indice PondENGHO'!BS41-1</f>
        <v>-3.5462656808488147E-3</v>
      </c>
      <c r="BU44" s="3">
        <f>+'Indice PondENGHO'!BT42/'Indice PondENGHO'!BT41-1</f>
        <v>2.4321468588439643E-5</v>
      </c>
      <c r="BV44" s="3">
        <f>+'Indice PondENGHO'!BU42/'Indice PondENGHO'!BU41-1</f>
        <v>1.2036907382845463E-2</v>
      </c>
      <c r="BW44" s="3">
        <f>+'Indice PondENGHO'!BV42/'Indice PondENGHO'!BV41-1</f>
        <v>1.1343239380458892E-2</v>
      </c>
      <c r="BX44" s="3">
        <f>+'Indice PondENGHO'!BW42/'Indice PondENGHO'!BW41-1</f>
        <v>1.2788001045418218E-2</v>
      </c>
      <c r="BY44" s="3">
        <f>+'Indice PondENGHO'!BX42/'Indice PondENGHO'!BX41-1</f>
        <v>-3.6935690031672852E-2</v>
      </c>
      <c r="BZ44" s="3">
        <f>+'Indice PondENGHO'!BY42/'Indice PondENGHO'!BY41-1</f>
        <v>2.3090914999684076E-2</v>
      </c>
      <c r="CA44" s="3">
        <f>+'Indice PondENGHO'!BZ42/'Indice PondENGHO'!BZ41-1</f>
        <v>-3.7393089639431443E-3</v>
      </c>
      <c r="CB44" s="3">
        <f>+'Indice PondENGHO'!CA42/'Indice PondENGHO'!CA41-1</f>
        <v>1.530290345705887E-2</v>
      </c>
      <c r="CC44" s="11">
        <f>+'Indice PondENGHO'!CB42/'Indice PondENGHO'!CB41-1</f>
        <v>9.0948138796465017E-4</v>
      </c>
      <c r="CD44" s="10">
        <f>+'Indice PondENGHO'!CC42/'Indice PondENGHO'!CC41-1</f>
        <v>1.4928662729689846E-2</v>
      </c>
      <c r="CE44" s="11">
        <f>+'Indice PondENGHO'!CD42/'Indice PondENGHO'!CD41-1</f>
        <v>1.4928560306069372E-2</v>
      </c>
      <c r="CG44" s="3">
        <f>+'Indice PondENGHO'!CF42/'Indice PondENGHO'!CF41-1</f>
        <v>1.498971089823331E-2</v>
      </c>
      <c r="CI44" s="3">
        <f t="shared" si="4"/>
        <v>6.4864537086106733E-3</v>
      </c>
      <c r="CJ44" s="3">
        <f>+'[3]Infla Mensual PondENGHO'!CF44</f>
        <v>6.5913621520785615E-3</v>
      </c>
      <c r="CK44" s="3">
        <f t="shared" si="5"/>
        <v>-1.0490844346788819E-4</v>
      </c>
    </row>
    <row r="45" spans="1:89" x14ac:dyDescent="0.25">
      <c r="A45" s="2">
        <f t="shared" si="1"/>
        <v>43952</v>
      </c>
      <c r="B45" s="1">
        <f t="shared" si="2"/>
        <v>5</v>
      </c>
      <c r="C45" s="1">
        <v>2020</v>
      </c>
      <c r="D45" s="10">
        <f>+'Indice PondENGHO'!D43/'Indice PondENGHO'!D42-1</f>
        <v>1.9529212687665831E-2</v>
      </c>
      <c r="E45" s="3">
        <f>+'Indice PondENGHO'!E43/'Indice PondENGHO'!E42-1</f>
        <v>6.9572074320483068E-3</v>
      </c>
      <c r="F45" s="3">
        <f>+'Indice PondENGHO'!F43/'Indice PondENGHO'!F42-1</f>
        <v>6.8621914901290104E-2</v>
      </c>
      <c r="G45" s="3">
        <f>+'Indice PondENGHO'!G43/'Indice PondENGHO'!G42-1</f>
        <v>1.3051787714786212E-3</v>
      </c>
      <c r="H45" s="3">
        <f>+'Indice PondENGHO'!H43/'Indice PondENGHO'!H42-1</f>
        <v>2.8826016292839096E-2</v>
      </c>
      <c r="I45" s="3">
        <f>+'Indice PondENGHO'!I43/'Indice PondENGHO'!I42-1</f>
        <v>1.1624316536137824E-2</v>
      </c>
      <c r="J45" s="3">
        <f>+'Indice PondENGHO'!J43/'Indice PondENGHO'!J42-1</f>
        <v>1.1711204490134852E-2</v>
      </c>
      <c r="K45" s="3">
        <f>+'Indice PondENGHO'!K43/'Indice PondENGHO'!K42-1</f>
        <v>1.2431641787708836E-2</v>
      </c>
      <c r="L45" s="3">
        <f>+'Indice PondENGHO'!L43/'Indice PondENGHO'!L42-1</f>
        <v>2.5981921134984542E-2</v>
      </c>
      <c r="M45" s="3">
        <f>+'Indice PondENGHO'!M43/'Indice PondENGHO'!M42-1</f>
        <v>1.0208490735289288E-2</v>
      </c>
      <c r="N45" s="3">
        <f>+'Indice PondENGHO'!N43/'Indice PondENGHO'!N42-1</f>
        <v>1.6244014225046399E-2</v>
      </c>
      <c r="O45" s="11">
        <f>+'Indice PondENGHO'!O43/'Indice PondENGHO'!O42-1</f>
        <v>1.8745884847587213E-2</v>
      </c>
      <c r="P45" s="3">
        <f>+'Indice PondENGHO'!P43/'Indice PondENGHO'!P42-1</f>
        <v>1.9632766535823132E-2</v>
      </c>
      <c r="Q45" s="3">
        <f>+'Indice PondENGHO'!Q43/'Indice PondENGHO'!Q42-1</f>
        <v>7.4451541599966919E-3</v>
      </c>
      <c r="R45" s="3">
        <f>+'Indice PondENGHO'!R43/'Indice PondENGHO'!R42-1</f>
        <v>7.153500223629039E-2</v>
      </c>
      <c r="S45" s="3">
        <f>+'Indice PondENGHO'!S43/'Indice PondENGHO'!S42-1</f>
        <v>1.0306152137655733E-3</v>
      </c>
      <c r="T45" s="3">
        <f>+'Indice PondENGHO'!T43/'Indice PondENGHO'!T42-1</f>
        <v>2.8588121842069603E-2</v>
      </c>
      <c r="U45" s="3">
        <f>+'Indice PondENGHO'!U43/'Indice PondENGHO'!U42-1</f>
        <v>1.0738118615252867E-2</v>
      </c>
      <c r="V45" s="3">
        <f>+'Indice PondENGHO'!V43/'Indice PondENGHO'!V42-1</f>
        <v>1.139999218847465E-2</v>
      </c>
      <c r="W45" s="3">
        <f>+'Indice PondENGHO'!W43/'Indice PondENGHO'!W42-1</f>
        <v>1.2636756215145928E-2</v>
      </c>
      <c r="X45" s="3">
        <f>+'Indice PondENGHO'!X43/'Indice PondENGHO'!X42-1</f>
        <v>2.435219052876092E-2</v>
      </c>
      <c r="Y45" s="3">
        <f>+'Indice PondENGHO'!Y43/'Indice PondENGHO'!Y42-1</f>
        <v>7.2667781067010662E-3</v>
      </c>
      <c r="Z45" s="3">
        <f>+'Indice PondENGHO'!Z43/'Indice PondENGHO'!Z42-1</f>
        <v>1.6239377960328483E-2</v>
      </c>
      <c r="AA45" s="3">
        <f>+'Indice PondENGHO'!AA43/'Indice PondENGHO'!AA42-1</f>
        <v>1.8981968526818882E-2</v>
      </c>
      <c r="AB45" s="10">
        <f>+'Indice PondENGHO'!AB43/'Indice PondENGHO'!AB42-1</f>
        <v>1.9857224077044933E-2</v>
      </c>
      <c r="AC45" s="3">
        <f>+'Indice PondENGHO'!AC43/'Indice PondENGHO'!AC42-1</f>
        <v>7.9591198453681233E-3</v>
      </c>
      <c r="AD45" s="3">
        <f>+'Indice PondENGHO'!AD43/'Indice PondENGHO'!AD42-1</f>
        <v>7.2561462816086886E-2</v>
      </c>
      <c r="AE45" s="3">
        <f>+'Indice PondENGHO'!AE43/'Indice PondENGHO'!AE42-1</f>
        <v>7.485792376891176E-4</v>
      </c>
      <c r="AF45" s="3">
        <f>+'Indice PondENGHO'!AF43/'Indice PondENGHO'!AF42-1</f>
        <v>2.8264619312684758E-2</v>
      </c>
      <c r="AG45" s="3">
        <f>+'Indice PondENGHO'!AG43/'Indice PondENGHO'!AG42-1</f>
        <v>1.0366784517729322E-2</v>
      </c>
      <c r="AH45" s="3">
        <f>+'Indice PondENGHO'!AH43/'Indice PondENGHO'!AH42-1</f>
        <v>1.1876252664886788E-2</v>
      </c>
      <c r="AI45" s="3">
        <f>+'Indice PondENGHO'!AI43/'Indice PondENGHO'!AI42-1</f>
        <v>1.2792879423069836E-2</v>
      </c>
      <c r="AJ45" s="3">
        <f>+'Indice PondENGHO'!AJ43/'Indice PondENGHO'!AJ42-1</f>
        <v>2.3267157023898033E-2</v>
      </c>
      <c r="AK45" s="3">
        <f>+'Indice PondENGHO'!AK43/'Indice PondENGHO'!AK42-1</f>
        <v>6.732801068408456E-3</v>
      </c>
      <c r="AL45" s="3">
        <f>+'Indice PondENGHO'!AL43/'Indice PondENGHO'!AL42-1</f>
        <v>1.589431095307603E-2</v>
      </c>
      <c r="AM45" s="11">
        <f>+'Indice PondENGHO'!AM43/'Indice PondENGHO'!AM42-1</f>
        <v>1.8976349218873256E-2</v>
      </c>
      <c r="AN45" s="3">
        <f>+'Indice PondENGHO'!AN43/'Indice PondENGHO'!AN42-1</f>
        <v>1.9890547657886781E-2</v>
      </c>
      <c r="AO45" s="3">
        <f>+'Indice PondENGHO'!AO43/'Indice PondENGHO'!AO42-1</f>
        <v>7.7336099153042515E-3</v>
      </c>
      <c r="AP45" s="3">
        <f>+'Indice PondENGHO'!AP43/'Indice PondENGHO'!AP42-1</f>
        <v>7.4989568371871318E-2</v>
      </c>
      <c r="AQ45" s="3">
        <f>+'Indice PondENGHO'!AQ43/'Indice PondENGHO'!AQ42-1</f>
        <v>7.5116369225591839E-4</v>
      </c>
      <c r="AR45" s="3">
        <f>+'Indice PondENGHO'!AR43/'Indice PondENGHO'!AR42-1</f>
        <v>2.8111188389836617E-2</v>
      </c>
      <c r="AS45" s="3">
        <f>+'Indice PondENGHO'!AS43/'Indice PondENGHO'!AS42-1</f>
        <v>1.0094487524630269E-2</v>
      </c>
      <c r="AT45" s="3">
        <f>+'Indice PondENGHO'!AT43/'Indice PondENGHO'!AT42-1</f>
        <v>1.0751827903860978E-2</v>
      </c>
      <c r="AU45" s="3">
        <f>+'Indice PondENGHO'!AU43/'Indice PondENGHO'!AU42-1</f>
        <v>1.2652966287333145E-2</v>
      </c>
      <c r="AV45" s="3">
        <f>+'Indice PondENGHO'!AV43/'Indice PondENGHO'!AV42-1</f>
        <v>2.4423359060252725E-2</v>
      </c>
      <c r="AW45" s="3">
        <f>+'Indice PondENGHO'!AW43/'Indice PondENGHO'!AW42-1</f>
        <v>6.8599393252135599E-3</v>
      </c>
      <c r="AX45" s="3">
        <f>+'Indice PondENGHO'!AX43/'Indice PondENGHO'!AX42-1</f>
        <v>1.5919767029692222E-2</v>
      </c>
      <c r="AY45" s="3">
        <f>+'Indice PondENGHO'!AY43/'Indice PondENGHO'!AY42-1</f>
        <v>1.8788078657651086E-2</v>
      </c>
      <c r="AZ45" s="10">
        <f>+'Indice PondENGHO'!AZ43/'Indice PondENGHO'!AZ42-1</f>
        <v>1.9499397393873075E-2</v>
      </c>
      <c r="BA45" s="3">
        <f>+'Indice PondENGHO'!BA43/'Indice PondENGHO'!BA42-1</f>
        <v>7.5915126579448877E-3</v>
      </c>
      <c r="BB45" s="3">
        <f>+'Indice PondENGHO'!BB43/'Indice PondENGHO'!BB42-1</f>
        <v>7.7976126387682143E-2</v>
      </c>
      <c r="BC45" s="3">
        <f>+'Indice PondENGHO'!BC43/'Indice PondENGHO'!BC42-1</f>
        <v>8.2421619817596437E-4</v>
      </c>
      <c r="BD45" s="3">
        <f>+'Indice PondENGHO'!BD43/'Indice PondENGHO'!BD42-1</f>
        <v>2.785227028478765E-2</v>
      </c>
      <c r="BE45" s="3">
        <f>+'Indice PondENGHO'!BE43/'Indice PondENGHO'!BE42-1</f>
        <v>9.641526668542566E-3</v>
      </c>
      <c r="BF45" s="3">
        <f>+'Indice PondENGHO'!BF43/'Indice PondENGHO'!BF42-1</f>
        <v>9.7911498247484907E-3</v>
      </c>
      <c r="BG45" s="3">
        <f>+'Indice PondENGHO'!BG43/'Indice PondENGHO'!BG42-1</f>
        <v>1.2970368611544769E-2</v>
      </c>
      <c r="BH45" s="3">
        <f>+'Indice PondENGHO'!BH43/'Indice PondENGHO'!BH42-1</f>
        <v>2.5326759840140767E-2</v>
      </c>
      <c r="BI45" s="3">
        <f>+'Indice PondENGHO'!BI43/'Indice PondENGHO'!BI42-1</f>
        <v>3.5378051845595948E-3</v>
      </c>
      <c r="BJ45" s="3">
        <f>+'Indice PondENGHO'!BJ43/'Indice PondENGHO'!BJ42-1</f>
        <v>1.555407016925936E-2</v>
      </c>
      <c r="BK45" s="11">
        <f>+'Indice PondENGHO'!BK43/'Indice PondENGHO'!BK42-1</f>
        <v>1.9547720841590399E-2</v>
      </c>
      <c r="BL45" s="2">
        <f t="shared" si="3"/>
        <v>43952</v>
      </c>
      <c r="BM45" s="3">
        <f>+'Indice PondENGHO'!BL43/'Indice PondENGHO'!BL42-1</f>
        <v>2.1128313347260175E-2</v>
      </c>
      <c r="BN45" s="3">
        <f>+'Indice PondENGHO'!BM43/'Indice PondENGHO'!BM42-1</f>
        <v>2.0447990914956859E-2</v>
      </c>
      <c r="BO45" s="3">
        <f>+'Indice PondENGHO'!BN43/'Indice PondENGHO'!BN42-1</f>
        <v>2.0311970135832746E-2</v>
      </c>
      <c r="BP45" s="3">
        <f>+'Indice PondENGHO'!BO43/'Indice PondENGHO'!BO42-1</f>
        <v>2.0035263448030971E-2</v>
      </c>
      <c r="BQ45" s="3">
        <f>+'Indice PondENGHO'!BP43/'Indice PondENGHO'!BP42-1</f>
        <v>1.9335183039033366E-2</v>
      </c>
      <c r="BR45" s="10">
        <f>+'Indice PondENGHO'!BQ43/'Indice PondENGHO'!BQ42-1</f>
        <v>1.9681977889675739E-2</v>
      </c>
      <c r="BS45" s="3">
        <f>+'Indice PondENGHO'!BR43/'Indice PondENGHO'!BR42-1</f>
        <v>7.571339430058277E-3</v>
      </c>
      <c r="BT45" s="3">
        <f>+'Indice PondENGHO'!BS43/'Indice PondENGHO'!BS42-1</f>
        <v>7.3940479990610708E-2</v>
      </c>
      <c r="BU45" s="3">
        <f>+'Indice PondENGHO'!BT43/'Indice PondENGHO'!BT42-1</f>
        <v>8.8437845651068159E-4</v>
      </c>
      <c r="BV45" s="3">
        <f>+'Indice PondENGHO'!BU43/'Indice PondENGHO'!BU42-1</f>
        <v>2.8150520031299031E-2</v>
      </c>
      <c r="BW45" s="3">
        <f>+'Indice PondENGHO'!BV43/'Indice PondENGHO'!BV42-1</f>
        <v>1.0150661395136096E-2</v>
      </c>
      <c r="BX45" s="3">
        <f>+'Indice PondENGHO'!BW43/'Indice PondENGHO'!BW42-1</f>
        <v>1.0767723253052752E-2</v>
      </c>
      <c r="BY45" s="3">
        <f>+'Indice PondENGHO'!BX43/'Indice PondENGHO'!BX42-1</f>
        <v>1.2744179271831912E-2</v>
      </c>
      <c r="BZ45" s="3">
        <f>+'Indice PondENGHO'!BY43/'Indice PondENGHO'!BY42-1</f>
        <v>2.4723245438002639E-2</v>
      </c>
      <c r="CA45" s="3">
        <f>+'Indice PondENGHO'!BZ43/'Indice PondENGHO'!BZ42-1</f>
        <v>5.7665049917281497E-3</v>
      </c>
      <c r="CB45" s="3">
        <f>+'Indice PondENGHO'!CA43/'Indice PondENGHO'!CA42-1</f>
        <v>1.5833482430083423E-2</v>
      </c>
      <c r="CC45" s="11">
        <f>+'Indice PondENGHO'!CB43/'Indice PondENGHO'!CB42-1</f>
        <v>1.9122653011749646E-2</v>
      </c>
      <c r="CD45" s="10">
        <f>+'Indice PondENGHO'!CC43/'Indice PondENGHO'!CC42-1</f>
        <v>2.0057758453368546E-2</v>
      </c>
      <c r="CE45" s="11">
        <f>+'Indice PondENGHO'!CD43/'Indice PondENGHO'!CD42-1</f>
        <v>2.0057758453368546E-2</v>
      </c>
      <c r="CG45" s="3">
        <f>+'Indice PondENGHO'!CF43/'Indice PondENGHO'!CF42-1</f>
        <v>2.051547438971002E-2</v>
      </c>
      <c r="CI45" s="3">
        <f t="shared" si="4"/>
        <v>1.7931303082268091E-3</v>
      </c>
      <c r="CJ45" s="3">
        <f>+'[3]Infla Mensual PondENGHO'!CF45</f>
        <v>-7.2550420345507405E-4</v>
      </c>
      <c r="CK45" s="3">
        <f t="shared" si="5"/>
        <v>2.5186345116818831E-3</v>
      </c>
    </row>
    <row r="46" spans="1:89" x14ac:dyDescent="0.25">
      <c r="A46" s="2">
        <f t="shared" si="1"/>
        <v>43983</v>
      </c>
      <c r="B46" s="1">
        <f t="shared" si="2"/>
        <v>6</v>
      </c>
      <c r="C46" s="1">
        <v>2020</v>
      </c>
      <c r="D46" s="10">
        <f>+'Indice PondENGHO'!D44/'Indice PondENGHO'!D43-1</f>
        <v>2.8465342476930333E-2</v>
      </c>
      <c r="E46" s="3">
        <f>+'Indice PondENGHO'!E44/'Indice PondENGHO'!E43-1</f>
        <v>5.3342160765195379E-2</v>
      </c>
      <c r="F46" s="3">
        <f>+'Indice PondENGHO'!F44/'Indice PondENGHO'!F43-1</f>
        <v>7.0949457837718555E-2</v>
      </c>
      <c r="G46" s="3">
        <f>+'Indice PondENGHO'!G44/'Indice PondENGHO'!G43-1</f>
        <v>9.4913544408352646E-3</v>
      </c>
      <c r="H46" s="3">
        <f>+'Indice PondENGHO'!H44/'Indice PondENGHO'!H43-1</f>
        <v>4.3391084457747642E-2</v>
      </c>
      <c r="I46" s="3">
        <f>+'Indice PondENGHO'!I44/'Indice PondENGHO'!I43-1</f>
        <v>2.4136749314956241E-2</v>
      </c>
      <c r="J46" s="3">
        <f>+'Indice PondENGHO'!J44/'Indice PondENGHO'!J43-1</f>
        <v>1.5618128456155844E-2</v>
      </c>
      <c r="K46" s="3">
        <f>+'Indice PondENGHO'!K44/'Indice PondENGHO'!K43-1</f>
        <v>1.7353769991479417E-3</v>
      </c>
      <c r="L46" s="3">
        <f>+'Indice PondENGHO'!L44/'Indice PondENGHO'!L43-1</f>
        <v>3.8502957443439456E-2</v>
      </c>
      <c r="M46" s="3">
        <f>+'Indice PondENGHO'!M44/'Indice PondENGHO'!M43-1</f>
        <v>2.0596843095602502E-2</v>
      </c>
      <c r="N46" s="3">
        <f>+'Indice PondENGHO'!N44/'Indice PondENGHO'!N43-1</f>
        <v>2.3193619679304778E-2</v>
      </c>
      <c r="O46" s="11">
        <f>+'Indice PondENGHO'!O44/'Indice PondENGHO'!O43-1</f>
        <v>4.5715668673822485E-3</v>
      </c>
      <c r="P46" s="3">
        <f>+'Indice PondENGHO'!P44/'Indice PondENGHO'!P43-1</f>
        <v>2.8338578835841233E-2</v>
      </c>
      <c r="Q46" s="3">
        <f>+'Indice PondENGHO'!Q44/'Indice PondENGHO'!Q43-1</f>
        <v>5.2130130499901783E-2</v>
      </c>
      <c r="R46" s="3">
        <f>+'Indice PondENGHO'!R44/'Indice PondENGHO'!R43-1</f>
        <v>7.1385574822627307E-2</v>
      </c>
      <c r="S46" s="3">
        <f>+'Indice PondENGHO'!S44/'Indice PondENGHO'!S43-1</f>
        <v>9.3747482169808105E-3</v>
      </c>
      <c r="T46" s="3">
        <f>+'Indice PondENGHO'!T44/'Indice PondENGHO'!T43-1</f>
        <v>4.1939766255918665E-2</v>
      </c>
      <c r="U46" s="3">
        <f>+'Indice PondENGHO'!U44/'Indice PondENGHO'!U43-1</f>
        <v>2.3103930513308502E-2</v>
      </c>
      <c r="V46" s="3">
        <f>+'Indice PondENGHO'!V44/'Indice PondENGHO'!V43-1</f>
        <v>1.6692272557405685E-2</v>
      </c>
      <c r="W46" s="3">
        <f>+'Indice PondENGHO'!W44/'Indice PondENGHO'!W43-1</f>
        <v>1.3121534259188383E-3</v>
      </c>
      <c r="X46" s="3">
        <f>+'Indice PondENGHO'!X44/'Indice PondENGHO'!X43-1</f>
        <v>3.9621393978867658E-2</v>
      </c>
      <c r="Y46" s="3">
        <f>+'Indice PondENGHO'!Y44/'Indice PondENGHO'!Y43-1</f>
        <v>1.7698097917347777E-2</v>
      </c>
      <c r="Z46" s="3">
        <f>+'Indice PondENGHO'!Z44/'Indice PondENGHO'!Z43-1</f>
        <v>2.3237971815055714E-2</v>
      </c>
      <c r="AA46" s="3">
        <f>+'Indice PondENGHO'!AA44/'Indice PondENGHO'!AA43-1</f>
        <v>3.6195540877732579E-3</v>
      </c>
      <c r="AB46" s="10">
        <f>+'Indice PondENGHO'!AB44/'Indice PondENGHO'!AB43-1</f>
        <v>2.8231445835399605E-2</v>
      </c>
      <c r="AC46" s="3">
        <f>+'Indice PondENGHO'!AC44/'Indice PondENGHO'!AC43-1</f>
        <v>5.1563728442025392E-2</v>
      </c>
      <c r="AD46" s="3">
        <f>+'Indice PondENGHO'!AD44/'Indice PondENGHO'!AD43-1</f>
        <v>7.1697432667290784E-2</v>
      </c>
      <c r="AE46" s="3">
        <f>+'Indice PondENGHO'!AE44/'Indice PondENGHO'!AE43-1</f>
        <v>9.4908754487437186E-3</v>
      </c>
      <c r="AF46" s="3">
        <f>+'Indice PondENGHO'!AF44/'Indice PondENGHO'!AF43-1</f>
        <v>3.9943261559589605E-2</v>
      </c>
      <c r="AG46" s="3">
        <f>+'Indice PondENGHO'!AG44/'Indice PondENGHO'!AG43-1</f>
        <v>2.3947721430180424E-2</v>
      </c>
      <c r="AH46" s="3">
        <f>+'Indice PondENGHO'!AH44/'Indice PondENGHO'!AH43-1</f>
        <v>1.7656155468348311E-2</v>
      </c>
      <c r="AI46" s="3">
        <f>+'Indice PondENGHO'!AI44/'Indice PondENGHO'!AI43-1</f>
        <v>1.1681500445652748E-3</v>
      </c>
      <c r="AJ46" s="3">
        <f>+'Indice PondENGHO'!AJ44/'Indice PondENGHO'!AJ43-1</f>
        <v>4.0399938977632832E-2</v>
      </c>
      <c r="AK46" s="3">
        <f>+'Indice PondENGHO'!AK44/'Indice PondENGHO'!AK43-1</f>
        <v>1.7559165863880066E-2</v>
      </c>
      <c r="AL46" s="3">
        <f>+'Indice PondENGHO'!AL44/'Indice PondENGHO'!AL43-1</f>
        <v>2.2987074287427856E-2</v>
      </c>
      <c r="AM46" s="11">
        <f>+'Indice PondENGHO'!AM44/'Indice PondENGHO'!AM43-1</f>
        <v>3.4523193637387983E-3</v>
      </c>
      <c r="AN46" s="3">
        <f>+'Indice PondENGHO'!AN44/'Indice PondENGHO'!AN43-1</f>
        <v>2.8247935040639272E-2</v>
      </c>
      <c r="AO46" s="3">
        <f>+'Indice PondENGHO'!AO44/'Indice PondENGHO'!AO43-1</f>
        <v>5.1244497421998103E-2</v>
      </c>
      <c r="AP46" s="3">
        <f>+'Indice PondENGHO'!AP44/'Indice PondENGHO'!AP43-1</f>
        <v>7.0455513897585309E-2</v>
      </c>
      <c r="AQ46" s="3">
        <f>+'Indice PondENGHO'!AQ44/'Indice PondENGHO'!AQ43-1</f>
        <v>9.688613385888889E-3</v>
      </c>
      <c r="AR46" s="3">
        <f>+'Indice PondENGHO'!AR44/'Indice PondENGHO'!AR43-1</f>
        <v>3.951920960216504E-2</v>
      </c>
      <c r="AS46" s="3">
        <f>+'Indice PondENGHO'!AS44/'Indice PondENGHO'!AS43-1</f>
        <v>2.1916800511353696E-2</v>
      </c>
      <c r="AT46" s="3">
        <f>+'Indice PondENGHO'!AT44/'Indice PondENGHO'!AT43-1</f>
        <v>1.8324878030621106E-2</v>
      </c>
      <c r="AU46" s="3">
        <f>+'Indice PondENGHO'!AU44/'Indice PondENGHO'!AU43-1</f>
        <v>1.3019716638387191E-3</v>
      </c>
      <c r="AV46" s="3">
        <f>+'Indice PondENGHO'!AV44/'Indice PondENGHO'!AV43-1</f>
        <v>4.0695446574092964E-2</v>
      </c>
      <c r="AW46" s="3">
        <f>+'Indice PondENGHO'!AW44/'Indice PondENGHO'!AW43-1</f>
        <v>1.6844787870154532E-2</v>
      </c>
      <c r="AX46" s="3">
        <f>+'Indice PondENGHO'!AX44/'Indice PondENGHO'!AX43-1</f>
        <v>2.2825026693378714E-2</v>
      </c>
      <c r="AY46" s="3">
        <f>+'Indice PondENGHO'!AY44/'Indice PondENGHO'!AY43-1</f>
        <v>3.2509854979732022E-3</v>
      </c>
      <c r="AZ46" s="10">
        <f>+'Indice PondENGHO'!AZ44/'Indice PondENGHO'!AZ43-1</f>
        <v>2.8413742298204259E-2</v>
      </c>
      <c r="BA46" s="3">
        <f>+'Indice PondENGHO'!BA44/'Indice PondENGHO'!BA43-1</f>
        <v>5.0668540990177258E-2</v>
      </c>
      <c r="BB46" s="3">
        <f>+'Indice PondENGHO'!BB44/'Indice PondENGHO'!BB43-1</f>
        <v>6.932730820220967E-2</v>
      </c>
      <c r="BC46" s="3">
        <f>+'Indice PondENGHO'!BC44/'Indice PondENGHO'!BC43-1</f>
        <v>9.6601991552796029E-3</v>
      </c>
      <c r="BD46" s="3">
        <f>+'Indice PondENGHO'!BD44/'Indice PondENGHO'!BD43-1</f>
        <v>3.9743607092403987E-2</v>
      </c>
      <c r="BE46" s="3">
        <f>+'Indice PondENGHO'!BE44/'Indice PondENGHO'!BE43-1</f>
        <v>2.0596853831570838E-2</v>
      </c>
      <c r="BF46" s="3">
        <f>+'Indice PondENGHO'!BF44/'Indice PondENGHO'!BF43-1</f>
        <v>1.8815490093237797E-2</v>
      </c>
      <c r="BG46" s="3">
        <f>+'Indice PondENGHO'!BG44/'Indice PondENGHO'!BG43-1</f>
        <v>9.9323688114449915E-4</v>
      </c>
      <c r="BH46" s="3">
        <f>+'Indice PondENGHO'!BH44/'Indice PondENGHO'!BH43-1</f>
        <v>4.1338471942361066E-2</v>
      </c>
      <c r="BI46" s="3">
        <f>+'Indice PondENGHO'!BI44/'Indice PondENGHO'!BI43-1</f>
        <v>1.4985536722945669E-2</v>
      </c>
      <c r="BJ46" s="3">
        <f>+'Indice PondENGHO'!BJ44/'Indice PondENGHO'!BJ43-1</f>
        <v>2.2318191321350378E-2</v>
      </c>
      <c r="BK46" s="11">
        <f>+'Indice PondENGHO'!BK44/'Indice PondENGHO'!BK43-1</f>
        <v>1.9785921127390971E-3</v>
      </c>
      <c r="BL46" s="2">
        <f t="shared" si="3"/>
        <v>43983</v>
      </c>
      <c r="BM46" s="3">
        <f>+'Indice PondENGHO'!BL44/'Indice PondENGHO'!BL43-1</f>
        <v>2.9737005013982021E-2</v>
      </c>
      <c r="BN46" s="3">
        <f>+'Indice PondENGHO'!BM44/'Indice PondENGHO'!BM43-1</f>
        <v>2.8835417624268E-2</v>
      </c>
      <c r="BO46" s="3">
        <f>+'Indice PondENGHO'!BN44/'Indice PondENGHO'!BN43-1</f>
        <v>2.8528900438340887E-2</v>
      </c>
      <c r="BP46" s="3">
        <f>+'Indice PondENGHO'!BO44/'Indice PondENGHO'!BO43-1</f>
        <v>2.7932179276446423E-2</v>
      </c>
      <c r="BQ46" s="3">
        <f>+'Indice PondENGHO'!BP44/'Indice PondENGHO'!BP43-1</f>
        <v>2.7373383569461396E-2</v>
      </c>
      <c r="BR46" s="10">
        <f>+'Indice PondENGHO'!BQ44/'Indice PondENGHO'!BQ43-1</f>
        <v>2.8338424435558673E-2</v>
      </c>
      <c r="BS46" s="3">
        <f>+'Indice PondENGHO'!BR44/'Indice PondENGHO'!BR43-1</f>
        <v>5.156832684927215E-2</v>
      </c>
      <c r="BT46" s="3">
        <f>+'Indice PondENGHO'!BS44/'Indice PondENGHO'!BS43-1</f>
        <v>7.0583416409304656E-2</v>
      </c>
      <c r="BU46" s="3">
        <f>+'Indice PondENGHO'!BT44/'Indice PondENGHO'!BT43-1</f>
        <v>9.5710501416448324E-3</v>
      </c>
      <c r="BV46" s="3">
        <f>+'Indice PondENGHO'!BU44/'Indice PondENGHO'!BU43-1</f>
        <v>4.0327305199791441E-2</v>
      </c>
      <c r="BW46" s="3">
        <f>+'Indice PondENGHO'!BV44/'Indice PondENGHO'!BV43-1</f>
        <v>2.2036051305296622E-2</v>
      </c>
      <c r="BX46" s="3">
        <f>+'Indice PondENGHO'!BW44/'Indice PondENGHO'!BW43-1</f>
        <v>1.7922502892272263E-2</v>
      </c>
      <c r="BY46" s="3">
        <f>+'Indice PondENGHO'!BX44/'Indice PondENGHO'!BX43-1</f>
        <v>1.2380116645647199E-3</v>
      </c>
      <c r="BZ46" s="3">
        <f>+'Indice PondENGHO'!BY44/'Indice PondENGHO'!BY43-1</f>
        <v>4.0501483480577471E-2</v>
      </c>
      <c r="CA46" s="3">
        <f>+'Indice PondENGHO'!BZ44/'Indice PondENGHO'!BZ43-1</f>
        <v>1.6570771274251772E-2</v>
      </c>
      <c r="CB46" s="3">
        <f>+'Indice PondENGHO'!CA44/'Indice PondENGHO'!CA43-1</f>
        <v>2.2726689523993704E-2</v>
      </c>
      <c r="CC46" s="11">
        <f>+'Indice PondENGHO'!CB44/'Indice PondENGHO'!CB43-1</f>
        <v>2.9979955848193907E-3</v>
      </c>
      <c r="CD46" s="10">
        <f>+'Indice PondENGHO'!CC44/'Indice PondENGHO'!CC43-1</f>
        <v>2.8221100017955303E-2</v>
      </c>
      <c r="CE46" s="11">
        <f>+'Indice PondENGHO'!CD44/'Indice PondENGHO'!CD43-1</f>
        <v>2.8221100017955303E-2</v>
      </c>
      <c r="CG46" s="3">
        <f>+'Indice PondENGHO'!CF44/'Indice PondENGHO'!CF43-1</f>
        <v>2.8415054301005771E-2</v>
      </c>
      <c r="CI46" s="3">
        <f t="shared" si="4"/>
        <v>2.3636214445206249E-3</v>
      </c>
      <c r="CJ46" s="3">
        <f>+'[3]Infla Mensual PondENGHO'!CF46</f>
        <v>-1.1021277390634854E-3</v>
      </c>
      <c r="CK46" s="3">
        <f t="shared" si="5"/>
        <v>3.4657491835841103E-3</v>
      </c>
    </row>
    <row r="47" spans="1:89" x14ac:dyDescent="0.25">
      <c r="A47" s="2">
        <f t="shared" si="1"/>
        <v>44013</v>
      </c>
      <c r="B47" s="1">
        <f t="shared" si="2"/>
        <v>7</v>
      </c>
      <c r="C47" s="1">
        <v>2020</v>
      </c>
      <c r="D47" s="10">
        <f>+'Indice PondENGHO'!D45/'Indice PondENGHO'!D44-1</f>
        <v>2.9140372978339046E-2</v>
      </c>
      <c r="E47" s="3">
        <f>+'Indice PondENGHO'!E45/'Indice PondENGHO'!E44-1</f>
        <v>1.9279166628417999E-2</v>
      </c>
      <c r="F47" s="3">
        <f>+'Indice PondENGHO'!F45/'Indice PondENGHO'!F44-1</f>
        <v>5.8539043322476614E-2</v>
      </c>
      <c r="G47" s="3">
        <f>+'Indice PondENGHO'!G45/'Indice PondENGHO'!G44-1</f>
        <v>1.0806248872143209E-2</v>
      </c>
      <c r="H47" s="3">
        <f>+'Indice PondENGHO'!H45/'Indice PondENGHO'!H44-1</f>
        <v>3.696503189903888E-2</v>
      </c>
      <c r="I47" s="3">
        <f>+'Indice PondENGHO'!I45/'Indice PondENGHO'!I44-1</f>
        <v>2.3187887823461706E-2</v>
      </c>
      <c r="J47" s="3">
        <f>+'Indice PondENGHO'!J45/'Indice PondENGHO'!J44-1</f>
        <v>1.943888094556101E-2</v>
      </c>
      <c r="K47" s="3">
        <f>+'Indice PondENGHO'!K45/'Indice PondENGHO'!K44-1</f>
        <v>1.7718698872475791E-2</v>
      </c>
      <c r="L47" s="3">
        <f>+'Indice PondENGHO'!L45/'Indice PondENGHO'!L44-1</f>
        <v>3.4302241934347721E-2</v>
      </c>
      <c r="M47" s="3">
        <f>+'Indice PondENGHO'!M45/'Indice PondENGHO'!M44-1</f>
        <v>8.1166488963015926E-3</v>
      </c>
      <c r="N47" s="3">
        <f>+'Indice PondENGHO'!N45/'Indice PondENGHO'!N44-1</f>
        <v>1.9075852105489011E-2</v>
      </c>
      <c r="O47" s="11">
        <f>+'Indice PondENGHO'!O45/'Indice PondENGHO'!O44-1</f>
        <v>2.2263192258955788E-2</v>
      </c>
      <c r="P47" s="3">
        <f>+'Indice PondENGHO'!P45/'Indice PondENGHO'!P44-1</f>
        <v>2.9095361824313049E-2</v>
      </c>
      <c r="Q47" s="3">
        <f>+'Indice PondENGHO'!Q45/'Indice PondENGHO'!Q44-1</f>
        <v>1.9550267953646561E-2</v>
      </c>
      <c r="R47" s="3">
        <f>+'Indice PondENGHO'!R45/'Indice PondENGHO'!R44-1</f>
        <v>5.7258459055619992E-2</v>
      </c>
      <c r="S47" s="3">
        <f>+'Indice PondENGHO'!S45/'Indice PondENGHO'!S44-1</f>
        <v>1.0619585670891718E-2</v>
      </c>
      <c r="T47" s="3">
        <f>+'Indice PondENGHO'!T45/'Indice PondENGHO'!T44-1</f>
        <v>3.8110296993774329E-2</v>
      </c>
      <c r="U47" s="3">
        <f>+'Indice PondENGHO'!U45/'Indice PondENGHO'!U44-1</f>
        <v>2.2735692377710004E-2</v>
      </c>
      <c r="V47" s="3">
        <f>+'Indice PondENGHO'!V45/'Indice PondENGHO'!V44-1</f>
        <v>1.9051052125247381E-2</v>
      </c>
      <c r="W47" s="3">
        <f>+'Indice PondENGHO'!W45/'Indice PondENGHO'!W44-1</f>
        <v>1.8555155377968147E-2</v>
      </c>
      <c r="X47" s="3">
        <f>+'Indice PondENGHO'!X45/'Indice PondENGHO'!X44-1</f>
        <v>3.4305106692505749E-2</v>
      </c>
      <c r="Y47" s="3">
        <f>+'Indice PondENGHO'!Y45/'Indice PondENGHO'!Y44-1</f>
        <v>5.7683630469396174E-3</v>
      </c>
      <c r="Z47" s="3">
        <f>+'Indice PondENGHO'!Z45/'Indice PondENGHO'!Z44-1</f>
        <v>1.8701847063569144E-2</v>
      </c>
      <c r="AA47" s="3">
        <f>+'Indice PondENGHO'!AA45/'Indice PondENGHO'!AA44-1</f>
        <v>2.3040737906940834E-2</v>
      </c>
      <c r="AB47" s="10">
        <f>+'Indice PondENGHO'!AB45/'Indice PondENGHO'!AB44-1</f>
        <v>2.914750927873766E-2</v>
      </c>
      <c r="AC47" s="3">
        <f>+'Indice PondENGHO'!AC45/'Indice PondENGHO'!AC44-1</f>
        <v>1.9364166395481552E-2</v>
      </c>
      <c r="AD47" s="3">
        <f>+'Indice PondENGHO'!AD45/'Indice PondENGHO'!AD44-1</f>
        <v>5.7115179133849336E-2</v>
      </c>
      <c r="AE47" s="3">
        <f>+'Indice PondENGHO'!AE45/'Indice PondENGHO'!AE44-1</f>
        <v>1.0858922487836153E-2</v>
      </c>
      <c r="AF47" s="3">
        <f>+'Indice PondENGHO'!AF45/'Indice PondENGHO'!AF44-1</f>
        <v>3.8372801179896943E-2</v>
      </c>
      <c r="AG47" s="3">
        <f>+'Indice PondENGHO'!AG45/'Indice PondENGHO'!AG44-1</f>
        <v>2.2686171933304911E-2</v>
      </c>
      <c r="AH47" s="3">
        <f>+'Indice PondENGHO'!AH45/'Indice PondENGHO'!AH44-1</f>
        <v>1.8755488144504451E-2</v>
      </c>
      <c r="AI47" s="3">
        <f>+'Indice PondENGHO'!AI45/'Indice PondENGHO'!AI44-1</f>
        <v>1.8644922485420379E-2</v>
      </c>
      <c r="AJ47" s="3">
        <f>+'Indice PondENGHO'!AJ45/'Indice PondENGHO'!AJ44-1</f>
        <v>3.4403847235098484E-2</v>
      </c>
      <c r="AK47" s="3">
        <f>+'Indice PondENGHO'!AK45/'Indice PondENGHO'!AK44-1</f>
        <v>5.3503733796884667E-3</v>
      </c>
      <c r="AL47" s="3">
        <f>+'Indice PondENGHO'!AL45/'Indice PondENGHO'!AL44-1</f>
        <v>1.8776288344808378E-2</v>
      </c>
      <c r="AM47" s="11">
        <f>+'Indice PondENGHO'!AM45/'Indice PondENGHO'!AM44-1</f>
        <v>2.3197228432201955E-2</v>
      </c>
      <c r="AN47" s="3">
        <f>+'Indice PondENGHO'!AN45/'Indice PondENGHO'!AN44-1</f>
        <v>2.9219685147453101E-2</v>
      </c>
      <c r="AO47" s="3">
        <f>+'Indice PondENGHO'!AO45/'Indice PondENGHO'!AO44-1</f>
        <v>1.9358905923484437E-2</v>
      </c>
      <c r="AP47" s="3">
        <f>+'Indice PondENGHO'!AP45/'Indice PondENGHO'!AP44-1</f>
        <v>5.567484943173695E-2</v>
      </c>
      <c r="AQ47" s="3">
        <f>+'Indice PondENGHO'!AQ45/'Indice PondENGHO'!AQ44-1</f>
        <v>1.0569276675746586E-2</v>
      </c>
      <c r="AR47" s="3">
        <f>+'Indice PondENGHO'!AR45/'Indice PondENGHO'!AR44-1</f>
        <v>3.8721397886214204E-2</v>
      </c>
      <c r="AS47" s="3">
        <f>+'Indice PondENGHO'!AS45/'Indice PondENGHO'!AS44-1</f>
        <v>2.1392732410093096E-2</v>
      </c>
      <c r="AT47" s="3">
        <f>+'Indice PondENGHO'!AT45/'Indice PondENGHO'!AT44-1</f>
        <v>1.8366504231688507E-2</v>
      </c>
      <c r="AU47" s="3">
        <f>+'Indice PondENGHO'!AU45/'Indice PondENGHO'!AU44-1</f>
        <v>1.8637752587815859E-2</v>
      </c>
      <c r="AV47" s="3">
        <f>+'Indice PondENGHO'!AV45/'Indice PondENGHO'!AV44-1</f>
        <v>3.3584022718626372E-2</v>
      </c>
      <c r="AW47" s="3">
        <f>+'Indice PondENGHO'!AW45/'Indice PondENGHO'!AW44-1</f>
        <v>5.2242563867326286E-3</v>
      </c>
      <c r="AX47" s="3">
        <f>+'Indice PondENGHO'!AX45/'Indice PondENGHO'!AX44-1</f>
        <v>1.8698242158633471E-2</v>
      </c>
      <c r="AY47" s="3">
        <f>+'Indice PondENGHO'!AY45/'Indice PondENGHO'!AY44-1</f>
        <v>2.3429577897332354E-2</v>
      </c>
      <c r="AZ47" s="10">
        <f>+'Indice PondENGHO'!AZ45/'Indice PondENGHO'!AZ44-1</f>
        <v>2.9174243273903278E-2</v>
      </c>
      <c r="BA47" s="3">
        <f>+'Indice PondENGHO'!BA45/'Indice PondENGHO'!BA44-1</f>
        <v>1.9558184376673227E-2</v>
      </c>
      <c r="BB47" s="3">
        <f>+'Indice PondENGHO'!BB45/'Indice PondENGHO'!BB44-1</f>
        <v>5.4297978640114986E-2</v>
      </c>
      <c r="BC47" s="3">
        <f>+'Indice PondENGHO'!BC45/'Indice PondENGHO'!BC44-1</f>
        <v>9.6998842052749001E-3</v>
      </c>
      <c r="BD47" s="3">
        <f>+'Indice PondENGHO'!BD45/'Indice PondENGHO'!BD44-1</f>
        <v>4.027721377627036E-2</v>
      </c>
      <c r="BE47" s="3">
        <f>+'Indice PondENGHO'!BE45/'Indice PondENGHO'!BE44-1</f>
        <v>2.0297313205609901E-2</v>
      </c>
      <c r="BF47" s="3">
        <f>+'Indice PondENGHO'!BF45/'Indice PondENGHO'!BF44-1</f>
        <v>1.7980796829717649E-2</v>
      </c>
      <c r="BG47" s="3">
        <f>+'Indice PondENGHO'!BG45/'Indice PondENGHO'!BG44-1</f>
        <v>1.9115071418459362E-2</v>
      </c>
      <c r="BH47" s="3">
        <f>+'Indice PondENGHO'!BH45/'Indice PondENGHO'!BH44-1</f>
        <v>3.3127480215598748E-2</v>
      </c>
      <c r="BI47" s="3">
        <f>+'Indice PondENGHO'!BI45/'Indice PondENGHO'!BI44-1</f>
        <v>2.9667702072500024E-3</v>
      </c>
      <c r="BJ47" s="3">
        <f>+'Indice PondENGHO'!BJ45/'Indice PondENGHO'!BJ44-1</f>
        <v>1.8571787214719304E-2</v>
      </c>
      <c r="BK47" s="11">
        <f>+'Indice PondENGHO'!BK45/'Indice PondENGHO'!BK44-1</f>
        <v>2.4460479508291222E-2</v>
      </c>
      <c r="BL47" s="2">
        <f t="shared" si="3"/>
        <v>44013</v>
      </c>
      <c r="BM47" s="3">
        <f>+'Indice PondENGHO'!BL45/'Indice PondENGHO'!BL44-1</f>
        <v>2.8376802352970465E-2</v>
      </c>
      <c r="BN47" s="3">
        <f>+'Indice PondENGHO'!BM45/'Indice PondENGHO'!BM44-1</f>
        <v>2.7364081154601871E-2</v>
      </c>
      <c r="BO47" s="3">
        <f>+'Indice PondENGHO'!BN45/'Indice PondENGHO'!BN44-1</f>
        <v>2.7147999782239918E-2</v>
      </c>
      <c r="BP47" s="3">
        <f>+'Indice PondENGHO'!BO45/'Indice PondENGHO'!BO44-1</f>
        <v>2.6426999448645239E-2</v>
      </c>
      <c r="BQ47" s="3">
        <f>+'Indice PondENGHO'!BP45/'Indice PondENGHO'!BP44-1</f>
        <v>2.5638246554598343E-2</v>
      </c>
      <c r="BR47" s="10">
        <f>+'Indice PondENGHO'!BQ45/'Indice PondENGHO'!BQ44-1</f>
        <v>2.9157465047883413E-2</v>
      </c>
      <c r="BS47" s="3">
        <f>+'Indice PondENGHO'!BR45/'Indice PondENGHO'!BR44-1</f>
        <v>1.9445880905264668E-2</v>
      </c>
      <c r="BT47" s="3">
        <f>+'Indice PondENGHO'!BS45/'Indice PondENGHO'!BS44-1</f>
        <v>5.6203609879312166E-2</v>
      </c>
      <c r="BU47" s="3">
        <f>+'Indice PondENGHO'!BT45/'Indice PondENGHO'!BT44-1</f>
        <v>1.0372168405088145E-2</v>
      </c>
      <c r="BV47" s="3">
        <f>+'Indice PondENGHO'!BU45/'Indice PondENGHO'!BU44-1</f>
        <v>3.9081216870034963E-2</v>
      </c>
      <c r="BW47" s="3">
        <f>+'Indice PondENGHO'!BV45/'Indice PondENGHO'!BV44-1</f>
        <v>2.1464430437529547E-2</v>
      </c>
      <c r="BX47" s="3">
        <f>+'Indice PondENGHO'!BW45/'Indice PondENGHO'!BW44-1</f>
        <v>1.8482793966446254E-2</v>
      </c>
      <c r="BY47" s="3">
        <f>+'Indice PondENGHO'!BX45/'Indice PondENGHO'!BX44-1</f>
        <v>1.865740315298825E-2</v>
      </c>
      <c r="BZ47" s="3">
        <f>+'Indice PondENGHO'!BY45/'Indice PondENGHO'!BY44-1</f>
        <v>3.3726054483848911E-2</v>
      </c>
      <c r="CA47" s="3">
        <f>+'Indice PondENGHO'!BZ45/'Indice PondENGHO'!BZ44-1</f>
        <v>4.596328709768116E-3</v>
      </c>
      <c r="CB47" s="3">
        <f>+'Indice PondENGHO'!CA45/'Indice PondENGHO'!CA44-1</f>
        <v>1.8690198301669625E-2</v>
      </c>
      <c r="CC47" s="11">
        <f>+'Indice PondENGHO'!CB45/'Indice PondENGHO'!CB44-1</f>
        <v>2.360011264933326E-2</v>
      </c>
      <c r="CD47" s="10">
        <f>+'Indice PondENGHO'!CC45/'Indice PondENGHO'!CC44-1</f>
        <v>2.6687827754483751E-2</v>
      </c>
      <c r="CE47" s="11">
        <f>+'Indice PondENGHO'!CD45/'Indice PondENGHO'!CD44-1</f>
        <v>2.6687827754483751E-2</v>
      </c>
      <c r="CG47" s="3">
        <f>+'Indice PondENGHO'!CF45/'Indice PondENGHO'!CF44-1</f>
        <v>2.6574244547071357E-2</v>
      </c>
      <c r="CI47" s="3">
        <f t="shared" si="4"/>
        <v>2.738555798372122E-3</v>
      </c>
      <c r="CJ47" s="3">
        <f>+'[3]Infla Mensual PondENGHO'!CF47</f>
        <v>-1.3326215943694208E-3</v>
      </c>
      <c r="CK47" s="3">
        <f t="shared" si="5"/>
        <v>4.0711773927415429E-3</v>
      </c>
    </row>
    <row r="48" spans="1:89" x14ac:dyDescent="0.25">
      <c r="A48" s="2">
        <f t="shared" si="1"/>
        <v>44044</v>
      </c>
      <c r="B48" s="1">
        <f t="shared" si="2"/>
        <v>8</v>
      </c>
      <c r="C48" s="1">
        <v>2020</v>
      </c>
      <c r="D48" s="10">
        <f>+'Indice PondENGHO'!D46/'Indice PondENGHO'!D45-1</f>
        <v>3.3030556258176746E-2</v>
      </c>
      <c r="E48" s="3">
        <f>+'Indice PondENGHO'!E46/'Indice PondENGHO'!E45-1</f>
        <v>2.2145505784150865E-2</v>
      </c>
      <c r="F48" s="3">
        <f>+'Indice PondENGHO'!F46/'Indice PondENGHO'!F45-1</f>
        <v>1.9549542932965069E-2</v>
      </c>
      <c r="G48" s="3">
        <f>+'Indice PondENGHO'!G46/'Indice PondENGHO'!G45-1</f>
        <v>2.2846691513677131E-2</v>
      </c>
      <c r="H48" s="3">
        <f>+'Indice PondENGHO'!H46/'Indice PondENGHO'!H45-1</f>
        <v>3.4000414864872042E-2</v>
      </c>
      <c r="I48" s="3">
        <f>+'Indice PondENGHO'!I46/'Indice PondENGHO'!I45-1</f>
        <v>2.4768496615681368E-2</v>
      </c>
      <c r="J48" s="3">
        <f>+'Indice PondENGHO'!J46/'Indice PondENGHO'!J45-1</f>
        <v>2.9035973825598971E-2</v>
      </c>
      <c r="K48" s="3">
        <f>+'Indice PondENGHO'!K46/'Indice PondENGHO'!K45-1</f>
        <v>2.0295423922518152E-2</v>
      </c>
      <c r="L48" s="3">
        <f>+'Indice PondENGHO'!L46/'Indice PondENGHO'!L45-1</f>
        <v>3.1252700403450184E-2</v>
      </c>
      <c r="M48" s="3">
        <f>+'Indice PondENGHO'!M46/'Indice PondENGHO'!M45-1</f>
        <v>9.7343655745039115E-3</v>
      </c>
      <c r="N48" s="3">
        <f>+'Indice PondENGHO'!N46/'Indice PondENGHO'!N45-1</f>
        <v>1.8975367106087715E-2</v>
      </c>
      <c r="O48" s="11">
        <f>+'Indice PondENGHO'!O46/'Indice PondENGHO'!O45-1</f>
        <v>3.0457937614599251E-2</v>
      </c>
      <c r="P48" s="3">
        <f>+'Indice PondENGHO'!P46/'Indice PondENGHO'!P45-1</f>
        <v>3.4128723382731652E-2</v>
      </c>
      <c r="Q48" s="3">
        <f>+'Indice PondENGHO'!Q46/'Indice PondENGHO'!Q45-1</f>
        <v>2.2761939697649503E-2</v>
      </c>
      <c r="R48" s="3">
        <f>+'Indice PondENGHO'!R46/'Indice PondENGHO'!R45-1</f>
        <v>2.0992376652433364E-2</v>
      </c>
      <c r="S48" s="3">
        <f>+'Indice PondENGHO'!S46/'Indice PondENGHO'!S45-1</f>
        <v>2.3355579435036411E-2</v>
      </c>
      <c r="T48" s="3">
        <f>+'Indice PondENGHO'!T46/'Indice PondENGHO'!T45-1</f>
        <v>3.4502406545855235E-2</v>
      </c>
      <c r="U48" s="3">
        <f>+'Indice PondENGHO'!U46/'Indice PondENGHO'!U45-1</f>
        <v>2.4472068291601312E-2</v>
      </c>
      <c r="V48" s="3">
        <f>+'Indice PondENGHO'!V46/'Indice PondENGHO'!V45-1</f>
        <v>2.8761752274098829E-2</v>
      </c>
      <c r="W48" s="3">
        <f>+'Indice PondENGHO'!W46/'Indice PondENGHO'!W45-1</f>
        <v>1.993675977623921E-2</v>
      </c>
      <c r="X48" s="3">
        <f>+'Indice PondENGHO'!X46/'Indice PondENGHO'!X45-1</f>
        <v>3.2740468563261738E-2</v>
      </c>
      <c r="Y48" s="3">
        <f>+'Indice PondENGHO'!Y46/'Indice PondENGHO'!Y45-1</f>
        <v>1.0679472098858112E-2</v>
      </c>
      <c r="Z48" s="3">
        <f>+'Indice PondENGHO'!Z46/'Indice PondENGHO'!Z45-1</f>
        <v>1.8985802850110867E-2</v>
      </c>
      <c r="AA48" s="3">
        <f>+'Indice PondENGHO'!AA46/'Indice PondENGHO'!AA45-1</f>
        <v>3.203174966747202E-2</v>
      </c>
      <c r="AB48" s="10">
        <f>+'Indice PondENGHO'!AB46/'Indice PondENGHO'!AB45-1</f>
        <v>3.4991223270414151E-2</v>
      </c>
      <c r="AC48" s="3">
        <f>+'Indice PondENGHO'!AC46/'Indice PondENGHO'!AC45-1</f>
        <v>2.2494270679908945E-2</v>
      </c>
      <c r="AD48" s="3">
        <f>+'Indice PondENGHO'!AD46/'Indice PondENGHO'!AD45-1</f>
        <v>2.1557653690013945E-2</v>
      </c>
      <c r="AE48" s="3">
        <f>+'Indice PondENGHO'!AE46/'Indice PondENGHO'!AE45-1</f>
        <v>2.3344345420667434E-2</v>
      </c>
      <c r="AF48" s="3">
        <f>+'Indice PondENGHO'!AF46/'Indice PondENGHO'!AF45-1</f>
        <v>3.4694379031062761E-2</v>
      </c>
      <c r="AG48" s="3">
        <f>+'Indice PondENGHO'!AG46/'Indice PondENGHO'!AG45-1</f>
        <v>2.4050455163534323E-2</v>
      </c>
      <c r="AH48" s="3">
        <f>+'Indice PondENGHO'!AH46/'Indice PondENGHO'!AH45-1</f>
        <v>2.8392021147200408E-2</v>
      </c>
      <c r="AI48" s="3">
        <f>+'Indice PondENGHO'!AI46/'Indice PondENGHO'!AI45-1</f>
        <v>1.9832580570818159E-2</v>
      </c>
      <c r="AJ48" s="3">
        <f>+'Indice PondENGHO'!AJ46/'Indice PondENGHO'!AJ45-1</f>
        <v>3.3407352638559429E-2</v>
      </c>
      <c r="AK48" s="3">
        <f>+'Indice PondENGHO'!AK46/'Indice PondENGHO'!AK45-1</f>
        <v>1.0747715459666241E-2</v>
      </c>
      <c r="AL48" s="3">
        <f>+'Indice PondENGHO'!AL46/'Indice PondENGHO'!AL45-1</f>
        <v>1.9056443019304314E-2</v>
      </c>
      <c r="AM48" s="11">
        <f>+'Indice PondENGHO'!AM46/'Indice PondENGHO'!AM45-1</f>
        <v>3.2415216588979945E-2</v>
      </c>
      <c r="AN48" s="3">
        <f>+'Indice PondENGHO'!AN46/'Indice PondENGHO'!AN45-1</f>
        <v>3.5550254072931109E-2</v>
      </c>
      <c r="AO48" s="3">
        <f>+'Indice PondENGHO'!AO46/'Indice PondENGHO'!AO45-1</f>
        <v>2.2735480043508449E-2</v>
      </c>
      <c r="AP48" s="3">
        <f>+'Indice PondENGHO'!AP46/'Indice PondENGHO'!AP45-1</f>
        <v>2.1736783212725319E-2</v>
      </c>
      <c r="AQ48" s="3">
        <f>+'Indice PondENGHO'!AQ46/'Indice PondENGHO'!AQ45-1</f>
        <v>2.3123877335221144E-2</v>
      </c>
      <c r="AR48" s="3">
        <f>+'Indice PondENGHO'!AR46/'Indice PondENGHO'!AR45-1</f>
        <v>3.4807807219964682E-2</v>
      </c>
      <c r="AS48" s="3">
        <f>+'Indice PondENGHO'!AS46/'Indice PondENGHO'!AS45-1</f>
        <v>2.3816824306078122E-2</v>
      </c>
      <c r="AT48" s="3">
        <f>+'Indice PondENGHO'!AT46/'Indice PondENGHO'!AT45-1</f>
        <v>2.8464406709906243E-2</v>
      </c>
      <c r="AU48" s="3">
        <f>+'Indice PondENGHO'!AU46/'Indice PondENGHO'!AU45-1</f>
        <v>1.9578225363005686E-2</v>
      </c>
      <c r="AV48" s="3">
        <f>+'Indice PondENGHO'!AV46/'Indice PondENGHO'!AV45-1</f>
        <v>3.4087368923181982E-2</v>
      </c>
      <c r="AW48" s="3">
        <f>+'Indice PondENGHO'!AW46/'Indice PondENGHO'!AW45-1</f>
        <v>1.0553861851767987E-2</v>
      </c>
      <c r="AX48" s="3">
        <f>+'Indice PondENGHO'!AX46/'Indice PondENGHO'!AX45-1</f>
        <v>1.8816349565264012E-2</v>
      </c>
      <c r="AY48" s="3">
        <f>+'Indice PondENGHO'!AY46/'Indice PondENGHO'!AY45-1</f>
        <v>3.3521434012821594E-2</v>
      </c>
      <c r="AZ48" s="10">
        <f>+'Indice PondENGHO'!AZ46/'Indice PondENGHO'!AZ45-1</f>
        <v>3.6470944377515524E-2</v>
      </c>
      <c r="BA48" s="3">
        <f>+'Indice PondENGHO'!BA46/'Indice PondENGHO'!BA45-1</f>
        <v>2.3212906808263378E-2</v>
      </c>
      <c r="BB48" s="3">
        <f>+'Indice PondENGHO'!BB46/'Indice PondENGHO'!BB45-1</f>
        <v>2.200535125734504E-2</v>
      </c>
      <c r="BC48" s="3">
        <f>+'Indice PondENGHO'!BC46/'Indice PondENGHO'!BC45-1</f>
        <v>2.3098530243059523E-2</v>
      </c>
      <c r="BD48" s="3">
        <f>+'Indice PondENGHO'!BD46/'Indice PondENGHO'!BD45-1</f>
        <v>3.5039201015202304E-2</v>
      </c>
      <c r="BE48" s="3">
        <f>+'Indice PondENGHO'!BE46/'Indice PondENGHO'!BE45-1</f>
        <v>2.3471770945260984E-2</v>
      </c>
      <c r="BF48" s="3">
        <f>+'Indice PondENGHO'!BF46/'Indice PondENGHO'!BF45-1</f>
        <v>2.8364278205335047E-2</v>
      </c>
      <c r="BG48" s="3">
        <f>+'Indice PondENGHO'!BG46/'Indice PondENGHO'!BG45-1</f>
        <v>1.9799344671685315E-2</v>
      </c>
      <c r="BH48" s="3">
        <f>+'Indice PondENGHO'!BH46/'Indice PondENGHO'!BH45-1</f>
        <v>3.510104702957606E-2</v>
      </c>
      <c r="BI48" s="3">
        <f>+'Indice PondENGHO'!BI46/'Indice PondENGHO'!BI45-1</f>
        <v>1.1907767323404927E-2</v>
      </c>
      <c r="BJ48" s="3">
        <f>+'Indice PondENGHO'!BJ46/'Indice PondENGHO'!BJ45-1</f>
        <v>1.8437621715782448E-2</v>
      </c>
      <c r="BK48" s="11">
        <f>+'Indice PondENGHO'!BK46/'Indice PondENGHO'!BK45-1</f>
        <v>3.6812473836439485E-2</v>
      </c>
      <c r="BL48" s="2">
        <f t="shared" si="3"/>
        <v>44044</v>
      </c>
      <c r="BM48" s="3">
        <f>+'Indice PondENGHO'!BL46/'Indice PondENGHO'!BL45-1</f>
        <v>2.8104516082684272E-2</v>
      </c>
      <c r="BN48" s="3">
        <f>+'Indice PondENGHO'!BM46/'Indice PondENGHO'!BM45-1</f>
        <v>2.8238905005089299E-2</v>
      </c>
      <c r="BO48" s="3">
        <f>+'Indice PondENGHO'!BN46/'Indice PondENGHO'!BN45-1</f>
        <v>2.825587710208044E-2</v>
      </c>
      <c r="BP48" s="3">
        <f>+'Indice PondENGHO'!BO46/'Indice PondENGHO'!BO45-1</f>
        <v>2.8128003790886869E-2</v>
      </c>
      <c r="BQ48" s="3">
        <f>+'Indice PondENGHO'!BP46/'Indice PondENGHO'!BP45-1</f>
        <v>2.8030678508225604E-2</v>
      </c>
      <c r="BR48" s="10">
        <f>+'Indice PondENGHO'!BQ46/'Indice PondENGHO'!BQ45-1</f>
        <v>3.4924234534309928E-2</v>
      </c>
      <c r="BS48" s="3">
        <f>+'Indice PondENGHO'!BR46/'Indice PondENGHO'!BR45-1</f>
        <v>2.2766111095314123E-2</v>
      </c>
      <c r="BT48" s="3">
        <f>+'Indice PondENGHO'!BS46/'Indice PondENGHO'!BS45-1</f>
        <v>2.1355251984334966E-2</v>
      </c>
      <c r="BU48" s="3">
        <f>+'Indice PondENGHO'!BT46/'Indice PondENGHO'!BT45-1</f>
        <v>2.3158877046800974E-2</v>
      </c>
      <c r="BV48" s="3">
        <f>+'Indice PondENGHO'!BU46/'Indice PondENGHO'!BU45-1</f>
        <v>3.4776605004734451E-2</v>
      </c>
      <c r="BW48" s="3">
        <f>+'Indice PondENGHO'!BV46/'Indice PondENGHO'!BV45-1</f>
        <v>2.3867381222779871E-2</v>
      </c>
      <c r="BX48" s="3">
        <f>+'Indice PondENGHO'!BW46/'Indice PondENGHO'!BW45-1</f>
        <v>2.8508920605145871E-2</v>
      </c>
      <c r="BY48" s="3">
        <f>+'Indice PondENGHO'!BX46/'Indice PondENGHO'!BX45-1</f>
        <v>1.9835238199208849E-2</v>
      </c>
      <c r="BZ48" s="3">
        <f>+'Indice PondENGHO'!BY46/'Indice PondENGHO'!BY45-1</f>
        <v>3.3861402422779241E-2</v>
      </c>
      <c r="CA48" s="3">
        <f>+'Indice PondENGHO'!BZ46/'Indice PondENGHO'!BZ45-1</f>
        <v>1.1092306453987844E-2</v>
      </c>
      <c r="CB48" s="3">
        <f>+'Indice PondENGHO'!CA46/'Indice PondENGHO'!CA45-1</f>
        <v>1.8735263126129276E-2</v>
      </c>
      <c r="CC48" s="11">
        <f>+'Indice PondENGHO'!CB46/'Indice PondENGHO'!CB45-1</f>
        <v>3.4037216037089868E-2</v>
      </c>
      <c r="CD48" s="10">
        <f>+'Indice PondENGHO'!CC46/'Indice PondENGHO'!CC45-1</f>
        <v>2.813384509395056E-2</v>
      </c>
      <c r="CE48" s="11">
        <f>+'Indice PondENGHO'!CD46/'Indice PondENGHO'!CD45-1</f>
        <v>2.813384509395056E-2</v>
      </c>
      <c r="CG48" s="3">
        <f>+'Indice PondENGHO'!CF46/'Indice PondENGHO'!CF45-1</f>
        <v>2.820622963980024E-2</v>
      </c>
      <c r="CI48" s="3">
        <f t="shared" si="4"/>
        <v>7.3837574458668342E-5</v>
      </c>
      <c r="CJ48" s="3">
        <f>+'[3]Infla Mensual PondENGHO'!CF48</f>
        <v>5.0847187372893288E-4</v>
      </c>
      <c r="CK48" s="3">
        <f t="shared" si="5"/>
        <v>-4.3463429927026453E-4</v>
      </c>
    </row>
    <row r="49" spans="1:89" x14ac:dyDescent="0.25">
      <c r="A49" s="2">
        <f t="shared" si="1"/>
        <v>44075</v>
      </c>
      <c r="B49" s="1">
        <f t="shared" si="2"/>
        <v>9</v>
      </c>
      <c r="C49" s="1">
        <v>2020</v>
      </c>
      <c r="D49" s="10">
        <f>+'Indice PondENGHO'!D47/'Indice PondENGHO'!D46-1</f>
        <v>2.7588007819966398E-2</v>
      </c>
      <c r="E49" s="3">
        <f>+'Indice PondENGHO'!E47/'Indice PondENGHO'!E46-1</f>
        <v>3.2044534369977562E-2</v>
      </c>
      <c r="F49" s="3">
        <f>+'Indice PondENGHO'!F47/'Indice PondENGHO'!F46-1</f>
        <v>2.6908164030748027E-2</v>
      </c>
      <c r="G49" s="3">
        <f>+'Indice PondENGHO'!G47/'Indice PondENGHO'!G46-1</f>
        <v>1.5152244174775786E-2</v>
      </c>
      <c r="H49" s="3">
        <f>+'Indice PondENGHO'!H47/'Indice PondENGHO'!H46-1</f>
        <v>2.6051043507479221E-2</v>
      </c>
      <c r="I49" s="3">
        <f>+'Indice PondENGHO'!I47/'Indice PondENGHO'!I46-1</f>
        <v>3.6468608447476569E-2</v>
      </c>
      <c r="J49" s="3">
        <f>+'Indice PondENGHO'!J47/'Indice PondENGHO'!J46-1</f>
        <v>3.4525728542210476E-2</v>
      </c>
      <c r="K49" s="3">
        <f>+'Indice PondENGHO'!K47/'Indice PondENGHO'!K46-1</f>
        <v>5.6842911937444729E-3</v>
      </c>
      <c r="L49" s="3">
        <f>+'Indice PondENGHO'!L47/'Indice PondENGHO'!L46-1</f>
        <v>1.9750137716765259E-2</v>
      </c>
      <c r="M49" s="3">
        <f>+'Indice PondENGHO'!M47/'Indice PondENGHO'!M46-1</f>
        <v>1.6185511205454528E-2</v>
      </c>
      <c r="N49" s="3">
        <f>+'Indice PondENGHO'!N47/'Indice PondENGHO'!N46-1</f>
        <v>1.7403044931303402E-2</v>
      </c>
      <c r="O49" s="11">
        <f>+'Indice PondENGHO'!O47/'Indice PondENGHO'!O46-1</f>
        <v>1.6230453045094961E-2</v>
      </c>
      <c r="P49" s="3">
        <f>+'Indice PondENGHO'!P47/'Indice PondENGHO'!P46-1</f>
        <v>2.7031718691368223E-2</v>
      </c>
      <c r="Q49" s="3">
        <f>+'Indice PondENGHO'!Q47/'Indice PondENGHO'!Q46-1</f>
        <v>3.190124747579115E-2</v>
      </c>
      <c r="R49" s="3">
        <f>+'Indice PondENGHO'!R47/'Indice PondENGHO'!R46-1</f>
        <v>2.7508306155776374E-2</v>
      </c>
      <c r="S49" s="3">
        <f>+'Indice PondENGHO'!S47/'Indice PondENGHO'!S46-1</f>
        <v>1.5482073894718118E-2</v>
      </c>
      <c r="T49" s="3">
        <f>+'Indice PondENGHO'!T47/'Indice PondENGHO'!T46-1</f>
        <v>2.6227038362907296E-2</v>
      </c>
      <c r="U49" s="3">
        <f>+'Indice PondENGHO'!U47/'Indice PondENGHO'!U46-1</f>
        <v>3.5525846414290907E-2</v>
      </c>
      <c r="V49" s="3">
        <f>+'Indice PondENGHO'!V47/'Indice PondENGHO'!V46-1</f>
        <v>3.5461191863775721E-2</v>
      </c>
      <c r="W49" s="3">
        <f>+'Indice PondENGHO'!W47/'Indice PondENGHO'!W46-1</f>
        <v>3.826039229694711E-3</v>
      </c>
      <c r="X49" s="3">
        <f>+'Indice PondENGHO'!X47/'Indice PondENGHO'!X46-1</f>
        <v>1.8212640101942901E-2</v>
      </c>
      <c r="Y49" s="3">
        <f>+'Indice PondENGHO'!Y47/'Indice PondENGHO'!Y46-1</f>
        <v>1.5630031714288117E-2</v>
      </c>
      <c r="Z49" s="3">
        <f>+'Indice PondENGHO'!Z47/'Indice PondENGHO'!Z46-1</f>
        <v>1.7869052197972524E-2</v>
      </c>
      <c r="AA49" s="3">
        <f>+'Indice PondENGHO'!AA47/'Indice PondENGHO'!AA46-1</f>
        <v>1.739116253466011E-2</v>
      </c>
      <c r="AB49" s="10">
        <f>+'Indice PondENGHO'!AB47/'Indice PondENGHO'!AB46-1</f>
        <v>2.6673068377210951E-2</v>
      </c>
      <c r="AC49" s="3">
        <f>+'Indice PondENGHO'!AC47/'Indice PondENGHO'!AC46-1</f>
        <v>3.2037437158054072E-2</v>
      </c>
      <c r="AD49" s="3">
        <f>+'Indice PondENGHO'!AD47/'Indice PondENGHO'!AD46-1</f>
        <v>2.7373616417521562E-2</v>
      </c>
      <c r="AE49" s="3">
        <f>+'Indice PondENGHO'!AE47/'Indice PondENGHO'!AE46-1</f>
        <v>1.5749198969654987E-2</v>
      </c>
      <c r="AF49" s="3">
        <f>+'Indice PondENGHO'!AF47/'Indice PondENGHO'!AF46-1</f>
        <v>2.5554065186274455E-2</v>
      </c>
      <c r="AG49" s="3">
        <f>+'Indice PondENGHO'!AG47/'Indice PondENGHO'!AG46-1</f>
        <v>3.5742882565960921E-2</v>
      </c>
      <c r="AH49" s="3">
        <f>+'Indice PondENGHO'!AH47/'Indice PondENGHO'!AH46-1</f>
        <v>3.627088625838315E-2</v>
      </c>
      <c r="AI49" s="3">
        <f>+'Indice PondENGHO'!AI47/'Indice PondENGHO'!AI46-1</f>
        <v>3.16545622151021E-3</v>
      </c>
      <c r="AJ49" s="3">
        <f>+'Indice PondENGHO'!AJ47/'Indice PondENGHO'!AJ46-1</f>
        <v>1.7452793808741651E-2</v>
      </c>
      <c r="AK49" s="3">
        <f>+'Indice PondENGHO'!AK47/'Indice PondENGHO'!AK46-1</f>
        <v>1.5505322033049884E-2</v>
      </c>
      <c r="AL49" s="3">
        <f>+'Indice PondENGHO'!AL47/'Indice PondENGHO'!AL46-1</f>
        <v>1.7879861248235818E-2</v>
      </c>
      <c r="AM49" s="11">
        <f>+'Indice PondENGHO'!AM47/'Indice PondENGHO'!AM46-1</f>
        <v>1.7712816498895334E-2</v>
      </c>
      <c r="AN49" s="3">
        <f>+'Indice PondENGHO'!AN47/'Indice PondENGHO'!AN46-1</f>
        <v>2.6337609931821326E-2</v>
      </c>
      <c r="AO49" s="3">
        <f>+'Indice PondENGHO'!AO47/'Indice PondENGHO'!AO46-1</f>
        <v>3.2039312988768831E-2</v>
      </c>
      <c r="AP49" s="3">
        <f>+'Indice PondENGHO'!AP47/'Indice PondENGHO'!AP46-1</f>
        <v>2.7332041027887E-2</v>
      </c>
      <c r="AQ49" s="3">
        <f>+'Indice PondENGHO'!AQ47/'Indice PondENGHO'!AQ46-1</f>
        <v>1.5543108358745172E-2</v>
      </c>
      <c r="AR49" s="3">
        <f>+'Indice PondENGHO'!AR47/'Indice PondENGHO'!AR46-1</f>
        <v>2.539594744202045E-2</v>
      </c>
      <c r="AS49" s="3">
        <f>+'Indice PondENGHO'!AS47/'Indice PondENGHO'!AS46-1</f>
        <v>3.4361279145042722E-2</v>
      </c>
      <c r="AT49" s="3">
        <f>+'Indice PondENGHO'!AT47/'Indice PondENGHO'!AT46-1</f>
        <v>3.6575550974743631E-2</v>
      </c>
      <c r="AU49" s="3">
        <f>+'Indice PondENGHO'!AU47/'Indice PondENGHO'!AU46-1</f>
        <v>2.8623252189345916E-3</v>
      </c>
      <c r="AV49" s="3">
        <f>+'Indice PondENGHO'!AV47/'Indice PondENGHO'!AV46-1</f>
        <v>1.7325803968583742E-2</v>
      </c>
      <c r="AW49" s="3">
        <f>+'Indice PondENGHO'!AW47/'Indice PondENGHO'!AW46-1</f>
        <v>1.5339561025879078E-2</v>
      </c>
      <c r="AX49" s="3">
        <f>+'Indice PondENGHO'!AX47/'Indice PondENGHO'!AX46-1</f>
        <v>1.7680565618207744E-2</v>
      </c>
      <c r="AY49" s="3">
        <f>+'Indice PondENGHO'!AY47/'Indice PondENGHO'!AY46-1</f>
        <v>1.8248399440606633E-2</v>
      </c>
      <c r="AZ49" s="10">
        <f>+'Indice PondENGHO'!AZ47/'Indice PondENGHO'!AZ46-1</f>
        <v>2.5877352796087605E-2</v>
      </c>
      <c r="BA49" s="3">
        <f>+'Indice PondENGHO'!BA47/'Indice PondENGHO'!BA46-1</f>
        <v>3.1960457024339028E-2</v>
      </c>
      <c r="BB49" s="3">
        <f>+'Indice PondENGHO'!BB47/'Indice PondENGHO'!BB46-1</f>
        <v>2.7040770593544927E-2</v>
      </c>
      <c r="BC49" s="3">
        <f>+'Indice PondENGHO'!BC47/'Indice PondENGHO'!BC46-1</f>
        <v>1.4712893616886102E-2</v>
      </c>
      <c r="BD49" s="3">
        <f>+'Indice PondENGHO'!BD47/'Indice PondENGHO'!BD46-1</f>
        <v>2.5866302248035655E-2</v>
      </c>
      <c r="BE49" s="3">
        <f>+'Indice PondENGHO'!BE47/'Indice PondENGHO'!BE46-1</f>
        <v>3.323300611499036E-2</v>
      </c>
      <c r="BF49" s="3">
        <f>+'Indice PondENGHO'!BF47/'Indice PondENGHO'!BF46-1</f>
        <v>3.6582100906313864E-2</v>
      </c>
      <c r="BG49" s="3">
        <f>+'Indice PondENGHO'!BG47/'Indice PondENGHO'!BG46-1</f>
        <v>9.1626055156757147E-4</v>
      </c>
      <c r="BH49" s="3">
        <f>+'Indice PondENGHO'!BH47/'Indice PondENGHO'!BH46-1</f>
        <v>1.7114457711463471E-2</v>
      </c>
      <c r="BI49" s="3">
        <f>+'Indice PondENGHO'!BI47/'Indice PondENGHO'!BI46-1</f>
        <v>1.4789891456072013E-2</v>
      </c>
      <c r="BJ49" s="3">
        <f>+'Indice PondENGHO'!BJ47/'Indice PondENGHO'!BJ46-1</f>
        <v>1.6999775254214144E-2</v>
      </c>
      <c r="BK49" s="11">
        <f>+'Indice PondENGHO'!BK47/'Indice PondENGHO'!BK46-1</f>
        <v>2.0351388482744426E-2</v>
      </c>
      <c r="BL49" s="2">
        <f t="shared" si="3"/>
        <v>44075</v>
      </c>
      <c r="BM49" s="3">
        <f>+'Indice PondENGHO'!BL47/'Indice PondENGHO'!BL46-1</f>
        <v>2.5411195366938921E-2</v>
      </c>
      <c r="BN49" s="3">
        <f>+'Indice PondENGHO'!BM47/'Indice PondENGHO'!BM46-1</f>
        <v>2.5087220107258057E-2</v>
      </c>
      <c r="BO49" s="3">
        <f>+'Indice PondENGHO'!BN47/'Indice PondENGHO'!BN46-1</f>
        <v>2.4953730558198828E-2</v>
      </c>
      <c r="BP49" s="3">
        <f>+'Indice PondENGHO'!BO47/'Indice PondENGHO'!BO46-1</f>
        <v>2.4921050758322627E-2</v>
      </c>
      <c r="BQ49" s="3">
        <f>+'Indice PondENGHO'!BP47/'Indice PondENGHO'!BP46-1</f>
        <v>2.4368977159535676E-2</v>
      </c>
      <c r="BR49" s="10">
        <f>+'Indice PondENGHO'!BQ47/'Indice PondENGHO'!BQ46-1</f>
        <v>2.6656121585485026E-2</v>
      </c>
      <c r="BS49" s="3">
        <f>+'Indice PondENGHO'!BR47/'Indice PondENGHO'!BR46-1</f>
        <v>3.1989774138208915E-2</v>
      </c>
      <c r="BT49" s="3">
        <f>+'Indice PondENGHO'!BS47/'Indice PondENGHO'!BS46-1</f>
        <v>2.7227017250655239E-2</v>
      </c>
      <c r="BU49" s="3">
        <f>+'Indice PondENGHO'!BT47/'Indice PondENGHO'!BT46-1</f>
        <v>1.5252258537594487E-2</v>
      </c>
      <c r="BV49" s="3">
        <f>+'Indice PondENGHO'!BU47/'Indice PondENGHO'!BU46-1</f>
        <v>2.5779254024689946E-2</v>
      </c>
      <c r="BW49" s="3">
        <f>+'Indice PondENGHO'!BV47/'Indice PondENGHO'!BV46-1</f>
        <v>3.4440406563793768E-2</v>
      </c>
      <c r="BX49" s="3">
        <f>+'Indice PondENGHO'!BW47/'Indice PondENGHO'!BW46-1</f>
        <v>3.619137001934325E-2</v>
      </c>
      <c r="BY49" s="3">
        <f>+'Indice PondENGHO'!BX47/'Indice PondENGHO'!BX46-1</f>
        <v>2.8454860011333238E-3</v>
      </c>
      <c r="BZ49" s="3">
        <f>+'Indice PondENGHO'!BY47/'Indice PondENGHO'!BY46-1</f>
        <v>1.7648983269831664E-2</v>
      </c>
      <c r="CA49" s="3">
        <f>+'Indice PondENGHO'!BZ47/'Indice PondENGHO'!BZ46-1</f>
        <v>1.5239765598000554E-2</v>
      </c>
      <c r="CB49" s="3">
        <f>+'Indice PondENGHO'!CA47/'Indice PondENGHO'!CA46-1</f>
        <v>1.7438298678395414E-2</v>
      </c>
      <c r="CC49" s="11">
        <f>+'Indice PondENGHO'!CB47/'Indice PondENGHO'!CB46-1</f>
        <v>1.8617132012789028E-2</v>
      </c>
      <c r="CD49" s="10">
        <f>+'Indice PondENGHO'!CC47/'Indice PondENGHO'!CC46-1</f>
        <v>2.483625873378803E-2</v>
      </c>
      <c r="CE49" s="11">
        <f>+'Indice PondENGHO'!CD47/'Indice PondENGHO'!CD46-1</f>
        <v>2.4836348544840847E-2</v>
      </c>
      <c r="CG49" s="3">
        <f>+'Indice PondENGHO'!CF47/'Indice PondENGHO'!CF46-1</f>
        <v>2.498999723384987E-2</v>
      </c>
      <c r="CI49" s="3">
        <f t="shared" si="4"/>
        <v>1.0422182074032449E-3</v>
      </c>
      <c r="CJ49" s="3">
        <f>+'[3]Infla Mensual PondENGHO'!CF49</f>
        <v>2.0285742667407458E-3</v>
      </c>
      <c r="CK49" s="3">
        <f t="shared" si="5"/>
        <v>-9.8635605933750092E-4</v>
      </c>
    </row>
    <row r="50" spans="1:89" x14ac:dyDescent="0.25">
      <c r="A50" s="2">
        <f t="shared" si="1"/>
        <v>44105</v>
      </c>
      <c r="B50" s="1">
        <f t="shared" si="2"/>
        <v>10</v>
      </c>
      <c r="C50" s="1">
        <v>2020</v>
      </c>
      <c r="D50" s="10">
        <f>+'Indice PondENGHO'!D48/'Indice PondENGHO'!D47-1</f>
        <v>4.9048017851984094E-2</v>
      </c>
      <c r="E50" s="3">
        <f>+'Indice PondENGHO'!E48/'Indice PondENGHO'!E47-1</f>
        <v>2.1168886579351343E-2</v>
      </c>
      <c r="F50" s="3">
        <f>+'Indice PondENGHO'!F48/'Indice PondENGHO'!F47-1</f>
        <v>5.1416990151464947E-2</v>
      </c>
      <c r="G50" s="3">
        <f>+'Indice PondENGHO'!G48/'Indice PondENGHO'!G47-1</f>
        <v>2.325453573156433E-2</v>
      </c>
      <c r="H50" s="3">
        <f>+'Indice PondENGHO'!H48/'Indice PondENGHO'!H47-1</f>
        <v>4.5092618834043252E-2</v>
      </c>
      <c r="I50" s="3">
        <f>+'Indice PondENGHO'!I48/'Indice PondENGHO'!I47-1</f>
        <v>3.22043684440112E-2</v>
      </c>
      <c r="J50" s="3">
        <f>+'Indice PondENGHO'!J48/'Indice PondENGHO'!J47-1</f>
        <v>4.1101889238099432E-2</v>
      </c>
      <c r="K50" s="3">
        <f>+'Indice PondENGHO'!K48/'Indice PondENGHO'!K47-1</f>
        <v>7.8498786897436279E-3</v>
      </c>
      <c r="L50" s="3">
        <f>+'Indice PondENGHO'!L48/'Indice PondENGHO'!L47-1</f>
        <v>2.4801141193971921E-2</v>
      </c>
      <c r="M50" s="3">
        <f>+'Indice PondENGHO'!M48/'Indice PondENGHO'!M47-1</f>
        <v>1.6671989055794478E-2</v>
      </c>
      <c r="N50" s="3">
        <f>+'Indice PondENGHO'!N48/'Indice PondENGHO'!N47-1</f>
        <v>3.4931922228032652E-2</v>
      </c>
      <c r="O50" s="11">
        <f>+'Indice PondENGHO'!O48/'Indice PondENGHO'!O47-1</f>
        <v>2.220252899788111E-2</v>
      </c>
      <c r="P50" s="3">
        <f>+'Indice PondENGHO'!P48/'Indice PondENGHO'!P47-1</f>
        <v>4.8482167780547591E-2</v>
      </c>
      <c r="Q50" s="3">
        <f>+'Indice PondENGHO'!Q48/'Indice PondENGHO'!Q47-1</f>
        <v>2.1605684537761238E-2</v>
      </c>
      <c r="R50" s="3">
        <f>+'Indice PondENGHO'!R48/'Indice PondENGHO'!R47-1</f>
        <v>5.2521396803573372E-2</v>
      </c>
      <c r="S50" s="3">
        <f>+'Indice PondENGHO'!S48/'Indice PondENGHO'!S47-1</f>
        <v>2.3394102444675102E-2</v>
      </c>
      <c r="T50" s="3">
        <f>+'Indice PondENGHO'!T48/'Indice PondENGHO'!T47-1</f>
        <v>4.4913406444717197E-2</v>
      </c>
      <c r="U50" s="3">
        <f>+'Indice PondENGHO'!U48/'Indice PondENGHO'!U47-1</f>
        <v>3.1911574481399141E-2</v>
      </c>
      <c r="V50" s="3">
        <f>+'Indice PondENGHO'!V48/'Indice PondENGHO'!V47-1</f>
        <v>4.13632290560213E-2</v>
      </c>
      <c r="W50" s="3">
        <f>+'Indice PondENGHO'!W48/'Indice PondENGHO'!W47-1</f>
        <v>8.0562026672728049E-3</v>
      </c>
      <c r="X50" s="3">
        <f>+'Indice PondENGHO'!X48/'Indice PondENGHO'!X47-1</f>
        <v>2.5597486322387564E-2</v>
      </c>
      <c r="Y50" s="3">
        <f>+'Indice PondENGHO'!Y48/'Indice PondENGHO'!Y47-1</f>
        <v>1.4738998571008688E-2</v>
      </c>
      <c r="Z50" s="3">
        <f>+'Indice PondENGHO'!Z48/'Indice PondENGHO'!Z47-1</f>
        <v>3.5439828315918076E-2</v>
      </c>
      <c r="AA50" s="3">
        <f>+'Indice PondENGHO'!AA48/'Indice PondENGHO'!AA47-1</f>
        <v>2.1481550801061511E-2</v>
      </c>
      <c r="AB50" s="10">
        <f>+'Indice PondENGHO'!AB48/'Indice PondENGHO'!AB47-1</f>
        <v>4.7972749500543754E-2</v>
      </c>
      <c r="AC50" s="3">
        <f>+'Indice PondENGHO'!AC48/'Indice PondENGHO'!AC47-1</f>
        <v>2.1354995143947564E-2</v>
      </c>
      <c r="AD50" s="3">
        <f>+'Indice PondENGHO'!AD48/'Indice PondENGHO'!AD47-1</f>
        <v>5.3509648372743746E-2</v>
      </c>
      <c r="AE50" s="3">
        <f>+'Indice PondENGHO'!AE48/'Indice PondENGHO'!AE47-1</f>
        <v>2.3598226302634195E-2</v>
      </c>
      <c r="AF50" s="3">
        <f>+'Indice PondENGHO'!AF48/'Indice PondENGHO'!AF47-1</f>
        <v>4.4545163132286847E-2</v>
      </c>
      <c r="AG50" s="3">
        <f>+'Indice PondENGHO'!AG48/'Indice PondENGHO'!AG47-1</f>
        <v>3.2199451057416395E-2</v>
      </c>
      <c r="AH50" s="3">
        <f>+'Indice PondENGHO'!AH48/'Indice PondENGHO'!AH47-1</f>
        <v>4.1584697815084448E-2</v>
      </c>
      <c r="AI50" s="3">
        <f>+'Indice PondENGHO'!AI48/'Indice PondENGHO'!AI47-1</f>
        <v>8.0889128209462591E-3</v>
      </c>
      <c r="AJ50" s="3">
        <f>+'Indice PondENGHO'!AJ48/'Indice PondENGHO'!AJ47-1</f>
        <v>2.6065882284874942E-2</v>
      </c>
      <c r="AK50" s="3">
        <f>+'Indice PondENGHO'!AK48/'Indice PondENGHO'!AK47-1</f>
        <v>1.4354112184376655E-2</v>
      </c>
      <c r="AL50" s="3">
        <f>+'Indice PondENGHO'!AL48/'Indice PondENGHO'!AL47-1</f>
        <v>3.4987402812362234E-2</v>
      </c>
      <c r="AM50" s="11">
        <f>+'Indice PondENGHO'!AM48/'Indice PondENGHO'!AM47-1</f>
        <v>2.1259327221625268E-2</v>
      </c>
      <c r="AN50" s="3">
        <f>+'Indice PondENGHO'!AN48/'Indice PondENGHO'!AN47-1</f>
        <v>4.758692691898081E-2</v>
      </c>
      <c r="AO50" s="3">
        <f>+'Indice PondENGHO'!AO48/'Indice PondENGHO'!AO47-1</f>
        <v>2.1322176345109911E-2</v>
      </c>
      <c r="AP50" s="3">
        <f>+'Indice PondENGHO'!AP48/'Indice PondENGHO'!AP47-1</f>
        <v>5.3963280905000133E-2</v>
      </c>
      <c r="AQ50" s="3">
        <f>+'Indice PondENGHO'!AQ48/'Indice PondENGHO'!AQ47-1</f>
        <v>2.3703235288484725E-2</v>
      </c>
      <c r="AR50" s="3">
        <f>+'Indice PondENGHO'!AR48/'Indice PondENGHO'!AR47-1</f>
        <v>4.4492951700455308E-2</v>
      </c>
      <c r="AS50" s="3">
        <f>+'Indice PondENGHO'!AS48/'Indice PondENGHO'!AS47-1</f>
        <v>3.0749438354205072E-2</v>
      </c>
      <c r="AT50" s="3">
        <f>+'Indice PondENGHO'!AT48/'Indice PondENGHO'!AT47-1</f>
        <v>4.1454949029183341E-2</v>
      </c>
      <c r="AU50" s="3">
        <f>+'Indice PondENGHO'!AU48/'Indice PondENGHO'!AU47-1</f>
        <v>8.0864080880038713E-3</v>
      </c>
      <c r="AV50" s="3">
        <f>+'Indice PondENGHO'!AV48/'Indice PondENGHO'!AV47-1</f>
        <v>2.6461241894240484E-2</v>
      </c>
      <c r="AW50" s="3">
        <f>+'Indice PondENGHO'!AW48/'Indice PondENGHO'!AW47-1</f>
        <v>1.4480249692248259E-2</v>
      </c>
      <c r="AX50" s="3">
        <f>+'Indice PondENGHO'!AX48/'Indice PondENGHO'!AX47-1</f>
        <v>3.4735888566750139E-2</v>
      </c>
      <c r="AY50" s="3">
        <f>+'Indice PondENGHO'!AY48/'Indice PondENGHO'!AY47-1</f>
        <v>2.1017814570510218E-2</v>
      </c>
      <c r="AZ50" s="10">
        <f>+'Indice PondENGHO'!AZ48/'Indice PondENGHO'!AZ47-1</f>
        <v>4.7084963709584704E-2</v>
      </c>
      <c r="BA50" s="3">
        <f>+'Indice PondENGHO'!BA48/'Indice PondENGHO'!BA47-1</f>
        <v>2.1495090965301333E-2</v>
      </c>
      <c r="BB50" s="3">
        <f>+'Indice PondENGHO'!BB48/'Indice PondENGHO'!BB47-1</f>
        <v>5.4978714509822169E-2</v>
      </c>
      <c r="BC50" s="3">
        <f>+'Indice PondENGHO'!BC48/'Indice PondENGHO'!BC47-1</f>
        <v>2.3585029796148849E-2</v>
      </c>
      <c r="BD50" s="3">
        <f>+'Indice PondENGHO'!BD48/'Indice PondENGHO'!BD47-1</f>
        <v>4.4875298030091715E-2</v>
      </c>
      <c r="BE50" s="3">
        <f>+'Indice PondENGHO'!BE48/'Indice PondENGHO'!BE47-1</f>
        <v>2.9624678922210546E-2</v>
      </c>
      <c r="BF50" s="3">
        <f>+'Indice PondENGHO'!BF48/'Indice PondENGHO'!BF47-1</f>
        <v>4.1148608113731555E-2</v>
      </c>
      <c r="BG50" s="3">
        <f>+'Indice PondENGHO'!BG48/'Indice PondENGHO'!BG47-1</f>
        <v>7.8646459300828475E-3</v>
      </c>
      <c r="BH50" s="3">
        <f>+'Indice PondENGHO'!BH48/'Indice PondENGHO'!BH47-1</f>
        <v>2.655588657540231E-2</v>
      </c>
      <c r="BI50" s="3">
        <f>+'Indice PondENGHO'!BI48/'Indice PondENGHO'!BI47-1</f>
        <v>1.3352898546261649E-2</v>
      </c>
      <c r="BJ50" s="3">
        <f>+'Indice PondENGHO'!BJ48/'Indice PondENGHO'!BJ47-1</f>
        <v>3.4008522734282565E-2</v>
      </c>
      <c r="BK50" s="11">
        <f>+'Indice PondENGHO'!BK48/'Indice PondENGHO'!BK47-1</f>
        <v>2.0180199063490223E-2</v>
      </c>
      <c r="BL50" s="2">
        <f t="shared" si="3"/>
        <v>44105</v>
      </c>
      <c r="BM50" s="3">
        <f>+'Indice PondENGHO'!BL48/'Indice PondENGHO'!BL47-1</f>
        <v>3.9889079478446332E-2</v>
      </c>
      <c r="BN50" s="3">
        <f>+'Indice PondENGHO'!BM48/'Indice PondENGHO'!BM47-1</f>
        <v>3.856432274616961E-2</v>
      </c>
      <c r="BO50" s="3">
        <f>+'Indice PondENGHO'!BN48/'Indice PondENGHO'!BN47-1</f>
        <v>3.8052356225729334E-2</v>
      </c>
      <c r="BP50" s="3">
        <f>+'Indice PondENGHO'!BO48/'Indice PondENGHO'!BO47-1</f>
        <v>3.7354963352631998E-2</v>
      </c>
      <c r="BQ50" s="3">
        <f>+'Indice PondENGHO'!BP48/'Indice PondENGHO'!BP47-1</f>
        <v>3.5961433750874017E-2</v>
      </c>
      <c r="BR50" s="10">
        <f>+'Indice PondENGHO'!BQ48/'Indice PondENGHO'!BQ47-1</f>
        <v>4.7982224186523759E-2</v>
      </c>
      <c r="BS50" s="3">
        <f>+'Indice PondENGHO'!BR48/'Indice PondENGHO'!BR47-1</f>
        <v>2.1413061997637373E-2</v>
      </c>
      <c r="BT50" s="3">
        <f>+'Indice PondENGHO'!BS48/'Indice PondENGHO'!BS47-1</f>
        <v>5.3580706621895402E-2</v>
      </c>
      <c r="BU50" s="3">
        <f>+'Indice PondENGHO'!BT48/'Indice PondENGHO'!BT47-1</f>
        <v>2.3543644468009051E-2</v>
      </c>
      <c r="BV50" s="3">
        <f>+'Indice PondENGHO'!BU48/'Indice PondENGHO'!BU47-1</f>
        <v>4.4766493546684716E-2</v>
      </c>
      <c r="BW50" s="3">
        <f>+'Indice PondENGHO'!BV48/'Indice PondENGHO'!BV47-1</f>
        <v>3.0791273881557446E-2</v>
      </c>
      <c r="BX50" s="3">
        <f>+'Indice PondENGHO'!BW48/'Indice PondENGHO'!BW47-1</f>
        <v>4.1323190515801578E-2</v>
      </c>
      <c r="BY50" s="3">
        <f>+'Indice PondENGHO'!BX48/'Indice PondENGHO'!BX47-1</f>
        <v>7.9902314065645186E-3</v>
      </c>
      <c r="BZ50" s="3">
        <f>+'Indice PondENGHO'!BY48/'Indice PondENGHO'!BY47-1</f>
        <v>2.6134892721987546E-2</v>
      </c>
      <c r="CA50" s="3">
        <f>+'Indice PondENGHO'!BZ48/'Indice PondENGHO'!BZ47-1</f>
        <v>1.4180052575653468E-2</v>
      </c>
      <c r="CB50" s="3">
        <f>+'Indice PondENGHO'!CA48/'Indice PondENGHO'!CA47-1</f>
        <v>3.4585788108163706E-2</v>
      </c>
      <c r="CC50" s="11">
        <f>+'Indice PondENGHO'!CB48/'Indice PondENGHO'!CB47-1</f>
        <v>2.0929494592021758E-2</v>
      </c>
      <c r="CD50" s="10">
        <f>+'Indice PondENGHO'!CC48/'Indice PondENGHO'!CC47-1</f>
        <v>3.7533610036468268E-2</v>
      </c>
      <c r="CE50" s="11">
        <f>+'Indice PondENGHO'!CD48/'Indice PondENGHO'!CD47-1</f>
        <v>3.7533519112696867E-2</v>
      </c>
      <c r="CG50" s="3">
        <f>+'Indice PondENGHO'!CF48/'Indice PondENGHO'!CF47-1</f>
        <v>3.7509369613287991E-2</v>
      </c>
      <c r="CI50" s="3">
        <f t="shared" si="4"/>
        <v>3.9276457275723153E-3</v>
      </c>
      <c r="CJ50" s="3">
        <f>+'[3]Infla Mensual PondENGHO'!CF50</f>
        <v>3.8684829427830802E-3</v>
      </c>
      <c r="CK50" s="3">
        <f t="shared" si="5"/>
        <v>5.916278478923509E-5</v>
      </c>
    </row>
    <row r="51" spans="1:89" x14ac:dyDescent="0.25">
      <c r="A51" s="2">
        <f t="shared" si="1"/>
        <v>44136</v>
      </c>
      <c r="B51" s="1">
        <f t="shared" si="2"/>
        <v>11</v>
      </c>
      <c r="C51" s="1">
        <v>2020</v>
      </c>
      <c r="D51" s="10">
        <f>+'Indice PondENGHO'!D49/'Indice PondENGHO'!D48-1</f>
        <v>3.2215916803656208E-2</v>
      </c>
      <c r="E51" s="3">
        <f>+'Indice PondENGHO'!E49/'Indice PondENGHO'!E48-1</f>
        <v>2.2015333092662459E-2</v>
      </c>
      <c r="F51" s="3">
        <f>+'Indice PondENGHO'!F49/'Indice PondENGHO'!F48-1</f>
        <v>4.500108661103952E-2</v>
      </c>
      <c r="G51" s="3">
        <f>+'Indice PondENGHO'!G49/'Indice PondENGHO'!G48-1</f>
        <v>2.4053189532755814E-2</v>
      </c>
      <c r="H51" s="3">
        <f>+'Indice PondENGHO'!H49/'Indice PondENGHO'!H48-1</f>
        <v>4.1112062170520103E-2</v>
      </c>
      <c r="I51" s="3">
        <f>+'Indice PondENGHO'!I49/'Indice PondENGHO'!I48-1</f>
        <v>3.8309315205875771E-2</v>
      </c>
      <c r="J51" s="3">
        <f>+'Indice PondENGHO'!J49/'Indice PondENGHO'!J48-1</f>
        <v>3.6063313272777897E-2</v>
      </c>
      <c r="K51" s="3">
        <f>+'Indice PondENGHO'!K49/'Indice PondENGHO'!K48-1</f>
        <v>4.4383508953282913E-4</v>
      </c>
      <c r="L51" s="3">
        <f>+'Indice PondENGHO'!L49/'Indice PondENGHO'!L48-1</f>
        <v>5.0081014770242627E-2</v>
      </c>
      <c r="M51" s="3">
        <f>+'Indice PondENGHO'!M49/'Indice PondENGHO'!M48-1</f>
        <v>2.5175843948615384E-2</v>
      </c>
      <c r="N51" s="3">
        <f>+'Indice PondENGHO'!N49/'Indice PondENGHO'!N48-1</f>
        <v>3.3069457418492432E-2</v>
      </c>
      <c r="O51" s="11">
        <f>+'Indice PondENGHO'!O49/'Indice PondENGHO'!O48-1</f>
        <v>2.4694842361227209E-2</v>
      </c>
      <c r="P51" s="3">
        <f>+'Indice PondENGHO'!P49/'Indice PondENGHO'!P48-1</f>
        <v>3.1900647433554363E-2</v>
      </c>
      <c r="Q51" s="3">
        <f>+'Indice PondENGHO'!Q49/'Indice PondENGHO'!Q48-1</f>
        <v>2.1244347734384439E-2</v>
      </c>
      <c r="R51" s="3">
        <f>+'Indice PondENGHO'!R49/'Indice PondENGHO'!R48-1</f>
        <v>4.3961748298317671E-2</v>
      </c>
      <c r="S51" s="3">
        <f>+'Indice PondENGHO'!S49/'Indice PondENGHO'!S48-1</f>
        <v>2.4526043366648098E-2</v>
      </c>
      <c r="T51" s="3">
        <f>+'Indice PondENGHO'!T49/'Indice PondENGHO'!T48-1</f>
        <v>4.0048609694606441E-2</v>
      </c>
      <c r="U51" s="3">
        <f>+'Indice PondENGHO'!U49/'Indice PondENGHO'!U48-1</f>
        <v>3.7690028388666974E-2</v>
      </c>
      <c r="V51" s="3">
        <f>+'Indice PondENGHO'!V49/'Indice PondENGHO'!V48-1</f>
        <v>3.6001536165583659E-2</v>
      </c>
      <c r="W51" s="3">
        <f>+'Indice PondENGHO'!W49/'Indice PondENGHO'!W48-1</f>
        <v>-1.0566110661529571E-3</v>
      </c>
      <c r="X51" s="3">
        <f>+'Indice PondENGHO'!X49/'Indice PondENGHO'!X48-1</f>
        <v>4.9874989736342412E-2</v>
      </c>
      <c r="Y51" s="3">
        <f>+'Indice PondENGHO'!Y49/'Indice PondENGHO'!Y48-1</f>
        <v>2.442602934467053E-2</v>
      </c>
      <c r="Z51" s="3">
        <f>+'Indice PondENGHO'!Z49/'Indice PondENGHO'!Z48-1</f>
        <v>3.3092354242841848E-2</v>
      </c>
      <c r="AA51" s="3">
        <f>+'Indice PondENGHO'!AA49/'Indice PondENGHO'!AA48-1</f>
        <v>2.5697086184308437E-2</v>
      </c>
      <c r="AB51" s="10">
        <f>+'Indice PondENGHO'!AB49/'Indice PondENGHO'!AB48-1</f>
        <v>3.1928129665207861E-2</v>
      </c>
      <c r="AC51" s="3">
        <f>+'Indice PondENGHO'!AC49/'Indice PondENGHO'!AC48-1</f>
        <v>2.1826027930484493E-2</v>
      </c>
      <c r="AD51" s="3">
        <f>+'Indice PondENGHO'!AD49/'Indice PondENGHO'!AD48-1</f>
        <v>4.3158247670809446E-2</v>
      </c>
      <c r="AE51" s="3">
        <f>+'Indice PondENGHO'!AE49/'Indice PondENGHO'!AE48-1</f>
        <v>2.5185494412076403E-2</v>
      </c>
      <c r="AF51" s="3">
        <f>+'Indice PondENGHO'!AF49/'Indice PondENGHO'!AF48-1</f>
        <v>3.9386658222462456E-2</v>
      </c>
      <c r="AG51" s="3">
        <f>+'Indice PondENGHO'!AG49/'Indice PondENGHO'!AG48-1</f>
        <v>3.7245484067446766E-2</v>
      </c>
      <c r="AH51" s="3">
        <f>+'Indice PondENGHO'!AH49/'Indice PondENGHO'!AH48-1</f>
        <v>3.5511848315025185E-2</v>
      </c>
      <c r="AI51" s="3">
        <f>+'Indice PondENGHO'!AI49/'Indice PondENGHO'!AI48-1</f>
        <v>-1.9322121213559695E-3</v>
      </c>
      <c r="AJ51" s="3">
        <f>+'Indice PondENGHO'!AJ49/'Indice PondENGHO'!AJ48-1</f>
        <v>4.999538813619786E-2</v>
      </c>
      <c r="AK51" s="3">
        <f>+'Indice PondENGHO'!AK49/'Indice PondENGHO'!AK48-1</f>
        <v>2.4149250274526857E-2</v>
      </c>
      <c r="AL51" s="3">
        <f>+'Indice PondENGHO'!AL49/'Indice PondENGHO'!AL48-1</f>
        <v>3.2891329914015222E-2</v>
      </c>
      <c r="AM51" s="11">
        <f>+'Indice PondENGHO'!AM49/'Indice PondENGHO'!AM48-1</f>
        <v>2.5995580955058495E-2</v>
      </c>
      <c r="AN51" s="3">
        <f>+'Indice PondENGHO'!AN49/'Indice PondENGHO'!AN48-1</f>
        <v>3.1819890900533387E-2</v>
      </c>
      <c r="AO51" s="3">
        <f>+'Indice PondENGHO'!AO49/'Indice PondENGHO'!AO48-1</f>
        <v>2.1767384165157333E-2</v>
      </c>
      <c r="AP51" s="3">
        <f>+'Indice PondENGHO'!AP49/'Indice PondENGHO'!AP48-1</f>
        <v>4.3193864604473609E-2</v>
      </c>
      <c r="AQ51" s="3">
        <f>+'Indice PondENGHO'!AQ49/'Indice PondENGHO'!AQ48-1</f>
        <v>2.5332699331613195E-2</v>
      </c>
      <c r="AR51" s="3">
        <f>+'Indice PondENGHO'!AR49/'Indice PondENGHO'!AR48-1</f>
        <v>3.9330647578606603E-2</v>
      </c>
      <c r="AS51" s="3">
        <f>+'Indice PondENGHO'!AS49/'Indice PondENGHO'!AS48-1</f>
        <v>3.6376784336157986E-2</v>
      </c>
      <c r="AT51" s="3">
        <f>+'Indice PondENGHO'!AT49/'Indice PondENGHO'!AT48-1</f>
        <v>3.5887429353091527E-2</v>
      </c>
      <c r="AU51" s="3">
        <f>+'Indice PondENGHO'!AU49/'Indice PondENGHO'!AU48-1</f>
        <v>-2.1911884180548791E-3</v>
      </c>
      <c r="AV51" s="3">
        <f>+'Indice PondENGHO'!AV49/'Indice PondENGHO'!AV48-1</f>
        <v>4.9803355164977692E-2</v>
      </c>
      <c r="AW51" s="3">
        <f>+'Indice PondENGHO'!AW49/'Indice PondENGHO'!AW48-1</f>
        <v>2.4316583675563663E-2</v>
      </c>
      <c r="AX51" s="3">
        <f>+'Indice PondENGHO'!AX49/'Indice PondENGHO'!AX48-1</f>
        <v>3.2731465234259627E-2</v>
      </c>
      <c r="AY51" s="3">
        <f>+'Indice PondENGHO'!AY49/'Indice PondENGHO'!AY48-1</f>
        <v>2.6259251465990063E-2</v>
      </c>
      <c r="AZ51" s="10">
        <f>+'Indice PondENGHO'!AZ49/'Indice PondENGHO'!AZ48-1</f>
        <v>3.1308038820687667E-2</v>
      </c>
      <c r="BA51" s="3">
        <f>+'Indice PondENGHO'!BA49/'Indice PondENGHO'!BA48-1</f>
        <v>2.1384741442006083E-2</v>
      </c>
      <c r="BB51" s="3">
        <f>+'Indice PondENGHO'!BB49/'Indice PondENGHO'!BB48-1</f>
        <v>4.2849936434433689E-2</v>
      </c>
      <c r="BC51" s="3">
        <f>+'Indice PondENGHO'!BC49/'Indice PondENGHO'!BC48-1</f>
        <v>2.5372844567496777E-2</v>
      </c>
      <c r="BD51" s="3">
        <f>+'Indice PondENGHO'!BD49/'Indice PondENGHO'!BD48-1</f>
        <v>3.9119557848115605E-2</v>
      </c>
      <c r="BE51" s="3">
        <f>+'Indice PondENGHO'!BE49/'Indice PondENGHO'!BE48-1</f>
        <v>3.5538424985829709E-2</v>
      </c>
      <c r="BF51" s="3">
        <f>+'Indice PondENGHO'!BF49/'Indice PondENGHO'!BF48-1</f>
        <v>3.6078601769071739E-2</v>
      </c>
      <c r="BG51" s="3">
        <f>+'Indice PondENGHO'!BG49/'Indice PondENGHO'!BG48-1</f>
        <v>-3.4696400235344482E-3</v>
      </c>
      <c r="BH51" s="3">
        <f>+'Indice PondENGHO'!BH49/'Indice PondENGHO'!BH48-1</f>
        <v>4.9564378873345527E-2</v>
      </c>
      <c r="BI51" s="3">
        <f>+'Indice PondENGHO'!BI49/'Indice PondENGHO'!BI48-1</f>
        <v>2.4004693745181438E-2</v>
      </c>
      <c r="BJ51" s="3">
        <f>+'Indice PondENGHO'!BJ49/'Indice PondENGHO'!BJ48-1</f>
        <v>3.2847697037787338E-2</v>
      </c>
      <c r="BK51" s="11">
        <f>+'Indice PondENGHO'!BK49/'Indice PondENGHO'!BK48-1</f>
        <v>2.7820371531677601E-2</v>
      </c>
      <c r="BL51" s="2">
        <f t="shared" si="3"/>
        <v>44136</v>
      </c>
      <c r="BM51" s="3">
        <f>+'Indice PondENGHO'!BL49/'Indice PondENGHO'!BL48-1</f>
        <v>3.3529337367744327E-2</v>
      </c>
      <c r="BN51" s="3">
        <f>+'Indice PondENGHO'!BM49/'Indice PondENGHO'!BM48-1</f>
        <v>3.3117646406698009E-2</v>
      </c>
      <c r="BO51" s="3">
        <f>+'Indice PondENGHO'!BN49/'Indice PondENGHO'!BN48-1</f>
        <v>3.3133825943687301E-2</v>
      </c>
      <c r="BP51" s="3">
        <f>+'Indice PondENGHO'!BO49/'Indice PondENGHO'!BO48-1</f>
        <v>3.3412556950340289E-2</v>
      </c>
      <c r="BQ51" s="3">
        <f>+'Indice PondENGHO'!BP49/'Indice PondENGHO'!BP48-1</f>
        <v>3.356257454588607E-2</v>
      </c>
      <c r="BR51" s="10">
        <f>+'Indice PondENGHO'!BQ49/'Indice PondENGHO'!BQ48-1</f>
        <v>3.1812666551276125E-2</v>
      </c>
      <c r="BS51" s="3">
        <f>+'Indice PondENGHO'!BR49/'Indice PondENGHO'!BR48-1</f>
        <v>2.1596046576944916E-2</v>
      </c>
      <c r="BT51" s="3">
        <f>+'Indice PondENGHO'!BS49/'Indice PondENGHO'!BS48-1</f>
        <v>4.3463801950502479E-2</v>
      </c>
      <c r="BU51" s="3">
        <f>+'Indice PondENGHO'!BT49/'Indice PondENGHO'!BT48-1</f>
        <v>2.5040295205199348E-2</v>
      </c>
      <c r="BV51" s="3">
        <f>+'Indice PondENGHO'!BU49/'Indice PondENGHO'!BU48-1</f>
        <v>3.9500494147373555E-2</v>
      </c>
      <c r="BW51" s="3">
        <f>+'Indice PondENGHO'!BV49/'Indice PondENGHO'!BV48-1</f>
        <v>3.6490921952369693E-2</v>
      </c>
      <c r="BX51" s="3">
        <f>+'Indice PondENGHO'!BW49/'Indice PondENGHO'!BW48-1</f>
        <v>3.5925986029826884E-2</v>
      </c>
      <c r="BY51" s="3">
        <f>+'Indice PondENGHO'!BX49/'Indice PondENGHO'!BX48-1</f>
        <v>-2.0142060645556015E-3</v>
      </c>
      <c r="BZ51" s="3">
        <f>+'Indice PondENGHO'!BY49/'Indice PondENGHO'!BY48-1</f>
        <v>4.9785767855396124E-2</v>
      </c>
      <c r="CA51" s="3">
        <f>+'Indice PondENGHO'!BZ49/'Indice PondENGHO'!BZ48-1</f>
        <v>2.4231389143538173E-2</v>
      </c>
      <c r="CB51" s="3">
        <f>+'Indice PondENGHO'!CA49/'Indice PondENGHO'!CA48-1</f>
        <v>3.2876453856982568E-2</v>
      </c>
      <c r="CC51" s="11">
        <f>+'Indice PondENGHO'!CB49/'Indice PondENGHO'!CB48-1</f>
        <v>2.6560018487651105E-2</v>
      </c>
      <c r="CD51" s="10">
        <f>+'Indice PondENGHO'!CC49/'Indice PondENGHO'!CC48-1</f>
        <v>3.3379526853013486E-2</v>
      </c>
      <c r="CE51" s="11">
        <f>+'Indice PondENGHO'!CD49/'Indice PondENGHO'!CD48-1</f>
        <v>3.3379526853013486E-2</v>
      </c>
      <c r="CG51" s="3">
        <f>+'Indice PondENGHO'!CF49/'Indice PondENGHO'!CF48-1</f>
        <v>3.3442267786077284E-2</v>
      </c>
      <c r="CI51" s="3">
        <f t="shared" si="4"/>
        <v>-3.3237178141742874E-5</v>
      </c>
      <c r="CJ51" s="3">
        <f>+'[3]Infla Mensual PondENGHO'!CF51</f>
        <v>-5.8708053908040903E-4</v>
      </c>
      <c r="CK51" s="3">
        <f t="shared" si="5"/>
        <v>5.5384336093866615E-4</v>
      </c>
    </row>
    <row r="52" spans="1:89" x14ac:dyDescent="0.25">
      <c r="A52" s="2">
        <f t="shared" si="1"/>
        <v>44166</v>
      </c>
      <c r="B52" s="1">
        <f t="shared" si="2"/>
        <v>12</v>
      </c>
      <c r="C52" s="1">
        <v>2020</v>
      </c>
      <c r="D52" s="10">
        <f>+'Indice PondENGHO'!D50/'Indice PondENGHO'!D49-1</f>
        <v>3.9323499102852599E-2</v>
      </c>
      <c r="E52" s="3">
        <f>+'Indice PondENGHO'!E50/'Indice PondENGHO'!E49-1</f>
        <v>3.1458042342622505E-2</v>
      </c>
      <c r="F52" s="3">
        <f>+'Indice PondENGHO'!F50/'Indice PondENGHO'!F49-1</f>
        <v>4.2705410042029435E-2</v>
      </c>
      <c r="G52" s="3">
        <f>+'Indice PondENGHO'!G50/'Indice PondENGHO'!G49-1</f>
        <v>2.6103226410440383E-2</v>
      </c>
      <c r="H52" s="3">
        <f>+'Indice PondENGHO'!H50/'Indice PondENGHO'!H49-1</f>
        <v>2.3790125608629031E-2</v>
      </c>
      <c r="I52" s="3">
        <f>+'Indice PondENGHO'!I50/'Indice PondENGHO'!I49-1</f>
        <v>5.1047288850365913E-2</v>
      </c>
      <c r="J52" s="3">
        <f>+'Indice PondENGHO'!J50/'Indice PondENGHO'!J49-1</f>
        <v>4.7859584155324653E-2</v>
      </c>
      <c r="K52" s="3">
        <f>+'Indice PondENGHO'!K50/'Indice PondENGHO'!K49-1</f>
        <v>-8.1241897122791285E-3</v>
      </c>
      <c r="L52" s="3">
        <f>+'Indice PondENGHO'!L50/'Indice PondENGHO'!L49-1</f>
        <v>4.9715405701758808E-2</v>
      </c>
      <c r="M52" s="3">
        <f>+'Indice PondENGHO'!M50/'Indice PondENGHO'!M49-1</f>
        <v>2.507825619761106E-2</v>
      </c>
      <c r="N52" s="3">
        <f>+'Indice PondENGHO'!N50/'Indice PondENGHO'!N49-1</f>
        <v>4.4187517432786816E-2</v>
      </c>
      <c r="O52" s="11">
        <f>+'Indice PondENGHO'!O50/'Indice PondENGHO'!O49-1</f>
        <v>1.81160753748415E-2</v>
      </c>
      <c r="P52" s="3">
        <f>+'Indice PondENGHO'!P50/'Indice PondENGHO'!P49-1</f>
        <v>3.6364433872706714E-2</v>
      </c>
      <c r="Q52" s="3">
        <f>+'Indice PondENGHO'!Q50/'Indice PondENGHO'!Q49-1</f>
        <v>3.0103384405096856E-2</v>
      </c>
      <c r="R52" s="3">
        <f>+'Indice PondENGHO'!R50/'Indice PondENGHO'!R49-1</f>
        <v>4.2232118977733935E-2</v>
      </c>
      <c r="S52" s="3">
        <f>+'Indice PondENGHO'!S50/'Indice PondENGHO'!S49-1</f>
        <v>2.7870644304146763E-2</v>
      </c>
      <c r="T52" s="3">
        <f>+'Indice PondENGHO'!T50/'Indice PondENGHO'!T49-1</f>
        <v>2.3875478560923868E-2</v>
      </c>
      <c r="U52" s="3">
        <f>+'Indice PondENGHO'!U50/'Indice PondENGHO'!U49-1</f>
        <v>5.1893798654219392E-2</v>
      </c>
      <c r="V52" s="3">
        <f>+'Indice PondENGHO'!V50/'Indice PondENGHO'!V49-1</f>
        <v>4.8589722587464301E-2</v>
      </c>
      <c r="W52" s="3">
        <f>+'Indice PondENGHO'!W50/'Indice PondENGHO'!W49-1</f>
        <v>-8.1647109729394707E-3</v>
      </c>
      <c r="X52" s="3">
        <f>+'Indice PondENGHO'!X50/'Indice PondENGHO'!X49-1</f>
        <v>5.1506699167239711E-2</v>
      </c>
      <c r="Y52" s="3">
        <f>+'Indice PondENGHO'!Y50/'Indice PondENGHO'!Y49-1</f>
        <v>2.283105158315113E-2</v>
      </c>
      <c r="Z52" s="3">
        <f>+'Indice PondENGHO'!Z50/'Indice PondENGHO'!Z49-1</f>
        <v>4.4816380476357498E-2</v>
      </c>
      <c r="AA52" s="3">
        <f>+'Indice PondENGHO'!AA50/'Indice PondENGHO'!AA49-1</f>
        <v>1.7864498026067377E-2</v>
      </c>
      <c r="AB52" s="10">
        <f>+'Indice PondENGHO'!AB50/'Indice PondENGHO'!AB49-1</f>
        <v>3.4393050812685733E-2</v>
      </c>
      <c r="AC52" s="3">
        <f>+'Indice PondENGHO'!AC50/'Indice PondENGHO'!AC49-1</f>
        <v>3.017362284451397E-2</v>
      </c>
      <c r="AD52" s="3">
        <f>+'Indice PondENGHO'!AD50/'Indice PondENGHO'!AD49-1</f>
        <v>4.2155798969006897E-2</v>
      </c>
      <c r="AE52" s="3">
        <f>+'Indice PondENGHO'!AE50/'Indice PondENGHO'!AE49-1</f>
        <v>2.8591622610790068E-2</v>
      </c>
      <c r="AF52" s="3">
        <f>+'Indice PondENGHO'!AF50/'Indice PondENGHO'!AF49-1</f>
        <v>2.4470525142802568E-2</v>
      </c>
      <c r="AG52" s="3">
        <f>+'Indice PondENGHO'!AG50/'Indice PondENGHO'!AG49-1</f>
        <v>5.1897247465830354E-2</v>
      </c>
      <c r="AH52" s="3">
        <f>+'Indice PondENGHO'!AH50/'Indice PondENGHO'!AH49-1</f>
        <v>4.8876882513119391E-2</v>
      </c>
      <c r="AI52" s="3">
        <f>+'Indice PondENGHO'!AI50/'Indice PondENGHO'!AI49-1</f>
        <v>-8.0484907316219489E-3</v>
      </c>
      <c r="AJ52" s="3">
        <f>+'Indice PondENGHO'!AJ50/'Indice PondENGHO'!AJ49-1</f>
        <v>5.2698627589492064E-2</v>
      </c>
      <c r="AK52" s="3">
        <f>+'Indice PondENGHO'!AK50/'Indice PondENGHO'!AK49-1</f>
        <v>2.2462728006118482E-2</v>
      </c>
      <c r="AL52" s="3">
        <f>+'Indice PondENGHO'!AL50/'Indice PondENGHO'!AL49-1</f>
        <v>4.4955817193092829E-2</v>
      </c>
      <c r="AM52" s="11">
        <f>+'Indice PondENGHO'!AM50/'Indice PondENGHO'!AM49-1</f>
        <v>1.783661970094319E-2</v>
      </c>
      <c r="AN52" s="3">
        <f>+'Indice PondENGHO'!AN50/'Indice PondENGHO'!AN49-1</f>
        <v>3.2858063807180926E-2</v>
      </c>
      <c r="AO52" s="3">
        <f>+'Indice PondENGHO'!AO50/'Indice PondENGHO'!AO49-1</f>
        <v>3.0108086097060838E-2</v>
      </c>
      <c r="AP52" s="3">
        <f>+'Indice PondENGHO'!AP50/'Indice PondENGHO'!AP49-1</f>
        <v>4.1906254526477893E-2</v>
      </c>
      <c r="AQ52" s="3">
        <f>+'Indice PondENGHO'!AQ50/'Indice PondENGHO'!AQ49-1</f>
        <v>2.9248211340344721E-2</v>
      </c>
      <c r="AR52" s="3">
        <f>+'Indice PondENGHO'!AR50/'Indice PondENGHO'!AR49-1</f>
        <v>2.4572954683260484E-2</v>
      </c>
      <c r="AS52" s="3">
        <f>+'Indice PondENGHO'!AS50/'Indice PondENGHO'!AS49-1</f>
        <v>5.2836846757584821E-2</v>
      </c>
      <c r="AT52" s="3">
        <f>+'Indice PondENGHO'!AT50/'Indice PondENGHO'!AT49-1</f>
        <v>4.9403712825303314E-2</v>
      </c>
      <c r="AU52" s="3">
        <f>+'Indice PondENGHO'!AU50/'Indice PondENGHO'!AU49-1</f>
        <v>-7.9800690918506723E-3</v>
      </c>
      <c r="AV52" s="3">
        <f>+'Indice PondENGHO'!AV50/'Indice PondENGHO'!AV49-1</f>
        <v>5.1889869631994712E-2</v>
      </c>
      <c r="AW52" s="3">
        <f>+'Indice PondENGHO'!AW50/'Indice PondENGHO'!AW49-1</f>
        <v>2.2599027091077195E-2</v>
      </c>
      <c r="AX52" s="3">
        <f>+'Indice PondENGHO'!AX50/'Indice PondENGHO'!AX49-1</f>
        <v>4.5424784919464223E-2</v>
      </c>
      <c r="AY52" s="3">
        <f>+'Indice PondENGHO'!AY50/'Indice PondENGHO'!AY49-1</f>
        <v>1.7618310138052484E-2</v>
      </c>
      <c r="AZ52" s="10">
        <f>+'Indice PondENGHO'!AZ50/'Indice PondENGHO'!AZ49-1</f>
        <v>3.0027209343285177E-2</v>
      </c>
      <c r="BA52" s="3">
        <f>+'Indice PondENGHO'!BA50/'Indice PondENGHO'!BA49-1</f>
        <v>2.946390802443255E-2</v>
      </c>
      <c r="BB52" s="3">
        <f>+'Indice PondENGHO'!BB50/'Indice PondENGHO'!BB49-1</f>
        <v>4.1859648833231011E-2</v>
      </c>
      <c r="BC52" s="3">
        <f>+'Indice PondENGHO'!BC50/'Indice PondENGHO'!BC49-1</f>
        <v>3.13076109575956E-2</v>
      </c>
      <c r="BD52" s="3">
        <f>+'Indice PondENGHO'!BD50/'Indice PondENGHO'!BD49-1</f>
        <v>2.3939919341994464E-2</v>
      </c>
      <c r="BE52" s="3">
        <f>+'Indice PondENGHO'!BE50/'Indice PondENGHO'!BE49-1</f>
        <v>5.376487212934844E-2</v>
      </c>
      <c r="BF52" s="3">
        <f>+'Indice PondENGHO'!BF50/'Indice PondENGHO'!BF49-1</f>
        <v>4.9739457311228641E-2</v>
      </c>
      <c r="BG52" s="3">
        <f>+'Indice PondENGHO'!BG50/'Indice PondENGHO'!BG49-1</f>
        <v>-7.5146029207301401E-3</v>
      </c>
      <c r="BH52" s="3">
        <f>+'Indice PondENGHO'!BH50/'Indice PondENGHO'!BH49-1</f>
        <v>5.1827583896979723E-2</v>
      </c>
      <c r="BI52" s="3">
        <f>+'Indice PondENGHO'!BI50/'Indice PondENGHO'!BI49-1</f>
        <v>2.0544213218698371E-2</v>
      </c>
      <c r="BJ52" s="3">
        <f>+'Indice PondENGHO'!BJ50/'Indice PondENGHO'!BJ49-1</f>
        <v>4.670367449964008E-2</v>
      </c>
      <c r="BK52" s="11">
        <f>+'Indice PondENGHO'!BK50/'Indice PondENGHO'!BK49-1</f>
        <v>1.657504848323188E-2</v>
      </c>
      <c r="BL52" s="2">
        <f t="shared" si="3"/>
        <v>44166</v>
      </c>
      <c r="BM52" s="3">
        <f>+'Indice PondENGHO'!BL50/'Indice PondENGHO'!BL49-1</f>
        <v>3.7766499460176739E-2</v>
      </c>
      <c r="BN52" s="3">
        <f>+'Indice PondENGHO'!BM50/'Indice PondENGHO'!BM49-1</f>
        <v>3.6899906739956689E-2</v>
      </c>
      <c r="BO52" s="3">
        <f>+'Indice PondENGHO'!BN50/'Indice PondENGHO'!BN49-1</f>
        <v>3.6766222755697742E-2</v>
      </c>
      <c r="BP52" s="3">
        <f>+'Indice PondENGHO'!BO50/'Indice PondENGHO'!BO49-1</f>
        <v>3.718908580910596E-2</v>
      </c>
      <c r="BQ52" s="3">
        <f>+'Indice PondENGHO'!BP50/'Indice PondENGHO'!BP49-1</f>
        <v>3.7409393903469201E-2</v>
      </c>
      <c r="BR52" s="10">
        <f>+'Indice PondENGHO'!BQ50/'Indice PondENGHO'!BQ49-1</f>
        <v>3.4353167471236734E-2</v>
      </c>
      <c r="BS52" s="3">
        <f>+'Indice PondENGHO'!BR50/'Indice PondENGHO'!BR49-1</f>
        <v>3.0101698843479463E-2</v>
      </c>
      <c r="BT52" s="3">
        <f>+'Indice PondENGHO'!BS50/'Indice PondENGHO'!BS49-1</f>
        <v>4.2103271458081348E-2</v>
      </c>
      <c r="BU52" s="3">
        <f>+'Indice PondENGHO'!BT50/'Indice PondENGHO'!BT49-1</f>
        <v>2.9214848057404375E-2</v>
      </c>
      <c r="BV52" s="3">
        <f>+'Indice PondENGHO'!BU50/'Indice PondENGHO'!BU49-1</f>
        <v>2.4135956921263135E-2</v>
      </c>
      <c r="BW52" s="3">
        <f>+'Indice PondENGHO'!BV50/'Indice PondENGHO'!BV49-1</f>
        <v>5.2799539920077576E-2</v>
      </c>
      <c r="BX52" s="3">
        <f>+'Indice PondENGHO'!BW50/'Indice PondENGHO'!BW49-1</f>
        <v>4.9187901560337588E-2</v>
      </c>
      <c r="BY52" s="3">
        <f>+'Indice PondENGHO'!BX50/'Indice PondENGHO'!BX49-1</f>
        <v>-7.906929683603181E-3</v>
      </c>
      <c r="BZ52" s="3">
        <f>+'Indice PondENGHO'!BY50/'Indice PondENGHO'!BY49-1</f>
        <v>5.171486954699489E-2</v>
      </c>
      <c r="CA52" s="3">
        <f>+'Indice PondENGHO'!BZ50/'Indice PondENGHO'!BZ49-1</f>
        <v>2.1943014061233779E-2</v>
      </c>
      <c r="CB52" s="3">
        <f>+'Indice PondENGHO'!CA50/'Indice PondENGHO'!CA49-1</f>
        <v>4.5691606580913202E-2</v>
      </c>
      <c r="CC52" s="11">
        <f>+'Indice PondENGHO'!CB50/'Indice PondENGHO'!CB49-1</f>
        <v>1.7351592862026699E-2</v>
      </c>
      <c r="CD52" s="10">
        <f>+'Indice PondENGHO'!CC50/'Indice PondENGHO'!CC49-1</f>
        <v>3.7210877358920813E-2</v>
      </c>
      <c r="CE52" s="11">
        <f>+'Indice PondENGHO'!CD50/'Indice PondENGHO'!CD49-1</f>
        <v>3.7210877358920813E-2</v>
      </c>
      <c r="CG52" s="3">
        <f>+'Indice PondENGHO'!CF50/'Indice PondENGHO'!CF49-1</f>
        <v>3.6848800212098798E-2</v>
      </c>
      <c r="CI52" s="3">
        <f t="shared" si="4"/>
        <v>3.5710555670753763E-4</v>
      </c>
      <c r="CJ52" s="3">
        <f>+'[3]Infla Mensual PondENGHO'!CF52</f>
        <v>3.9134648453058585E-3</v>
      </c>
      <c r="CK52" s="3">
        <f t="shared" si="5"/>
        <v>-3.5563592885983208E-3</v>
      </c>
    </row>
    <row r="53" spans="1:89" x14ac:dyDescent="0.25">
      <c r="A53" s="2">
        <f t="shared" si="1"/>
        <v>44197</v>
      </c>
      <c r="B53" s="1">
        <f t="shared" si="2"/>
        <v>1</v>
      </c>
      <c r="C53" s="1">
        <v>2021</v>
      </c>
      <c r="D53" s="10">
        <f>+'Indice PondENGHO'!D51/'Indice PondENGHO'!D50-1</f>
        <v>3.3656555488626561E-2</v>
      </c>
      <c r="E53" s="3">
        <f>+'Indice PondENGHO'!E51/'Indice PondENGHO'!E50-1</f>
        <v>3.1552453443232986E-2</v>
      </c>
      <c r="F53" s="3">
        <f>+'Indice PondENGHO'!F51/'Indice PondENGHO'!F50-1</f>
        <v>4.4917600068838714E-2</v>
      </c>
      <c r="G53" s="3">
        <f>+'Indice PondENGHO'!G51/'Indice PondENGHO'!G50-1</f>
        <v>1.757559865176761E-2</v>
      </c>
      <c r="H53" s="3">
        <f>+'Indice PondENGHO'!H51/'Indice PondENGHO'!H50-1</f>
        <v>3.0179544032855166E-2</v>
      </c>
      <c r="I53" s="3">
        <f>+'Indice PondENGHO'!I51/'Indice PondENGHO'!I50-1</f>
        <v>3.5542950077896096E-2</v>
      </c>
      <c r="J53" s="3">
        <f>+'Indice PondENGHO'!J51/'Indice PondENGHO'!J50-1</f>
        <v>5.1168585535507294E-2</v>
      </c>
      <c r="K53" s="3">
        <f>+'Indice PondENGHO'!K51/'Indice PondENGHO'!K50-1</f>
        <v>0.11264483380249124</v>
      </c>
      <c r="L53" s="3">
        <f>+'Indice PondENGHO'!L51/'Indice PondENGHO'!L50-1</f>
        <v>4.7915884033850054E-2</v>
      </c>
      <c r="M53" s="3">
        <f>+'Indice PondENGHO'!M51/'Indice PondENGHO'!M50-1</f>
        <v>3.6908000644846339E-2</v>
      </c>
      <c r="N53" s="3">
        <f>+'Indice PondENGHO'!N51/'Indice PondENGHO'!N50-1</f>
        <v>5.3710970362976118E-2</v>
      </c>
      <c r="O53" s="11">
        <f>+'Indice PondENGHO'!O51/'Indice PondENGHO'!O50-1</f>
        <v>2.0085978407077487E-2</v>
      </c>
      <c r="P53" s="3">
        <f>+'Indice PondENGHO'!P51/'Indice PondENGHO'!P50-1</f>
        <v>3.2477940709114916E-2</v>
      </c>
      <c r="Q53" s="3">
        <f>+'Indice PondENGHO'!Q51/'Indice PondENGHO'!Q50-1</f>
        <v>3.0830179189547779E-2</v>
      </c>
      <c r="R53" s="3">
        <f>+'Indice PondENGHO'!R51/'Indice PondENGHO'!R50-1</f>
        <v>4.4859450463550221E-2</v>
      </c>
      <c r="S53" s="3">
        <f>+'Indice PondENGHO'!S51/'Indice PondENGHO'!S50-1</f>
        <v>1.4423332584395654E-2</v>
      </c>
      <c r="T53" s="3">
        <f>+'Indice PondENGHO'!T51/'Indice PondENGHO'!T50-1</f>
        <v>3.0104328119853863E-2</v>
      </c>
      <c r="U53" s="3">
        <f>+'Indice PondENGHO'!U51/'Indice PondENGHO'!U50-1</f>
        <v>3.4731703421870597E-2</v>
      </c>
      <c r="V53" s="3">
        <f>+'Indice PondENGHO'!V51/'Indice PondENGHO'!V50-1</f>
        <v>4.9271038118203991E-2</v>
      </c>
      <c r="W53" s="3">
        <f>+'Indice PondENGHO'!W51/'Indice PondENGHO'!W50-1</f>
        <v>0.11315402496217253</v>
      </c>
      <c r="X53" s="3">
        <f>+'Indice PondENGHO'!X51/'Indice PondENGHO'!X50-1</f>
        <v>4.8231511760170598E-2</v>
      </c>
      <c r="Y53" s="3">
        <f>+'Indice PondENGHO'!Y51/'Indice PondENGHO'!Y50-1</f>
        <v>3.6562869951722643E-2</v>
      </c>
      <c r="Z53" s="3">
        <f>+'Indice PondENGHO'!Z51/'Indice PondENGHO'!Z50-1</f>
        <v>5.3337038633424871E-2</v>
      </c>
      <c r="AA53" s="3">
        <f>+'Indice PondENGHO'!AA51/'Indice PondENGHO'!AA50-1</f>
        <v>2.0148292629512454E-2</v>
      </c>
      <c r="AB53" s="10">
        <f>+'Indice PondENGHO'!AB51/'Indice PondENGHO'!AB50-1</f>
        <v>3.1839551797458343E-2</v>
      </c>
      <c r="AC53" s="3">
        <f>+'Indice PondENGHO'!AC51/'Indice PondENGHO'!AC50-1</f>
        <v>3.1388144329551393E-2</v>
      </c>
      <c r="AD53" s="3">
        <f>+'Indice PondENGHO'!AD51/'Indice PondENGHO'!AD50-1</f>
        <v>4.4991788171161895E-2</v>
      </c>
      <c r="AE53" s="3">
        <f>+'Indice PondENGHO'!AE51/'Indice PondENGHO'!AE50-1</f>
        <v>1.3221274867249333E-2</v>
      </c>
      <c r="AF53" s="3">
        <f>+'Indice PondENGHO'!AF51/'Indice PondENGHO'!AF50-1</f>
        <v>3.018219488681928E-2</v>
      </c>
      <c r="AG53" s="3">
        <f>+'Indice PondENGHO'!AG51/'Indice PondENGHO'!AG50-1</f>
        <v>3.4177085795697781E-2</v>
      </c>
      <c r="AH53" s="3">
        <f>+'Indice PondENGHO'!AH51/'Indice PondENGHO'!AH50-1</f>
        <v>4.9025663555941623E-2</v>
      </c>
      <c r="AI53" s="3">
        <f>+'Indice PondENGHO'!AI51/'Indice PondENGHO'!AI50-1</f>
        <v>0.11355224032963984</v>
      </c>
      <c r="AJ53" s="3">
        <f>+'Indice PondENGHO'!AJ51/'Indice PondENGHO'!AJ50-1</f>
        <v>4.8597257810007788E-2</v>
      </c>
      <c r="AK53" s="3">
        <f>+'Indice PondENGHO'!AK51/'Indice PondENGHO'!AK50-1</f>
        <v>3.6767908732691312E-2</v>
      </c>
      <c r="AL53" s="3">
        <f>+'Indice PondENGHO'!AL51/'Indice PondENGHO'!AL50-1</f>
        <v>5.2997510876171772E-2</v>
      </c>
      <c r="AM53" s="11">
        <f>+'Indice PondENGHO'!AM51/'Indice PondENGHO'!AM50-1</f>
        <v>2.0232191305445069E-2</v>
      </c>
      <c r="AN53" s="3">
        <f>+'Indice PondENGHO'!AN51/'Indice PondENGHO'!AN50-1</f>
        <v>3.1061713178448302E-2</v>
      </c>
      <c r="AO53" s="3">
        <f>+'Indice PondENGHO'!AO51/'Indice PondENGHO'!AO50-1</f>
        <v>3.0790156344032038E-2</v>
      </c>
      <c r="AP53" s="3">
        <f>+'Indice PondENGHO'!AP51/'Indice PondENGHO'!AP50-1</f>
        <v>4.3943402328013859E-2</v>
      </c>
      <c r="AQ53" s="3">
        <f>+'Indice PondENGHO'!AQ51/'Indice PondENGHO'!AQ50-1</f>
        <v>1.1473321711954032E-2</v>
      </c>
      <c r="AR53" s="3">
        <f>+'Indice PondENGHO'!AR51/'Indice PondENGHO'!AR50-1</f>
        <v>3.0219605850711373E-2</v>
      </c>
      <c r="AS53" s="3">
        <f>+'Indice PondENGHO'!AS51/'Indice PondENGHO'!AS50-1</f>
        <v>3.3590349973643185E-2</v>
      </c>
      <c r="AT53" s="3">
        <f>+'Indice PondENGHO'!AT51/'Indice PondENGHO'!AT50-1</f>
        <v>4.6949456269842926E-2</v>
      </c>
      <c r="AU53" s="3">
        <f>+'Indice PondENGHO'!AU51/'Indice PondENGHO'!AU50-1</f>
        <v>0.11377253228724515</v>
      </c>
      <c r="AV53" s="3">
        <f>+'Indice PondENGHO'!AV51/'Indice PondENGHO'!AV50-1</f>
        <v>4.8071894354069888E-2</v>
      </c>
      <c r="AW53" s="3">
        <f>+'Indice PondENGHO'!AW51/'Indice PondENGHO'!AW50-1</f>
        <v>3.7027734998503536E-2</v>
      </c>
      <c r="AX53" s="3">
        <f>+'Indice PondENGHO'!AX51/'Indice PondENGHO'!AX50-1</f>
        <v>5.2612167065759108E-2</v>
      </c>
      <c r="AY53" s="3">
        <f>+'Indice PondENGHO'!AY51/'Indice PondENGHO'!AY50-1</f>
        <v>2.0065610252629984E-2</v>
      </c>
      <c r="AZ53" s="10">
        <f>+'Indice PondENGHO'!AZ51/'Indice PondENGHO'!AZ50-1</f>
        <v>2.9467334421418023E-2</v>
      </c>
      <c r="BA53" s="3">
        <f>+'Indice PondENGHO'!BA51/'Indice PondENGHO'!BA50-1</f>
        <v>2.9791479438551871E-2</v>
      </c>
      <c r="BB53" s="3">
        <f>+'Indice PondENGHO'!BB51/'Indice PondENGHO'!BB50-1</f>
        <v>4.3152927353598436E-2</v>
      </c>
      <c r="BC53" s="3">
        <f>+'Indice PondENGHO'!BC51/'Indice PondENGHO'!BC50-1</f>
        <v>7.6664565051709488E-3</v>
      </c>
      <c r="BD53" s="3">
        <f>+'Indice PondENGHO'!BD51/'Indice PondENGHO'!BD50-1</f>
        <v>2.9615976350039208E-2</v>
      </c>
      <c r="BE53" s="3">
        <f>+'Indice PondENGHO'!BE51/'Indice PondENGHO'!BE50-1</f>
        <v>3.2910520656712183E-2</v>
      </c>
      <c r="BF53" s="3">
        <f>+'Indice PondENGHO'!BF51/'Indice PondENGHO'!BF50-1</f>
        <v>4.5934052967131267E-2</v>
      </c>
      <c r="BG53" s="3">
        <f>+'Indice PondENGHO'!BG51/'Indice PondENGHO'!BG50-1</f>
        <v>0.11454688613075859</v>
      </c>
      <c r="BH53" s="3">
        <f>+'Indice PondENGHO'!BH51/'Indice PondENGHO'!BH50-1</f>
        <v>4.8149388547101823E-2</v>
      </c>
      <c r="BI53" s="3">
        <f>+'Indice PondENGHO'!BI51/'Indice PondENGHO'!BI50-1</f>
        <v>3.7329193690502027E-2</v>
      </c>
      <c r="BJ53" s="3">
        <f>+'Indice PondENGHO'!BJ51/'Indice PondENGHO'!BJ50-1</f>
        <v>5.3165415316316356E-2</v>
      </c>
      <c r="BK53" s="11">
        <f>+'Indice PondENGHO'!BK51/'Indice PondENGHO'!BK50-1</f>
        <v>2.029286105409267E-2</v>
      </c>
      <c r="BL53" s="2">
        <f t="shared" si="3"/>
        <v>44197</v>
      </c>
      <c r="BM53" s="3">
        <f>+'Indice PondENGHO'!BL51/'Indice PondENGHO'!BL50-1</f>
        <v>3.835489108053225E-2</v>
      </c>
      <c r="BN53" s="3">
        <f>+'Indice PondENGHO'!BM51/'Indice PondENGHO'!BM50-1</f>
        <v>3.8234034864923938E-2</v>
      </c>
      <c r="BO53" s="3">
        <f>+'Indice PondENGHO'!BN51/'Indice PondENGHO'!BN50-1</f>
        <v>3.8205237091331279E-2</v>
      </c>
      <c r="BP53" s="3">
        <f>+'Indice PondENGHO'!BO51/'Indice PondENGHO'!BO50-1</f>
        <v>3.7889598902396404E-2</v>
      </c>
      <c r="BQ53" s="3">
        <f>+'Indice PondENGHO'!BP51/'Indice PondENGHO'!BP50-1</f>
        <v>3.7015565415006391E-2</v>
      </c>
      <c r="BR53" s="10">
        <f>+'Indice PondENGHO'!BQ51/'Indice PondENGHO'!BQ50-1</f>
        <v>3.1596429179235441E-2</v>
      </c>
      <c r="BS53" s="3">
        <f>+'Indice PondENGHO'!BR51/'Indice PondENGHO'!BR50-1</f>
        <v>3.0696952918762843E-2</v>
      </c>
      <c r="BT53" s="3">
        <f>+'Indice PondENGHO'!BS51/'Indice PondENGHO'!BS50-1</f>
        <v>4.4197441381646385E-2</v>
      </c>
      <c r="BU53" s="3">
        <f>+'Indice PondENGHO'!BT51/'Indice PondENGHO'!BT50-1</f>
        <v>1.1722942503257672E-2</v>
      </c>
      <c r="BV53" s="3">
        <f>+'Indice PondENGHO'!BU51/'Indice PondENGHO'!BU50-1</f>
        <v>2.9944835988504392E-2</v>
      </c>
      <c r="BW53" s="3">
        <f>+'Indice PondENGHO'!BV51/'Indice PondENGHO'!BV50-1</f>
        <v>3.3702244583448282E-2</v>
      </c>
      <c r="BX53" s="3">
        <f>+'Indice PondENGHO'!BW51/'Indice PondENGHO'!BW50-1</f>
        <v>4.7620908294396802E-2</v>
      </c>
      <c r="BY53" s="3">
        <f>+'Indice PondENGHO'!BX51/'Indice PondENGHO'!BX50-1</f>
        <v>0.11371821510973024</v>
      </c>
      <c r="BZ53" s="3">
        <f>+'Indice PondENGHO'!BY51/'Indice PondENGHO'!BY50-1</f>
        <v>4.8192290002268212E-2</v>
      </c>
      <c r="CA53" s="3">
        <f>+'Indice PondENGHO'!BZ51/'Indice PondENGHO'!BZ50-1</f>
        <v>3.7034983397509214E-2</v>
      </c>
      <c r="CB53" s="3">
        <f>+'Indice PondENGHO'!CA51/'Indice PondENGHO'!CA50-1</f>
        <v>5.3076339786643612E-2</v>
      </c>
      <c r="CC53" s="11">
        <f>+'Indice PondENGHO'!CB51/'Indice PondENGHO'!CB50-1</f>
        <v>2.0191192770630639E-2</v>
      </c>
      <c r="CD53" s="10">
        <f>+'Indice PondENGHO'!CC51/'Indice PondENGHO'!CC50-1</f>
        <v>3.7777119855039176E-2</v>
      </c>
      <c r="CE53" s="11">
        <f>+'Indice PondENGHO'!CD51/'Indice PondENGHO'!CD50-1</f>
        <v>3.7777119855039176E-2</v>
      </c>
      <c r="CG53" s="3">
        <f>+'Indice PondENGHO'!CF51/'Indice PondENGHO'!CF50-1</f>
        <v>3.7528507520832033E-2</v>
      </c>
      <c r="CI53" s="3">
        <f t="shared" si="4"/>
        <v>1.339325665525859E-3</v>
      </c>
      <c r="CJ53" s="3">
        <f>+'[3]Infla Mensual PondENGHO'!CF53</f>
        <v>5.1146100156098662E-3</v>
      </c>
      <c r="CK53" s="3">
        <f t="shared" si="5"/>
        <v>-3.7752843500840072E-3</v>
      </c>
    </row>
    <row r="54" spans="1:89" x14ac:dyDescent="0.25">
      <c r="A54" s="2">
        <f t="shared" si="1"/>
        <v>44228</v>
      </c>
      <c r="B54" s="1">
        <f t="shared" si="2"/>
        <v>2</v>
      </c>
      <c r="C54" s="1">
        <v>2021</v>
      </c>
      <c r="D54" s="10">
        <f>+'Indice PondENGHO'!D52/'Indice PondENGHO'!D51-1</f>
        <v>2.567184366460995E-2</v>
      </c>
      <c r="E54" s="3">
        <f>+'Indice PondENGHO'!E52/'Indice PondENGHO'!E51-1</f>
        <v>3.266019629353023E-2</v>
      </c>
      <c r="F54" s="3">
        <f>+'Indice PondENGHO'!F52/'Indice PondENGHO'!F51-1</f>
        <v>4.6222432653520551E-2</v>
      </c>
      <c r="G54" s="3">
        <f>+'Indice PondENGHO'!G52/'Indice PondENGHO'!G51-1</f>
        <v>1.9865360893231765E-2</v>
      </c>
      <c r="H54" s="3">
        <f>+'Indice PondENGHO'!H52/'Indice PondENGHO'!H51-1</f>
        <v>4.5032232607703948E-2</v>
      </c>
      <c r="I54" s="3">
        <f>+'Indice PondENGHO'!I52/'Indice PondENGHO'!I51-1</f>
        <v>3.6835712129012821E-2</v>
      </c>
      <c r="J54" s="3">
        <f>+'Indice PondENGHO'!J52/'Indice PondENGHO'!J51-1</f>
        <v>4.7912173420401105E-2</v>
      </c>
      <c r="K54" s="3">
        <f>+'Indice PondENGHO'!K52/'Indice PondENGHO'!K51-1</f>
        <v>3.5323461398690803E-3</v>
      </c>
      <c r="L54" s="3">
        <f>+'Indice PondENGHO'!L52/'Indice PondENGHO'!L51-1</f>
        <v>2.2726936733539871E-2</v>
      </c>
      <c r="M54" s="3">
        <f>+'Indice PondENGHO'!M52/'Indice PondENGHO'!M51-1</f>
        <v>2.1833220602749392E-2</v>
      </c>
      <c r="N54" s="3">
        <f>+'Indice PondENGHO'!N52/'Indice PondENGHO'!N51-1</f>
        <v>5.1391634941979625E-2</v>
      </c>
      <c r="O54" s="11">
        <f>+'Indice PondENGHO'!O52/'Indice PondENGHO'!O51-1</f>
        <v>3.1703306024026823E-2</v>
      </c>
      <c r="P54" s="3">
        <f>+'Indice PondENGHO'!P52/'Indice PondENGHO'!P51-1</f>
        <v>2.5351011422851011E-2</v>
      </c>
      <c r="Q54" s="3">
        <f>+'Indice PondENGHO'!Q52/'Indice PondENGHO'!Q51-1</f>
        <v>3.2949805888585981E-2</v>
      </c>
      <c r="R54" s="3">
        <f>+'Indice PondENGHO'!R52/'Indice PondENGHO'!R51-1</f>
        <v>4.5858000007616528E-2</v>
      </c>
      <c r="S54" s="3">
        <f>+'Indice PondENGHO'!S52/'Indice PondENGHO'!S51-1</f>
        <v>2.1034091611522365E-2</v>
      </c>
      <c r="T54" s="3">
        <f>+'Indice PondENGHO'!T52/'Indice PondENGHO'!T51-1</f>
        <v>4.5386640566826619E-2</v>
      </c>
      <c r="U54" s="3">
        <f>+'Indice PondENGHO'!U52/'Indice PondENGHO'!U51-1</f>
        <v>3.5449529004107028E-2</v>
      </c>
      <c r="V54" s="3">
        <f>+'Indice PondENGHO'!V52/'Indice PondENGHO'!V51-1</f>
        <v>4.8244612994922331E-2</v>
      </c>
      <c r="W54" s="3">
        <f>+'Indice PondENGHO'!W52/'Indice PondENGHO'!W51-1</f>
        <v>2.3695966210031116E-3</v>
      </c>
      <c r="X54" s="3">
        <f>+'Indice PondENGHO'!X52/'Indice PondENGHO'!X51-1</f>
        <v>2.2509898087058167E-2</v>
      </c>
      <c r="Y54" s="3">
        <f>+'Indice PondENGHO'!Y52/'Indice PondENGHO'!Y51-1</f>
        <v>2.0761682725980002E-2</v>
      </c>
      <c r="Z54" s="3">
        <f>+'Indice PondENGHO'!Z52/'Indice PondENGHO'!Z51-1</f>
        <v>5.2093712587572893E-2</v>
      </c>
      <c r="AA54" s="3">
        <f>+'Indice PondENGHO'!AA52/'Indice PondENGHO'!AA51-1</f>
        <v>3.2195482443706736E-2</v>
      </c>
      <c r="AB54" s="10">
        <f>+'Indice PondENGHO'!AB52/'Indice PondENGHO'!AB51-1</f>
        <v>2.5274217974586621E-2</v>
      </c>
      <c r="AC54" s="3">
        <f>+'Indice PondENGHO'!AC52/'Indice PondENGHO'!AC51-1</f>
        <v>3.2955329689799306E-2</v>
      </c>
      <c r="AD54" s="3">
        <f>+'Indice PondENGHO'!AD52/'Indice PondENGHO'!AD51-1</f>
        <v>4.5754124459460588E-2</v>
      </c>
      <c r="AE54" s="3">
        <f>+'Indice PondENGHO'!AE52/'Indice PondENGHO'!AE51-1</f>
        <v>2.0853380154628454E-2</v>
      </c>
      <c r="AF54" s="3">
        <f>+'Indice PondENGHO'!AF52/'Indice PondENGHO'!AF51-1</f>
        <v>4.5198369735902411E-2</v>
      </c>
      <c r="AG54" s="3">
        <f>+'Indice PondENGHO'!AG52/'Indice PondENGHO'!AG51-1</f>
        <v>3.486948747385199E-2</v>
      </c>
      <c r="AH54" s="3">
        <f>+'Indice PondENGHO'!AH52/'Indice PondENGHO'!AH51-1</f>
        <v>4.8319352471244859E-2</v>
      </c>
      <c r="AI54" s="3">
        <f>+'Indice PondENGHO'!AI52/'Indice PondENGHO'!AI51-1</f>
        <v>1.6465890920460691E-3</v>
      </c>
      <c r="AJ54" s="3">
        <f>+'Indice PondENGHO'!AJ52/'Indice PondENGHO'!AJ51-1</f>
        <v>2.2359173976117086E-2</v>
      </c>
      <c r="AK54" s="3">
        <f>+'Indice PondENGHO'!AK52/'Indice PondENGHO'!AK51-1</f>
        <v>2.0883082764498573E-2</v>
      </c>
      <c r="AL54" s="3">
        <f>+'Indice PondENGHO'!AL52/'Indice PondENGHO'!AL51-1</f>
        <v>5.3107193824794896E-2</v>
      </c>
      <c r="AM54" s="11">
        <f>+'Indice PondENGHO'!AM52/'Indice PondENGHO'!AM51-1</f>
        <v>3.2537975442897382E-2</v>
      </c>
      <c r="AN54" s="3">
        <f>+'Indice PondENGHO'!AN52/'Indice PondENGHO'!AN51-1</f>
        <v>2.5420171738826491E-2</v>
      </c>
      <c r="AO54" s="3">
        <f>+'Indice PondENGHO'!AO52/'Indice PondENGHO'!AO51-1</f>
        <v>3.2825698731348218E-2</v>
      </c>
      <c r="AP54" s="3">
        <f>+'Indice PondENGHO'!AP52/'Indice PondENGHO'!AP51-1</f>
        <v>4.4989421672053664E-2</v>
      </c>
      <c r="AQ54" s="3">
        <f>+'Indice PondENGHO'!AQ52/'Indice PondENGHO'!AQ51-1</f>
        <v>2.0824820297177027E-2</v>
      </c>
      <c r="AR54" s="3">
        <f>+'Indice PondENGHO'!AR52/'Indice PondENGHO'!AR51-1</f>
        <v>4.5244431941289243E-2</v>
      </c>
      <c r="AS54" s="3">
        <f>+'Indice PondENGHO'!AS52/'Indice PondENGHO'!AS51-1</f>
        <v>3.4029275682658122E-2</v>
      </c>
      <c r="AT54" s="3">
        <f>+'Indice PondENGHO'!AT52/'Indice PondENGHO'!AT51-1</f>
        <v>4.8390277609488885E-2</v>
      </c>
      <c r="AU54" s="3">
        <f>+'Indice PondENGHO'!AU52/'Indice PondENGHO'!AU51-1</f>
        <v>2.2980864834800663E-3</v>
      </c>
      <c r="AV54" s="3">
        <f>+'Indice PondENGHO'!AV52/'Indice PondENGHO'!AV51-1</f>
        <v>2.2900762785110773E-2</v>
      </c>
      <c r="AW54" s="3">
        <f>+'Indice PondENGHO'!AW52/'Indice PondENGHO'!AW51-1</f>
        <v>2.0388082276072916E-2</v>
      </c>
      <c r="AX54" s="3">
        <f>+'Indice PondENGHO'!AX52/'Indice PondENGHO'!AX51-1</f>
        <v>5.3621752829765779E-2</v>
      </c>
      <c r="AY54" s="3">
        <f>+'Indice PondENGHO'!AY52/'Indice PondENGHO'!AY51-1</f>
        <v>3.2542743600063151E-2</v>
      </c>
      <c r="AZ54" s="10">
        <f>+'Indice PondENGHO'!AZ52/'Indice PondENGHO'!AZ51-1</f>
        <v>2.5476009807088529E-2</v>
      </c>
      <c r="BA54" s="3">
        <f>+'Indice PondENGHO'!BA52/'Indice PondENGHO'!BA51-1</f>
        <v>3.2887120508849232E-2</v>
      </c>
      <c r="BB54" s="3">
        <f>+'Indice PondENGHO'!BB52/'Indice PondENGHO'!BB51-1</f>
        <v>4.4258873621956463E-2</v>
      </c>
      <c r="BC54" s="3">
        <f>+'Indice PondENGHO'!BC52/'Indice PondENGHO'!BC51-1</f>
        <v>2.0559880502188266E-2</v>
      </c>
      <c r="BD54" s="3">
        <f>+'Indice PondENGHO'!BD52/'Indice PondENGHO'!BD51-1</f>
        <v>4.6027950248924254E-2</v>
      </c>
      <c r="BE54" s="3">
        <f>+'Indice PondENGHO'!BE52/'Indice PondENGHO'!BE51-1</f>
        <v>3.2960010676863938E-2</v>
      </c>
      <c r="BF54" s="3">
        <f>+'Indice PondENGHO'!BF52/'Indice PondENGHO'!BF51-1</f>
        <v>4.8097560884239998E-2</v>
      </c>
      <c r="BG54" s="3">
        <f>+'Indice PondENGHO'!BG52/'Indice PondENGHO'!BG51-1</f>
        <v>1.790719778744787E-3</v>
      </c>
      <c r="BH54" s="3">
        <f>+'Indice PondENGHO'!BH52/'Indice PondENGHO'!BH51-1</f>
        <v>2.3922931892068844E-2</v>
      </c>
      <c r="BI54" s="3">
        <f>+'Indice PondENGHO'!BI52/'Indice PondENGHO'!BI51-1</f>
        <v>1.8426093925805853E-2</v>
      </c>
      <c r="BJ54" s="3">
        <f>+'Indice PondENGHO'!BJ52/'Indice PondENGHO'!BJ51-1</f>
        <v>5.4744152870445539E-2</v>
      </c>
      <c r="BK54" s="11">
        <f>+'Indice PondENGHO'!BK52/'Indice PondENGHO'!BK51-1</f>
        <v>3.2497528209433524E-2</v>
      </c>
      <c r="BL54" s="2">
        <f t="shared" si="3"/>
        <v>44228</v>
      </c>
      <c r="BM54" s="3">
        <f>+'Indice PondENGHO'!BL52/'Indice PondENGHO'!BL51-1</f>
        <v>3.1578675508140863E-2</v>
      </c>
      <c r="BN54" s="3">
        <f>+'Indice PondENGHO'!BM52/'Indice PondENGHO'!BM51-1</f>
        <v>3.2427972240043346E-2</v>
      </c>
      <c r="BO54" s="3">
        <f>+'Indice PondENGHO'!BN52/'Indice PondENGHO'!BN51-1</f>
        <v>3.2713406111476218E-2</v>
      </c>
      <c r="BP54" s="3">
        <f>+'Indice PondENGHO'!BO52/'Indice PondENGHO'!BO51-1</f>
        <v>3.3771667526617311E-2</v>
      </c>
      <c r="BQ54" s="3">
        <f>+'Indice PondENGHO'!BP52/'Indice PondENGHO'!BP51-1</f>
        <v>3.4669718972058616E-2</v>
      </c>
      <c r="BR54" s="10">
        <f>+'Indice PondENGHO'!BQ52/'Indice PondENGHO'!BQ51-1</f>
        <v>2.5436582657703211E-2</v>
      </c>
      <c r="BS54" s="3">
        <f>+'Indice PondENGHO'!BR52/'Indice PondENGHO'!BR51-1</f>
        <v>3.2867848486232143E-2</v>
      </c>
      <c r="BT54" s="3">
        <f>+'Indice PondENGHO'!BS52/'Indice PondENGHO'!BS51-1</f>
        <v>4.5236201723059866E-2</v>
      </c>
      <c r="BU54" s="3">
        <f>+'Indice PondENGHO'!BT52/'Indice PondENGHO'!BT51-1</f>
        <v>2.0662925357030959E-2</v>
      </c>
      <c r="BV54" s="3">
        <f>+'Indice PondENGHO'!BU52/'Indice PondENGHO'!BU51-1</f>
        <v>4.5562463613215032E-2</v>
      </c>
      <c r="BW54" s="3">
        <f>+'Indice PondENGHO'!BV52/'Indice PondENGHO'!BV51-1</f>
        <v>3.4128227902618713E-2</v>
      </c>
      <c r="BX54" s="3">
        <f>+'Indice PondENGHO'!BW52/'Indice PondENGHO'!BW51-1</f>
        <v>4.8212205632574445E-2</v>
      </c>
      <c r="BY54" s="3">
        <f>+'Indice PondENGHO'!BX52/'Indice PondENGHO'!BX51-1</f>
        <v>2.1785918716126229E-3</v>
      </c>
      <c r="BZ54" s="3">
        <f>+'Indice PondENGHO'!BY52/'Indice PondENGHO'!BY51-1</f>
        <v>2.3117032432700135E-2</v>
      </c>
      <c r="CA54" s="3">
        <f>+'Indice PondENGHO'!BZ52/'Indice PondENGHO'!BZ51-1</f>
        <v>1.983357219480486E-2</v>
      </c>
      <c r="CB54" s="3">
        <f>+'Indice PondENGHO'!CA52/'Indice PondENGHO'!CA51-1</f>
        <v>5.3623928297485968E-2</v>
      </c>
      <c r="CC54" s="11">
        <f>+'Indice PondENGHO'!CB52/'Indice PondENGHO'!CB51-1</f>
        <v>3.2394053511409115E-2</v>
      </c>
      <c r="CD54" s="10">
        <f>+'Indice PondENGHO'!CC52/'Indice PondENGHO'!CC51-1</f>
        <v>3.3389616371712227E-2</v>
      </c>
      <c r="CE54" s="11">
        <f>+'Indice PondENGHO'!CD52/'Indice PondENGHO'!CD51-1</f>
        <v>3.3389692306734275E-2</v>
      </c>
      <c r="CG54" s="3">
        <f>+'Indice PondENGHO'!CF52/'Indice PondENGHO'!CF51-1</f>
        <v>3.3388236759038126E-2</v>
      </c>
      <c r="CI54" s="3">
        <f t="shared" si="4"/>
        <v>-3.0910434639177531E-3</v>
      </c>
      <c r="CJ54" s="3">
        <f>+'[3]Infla Mensual PondENGHO'!CF54</f>
        <v>-6.8465933442629634E-4</v>
      </c>
      <c r="CK54" s="3">
        <f t="shared" si="5"/>
        <v>-2.4063841294914567E-3</v>
      </c>
    </row>
    <row r="55" spans="1:89" x14ac:dyDescent="0.25">
      <c r="A55" s="2">
        <f t="shared" si="1"/>
        <v>44256</v>
      </c>
      <c r="B55" s="1">
        <f t="shared" si="2"/>
        <v>3</v>
      </c>
      <c r="C55" s="1">
        <v>2021</v>
      </c>
      <c r="D55" s="10">
        <f>+'Indice PondENGHO'!D53/'Indice PondENGHO'!D52-1</f>
        <v>3.119696850060838E-2</v>
      </c>
      <c r="E55" s="3">
        <f>+'Indice PondENGHO'!E53/'Indice PondENGHO'!E52-1</f>
        <v>5.2033020453316814E-2</v>
      </c>
      <c r="F55" s="3">
        <f>+'Indice PondENGHO'!F53/'Indice PondENGHO'!F52-1</f>
        <v>6.409029957770751E-2</v>
      </c>
      <c r="G55" s="3">
        <f>+'Indice PondENGHO'!G53/'Indice PondENGHO'!G52-1</f>
        <v>1.4504081784076028E-2</v>
      </c>
      <c r="H55" s="3">
        <f>+'Indice PondENGHO'!H53/'Indice PondENGHO'!H52-1</f>
        <v>3.1430448065649985E-2</v>
      </c>
      <c r="I55" s="3">
        <f>+'Indice PondENGHO'!I53/'Indice PondENGHO'!I52-1</f>
        <v>3.8950224214922891E-2</v>
      </c>
      <c r="J55" s="3">
        <f>+'Indice PondENGHO'!J53/'Indice PondENGHO'!J52-1</f>
        <v>4.3621934382516825E-2</v>
      </c>
      <c r="K55" s="3">
        <f>+'Indice PondENGHO'!K53/'Indice PondENGHO'!K52-1</f>
        <v>4.3333463199737299E-3</v>
      </c>
      <c r="L55" s="3">
        <f>+'Indice PondENGHO'!L53/'Indice PondENGHO'!L52-1</f>
        <v>5.2015979675252622E-2</v>
      </c>
      <c r="M55" s="3">
        <f>+'Indice PondENGHO'!M53/'Indice PondENGHO'!M52-1</f>
        <v>7.3696425552190359E-2</v>
      </c>
      <c r="N55" s="3">
        <f>+'Indice PondENGHO'!N53/'Indice PondENGHO'!N52-1</f>
        <v>3.3299296189723382E-2</v>
      </c>
      <c r="O55" s="11">
        <f>+'Indice PondENGHO'!O53/'Indice PondENGHO'!O52-1</f>
        <v>2.2724927213540802E-2</v>
      </c>
      <c r="P55" s="3">
        <f>+'Indice PondENGHO'!P53/'Indice PondENGHO'!P52-1</f>
        <v>3.2100995527625242E-2</v>
      </c>
      <c r="Q55" s="3">
        <f>+'Indice PondENGHO'!Q53/'Indice PondENGHO'!Q52-1</f>
        <v>5.1738703449306866E-2</v>
      </c>
      <c r="R55" s="3">
        <f>+'Indice PondENGHO'!R53/'Indice PondENGHO'!R52-1</f>
        <v>6.7324001667266042E-2</v>
      </c>
      <c r="S55" s="3">
        <f>+'Indice PondENGHO'!S53/'Indice PondENGHO'!S52-1</f>
        <v>1.3917724278792898E-2</v>
      </c>
      <c r="T55" s="3">
        <f>+'Indice PondENGHO'!T53/'Indice PondENGHO'!T52-1</f>
        <v>3.1512500783399178E-2</v>
      </c>
      <c r="U55" s="3">
        <f>+'Indice PondENGHO'!U53/'Indice PondENGHO'!U52-1</f>
        <v>3.9484697318422857E-2</v>
      </c>
      <c r="V55" s="3">
        <f>+'Indice PondENGHO'!V53/'Indice PondENGHO'!V52-1</f>
        <v>4.2979416408037929E-2</v>
      </c>
      <c r="W55" s="3">
        <f>+'Indice PondENGHO'!W53/'Indice PondENGHO'!W52-1</f>
        <v>3.6187564378729054E-3</v>
      </c>
      <c r="X55" s="3">
        <f>+'Indice PondENGHO'!X53/'Indice PondENGHO'!X52-1</f>
        <v>5.4845189705230224E-2</v>
      </c>
      <c r="Y55" s="3">
        <f>+'Indice PondENGHO'!Y53/'Indice PondENGHO'!Y52-1</f>
        <v>8.2827853398969031E-2</v>
      </c>
      <c r="Z55" s="3">
        <f>+'Indice PondENGHO'!Z53/'Indice PondENGHO'!Z52-1</f>
        <v>3.1955193711990404E-2</v>
      </c>
      <c r="AA55" s="3">
        <f>+'Indice PondENGHO'!AA53/'Indice PondENGHO'!AA52-1</f>
        <v>2.2277982348238412E-2</v>
      </c>
      <c r="AB55" s="10">
        <f>+'Indice PondENGHO'!AB53/'Indice PondENGHO'!AB52-1</f>
        <v>3.2811922983303043E-2</v>
      </c>
      <c r="AC55" s="3">
        <f>+'Indice PondENGHO'!AC53/'Indice PondENGHO'!AC52-1</f>
        <v>5.2118275835812966E-2</v>
      </c>
      <c r="AD55" s="3">
        <f>+'Indice PondENGHO'!AD53/'Indice PondENGHO'!AD52-1</f>
        <v>6.8206678482483962E-2</v>
      </c>
      <c r="AE55" s="3">
        <f>+'Indice PondENGHO'!AE53/'Indice PondENGHO'!AE52-1</f>
        <v>1.3463542297336151E-2</v>
      </c>
      <c r="AF55" s="3">
        <f>+'Indice PondENGHO'!AF53/'Indice PondENGHO'!AF52-1</f>
        <v>3.1727785815424792E-2</v>
      </c>
      <c r="AG55" s="3">
        <f>+'Indice PondENGHO'!AG53/'Indice PondENGHO'!AG52-1</f>
        <v>4.0287673775158517E-2</v>
      </c>
      <c r="AH55" s="3">
        <f>+'Indice PondENGHO'!AH53/'Indice PondENGHO'!AH52-1</f>
        <v>4.285831581131716E-2</v>
      </c>
      <c r="AI55" s="3">
        <f>+'Indice PondENGHO'!AI53/'Indice PondENGHO'!AI52-1</f>
        <v>3.0306051110391419E-3</v>
      </c>
      <c r="AJ55" s="3">
        <f>+'Indice PondENGHO'!AJ53/'Indice PondENGHO'!AJ52-1</f>
        <v>5.6600178092035991E-2</v>
      </c>
      <c r="AK55" s="3">
        <f>+'Indice PondENGHO'!AK53/'Indice PondENGHO'!AK52-1</f>
        <v>8.4508329917486247E-2</v>
      </c>
      <c r="AL55" s="3">
        <f>+'Indice PondENGHO'!AL53/'Indice PondENGHO'!AL52-1</f>
        <v>3.1012431994751122E-2</v>
      </c>
      <c r="AM55" s="11">
        <f>+'Indice PondENGHO'!AM53/'Indice PondENGHO'!AM52-1</f>
        <v>2.204979283797015E-2</v>
      </c>
      <c r="AN55" s="3">
        <f>+'Indice PondENGHO'!AN53/'Indice PondENGHO'!AN52-1</f>
        <v>3.3268042281104915E-2</v>
      </c>
      <c r="AO55" s="3">
        <f>+'Indice PondENGHO'!AO53/'Indice PondENGHO'!AO52-1</f>
        <v>5.1868283780133861E-2</v>
      </c>
      <c r="AP55" s="3">
        <f>+'Indice PondENGHO'!AP53/'Indice PondENGHO'!AP52-1</f>
        <v>7.105597500735894E-2</v>
      </c>
      <c r="AQ55" s="3">
        <f>+'Indice PondENGHO'!AQ53/'Indice PondENGHO'!AQ52-1</f>
        <v>1.3327121794124874E-2</v>
      </c>
      <c r="AR55" s="3">
        <f>+'Indice PondENGHO'!AR53/'Indice PondENGHO'!AR52-1</f>
        <v>3.1614802053304025E-2</v>
      </c>
      <c r="AS55" s="3">
        <f>+'Indice PondENGHO'!AS53/'Indice PondENGHO'!AS52-1</f>
        <v>4.0243809155834809E-2</v>
      </c>
      <c r="AT55" s="3">
        <f>+'Indice PondENGHO'!AT53/'Indice PondENGHO'!AT52-1</f>
        <v>4.1852742913797591E-2</v>
      </c>
      <c r="AU55" s="3">
        <f>+'Indice PondENGHO'!AU53/'Indice PondENGHO'!AU52-1</f>
        <v>3.1694076222053003E-3</v>
      </c>
      <c r="AV55" s="3">
        <f>+'Indice PondENGHO'!AV53/'Indice PondENGHO'!AV52-1</f>
        <v>5.523399824102837E-2</v>
      </c>
      <c r="AW55" s="3">
        <f>+'Indice PondENGHO'!AW53/'Indice PondENGHO'!AW52-1</f>
        <v>8.3104593269877292E-2</v>
      </c>
      <c r="AX55" s="3">
        <f>+'Indice PondENGHO'!AX53/'Indice PondENGHO'!AX52-1</f>
        <v>3.068589725858728E-2</v>
      </c>
      <c r="AY55" s="3">
        <f>+'Indice PondENGHO'!AY53/'Indice PondENGHO'!AY52-1</f>
        <v>2.1860727918615375E-2</v>
      </c>
      <c r="AZ55" s="10">
        <f>+'Indice PondENGHO'!AZ53/'Indice PondENGHO'!AZ52-1</f>
        <v>3.4020015022391492E-2</v>
      </c>
      <c r="BA55" s="3">
        <f>+'Indice PondENGHO'!BA53/'Indice PondENGHO'!BA52-1</f>
        <v>5.1473484966312322E-2</v>
      </c>
      <c r="BB55" s="3">
        <f>+'Indice PondENGHO'!BB53/'Indice PondENGHO'!BB52-1</f>
        <v>7.4067118315013003E-2</v>
      </c>
      <c r="BC55" s="3">
        <f>+'Indice PondENGHO'!BC53/'Indice PondENGHO'!BC52-1</f>
        <v>1.2600764825582145E-2</v>
      </c>
      <c r="BD55" s="3">
        <f>+'Indice PondENGHO'!BD53/'Indice PondENGHO'!BD52-1</f>
        <v>3.115023189668209E-2</v>
      </c>
      <c r="BE55" s="3">
        <f>+'Indice PondENGHO'!BE53/'Indice PondENGHO'!BE52-1</f>
        <v>4.0562812843364604E-2</v>
      </c>
      <c r="BF55" s="3">
        <f>+'Indice PondENGHO'!BF53/'Indice PondENGHO'!BF52-1</f>
        <v>4.1275790925377365E-2</v>
      </c>
      <c r="BG55" s="3">
        <f>+'Indice PondENGHO'!BG53/'Indice PondENGHO'!BG52-1</f>
        <v>2.945659515274146E-3</v>
      </c>
      <c r="BH55" s="3">
        <f>+'Indice PondENGHO'!BH53/'Indice PondENGHO'!BH52-1</f>
        <v>5.3303895585792072E-2</v>
      </c>
      <c r="BI55" s="3">
        <f>+'Indice PondENGHO'!BI53/'Indice PondENGHO'!BI52-1</f>
        <v>9.1407260575149252E-2</v>
      </c>
      <c r="BJ55" s="3">
        <f>+'Indice PondENGHO'!BJ53/'Indice PondENGHO'!BJ52-1</f>
        <v>2.9838516155498374E-2</v>
      </c>
      <c r="BK55" s="11">
        <f>+'Indice PondENGHO'!BK53/'Indice PondENGHO'!BK52-1</f>
        <v>2.1690556110060655E-2</v>
      </c>
      <c r="BL55" s="2">
        <f t="shared" si="3"/>
        <v>44256</v>
      </c>
      <c r="BM55" s="3">
        <f>+'Indice PondENGHO'!BL53/'Indice PondENGHO'!BL52-1</f>
        <v>3.6350703344411928E-2</v>
      </c>
      <c r="BN55" s="3">
        <f>+'Indice PondENGHO'!BM53/'Indice PondENGHO'!BM52-1</f>
        <v>3.7500297137858407E-2</v>
      </c>
      <c r="BO55" s="3">
        <f>+'Indice PondENGHO'!BN53/'Indice PondENGHO'!BN52-1</f>
        <v>3.8069809787174114E-2</v>
      </c>
      <c r="BP55" s="3">
        <f>+'Indice PondENGHO'!BO53/'Indice PondENGHO'!BO52-1</f>
        <v>3.8495838091092249E-2</v>
      </c>
      <c r="BQ55" s="3">
        <f>+'Indice PondENGHO'!BP53/'Indice PondENGHO'!BP52-1</f>
        <v>3.8757000475382331E-2</v>
      </c>
      <c r="BR55" s="10">
        <f>+'Indice PondENGHO'!BQ53/'Indice PondENGHO'!BQ52-1</f>
        <v>3.2748779879026468E-2</v>
      </c>
      <c r="BS55" s="3">
        <f>+'Indice PondENGHO'!BR53/'Indice PondENGHO'!BR52-1</f>
        <v>5.1788486876599871E-2</v>
      </c>
      <c r="BT55" s="3">
        <f>+'Indice PondENGHO'!BS53/'Indice PondENGHO'!BS52-1</f>
        <v>6.9808219226914714E-2</v>
      </c>
      <c r="BU55" s="3">
        <f>+'Indice PondENGHO'!BT53/'Indice PondENGHO'!BT52-1</f>
        <v>1.3347571674837688E-2</v>
      </c>
      <c r="BV55" s="3">
        <f>+'Indice PondENGHO'!BU53/'Indice PondENGHO'!BU52-1</f>
        <v>3.1409230921076947E-2</v>
      </c>
      <c r="BW55" s="3">
        <f>+'Indice PondENGHO'!BV53/'Indice PondENGHO'!BV52-1</f>
        <v>4.0189059508654701E-2</v>
      </c>
      <c r="BX55" s="3">
        <f>+'Indice PondENGHO'!BW53/'Indice PondENGHO'!BW52-1</f>
        <v>4.2125581200886275E-2</v>
      </c>
      <c r="BY55" s="3">
        <f>+'Indice PondENGHO'!BX53/'Indice PondENGHO'!BX52-1</f>
        <v>3.2882252998120975E-3</v>
      </c>
      <c r="BZ55" s="3">
        <f>+'Indice PondENGHO'!BY53/'Indice PondENGHO'!BY52-1</f>
        <v>5.4348653066859764E-2</v>
      </c>
      <c r="CA55" s="3">
        <f>+'Indice PondENGHO'!BZ53/'Indice PondENGHO'!BZ52-1</f>
        <v>8.6017507915334912E-2</v>
      </c>
      <c r="CB55" s="3">
        <f>+'Indice PondENGHO'!CA53/'Indice PondENGHO'!CA52-1</f>
        <v>3.0762252688840919E-2</v>
      </c>
      <c r="CC55" s="11">
        <f>+'Indice PondENGHO'!CB53/'Indice PondENGHO'!CB52-1</f>
        <v>2.1972721261394268E-2</v>
      </c>
      <c r="CD55" s="10">
        <f>+'Indice PondENGHO'!CC53/'Indice PondENGHO'!CC52-1</f>
        <v>3.8083405473798848E-2</v>
      </c>
      <c r="CE55" s="11">
        <f>+'Indice PondENGHO'!CD53/'Indice PondENGHO'!CD52-1</f>
        <v>3.8083329193875581E-2</v>
      </c>
      <c r="CG55" s="3">
        <f>+'Indice PondENGHO'!CF53/'Indice PondENGHO'!CF52-1</f>
        <v>3.8333889987843373E-2</v>
      </c>
      <c r="CI55" s="3">
        <f t="shared" si="4"/>
        <v>-2.4062971309704029E-3</v>
      </c>
      <c r="CJ55" s="3">
        <f>+'[3]Infla Mensual PondENGHO'!CF55</f>
        <v>-2.8710223853818384E-3</v>
      </c>
      <c r="CK55" s="3">
        <f t="shared" si="5"/>
        <v>4.6472525441143553E-4</v>
      </c>
    </row>
    <row r="56" spans="1:89" x14ac:dyDescent="0.25">
      <c r="A56" s="2">
        <f t="shared" si="1"/>
        <v>44287</v>
      </c>
      <c r="B56" s="1">
        <f t="shared" si="2"/>
        <v>4</v>
      </c>
      <c r="C56" s="1">
        <v>2021</v>
      </c>
      <c r="D56" s="10">
        <f>+'Indice PondENGHO'!D54/'Indice PondENGHO'!D53-1</f>
        <v>4.4424365808591881E-2</v>
      </c>
      <c r="E56" s="3">
        <f>+'Indice PondENGHO'!E54/'Indice PondENGHO'!E53-1</f>
        <v>4.9440650534606112E-2</v>
      </c>
      <c r="F56" s="3">
        <f>+'Indice PondENGHO'!F54/'Indice PondENGHO'!F53-1</f>
        <v>4.150627159328657E-2</v>
      </c>
      <c r="G56" s="3">
        <f>+'Indice PondENGHO'!G54/'Indice PondENGHO'!G53-1</f>
        <v>3.5543327560519922E-2</v>
      </c>
      <c r="H56" s="3">
        <f>+'Indice PondENGHO'!H54/'Indice PondENGHO'!H53-1</f>
        <v>4.0820564504202572E-2</v>
      </c>
      <c r="I56" s="3">
        <f>+'Indice PondENGHO'!I54/'Indice PondENGHO'!I53-1</f>
        <v>3.6479950563162333E-2</v>
      </c>
      <c r="J56" s="3">
        <f>+'Indice PondENGHO'!J54/'Indice PondENGHO'!J53-1</f>
        <v>5.727070130754508E-2</v>
      </c>
      <c r="K56" s="3">
        <f>+'Indice PondENGHO'!K54/'Indice PondENGHO'!K53-1</f>
        <v>8.3285175263410061E-3</v>
      </c>
      <c r="L56" s="3">
        <f>+'Indice PondENGHO'!L54/'Indice PondENGHO'!L53-1</f>
        <v>1.4860988915410323E-2</v>
      </c>
      <c r="M56" s="3">
        <f>+'Indice PondENGHO'!M54/'Indice PondENGHO'!M53-1</f>
        <v>3.9720455486219608E-2</v>
      </c>
      <c r="N56" s="3">
        <f>+'Indice PondENGHO'!N54/'Indice PondENGHO'!N53-1</f>
        <v>3.9500967302708689E-2</v>
      </c>
      <c r="O56" s="11">
        <f>+'Indice PondENGHO'!O54/'Indice PondENGHO'!O53-1</f>
        <v>3.6448911134229878E-2</v>
      </c>
      <c r="P56" s="3">
        <f>+'Indice PondENGHO'!P54/'Indice PondENGHO'!P53-1</f>
        <v>4.5413398179999787E-2</v>
      </c>
      <c r="Q56" s="3">
        <f>+'Indice PondENGHO'!Q54/'Indice PondENGHO'!Q53-1</f>
        <v>4.954130509130672E-2</v>
      </c>
      <c r="R56" s="3">
        <f>+'Indice PondENGHO'!R54/'Indice PondENGHO'!R53-1</f>
        <v>4.1075634399157179E-2</v>
      </c>
      <c r="S56" s="3">
        <f>+'Indice PondENGHO'!S54/'Indice PondENGHO'!S53-1</f>
        <v>3.4659215950170186E-2</v>
      </c>
      <c r="T56" s="3">
        <f>+'Indice PondENGHO'!T54/'Indice PondENGHO'!T53-1</f>
        <v>4.1992383890621321E-2</v>
      </c>
      <c r="U56" s="3">
        <f>+'Indice PondENGHO'!U54/'Indice PondENGHO'!U53-1</f>
        <v>3.6865514322062864E-2</v>
      </c>
      <c r="V56" s="3">
        <f>+'Indice PondENGHO'!V54/'Indice PondENGHO'!V53-1</f>
        <v>5.7107860572444435E-2</v>
      </c>
      <c r="W56" s="3">
        <f>+'Indice PondENGHO'!W54/'Indice PondENGHO'!W53-1</f>
        <v>8.7059387901213814E-3</v>
      </c>
      <c r="X56" s="3">
        <f>+'Indice PondENGHO'!X54/'Indice PondENGHO'!X53-1</f>
        <v>1.3765284211764817E-2</v>
      </c>
      <c r="Y56" s="3">
        <f>+'Indice PondENGHO'!Y54/'Indice PondENGHO'!Y53-1</f>
        <v>3.9043385365298722E-2</v>
      </c>
      <c r="Z56" s="3">
        <f>+'Indice PondENGHO'!Z54/'Indice PondENGHO'!Z53-1</f>
        <v>3.9522629067978654E-2</v>
      </c>
      <c r="AA56" s="3">
        <f>+'Indice PondENGHO'!AA54/'Indice PondENGHO'!AA53-1</f>
        <v>3.6284906367306968E-2</v>
      </c>
      <c r="AB56" s="10">
        <f>+'Indice PondENGHO'!AB54/'Indice PondENGHO'!AB53-1</f>
        <v>4.5942844184124754E-2</v>
      </c>
      <c r="AC56" s="3">
        <f>+'Indice PondENGHO'!AC54/'Indice PondENGHO'!AC53-1</f>
        <v>4.9000276750347682E-2</v>
      </c>
      <c r="AD56" s="3">
        <f>+'Indice PondENGHO'!AD54/'Indice PondENGHO'!AD53-1</f>
        <v>4.1045167346103195E-2</v>
      </c>
      <c r="AE56" s="3">
        <f>+'Indice PondENGHO'!AE54/'Indice PondENGHO'!AE53-1</f>
        <v>3.3653354703319316E-2</v>
      </c>
      <c r="AF56" s="3">
        <f>+'Indice PondENGHO'!AF54/'Indice PondENGHO'!AF53-1</f>
        <v>4.2376659399919525E-2</v>
      </c>
      <c r="AG56" s="3">
        <f>+'Indice PondENGHO'!AG54/'Indice PondENGHO'!AG53-1</f>
        <v>3.7237565608597922E-2</v>
      </c>
      <c r="AH56" s="3">
        <f>+'Indice PondENGHO'!AH54/'Indice PondENGHO'!AH53-1</f>
        <v>5.7477170689931967E-2</v>
      </c>
      <c r="AI56" s="3">
        <f>+'Indice PondENGHO'!AI54/'Indice PondENGHO'!AI53-1</f>
        <v>8.7982272775122272E-3</v>
      </c>
      <c r="AJ56" s="3">
        <f>+'Indice PondENGHO'!AJ54/'Indice PondENGHO'!AJ53-1</f>
        <v>1.2884717670246459E-2</v>
      </c>
      <c r="AK56" s="3">
        <f>+'Indice PondENGHO'!AK54/'Indice PondENGHO'!AK53-1</f>
        <v>3.8655924876752179E-2</v>
      </c>
      <c r="AL56" s="3">
        <f>+'Indice PondENGHO'!AL54/'Indice PondENGHO'!AL53-1</f>
        <v>3.8996217376800368E-2</v>
      </c>
      <c r="AM56" s="11">
        <f>+'Indice PondENGHO'!AM54/'Indice PondENGHO'!AM53-1</f>
        <v>3.6168541121250231E-2</v>
      </c>
      <c r="AN56" s="3">
        <f>+'Indice PondENGHO'!AN54/'Indice PondENGHO'!AN53-1</f>
        <v>4.6315855887012702E-2</v>
      </c>
      <c r="AO56" s="3">
        <f>+'Indice PondENGHO'!AO54/'Indice PondENGHO'!AO53-1</f>
        <v>4.9151602414837736E-2</v>
      </c>
      <c r="AP56" s="3">
        <f>+'Indice PondENGHO'!AP54/'Indice PondENGHO'!AP53-1</f>
        <v>4.1155871633201668E-2</v>
      </c>
      <c r="AQ56" s="3">
        <f>+'Indice PondENGHO'!AQ54/'Indice PondENGHO'!AQ53-1</f>
        <v>3.440688523630886E-2</v>
      </c>
      <c r="AR56" s="3">
        <f>+'Indice PondENGHO'!AR54/'Indice PondENGHO'!AR53-1</f>
        <v>4.2550622518179315E-2</v>
      </c>
      <c r="AS56" s="3">
        <f>+'Indice PondENGHO'!AS54/'Indice PondENGHO'!AS53-1</f>
        <v>3.7452727184775325E-2</v>
      </c>
      <c r="AT56" s="3">
        <f>+'Indice PondENGHO'!AT54/'Indice PondENGHO'!AT53-1</f>
        <v>5.668015742287924E-2</v>
      </c>
      <c r="AU56" s="3">
        <f>+'Indice PondENGHO'!AU54/'Indice PondENGHO'!AU53-1</f>
        <v>8.6979152967299189E-3</v>
      </c>
      <c r="AV56" s="3">
        <f>+'Indice PondENGHO'!AV54/'Indice PondENGHO'!AV53-1</f>
        <v>1.4083587240785844E-2</v>
      </c>
      <c r="AW56" s="3">
        <f>+'Indice PondENGHO'!AW54/'Indice PondENGHO'!AW53-1</f>
        <v>3.8281571350138099E-2</v>
      </c>
      <c r="AX56" s="3">
        <f>+'Indice PondENGHO'!AX54/'Indice PondENGHO'!AX53-1</f>
        <v>3.8696294459894975E-2</v>
      </c>
      <c r="AY56" s="3">
        <f>+'Indice PondENGHO'!AY54/'Indice PondENGHO'!AY53-1</f>
        <v>3.644331782134369E-2</v>
      </c>
      <c r="AZ56" s="10">
        <f>+'Indice PondENGHO'!AZ54/'Indice PondENGHO'!AZ53-1</f>
        <v>4.6949747068598668E-2</v>
      </c>
      <c r="BA56" s="3">
        <f>+'Indice PondENGHO'!BA54/'Indice PondENGHO'!BA53-1</f>
        <v>4.9475829861238774E-2</v>
      </c>
      <c r="BB56" s="3">
        <f>+'Indice PondENGHO'!BB54/'Indice PondENGHO'!BB53-1</f>
        <v>4.098552735115768E-2</v>
      </c>
      <c r="BC56" s="3">
        <f>+'Indice PondENGHO'!BC54/'Indice PondENGHO'!BC53-1</f>
        <v>3.5885990483641717E-2</v>
      </c>
      <c r="BD56" s="3">
        <f>+'Indice PondENGHO'!BD54/'Indice PondENGHO'!BD53-1</f>
        <v>4.395259377775651E-2</v>
      </c>
      <c r="BE56" s="3">
        <f>+'Indice PondENGHO'!BE54/'Indice PondENGHO'!BE53-1</f>
        <v>3.7727850449686517E-2</v>
      </c>
      <c r="BF56" s="3">
        <f>+'Indice PondENGHO'!BF54/'Indice PondENGHO'!BF53-1</f>
        <v>5.591565928643627E-2</v>
      </c>
      <c r="BG56" s="3">
        <f>+'Indice PondENGHO'!BG54/'Indice PondENGHO'!BG53-1</f>
        <v>8.5983456301470529E-3</v>
      </c>
      <c r="BH56" s="3">
        <f>+'Indice PondENGHO'!BH54/'Indice PondENGHO'!BH53-1</f>
        <v>1.5637223826073354E-2</v>
      </c>
      <c r="BI56" s="3">
        <f>+'Indice PondENGHO'!BI54/'Indice PondENGHO'!BI53-1</f>
        <v>3.9819131274592134E-2</v>
      </c>
      <c r="BJ56" s="3">
        <f>+'Indice PondENGHO'!BJ54/'Indice PondENGHO'!BJ53-1</f>
        <v>3.7424162271244121E-2</v>
      </c>
      <c r="BK56" s="11">
        <f>+'Indice PondENGHO'!BK54/'Indice PondENGHO'!BK53-1</f>
        <v>3.6903005628059038E-2</v>
      </c>
      <c r="BL56" s="2">
        <f t="shared" si="3"/>
        <v>44287</v>
      </c>
      <c r="BM56" s="3">
        <f>+'Indice PondENGHO'!BL54/'Indice PondENGHO'!BL53-1</f>
        <v>4.0686066465761117E-2</v>
      </c>
      <c r="BN56" s="3">
        <f>+'Indice PondENGHO'!BM54/'Indice PondENGHO'!BM53-1</f>
        <v>4.0795109530171514E-2</v>
      </c>
      <c r="BO56" s="3">
        <f>+'Indice PondENGHO'!BN54/'Indice PondENGHO'!BN53-1</f>
        <v>4.0474585579307165E-2</v>
      </c>
      <c r="BP56" s="3">
        <f>+'Indice PondENGHO'!BO54/'Indice PondENGHO'!BO53-1</f>
        <v>4.0652557600106665E-2</v>
      </c>
      <c r="BQ56" s="3">
        <f>+'Indice PondENGHO'!BP54/'Indice PondENGHO'!BP53-1</f>
        <v>4.0316458843775438E-2</v>
      </c>
      <c r="BR56" s="10">
        <f>+'Indice PondENGHO'!BQ54/'Indice PondENGHO'!BQ53-1</f>
        <v>4.5869935633750192E-2</v>
      </c>
      <c r="BS56" s="3">
        <f>+'Indice PondENGHO'!BR54/'Indice PondENGHO'!BR53-1</f>
        <v>4.9336149668074869E-2</v>
      </c>
      <c r="BT56" s="3">
        <f>+'Indice PondENGHO'!BS54/'Indice PondENGHO'!BS53-1</f>
        <v>4.1121041435931316E-2</v>
      </c>
      <c r="BU56" s="3">
        <f>+'Indice PondENGHO'!BT54/'Indice PondENGHO'!BT53-1</f>
        <v>3.4929548018401757E-2</v>
      </c>
      <c r="BV56" s="3">
        <f>+'Indice PondENGHO'!BU54/'Indice PondENGHO'!BU53-1</f>
        <v>4.2882687867365377E-2</v>
      </c>
      <c r="BW56" s="3">
        <f>+'Indice PondENGHO'!BV54/'Indice PondENGHO'!BV53-1</f>
        <v>3.7381842085506323E-2</v>
      </c>
      <c r="BX56" s="3">
        <f>+'Indice PondENGHO'!BW54/'Indice PondENGHO'!BW53-1</f>
        <v>5.6650485178708188E-2</v>
      </c>
      <c r="BY56" s="3">
        <f>+'Indice PondENGHO'!BX54/'Indice PondENGHO'!BX53-1</f>
        <v>8.6472114774340803E-3</v>
      </c>
      <c r="BZ56" s="3">
        <f>+'Indice PondENGHO'!BY54/'Indice PondENGHO'!BY53-1</f>
        <v>1.4499003198318761E-2</v>
      </c>
      <c r="CA56" s="3">
        <f>+'Indice PondENGHO'!BZ54/'Indice PondENGHO'!BZ53-1</f>
        <v>3.9149976600640679E-2</v>
      </c>
      <c r="CB56" s="3">
        <f>+'Indice PondENGHO'!CA54/'Indice PondENGHO'!CA53-1</f>
        <v>3.8397079133040135E-2</v>
      </c>
      <c r="CC56" s="11">
        <f>+'Indice PondENGHO'!CB54/'Indice PondENGHO'!CB53-1</f>
        <v>3.6545927114814081E-2</v>
      </c>
      <c r="CD56" s="10">
        <f>+'Indice PondENGHO'!CC54/'Indice PondENGHO'!CC53-1</f>
        <v>4.0539630848114294E-2</v>
      </c>
      <c r="CE56" s="11">
        <f>+'Indice PondENGHO'!CD54/'Indice PondENGHO'!CD53-1</f>
        <v>4.0539630848114294E-2</v>
      </c>
      <c r="CG56" s="3">
        <f>+'Indice PondENGHO'!CF54/'Indice PondENGHO'!CF53-1</f>
        <v>4.0406574770393888E-2</v>
      </c>
      <c r="CI56" s="3">
        <f t="shared" si="4"/>
        <v>3.696076219856792E-4</v>
      </c>
      <c r="CJ56" s="3">
        <f>+'[3]Infla Mensual PondENGHO'!CF56</f>
        <v>4.7855755839454339E-4</v>
      </c>
      <c r="CK56" s="3">
        <f t="shared" si="5"/>
        <v>-1.0894993640886419E-4</v>
      </c>
    </row>
    <row r="57" spans="1:89" x14ac:dyDescent="0.25">
      <c r="A57" s="2">
        <f t="shared" si="1"/>
        <v>44317</v>
      </c>
      <c r="B57" s="1">
        <f t="shared" si="2"/>
        <v>5</v>
      </c>
      <c r="C57" s="1">
        <v>2021</v>
      </c>
      <c r="D57" s="10">
        <f>+'Indice PondENGHO'!D55/'Indice PondENGHO'!D54-1</f>
        <v>4.4106172881477779E-2</v>
      </c>
      <c r="E57" s="3">
        <f>+'Indice PondENGHO'!E55/'Indice PondENGHO'!E54-1</f>
        <v>2.3166466097533478E-2</v>
      </c>
      <c r="F57" s="3">
        <f>+'Indice PondENGHO'!F55/'Indice PondENGHO'!F54-1</f>
        <v>3.3166533594791714E-2</v>
      </c>
      <c r="G57" s="3">
        <f>+'Indice PondENGHO'!G55/'Indice PondENGHO'!G54-1</f>
        <v>1.9260843567453279E-2</v>
      </c>
      <c r="H57" s="3">
        <f>+'Indice PondENGHO'!H55/'Indice PondENGHO'!H54-1</f>
        <v>2.2893954390658111E-2</v>
      </c>
      <c r="I57" s="3">
        <f>+'Indice PondENGHO'!I55/'Indice PondENGHO'!I54-1</f>
        <v>4.6484685431170014E-2</v>
      </c>
      <c r="J57" s="3">
        <f>+'Indice PondENGHO'!J55/'Indice PondENGHO'!J54-1</f>
        <v>5.8190022818261466E-2</v>
      </c>
      <c r="K57" s="3">
        <f>+'Indice PondENGHO'!K55/'Indice PondENGHO'!K54-1</f>
        <v>1.739761992583766E-2</v>
      </c>
      <c r="L57" s="3">
        <f>+'Indice PondENGHO'!L55/'Indice PondENGHO'!L54-1</f>
        <v>3.0010033492856136E-2</v>
      </c>
      <c r="M57" s="3">
        <f>+'Indice PondENGHO'!M55/'Indice PondENGHO'!M54-1</f>
        <v>3.4689440431785679E-2</v>
      </c>
      <c r="N57" s="3">
        <f>+'Indice PondENGHO'!N55/'Indice PondENGHO'!N54-1</f>
        <v>3.8057810660650171E-2</v>
      </c>
      <c r="O57" s="11">
        <f>+'Indice PondENGHO'!O55/'Indice PondENGHO'!O54-1</f>
        <v>2.9129091579937816E-2</v>
      </c>
      <c r="P57" s="3">
        <f>+'Indice PondENGHO'!P55/'Indice PondENGHO'!P54-1</f>
        <v>4.4242077039504446E-2</v>
      </c>
      <c r="Q57" s="3">
        <f>+'Indice PondENGHO'!Q55/'Indice PondENGHO'!Q54-1</f>
        <v>2.3100332596220019E-2</v>
      </c>
      <c r="R57" s="3">
        <f>+'Indice PondENGHO'!R55/'Indice PondENGHO'!R54-1</f>
        <v>3.0551709720035403E-2</v>
      </c>
      <c r="S57" s="3">
        <f>+'Indice PondENGHO'!S55/'Indice PondENGHO'!S54-1</f>
        <v>1.9228314708568783E-2</v>
      </c>
      <c r="T57" s="3">
        <f>+'Indice PondENGHO'!T55/'Indice PondENGHO'!T54-1</f>
        <v>2.325815323895486E-2</v>
      </c>
      <c r="U57" s="3">
        <f>+'Indice PondENGHO'!U55/'Indice PondENGHO'!U54-1</f>
        <v>4.7241463635958159E-2</v>
      </c>
      <c r="V57" s="3">
        <f>+'Indice PondENGHO'!V55/'Indice PondENGHO'!V54-1</f>
        <v>5.9304187966714883E-2</v>
      </c>
      <c r="W57" s="3">
        <f>+'Indice PondENGHO'!W55/'Indice PondENGHO'!W54-1</f>
        <v>1.7723864489273433E-2</v>
      </c>
      <c r="X57" s="3">
        <f>+'Indice PondENGHO'!X55/'Indice PondENGHO'!X54-1</f>
        <v>3.0133543075494096E-2</v>
      </c>
      <c r="Y57" s="3">
        <f>+'Indice PondENGHO'!Y55/'Indice PondENGHO'!Y54-1</f>
        <v>3.7682442317284792E-2</v>
      </c>
      <c r="Z57" s="3">
        <f>+'Indice PondENGHO'!Z55/'Indice PondENGHO'!Z54-1</f>
        <v>3.8808007426265778E-2</v>
      </c>
      <c r="AA57" s="3">
        <f>+'Indice PondENGHO'!AA55/'Indice PondENGHO'!AA54-1</f>
        <v>2.8877180858951856E-2</v>
      </c>
      <c r="AB57" s="10">
        <f>+'Indice PondENGHO'!AB55/'Indice PondENGHO'!AB54-1</f>
        <v>4.4294226471269793E-2</v>
      </c>
      <c r="AC57" s="3">
        <f>+'Indice PondENGHO'!AC55/'Indice PondENGHO'!AC54-1</f>
        <v>2.4152384266312721E-2</v>
      </c>
      <c r="AD57" s="3">
        <f>+'Indice PondENGHO'!AD55/'Indice PondENGHO'!AD54-1</f>
        <v>2.9561420599593324E-2</v>
      </c>
      <c r="AE57" s="3">
        <f>+'Indice PondENGHO'!AE55/'Indice PondENGHO'!AE54-1</f>
        <v>1.9356478366135521E-2</v>
      </c>
      <c r="AF57" s="3">
        <f>+'Indice PondENGHO'!AF55/'Indice PondENGHO'!AF54-1</f>
        <v>2.3938554401175871E-2</v>
      </c>
      <c r="AG57" s="3">
        <f>+'Indice PondENGHO'!AG55/'Indice PondENGHO'!AG54-1</f>
        <v>4.6901235441390243E-2</v>
      </c>
      <c r="AH57" s="3">
        <f>+'Indice PondENGHO'!AH55/'Indice PondENGHO'!AH54-1</f>
        <v>5.9404250506401413E-2</v>
      </c>
      <c r="AI57" s="3">
        <f>+'Indice PondENGHO'!AI55/'Indice PondENGHO'!AI54-1</f>
        <v>1.8011846004107213E-2</v>
      </c>
      <c r="AJ57" s="3">
        <f>+'Indice PondENGHO'!AJ55/'Indice PondENGHO'!AJ54-1</f>
        <v>3.009098773747354E-2</v>
      </c>
      <c r="AK57" s="3">
        <f>+'Indice PondENGHO'!AK55/'Indice PondENGHO'!AK54-1</f>
        <v>3.8553319694870636E-2</v>
      </c>
      <c r="AL57" s="3">
        <f>+'Indice PondENGHO'!AL55/'Indice PondENGHO'!AL54-1</f>
        <v>3.8340540287767677E-2</v>
      </c>
      <c r="AM57" s="11">
        <f>+'Indice PondENGHO'!AM55/'Indice PondENGHO'!AM54-1</f>
        <v>2.9012215526813323E-2</v>
      </c>
      <c r="AN57" s="3">
        <f>+'Indice PondENGHO'!AN55/'Indice PondENGHO'!AN54-1</f>
        <v>4.424811604103418E-2</v>
      </c>
      <c r="AO57" s="3">
        <f>+'Indice PondENGHO'!AO55/'Indice PondENGHO'!AO54-1</f>
        <v>2.3835109946738209E-2</v>
      </c>
      <c r="AP57" s="3">
        <f>+'Indice PondENGHO'!AP55/'Indice PondENGHO'!AP54-1</f>
        <v>2.8694715222943534E-2</v>
      </c>
      <c r="AQ57" s="3">
        <f>+'Indice PondENGHO'!AQ55/'Indice PondENGHO'!AQ54-1</f>
        <v>1.9692594124101293E-2</v>
      </c>
      <c r="AR57" s="3">
        <f>+'Indice PondENGHO'!AR55/'Indice PondENGHO'!AR54-1</f>
        <v>2.4001365994205548E-2</v>
      </c>
      <c r="AS57" s="3">
        <f>+'Indice PondENGHO'!AS55/'Indice PondENGHO'!AS54-1</f>
        <v>4.7966412398291247E-2</v>
      </c>
      <c r="AT57" s="3">
        <f>+'Indice PondENGHO'!AT55/'Indice PondENGHO'!AT54-1</f>
        <v>6.014754665919142E-2</v>
      </c>
      <c r="AU57" s="3">
        <f>+'Indice PondENGHO'!AU55/'Indice PondENGHO'!AU54-1</f>
        <v>1.817119998613137E-2</v>
      </c>
      <c r="AV57" s="3">
        <f>+'Indice PondENGHO'!AV55/'Indice PondENGHO'!AV54-1</f>
        <v>3.0714241872792369E-2</v>
      </c>
      <c r="AW57" s="3">
        <f>+'Indice PondENGHO'!AW55/'Indice PondENGHO'!AW54-1</f>
        <v>3.850651584494269E-2</v>
      </c>
      <c r="AX57" s="3">
        <f>+'Indice PondENGHO'!AX55/'Indice PondENGHO'!AX54-1</f>
        <v>3.9080594388678502E-2</v>
      </c>
      <c r="AY57" s="3">
        <f>+'Indice PondENGHO'!AY55/'Indice PondENGHO'!AY54-1</f>
        <v>2.8340672754104013E-2</v>
      </c>
      <c r="AZ57" s="10">
        <f>+'Indice PondENGHO'!AZ55/'Indice PondENGHO'!AZ54-1</f>
        <v>4.4114336951339705E-2</v>
      </c>
      <c r="BA57" s="3">
        <f>+'Indice PondENGHO'!BA55/'Indice PondENGHO'!BA54-1</f>
        <v>2.3141396225163868E-2</v>
      </c>
      <c r="BB57" s="3">
        <f>+'Indice PondENGHO'!BB55/'Indice PondENGHO'!BB54-1</f>
        <v>2.7433890196614019E-2</v>
      </c>
      <c r="BC57" s="3">
        <f>+'Indice PondENGHO'!BC55/'Indice PondENGHO'!BC54-1</f>
        <v>2.0918965944439538E-2</v>
      </c>
      <c r="BD57" s="3">
        <f>+'Indice PondENGHO'!BD55/'Indice PondENGHO'!BD54-1</f>
        <v>2.3640154623588039E-2</v>
      </c>
      <c r="BE57" s="3">
        <f>+'Indice PondENGHO'!BE55/'Indice PondENGHO'!BE54-1</f>
        <v>4.8787488399246959E-2</v>
      </c>
      <c r="BF57" s="3">
        <f>+'Indice PondENGHO'!BF55/'Indice PondENGHO'!BF54-1</f>
        <v>6.0205807691350754E-2</v>
      </c>
      <c r="BG57" s="3">
        <f>+'Indice PondENGHO'!BG55/'Indice PondENGHO'!BG54-1</f>
        <v>1.9019203955446873E-2</v>
      </c>
      <c r="BH57" s="3">
        <f>+'Indice PondENGHO'!BH55/'Indice PondENGHO'!BH54-1</f>
        <v>3.1304666611973619E-2</v>
      </c>
      <c r="BI57" s="3">
        <f>+'Indice PondENGHO'!BI55/'Indice PondENGHO'!BI54-1</f>
        <v>3.9713757791248083E-2</v>
      </c>
      <c r="BJ57" s="3">
        <f>+'Indice PondENGHO'!BJ55/'Indice PondENGHO'!BJ54-1</f>
        <v>3.9325995672992553E-2</v>
      </c>
      <c r="BK57" s="11">
        <f>+'Indice PondENGHO'!BK55/'Indice PondENGHO'!BK54-1</f>
        <v>2.7874275369232926E-2</v>
      </c>
      <c r="BL57" s="2">
        <f t="shared" si="3"/>
        <v>44317</v>
      </c>
      <c r="BM57" s="3">
        <f>+'Indice PondENGHO'!BL55/'Indice PondENGHO'!BL54-1</f>
        <v>3.8206518685685475E-2</v>
      </c>
      <c r="BN57" s="3">
        <f>+'Indice PondENGHO'!BM55/'Indice PondENGHO'!BM54-1</f>
        <v>3.8077123258981382E-2</v>
      </c>
      <c r="BO57" s="3">
        <f>+'Indice PondENGHO'!BN55/'Indice PondENGHO'!BN54-1</f>
        <v>3.8093748906599112E-2</v>
      </c>
      <c r="BP57" s="3">
        <f>+'Indice PondENGHO'!BO55/'Indice PondENGHO'!BO54-1</f>
        <v>3.8586256164584665E-2</v>
      </c>
      <c r="BQ57" s="3">
        <f>+'Indice PondENGHO'!BP55/'Indice PondENGHO'!BP54-1</f>
        <v>3.8088476181808328E-2</v>
      </c>
      <c r="BR57" s="10">
        <f>+'Indice PondENGHO'!BQ55/'Indice PondENGHO'!BQ54-1</f>
        <v>4.4200206115799334E-2</v>
      </c>
      <c r="BS57" s="3">
        <f>+'Indice PondENGHO'!BR55/'Indice PondENGHO'!BR54-1</f>
        <v>2.345086883565517E-2</v>
      </c>
      <c r="BT57" s="3">
        <f>+'Indice PondENGHO'!BS55/'Indice PondENGHO'!BS54-1</f>
        <v>2.9414263180832068E-2</v>
      </c>
      <c r="BU57" s="3">
        <f>+'Indice PondENGHO'!BT55/'Indice PondENGHO'!BT54-1</f>
        <v>1.9908135518093673E-2</v>
      </c>
      <c r="BV57" s="3">
        <f>+'Indice PondENGHO'!BU55/'Indice PondENGHO'!BU54-1</f>
        <v>2.3649023229777466E-2</v>
      </c>
      <c r="BW57" s="3">
        <f>+'Indice PondENGHO'!BV55/'Indice PondENGHO'!BV54-1</f>
        <v>4.7914119933693877E-2</v>
      </c>
      <c r="BX57" s="3">
        <f>+'Indice PondENGHO'!BW55/'Indice PondENGHO'!BW54-1</f>
        <v>5.9756266100864153E-2</v>
      </c>
      <c r="BY57" s="3">
        <f>+'Indice PondENGHO'!BX55/'Indice PondENGHO'!BX54-1</f>
        <v>1.8219873750238813E-2</v>
      </c>
      <c r="BZ57" s="3">
        <f>+'Indice PondENGHO'!BY55/'Indice PondENGHO'!BY54-1</f>
        <v>3.0675494448056284E-2</v>
      </c>
      <c r="CA57" s="3">
        <f>+'Indice PondENGHO'!BZ55/'Indice PondENGHO'!BZ54-1</f>
        <v>3.8651327010430281E-2</v>
      </c>
      <c r="CB57" s="3">
        <f>+'Indice PondENGHO'!CA55/'Indice PondENGHO'!CA54-1</f>
        <v>3.8945517387072082E-2</v>
      </c>
      <c r="CC57" s="11">
        <f>+'Indice PondENGHO'!CB55/'Indice PondENGHO'!CB54-1</f>
        <v>2.843307129630146E-2</v>
      </c>
      <c r="CD57" s="10">
        <f>+'Indice PondENGHO'!CC55/'Indice PondENGHO'!CC54-1</f>
        <v>3.8213116217256093E-2</v>
      </c>
      <c r="CE57" s="11">
        <f>+'Indice PondENGHO'!CD55/'Indice PondENGHO'!CD54-1</f>
        <v>3.8213116217256093E-2</v>
      </c>
      <c r="CG57" s="3">
        <f>+'Indice PondENGHO'!CF55/'Indice PondENGHO'!CF54-1</f>
        <v>3.7855507823221668E-2</v>
      </c>
      <c r="CI57" s="3">
        <f t="shared" si="4"/>
        <v>1.180425038771471E-4</v>
      </c>
      <c r="CJ57" s="3">
        <f>+'[3]Infla Mensual PondENGHO'!CF57</f>
        <v>-2.5151485643584159E-3</v>
      </c>
      <c r="CK57" s="3">
        <f t="shared" si="5"/>
        <v>2.633191068235563E-3</v>
      </c>
    </row>
    <row r="58" spans="1:89" x14ac:dyDescent="0.25">
      <c r="A58" s="2">
        <f t="shared" si="1"/>
        <v>44348</v>
      </c>
      <c r="B58" s="1">
        <f t="shared" si="2"/>
        <v>6</v>
      </c>
      <c r="C58" s="1">
        <v>2021</v>
      </c>
      <c r="D58" s="10">
        <f>+'Indice PondENGHO'!D56/'Indice PondENGHO'!D55-1</f>
        <v>4.9895171422996709E-2</v>
      </c>
      <c r="E58" s="3">
        <f>+'Indice PondENGHO'!E56/'Indice PondENGHO'!E55-1</f>
        <v>6.9985201828760557E-2</v>
      </c>
      <c r="F58" s="3">
        <f>+'Indice PondENGHO'!F56/'Indice PondENGHO'!F55-1</f>
        <v>3.6252603447540332E-2</v>
      </c>
      <c r="G58" s="3">
        <f>+'Indice PondENGHO'!G56/'Indice PondENGHO'!G55-1</f>
        <v>2.6295423007931085E-2</v>
      </c>
      <c r="H58" s="3">
        <f>+'Indice PondENGHO'!H56/'Indice PondENGHO'!H55-1</f>
        <v>3.2602177992462122E-2</v>
      </c>
      <c r="I58" s="3">
        <f>+'Indice PondENGHO'!I56/'Indice PondENGHO'!I55-1</f>
        <v>3.5529070298504495E-2</v>
      </c>
      <c r="J58" s="3">
        <f>+'Indice PondENGHO'!J56/'Indice PondENGHO'!J55-1</f>
        <v>3.1604393743160708E-2</v>
      </c>
      <c r="K58" s="3">
        <f>+'Indice PondENGHO'!K56/'Indice PondENGHO'!K55-1</f>
        <v>6.9415231833024338E-2</v>
      </c>
      <c r="L58" s="3">
        <f>+'Indice PondENGHO'!L56/'Indice PondENGHO'!L55-1</f>
        <v>2.3227919864260205E-2</v>
      </c>
      <c r="M58" s="3">
        <f>+'Indice PondENGHO'!M56/'Indice PondENGHO'!M55-1</f>
        <v>2.796112949683538E-2</v>
      </c>
      <c r="N58" s="3">
        <f>+'Indice PondENGHO'!N56/'Indice PondENGHO'!N55-1</f>
        <v>3.1428975731870867E-2</v>
      </c>
      <c r="O58" s="11">
        <f>+'Indice PondENGHO'!O56/'Indice PondENGHO'!O55-1</f>
        <v>1.9641396054840499E-2</v>
      </c>
      <c r="P58" s="3">
        <f>+'Indice PondENGHO'!P56/'Indice PondENGHO'!P55-1</f>
        <v>5.0507507665089824E-2</v>
      </c>
      <c r="Q58" s="3">
        <f>+'Indice PondENGHO'!Q56/'Indice PondENGHO'!Q55-1</f>
        <v>6.9480859718381804E-2</v>
      </c>
      <c r="R58" s="3">
        <f>+'Indice PondENGHO'!R56/'Indice PondENGHO'!R55-1</f>
        <v>3.7663684612465387E-2</v>
      </c>
      <c r="S58" s="3">
        <f>+'Indice PondENGHO'!S56/'Indice PondENGHO'!S55-1</f>
        <v>2.5615920611073761E-2</v>
      </c>
      <c r="T58" s="3">
        <f>+'Indice PondENGHO'!T56/'Indice PondENGHO'!T55-1</f>
        <v>3.2543104545778911E-2</v>
      </c>
      <c r="U58" s="3">
        <f>+'Indice PondENGHO'!U56/'Indice PondENGHO'!U55-1</f>
        <v>3.400380975386752E-2</v>
      </c>
      <c r="V58" s="3">
        <f>+'Indice PondENGHO'!V56/'Indice PondENGHO'!V55-1</f>
        <v>3.177224297785175E-2</v>
      </c>
      <c r="W58" s="3">
        <f>+'Indice PondENGHO'!W56/'Indice PondENGHO'!W55-1</f>
        <v>6.96091920934514E-2</v>
      </c>
      <c r="X58" s="3">
        <f>+'Indice PondENGHO'!X56/'Indice PondENGHO'!X55-1</f>
        <v>2.2996085849209758E-2</v>
      </c>
      <c r="Y58" s="3">
        <f>+'Indice PondENGHO'!Y56/'Indice PondENGHO'!Y55-1</f>
        <v>2.9270750173049143E-2</v>
      </c>
      <c r="Z58" s="3">
        <f>+'Indice PondENGHO'!Z56/'Indice PondENGHO'!Z55-1</f>
        <v>3.1899791414631062E-2</v>
      </c>
      <c r="AA58" s="3">
        <f>+'Indice PondENGHO'!AA56/'Indice PondENGHO'!AA55-1</f>
        <v>1.9552977390015602E-2</v>
      </c>
      <c r="AB58" s="10">
        <f>+'Indice PondENGHO'!AB56/'Indice PondENGHO'!AB55-1</f>
        <v>5.0744787552813975E-2</v>
      </c>
      <c r="AC58" s="3">
        <f>+'Indice PondENGHO'!AC56/'Indice PondENGHO'!AC55-1</f>
        <v>6.8328994115970376E-2</v>
      </c>
      <c r="AD58" s="3">
        <f>+'Indice PondENGHO'!AD56/'Indice PondENGHO'!AD55-1</f>
        <v>3.7913311518521953E-2</v>
      </c>
      <c r="AE58" s="3">
        <f>+'Indice PondENGHO'!AE56/'Indice PondENGHO'!AE55-1</f>
        <v>2.5151975244610769E-2</v>
      </c>
      <c r="AF58" s="3">
        <f>+'Indice PondENGHO'!AF56/'Indice PondENGHO'!AF55-1</f>
        <v>3.2410795547971549E-2</v>
      </c>
      <c r="AG58" s="3">
        <f>+'Indice PondENGHO'!AG56/'Indice PondENGHO'!AG55-1</f>
        <v>3.4032300510987712E-2</v>
      </c>
      <c r="AH58" s="3">
        <f>+'Indice PondENGHO'!AH56/'Indice PondENGHO'!AH55-1</f>
        <v>3.2041297050165785E-2</v>
      </c>
      <c r="AI58" s="3">
        <f>+'Indice PondENGHO'!AI56/'Indice PondENGHO'!AI55-1</f>
        <v>6.9618193576848286E-2</v>
      </c>
      <c r="AJ58" s="3">
        <f>+'Indice PondENGHO'!AJ56/'Indice PondENGHO'!AJ55-1</f>
        <v>2.2962325809517292E-2</v>
      </c>
      <c r="AK58" s="3">
        <f>+'Indice PondENGHO'!AK56/'Indice PondENGHO'!AK55-1</f>
        <v>2.9393980440706624E-2</v>
      </c>
      <c r="AL58" s="3">
        <f>+'Indice PondENGHO'!AL56/'Indice PondENGHO'!AL55-1</f>
        <v>3.1848015588509027E-2</v>
      </c>
      <c r="AM58" s="11">
        <f>+'Indice PondENGHO'!AM56/'Indice PondENGHO'!AM55-1</f>
        <v>1.9583741341685279E-2</v>
      </c>
      <c r="AN58" s="3">
        <f>+'Indice PondENGHO'!AN56/'Indice PondENGHO'!AN55-1</f>
        <v>5.0837314291411584E-2</v>
      </c>
      <c r="AO58" s="3">
        <f>+'Indice PondENGHO'!AO56/'Indice PondENGHO'!AO55-1</f>
        <v>6.8146623944413287E-2</v>
      </c>
      <c r="AP58" s="3">
        <f>+'Indice PondENGHO'!AP56/'Indice PondENGHO'!AP55-1</f>
        <v>3.8899088575870433E-2</v>
      </c>
      <c r="AQ58" s="3">
        <f>+'Indice PondENGHO'!AQ56/'Indice PondENGHO'!AQ55-1</f>
        <v>2.4375094864006019E-2</v>
      </c>
      <c r="AR58" s="3">
        <f>+'Indice PondENGHO'!AR56/'Indice PondENGHO'!AR55-1</f>
        <v>3.2406393030305791E-2</v>
      </c>
      <c r="AS58" s="3">
        <f>+'Indice PondENGHO'!AS56/'Indice PondENGHO'!AS55-1</f>
        <v>3.1253744409367457E-2</v>
      </c>
      <c r="AT58" s="3">
        <f>+'Indice PondENGHO'!AT56/'Indice PondENGHO'!AT55-1</f>
        <v>3.2636317969023665E-2</v>
      </c>
      <c r="AU58" s="3">
        <f>+'Indice PondENGHO'!AU56/'Indice PondENGHO'!AU55-1</f>
        <v>7.0318270255698145E-2</v>
      </c>
      <c r="AV58" s="3">
        <f>+'Indice PondENGHO'!AV56/'Indice PondENGHO'!AV55-1</f>
        <v>2.2774061510741683E-2</v>
      </c>
      <c r="AW58" s="3">
        <f>+'Indice PondENGHO'!AW56/'Indice PondENGHO'!AW55-1</f>
        <v>2.9632012724289059E-2</v>
      </c>
      <c r="AX58" s="3">
        <f>+'Indice PondENGHO'!AX56/'Indice PondENGHO'!AX55-1</f>
        <v>3.1901625699817915E-2</v>
      </c>
      <c r="AY58" s="3">
        <f>+'Indice PondENGHO'!AY56/'Indice PondENGHO'!AY55-1</f>
        <v>1.9725244681573884E-2</v>
      </c>
      <c r="AZ58" s="10">
        <f>+'Indice PondENGHO'!AZ56/'Indice PondENGHO'!AZ55-1</f>
        <v>5.1186814216199972E-2</v>
      </c>
      <c r="BA58" s="3">
        <f>+'Indice PondENGHO'!BA56/'Indice PondENGHO'!BA55-1</f>
        <v>6.8083840798832673E-2</v>
      </c>
      <c r="BB58" s="3">
        <f>+'Indice PondENGHO'!BB56/'Indice PondENGHO'!BB55-1</f>
        <v>3.9856722162261882E-2</v>
      </c>
      <c r="BC58" s="3">
        <f>+'Indice PondENGHO'!BC56/'Indice PondENGHO'!BC55-1</f>
        <v>2.3278652455720916E-2</v>
      </c>
      <c r="BD58" s="3">
        <f>+'Indice PondENGHO'!BD56/'Indice PondENGHO'!BD55-1</f>
        <v>3.2372901054751324E-2</v>
      </c>
      <c r="BE58" s="3">
        <f>+'Indice PondENGHO'!BE56/'Indice PondENGHO'!BE55-1</f>
        <v>2.8963549580992121E-2</v>
      </c>
      <c r="BF58" s="3">
        <f>+'Indice PondENGHO'!BF56/'Indice PondENGHO'!BF55-1</f>
        <v>3.3541999377799225E-2</v>
      </c>
      <c r="BG58" s="3">
        <f>+'Indice PondENGHO'!BG56/'Indice PondENGHO'!BG55-1</f>
        <v>7.0583114974370531E-2</v>
      </c>
      <c r="BH58" s="3">
        <f>+'Indice PondENGHO'!BH56/'Indice PondENGHO'!BH55-1</f>
        <v>2.2209776873748144E-2</v>
      </c>
      <c r="BI58" s="3">
        <f>+'Indice PondENGHO'!BI56/'Indice PondENGHO'!BI55-1</f>
        <v>3.0729882433703004E-2</v>
      </c>
      <c r="BJ58" s="3">
        <f>+'Indice PondENGHO'!BJ56/'Indice PondENGHO'!BJ55-1</f>
        <v>3.1245018252656909E-2</v>
      </c>
      <c r="BK58" s="11">
        <f>+'Indice PondENGHO'!BK56/'Indice PondENGHO'!BK55-1</f>
        <v>1.9399208146166025E-2</v>
      </c>
      <c r="BL58" s="2">
        <f t="shared" si="3"/>
        <v>44348</v>
      </c>
      <c r="BM58" s="3">
        <f>+'Indice PondENGHO'!BL56/'Indice PondENGHO'!BL55-1</f>
        <v>4.0849204711484344E-2</v>
      </c>
      <c r="BN58" s="3">
        <f>+'Indice PondENGHO'!BM56/'Indice PondENGHO'!BM55-1</f>
        <v>3.9907188185024589E-2</v>
      </c>
      <c r="BO58" s="3">
        <f>+'Indice PondENGHO'!BN56/'Indice PondENGHO'!BN55-1</f>
        <v>3.9225822330583027E-2</v>
      </c>
      <c r="BP58" s="3">
        <f>+'Indice PondENGHO'!BO56/'Indice PondENGHO'!BO55-1</f>
        <v>3.7953162090048398E-2</v>
      </c>
      <c r="BQ58" s="3">
        <f>+'Indice PondENGHO'!BP56/'Indice PondENGHO'!BP55-1</f>
        <v>3.6201200573244385E-2</v>
      </c>
      <c r="BR58" s="10">
        <f>+'Indice PondENGHO'!BQ56/'Indice PondENGHO'!BQ55-1</f>
        <v>5.06642314993071E-2</v>
      </c>
      <c r="BS58" s="3">
        <f>+'Indice PondENGHO'!BR56/'Indice PondENGHO'!BR55-1</f>
        <v>6.8654028784384202E-2</v>
      </c>
      <c r="BT58" s="3">
        <f>+'Indice PondENGHO'!BS56/'Indice PondENGHO'!BS55-1</f>
        <v>3.8421361735363035E-2</v>
      </c>
      <c r="BU58" s="3">
        <f>+'Indice PondENGHO'!BT56/'Indice PondENGHO'!BT55-1</f>
        <v>2.4579823401515322E-2</v>
      </c>
      <c r="BV58" s="3">
        <f>+'Indice PondENGHO'!BU56/'Indice PondENGHO'!BU55-1</f>
        <v>3.2427759005557055E-2</v>
      </c>
      <c r="BW58" s="3">
        <f>+'Indice PondENGHO'!BV56/'Indice PondENGHO'!BV55-1</f>
        <v>3.1460123009386054E-2</v>
      </c>
      <c r="BX58" s="3">
        <f>+'Indice PondENGHO'!BW56/'Indice PondENGHO'!BW55-1</f>
        <v>3.264821225853054E-2</v>
      </c>
      <c r="BY58" s="3">
        <f>+'Indice PondENGHO'!BX56/'Indice PondENGHO'!BX55-1</f>
        <v>7.0033449771724765E-2</v>
      </c>
      <c r="BZ58" s="3">
        <f>+'Indice PondENGHO'!BY56/'Indice PondENGHO'!BY55-1</f>
        <v>2.2674790016167234E-2</v>
      </c>
      <c r="CA58" s="3">
        <f>+'Indice PondENGHO'!BZ56/'Indice PondENGHO'!BZ55-1</f>
        <v>2.9878447484599668E-2</v>
      </c>
      <c r="CB58" s="3">
        <f>+'Indice PondENGHO'!CA56/'Indice PondENGHO'!CA55-1</f>
        <v>3.1589314131421409E-2</v>
      </c>
      <c r="CC58" s="11">
        <f>+'Indice PondENGHO'!CB56/'Indice PondENGHO'!CB55-1</f>
        <v>1.954850109841022E-2</v>
      </c>
      <c r="CD58" s="10">
        <f>+'Indice PondENGHO'!CC56/'Indice PondENGHO'!CC55-1</f>
        <v>3.8279797465202714E-2</v>
      </c>
      <c r="CE58" s="11">
        <f>+'Indice PondENGHO'!CD56/'Indice PondENGHO'!CD55-1</f>
        <v>3.8279797465202714E-2</v>
      </c>
      <c r="CG58" s="3">
        <f>+'Indice PondENGHO'!CF56/'Indice PondENGHO'!CF55-1</f>
        <v>3.8521920825683065E-2</v>
      </c>
      <c r="CI58" s="3">
        <f t="shared" si="4"/>
        <v>4.6480041382399584E-3</v>
      </c>
      <c r="CJ58" s="3">
        <f>+'[3]Infla Mensual PondENGHO'!CF58</f>
        <v>1.0579668497299188E-3</v>
      </c>
      <c r="CK58" s="3">
        <f t="shared" si="5"/>
        <v>3.5900372885100396E-3</v>
      </c>
    </row>
    <row r="59" spans="1:89" x14ac:dyDescent="0.25">
      <c r="A59" s="2">
        <f t="shared" si="1"/>
        <v>44378</v>
      </c>
      <c r="B59" s="1">
        <f t="shared" si="2"/>
        <v>7</v>
      </c>
      <c r="C59" s="1">
        <v>2021</v>
      </c>
      <c r="D59" s="10">
        <f>+'Indice PondENGHO'!D57/'Indice PondENGHO'!D56-1</f>
        <v>5.0060310489526971E-2</v>
      </c>
      <c r="E59" s="3">
        <f>+'Indice PondENGHO'!E57/'Indice PondENGHO'!E56-1</f>
        <v>3.5920450933494275E-2</v>
      </c>
      <c r="F59" s="3">
        <f>+'Indice PondENGHO'!F57/'Indice PondENGHO'!F56-1</f>
        <v>3.5624042422398805E-2</v>
      </c>
      <c r="G59" s="3">
        <f>+'Indice PondENGHO'!G57/'Indice PondENGHO'!G56-1</f>
        <v>2.5989482932974761E-2</v>
      </c>
      <c r="H59" s="3">
        <f>+'Indice PondENGHO'!H57/'Indice PondENGHO'!H56-1</f>
        <v>2.7212726915066376E-2</v>
      </c>
      <c r="I59" s="3">
        <f>+'Indice PondENGHO'!I57/'Indice PondENGHO'!I56-1</f>
        <v>4.0539585715757998E-2</v>
      </c>
      <c r="J59" s="3">
        <f>+'Indice PondENGHO'!J57/'Indice PondENGHO'!J56-1</f>
        <v>2.4506980397265066E-2</v>
      </c>
      <c r="K59" s="3">
        <f>+'Indice PondENGHO'!K57/'Indice PondENGHO'!K56-1</f>
        <v>1.7293892469582905E-2</v>
      </c>
      <c r="L59" s="3">
        <f>+'Indice PondENGHO'!L57/'Indice PondENGHO'!L56-1</f>
        <v>3.031032988771587E-2</v>
      </c>
      <c r="M59" s="3">
        <f>+'Indice PondENGHO'!M57/'Indice PondENGHO'!M56-1</f>
        <v>2.8572424890031423E-2</v>
      </c>
      <c r="N59" s="3">
        <f>+'Indice PondENGHO'!N57/'Indice PondENGHO'!N56-1</f>
        <v>4.6110141893781931E-2</v>
      </c>
      <c r="O59" s="11">
        <f>+'Indice PondENGHO'!O57/'Indice PondENGHO'!O56-1</f>
        <v>3.042147467170464E-2</v>
      </c>
      <c r="P59" s="3">
        <f>+'Indice PondENGHO'!P57/'Indice PondENGHO'!P56-1</f>
        <v>5.037813063706742E-2</v>
      </c>
      <c r="Q59" s="3">
        <f>+'Indice PondENGHO'!Q57/'Indice PondENGHO'!Q56-1</f>
        <v>3.6695869330895414E-2</v>
      </c>
      <c r="R59" s="3">
        <f>+'Indice PondENGHO'!R57/'Indice PondENGHO'!R56-1</f>
        <v>3.5264968347814341E-2</v>
      </c>
      <c r="S59" s="3">
        <f>+'Indice PondENGHO'!S57/'Indice PondENGHO'!S56-1</f>
        <v>2.7583242607079894E-2</v>
      </c>
      <c r="T59" s="3">
        <f>+'Indice PondENGHO'!T57/'Indice PondENGHO'!T56-1</f>
        <v>2.7373622661484465E-2</v>
      </c>
      <c r="U59" s="3">
        <f>+'Indice PondENGHO'!U57/'Indice PondENGHO'!U56-1</f>
        <v>3.9740235126003221E-2</v>
      </c>
      <c r="V59" s="3">
        <f>+'Indice PondENGHO'!V57/'Indice PondENGHO'!V56-1</f>
        <v>2.3929829998971419E-2</v>
      </c>
      <c r="W59" s="3">
        <f>+'Indice PondENGHO'!W57/'Indice PondENGHO'!W56-1</f>
        <v>1.5878065257279195E-2</v>
      </c>
      <c r="X59" s="3">
        <f>+'Indice PondENGHO'!X57/'Indice PondENGHO'!X56-1</f>
        <v>3.0161129867178893E-2</v>
      </c>
      <c r="Y59" s="3">
        <f>+'Indice PondENGHO'!Y57/'Indice PondENGHO'!Y56-1</f>
        <v>3.183336868397002E-2</v>
      </c>
      <c r="Z59" s="3">
        <f>+'Indice PondENGHO'!Z57/'Indice PondENGHO'!Z56-1</f>
        <v>4.6492179891525209E-2</v>
      </c>
      <c r="AA59" s="3">
        <f>+'Indice PondENGHO'!AA57/'Indice PondENGHO'!AA56-1</f>
        <v>3.1375597022588853E-2</v>
      </c>
      <c r="AB59" s="10">
        <f>+'Indice PondENGHO'!AB57/'Indice PondENGHO'!AB56-1</f>
        <v>5.0559516936566906E-2</v>
      </c>
      <c r="AC59" s="3">
        <f>+'Indice PondENGHO'!AC57/'Indice PondENGHO'!AC56-1</f>
        <v>3.630072678577978E-2</v>
      </c>
      <c r="AD59" s="3">
        <f>+'Indice PondENGHO'!AD57/'Indice PondENGHO'!AD56-1</f>
        <v>3.4959189905648502E-2</v>
      </c>
      <c r="AE59" s="3">
        <f>+'Indice PondENGHO'!AE57/'Indice PondENGHO'!AE56-1</f>
        <v>2.8314581559822249E-2</v>
      </c>
      <c r="AF59" s="3">
        <f>+'Indice PondENGHO'!AF57/'Indice PondENGHO'!AF56-1</f>
        <v>2.7390874223991224E-2</v>
      </c>
      <c r="AG59" s="3">
        <f>+'Indice PondENGHO'!AG57/'Indice PondENGHO'!AG56-1</f>
        <v>4.0125970015683743E-2</v>
      </c>
      <c r="AH59" s="3">
        <f>+'Indice PondENGHO'!AH57/'Indice PondENGHO'!AH56-1</f>
        <v>2.4134913485419851E-2</v>
      </c>
      <c r="AI59" s="3">
        <f>+'Indice PondENGHO'!AI57/'Indice PondENGHO'!AI56-1</f>
        <v>1.5177271876798848E-2</v>
      </c>
      <c r="AJ59" s="3">
        <f>+'Indice PondENGHO'!AJ57/'Indice PondENGHO'!AJ56-1</f>
        <v>2.984588488497697E-2</v>
      </c>
      <c r="AK59" s="3">
        <f>+'Indice PondENGHO'!AK57/'Indice PondENGHO'!AK56-1</f>
        <v>3.2594464494213105E-2</v>
      </c>
      <c r="AL59" s="3">
        <f>+'Indice PondENGHO'!AL57/'Indice PondENGHO'!AL56-1</f>
        <v>4.7030987634424593E-2</v>
      </c>
      <c r="AM59" s="11">
        <f>+'Indice PondENGHO'!AM57/'Indice PondENGHO'!AM56-1</f>
        <v>3.1706160916020742E-2</v>
      </c>
      <c r="AN59" s="3">
        <f>+'Indice PondENGHO'!AN57/'Indice PondENGHO'!AN56-1</f>
        <v>5.0663173097827974E-2</v>
      </c>
      <c r="AO59" s="3">
        <f>+'Indice PondENGHO'!AO57/'Indice PondENGHO'!AO56-1</f>
        <v>3.6343270548780504E-2</v>
      </c>
      <c r="AP59" s="3">
        <f>+'Indice PondENGHO'!AP57/'Indice PondENGHO'!AP56-1</f>
        <v>3.4972721292338749E-2</v>
      </c>
      <c r="AQ59" s="3">
        <f>+'Indice PondENGHO'!AQ57/'Indice PondENGHO'!AQ56-1</f>
        <v>2.8975400463895573E-2</v>
      </c>
      <c r="AR59" s="3">
        <f>+'Indice PondENGHO'!AR57/'Indice PondENGHO'!AR56-1</f>
        <v>2.7378150230755738E-2</v>
      </c>
      <c r="AS59" s="3">
        <f>+'Indice PondENGHO'!AS57/'Indice PondENGHO'!AS56-1</f>
        <v>3.7806023174097758E-2</v>
      </c>
      <c r="AT59" s="3">
        <f>+'Indice PondENGHO'!AT57/'Indice PondENGHO'!AT56-1</f>
        <v>2.3112165798491402E-2</v>
      </c>
      <c r="AU59" s="3">
        <f>+'Indice PondENGHO'!AU57/'Indice PondENGHO'!AU56-1</f>
        <v>1.4688227783127505E-2</v>
      </c>
      <c r="AV59" s="3">
        <f>+'Indice PondENGHO'!AV57/'Indice PondENGHO'!AV56-1</f>
        <v>3.0650233595801879E-2</v>
      </c>
      <c r="AW59" s="3">
        <f>+'Indice PondENGHO'!AW57/'Indice PondENGHO'!AW56-1</f>
        <v>3.2717158998214035E-2</v>
      </c>
      <c r="AX59" s="3">
        <f>+'Indice PondENGHO'!AX57/'Indice PondENGHO'!AX56-1</f>
        <v>4.7618179628837964E-2</v>
      </c>
      <c r="AY59" s="3">
        <f>+'Indice PondENGHO'!AY57/'Indice PondENGHO'!AY56-1</f>
        <v>3.2083453657157701E-2</v>
      </c>
      <c r="AZ59" s="10">
        <f>+'Indice PondENGHO'!AZ57/'Indice PondENGHO'!AZ56-1</f>
        <v>5.078689316813656E-2</v>
      </c>
      <c r="BA59" s="3">
        <f>+'Indice PondENGHO'!BA57/'Indice PondENGHO'!BA56-1</f>
        <v>3.7087619612230949E-2</v>
      </c>
      <c r="BB59" s="3">
        <f>+'Indice PondENGHO'!BB57/'Indice PondENGHO'!BB56-1</f>
        <v>3.4836754464930175E-2</v>
      </c>
      <c r="BC59" s="3">
        <f>+'Indice PondENGHO'!BC57/'Indice PondENGHO'!BC56-1</f>
        <v>3.0498058041680043E-2</v>
      </c>
      <c r="BD59" s="3">
        <f>+'Indice PondENGHO'!BD57/'Indice PondENGHO'!BD56-1</f>
        <v>2.7243197399777985E-2</v>
      </c>
      <c r="BE59" s="3">
        <f>+'Indice PondENGHO'!BE57/'Indice PondENGHO'!BE56-1</f>
        <v>3.5991987451470475E-2</v>
      </c>
      <c r="BF59" s="3">
        <f>+'Indice PondENGHO'!BF57/'Indice PondENGHO'!BF56-1</f>
        <v>2.2413167503423148E-2</v>
      </c>
      <c r="BG59" s="3">
        <f>+'Indice PondENGHO'!BG57/'Indice PondENGHO'!BG56-1</f>
        <v>1.3810644821003137E-2</v>
      </c>
      <c r="BH59" s="3">
        <f>+'Indice PondENGHO'!BH57/'Indice PondENGHO'!BH56-1</f>
        <v>3.1643107756105238E-2</v>
      </c>
      <c r="BI59" s="3">
        <f>+'Indice PondENGHO'!BI57/'Indice PondENGHO'!BI56-1</f>
        <v>3.5334689895403004E-2</v>
      </c>
      <c r="BJ59" s="3">
        <f>+'Indice PondENGHO'!BJ57/'Indice PondENGHO'!BJ56-1</f>
        <v>4.8891202085319829E-2</v>
      </c>
      <c r="BK59" s="11">
        <f>+'Indice PondENGHO'!BK57/'Indice PondENGHO'!BK56-1</f>
        <v>3.3453144348085884E-2</v>
      </c>
      <c r="BL59" s="2">
        <f t="shared" si="3"/>
        <v>44378</v>
      </c>
      <c r="BM59" s="3">
        <f>+'Indice PondENGHO'!BL57/'Indice PondENGHO'!BL56-1</f>
        <v>3.9452446642843864E-2</v>
      </c>
      <c r="BN59" s="3">
        <f>+'Indice PondENGHO'!BM57/'Indice PondENGHO'!BM56-1</f>
        <v>3.8206871228251726E-2</v>
      </c>
      <c r="BO59" s="3">
        <f>+'Indice PondENGHO'!BN57/'Indice PondENGHO'!BN56-1</f>
        <v>3.8048819487970897E-2</v>
      </c>
      <c r="BP59" s="3">
        <f>+'Indice PondENGHO'!BO57/'Indice PondENGHO'!BO56-1</f>
        <v>3.6937780543050414E-2</v>
      </c>
      <c r="BQ59" s="3">
        <f>+'Indice PondENGHO'!BP57/'Indice PondENGHO'!BP56-1</f>
        <v>3.618471096749265E-2</v>
      </c>
      <c r="BR59" s="10">
        <f>+'Indice PondENGHO'!BQ57/'Indice PondENGHO'!BQ56-1</f>
        <v>5.0507222720673983E-2</v>
      </c>
      <c r="BS59" s="3">
        <f>+'Indice PondENGHO'!BR57/'Indice PondENGHO'!BR56-1</f>
        <v>3.6572661983181654E-2</v>
      </c>
      <c r="BT59" s="3">
        <f>+'Indice PondENGHO'!BS57/'Indice PondENGHO'!BS56-1</f>
        <v>3.5068979003461287E-2</v>
      </c>
      <c r="BU59" s="3">
        <f>+'Indice PondENGHO'!BT57/'Indice PondENGHO'!BT56-1</f>
        <v>2.8778905072725847E-2</v>
      </c>
      <c r="BV59" s="3">
        <f>+'Indice PondENGHO'!BU57/'Indice PondENGHO'!BU56-1</f>
        <v>2.7308787156425929E-2</v>
      </c>
      <c r="BW59" s="3">
        <f>+'Indice PondENGHO'!BV57/'Indice PondENGHO'!BV56-1</f>
        <v>3.79143924166363E-2</v>
      </c>
      <c r="BX59" s="3">
        <f>+'Indice PondENGHO'!BW57/'Indice PondENGHO'!BW56-1</f>
        <v>2.3267786061882845E-2</v>
      </c>
      <c r="BY59" s="3">
        <f>+'Indice PondENGHO'!BX57/'Indice PondENGHO'!BX56-1</f>
        <v>1.5032585683375288E-2</v>
      </c>
      <c r="BZ59" s="3">
        <f>+'Indice PondENGHO'!BY57/'Indice PondENGHO'!BY56-1</f>
        <v>3.0782175993490535E-2</v>
      </c>
      <c r="CA59" s="3">
        <f>+'Indice PondENGHO'!BZ57/'Indice PondENGHO'!BZ56-1</f>
        <v>3.3371451410385333E-2</v>
      </c>
      <c r="CB59" s="3">
        <f>+'Indice PondENGHO'!CA57/'Indice PondENGHO'!CA56-1</f>
        <v>4.7777175442428765E-2</v>
      </c>
      <c r="CC59" s="11">
        <f>+'Indice PondENGHO'!CB57/'Indice PondENGHO'!CB56-1</f>
        <v>3.2264437233447296E-2</v>
      </c>
      <c r="CD59" s="10">
        <f>+'Indice PondENGHO'!CC57/'Indice PondENGHO'!CC56-1</f>
        <v>3.7403637623506736E-2</v>
      </c>
      <c r="CE59" s="11">
        <f>+'Indice PondENGHO'!CD57/'Indice PondENGHO'!CD56-1</f>
        <v>3.7403700731771794E-2</v>
      </c>
      <c r="CG59" s="3">
        <f>+'Indice PondENGHO'!CF57/'Indice PondENGHO'!CF56-1</f>
        <v>3.7346878327364719E-2</v>
      </c>
      <c r="CI59" s="3">
        <f t="shared" si="4"/>
        <v>3.2677356753512132E-3</v>
      </c>
      <c r="CJ59" s="3">
        <f>+'[3]Infla Mensual PondENGHO'!CF59</f>
        <v>-9.4073097847213738E-4</v>
      </c>
      <c r="CK59" s="3">
        <f t="shared" si="5"/>
        <v>4.2084666538233506E-3</v>
      </c>
    </row>
    <row r="60" spans="1:89" x14ac:dyDescent="0.25">
      <c r="A60" s="2">
        <f t="shared" si="1"/>
        <v>44409</v>
      </c>
      <c r="B60" s="1">
        <f t="shared" si="2"/>
        <v>8</v>
      </c>
      <c r="C60" s="1">
        <v>2021</v>
      </c>
      <c r="D60" s="10">
        <f>+'Indice PondENGHO'!D58/'Indice PondENGHO'!D57-1</f>
        <v>1.5100232142170711E-2</v>
      </c>
      <c r="E60" s="3">
        <f>+'Indice PondENGHO'!E58/'Indice PondENGHO'!E57-1</f>
        <v>3.0601575032395356E-2</v>
      </c>
      <c r="F60" s="3">
        <f>+'Indice PondENGHO'!F58/'Indice PondENGHO'!F57-1</f>
        <v>3.2711113034270101E-2</v>
      </c>
      <c r="G60" s="3">
        <f>+'Indice PondENGHO'!G58/'Indice PondENGHO'!G57-1</f>
        <v>1.0081788074594922E-2</v>
      </c>
      <c r="H60" s="3">
        <f>+'Indice PondENGHO'!H58/'Indice PondENGHO'!H57-1</f>
        <v>3.370396690422317E-2</v>
      </c>
      <c r="I60" s="3">
        <f>+'Indice PondENGHO'!I58/'Indice PondENGHO'!I57-1</f>
        <v>4.0208816303934025E-2</v>
      </c>
      <c r="J60" s="3">
        <f>+'Indice PondENGHO'!J58/'Indice PondENGHO'!J57-1</f>
        <v>2.4625572540146745E-2</v>
      </c>
      <c r="K60" s="3">
        <f>+'Indice PondENGHO'!K58/'Indice PondENGHO'!K57-1</f>
        <v>1.3968106693532434E-2</v>
      </c>
      <c r="L60" s="3">
        <f>+'Indice PondENGHO'!L58/'Indice PondENGHO'!L57-1</f>
        <v>3.6950170273811533E-2</v>
      </c>
      <c r="M60" s="3">
        <f>+'Indice PondENGHO'!M58/'Indice PondENGHO'!M57-1</f>
        <v>4.262077607757897E-2</v>
      </c>
      <c r="N60" s="3">
        <f>+'Indice PondENGHO'!N58/'Indice PondENGHO'!N57-1</f>
        <v>3.0224853448873601E-2</v>
      </c>
      <c r="O60" s="11">
        <f>+'Indice PondENGHO'!O58/'Indice PondENGHO'!O57-1</f>
        <v>3.2917716392130369E-2</v>
      </c>
      <c r="P60" s="3">
        <f>+'Indice PondENGHO'!P58/'Indice PondENGHO'!P57-1</f>
        <v>1.5251839519111687E-2</v>
      </c>
      <c r="Q60" s="3">
        <f>+'Indice PondENGHO'!Q58/'Indice PondENGHO'!Q57-1</f>
        <v>2.997927145016055E-2</v>
      </c>
      <c r="R60" s="3">
        <f>+'Indice PondENGHO'!R58/'Indice PondENGHO'!R57-1</f>
        <v>3.2602595637707843E-2</v>
      </c>
      <c r="S60" s="3">
        <f>+'Indice PondENGHO'!S58/'Indice PondENGHO'!S57-1</f>
        <v>1.0162320835457983E-2</v>
      </c>
      <c r="T60" s="3">
        <f>+'Indice PondENGHO'!T58/'Indice PondENGHO'!T57-1</f>
        <v>3.3269275934663334E-2</v>
      </c>
      <c r="U60" s="3">
        <f>+'Indice PondENGHO'!U58/'Indice PondENGHO'!U57-1</f>
        <v>4.110203726125139E-2</v>
      </c>
      <c r="V60" s="3">
        <f>+'Indice PondENGHO'!V58/'Indice PondENGHO'!V57-1</f>
        <v>2.4714240385470765E-2</v>
      </c>
      <c r="W60" s="3">
        <f>+'Indice PondENGHO'!W58/'Indice PondENGHO'!W57-1</f>
        <v>1.4323660718497333E-2</v>
      </c>
      <c r="X60" s="3">
        <f>+'Indice PondENGHO'!X58/'Indice PondENGHO'!X57-1</f>
        <v>3.6884412454005755E-2</v>
      </c>
      <c r="Y60" s="3">
        <f>+'Indice PondENGHO'!Y58/'Indice PondENGHO'!Y57-1</f>
        <v>4.3682894911888814E-2</v>
      </c>
      <c r="Z60" s="3">
        <f>+'Indice PondENGHO'!Z58/'Indice PondENGHO'!Z57-1</f>
        <v>2.981799424801479E-2</v>
      </c>
      <c r="AA60" s="3">
        <f>+'Indice PondENGHO'!AA58/'Indice PondENGHO'!AA57-1</f>
        <v>3.292347884677449E-2</v>
      </c>
      <c r="AB60" s="10">
        <f>+'Indice PondENGHO'!AB58/'Indice PondENGHO'!AB57-1</f>
        <v>1.5494100398008914E-2</v>
      </c>
      <c r="AC60" s="3">
        <f>+'Indice PondENGHO'!AC58/'Indice PondENGHO'!AC57-1</f>
        <v>2.9980246350948203E-2</v>
      </c>
      <c r="AD60" s="3">
        <f>+'Indice PondENGHO'!AD58/'Indice PondENGHO'!AD57-1</f>
        <v>3.2418176400860865E-2</v>
      </c>
      <c r="AE60" s="3">
        <f>+'Indice PondENGHO'!AE58/'Indice PondENGHO'!AE57-1</f>
        <v>9.3885032368221655E-3</v>
      </c>
      <c r="AF60" s="3">
        <f>+'Indice PondENGHO'!AF58/'Indice PondENGHO'!AF57-1</f>
        <v>3.3156746134555215E-2</v>
      </c>
      <c r="AG60" s="3">
        <f>+'Indice PondENGHO'!AG58/'Indice PondENGHO'!AG57-1</f>
        <v>4.1163978297969361E-2</v>
      </c>
      <c r="AH60" s="3">
        <f>+'Indice PondENGHO'!AH58/'Indice PondENGHO'!AH57-1</f>
        <v>2.4600129631063172E-2</v>
      </c>
      <c r="AI60" s="3">
        <f>+'Indice PondENGHO'!AI58/'Indice PondENGHO'!AI57-1</f>
        <v>1.4243758221010649E-2</v>
      </c>
      <c r="AJ60" s="3">
        <f>+'Indice PondENGHO'!AJ58/'Indice PondENGHO'!AJ57-1</f>
        <v>3.6857531229928631E-2</v>
      </c>
      <c r="AK60" s="3">
        <f>+'Indice PondENGHO'!AK58/'Indice PondENGHO'!AK57-1</f>
        <v>4.4417077591784482E-2</v>
      </c>
      <c r="AL60" s="3">
        <f>+'Indice PondENGHO'!AL58/'Indice PondENGHO'!AL57-1</f>
        <v>2.9986867036735587E-2</v>
      </c>
      <c r="AM60" s="11">
        <f>+'Indice PondENGHO'!AM58/'Indice PondENGHO'!AM57-1</f>
        <v>3.2960296660713873E-2</v>
      </c>
      <c r="AN60" s="3">
        <f>+'Indice PondENGHO'!AN58/'Indice PondENGHO'!AN57-1</f>
        <v>1.6015510385930742E-2</v>
      </c>
      <c r="AO60" s="3">
        <f>+'Indice PondENGHO'!AO58/'Indice PondENGHO'!AO57-1</f>
        <v>2.9915729802133972E-2</v>
      </c>
      <c r="AP60" s="3">
        <f>+'Indice PondENGHO'!AP58/'Indice PondENGHO'!AP57-1</f>
        <v>3.2780103386647719E-2</v>
      </c>
      <c r="AQ60" s="3">
        <f>+'Indice PondENGHO'!AQ58/'Indice PondENGHO'!AQ57-1</f>
        <v>1.1173098827016892E-2</v>
      </c>
      <c r="AR60" s="3">
        <f>+'Indice PondENGHO'!AR58/'Indice PondENGHO'!AR57-1</f>
        <v>3.3106713704530888E-2</v>
      </c>
      <c r="AS60" s="3">
        <f>+'Indice PondENGHO'!AS58/'Indice PondENGHO'!AS57-1</f>
        <v>4.2395121457553087E-2</v>
      </c>
      <c r="AT60" s="3">
        <f>+'Indice PondENGHO'!AT58/'Indice PondENGHO'!AT57-1</f>
        <v>2.5063552060747174E-2</v>
      </c>
      <c r="AU60" s="3">
        <f>+'Indice PondENGHO'!AU58/'Indice PondENGHO'!AU57-1</f>
        <v>1.4253769406197048E-2</v>
      </c>
      <c r="AV60" s="3">
        <f>+'Indice PondENGHO'!AV58/'Indice PondENGHO'!AV57-1</f>
        <v>3.6632482281281131E-2</v>
      </c>
      <c r="AW60" s="3">
        <f>+'Indice PondENGHO'!AW58/'Indice PondENGHO'!AW57-1</f>
        <v>4.3621290562216197E-2</v>
      </c>
      <c r="AX60" s="3">
        <f>+'Indice PondENGHO'!AX58/'Indice PondENGHO'!AX57-1</f>
        <v>2.9341237172649803E-2</v>
      </c>
      <c r="AY60" s="3">
        <f>+'Indice PondENGHO'!AY58/'Indice PondENGHO'!AY57-1</f>
        <v>3.2957498785233685E-2</v>
      </c>
      <c r="AZ60" s="10">
        <f>+'Indice PondENGHO'!AZ58/'Indice PondENGHO'!AZ57-1</f>
        <v>1.6692414008081746E-2</v>
      </c>
      <c r="BA60" s="3">
        <f>+'Indice PondENGHO'!BA58/'Indice PondENGHO'!BA57-1</f>
        <v>2.9553484760380222E-2</v>
      </c>
      <c r="BB60" s="3">
        <f>+'Indice PondENGHO'!BB58/'Indice PondENGHO'!BB57-1</f>
        <v>3.3072871678285543E-2</v>
      </c>
      <c r="BC60" s="3">
        <f>+'Indice PondENGHO'!BC58/'Indice PondENGHO'!BC57-1</f>
        <v>1.4914799735261886E-2</v>
      </c>
      <c r="BD60" s="3">
        <f>+'Indice PondENGHO'!BD58/'Indice PondENGHO'!BD57-1</f>
        <v>3.2523034648009652E-2</v>
      </c>
      <c r="BE60" s="3">
        <f>+'Indice PondENGHO'!BE58/'Indice PondENGHO'!BE57-1</f>
        <v>4.3481124723459441E-2</v>
      </c>
      <c r="BF60" s="3">
        <f>+'Indice PondENGHO'!BF58/'Indice PondENGHO'!BF57-1</f>
        <v>2.5328251582597217E-2</v>
      </c>
      <c r="BG60" s="3">
        <f>+'Indice PondENGHO'!BG58/'Indice PondENGHO'!BG57-1</f>
        <v>1.402284996854708E-2</v>
      </c>
      <c r="BH60" s="3">
        <f>+'Indice PondENGHO'!BH58/'Indice PondENGHO'!BH57-1</f>
        <v>3.6821192721850915E-2</v>
      </c>
      <c r="BI60" s="3">
        <f>+'Indice PondENGHO'!BI58/'Indice PondENGHO'!BI57-1</f>
        <v>4.4908055123205282E-2</v>
      </c>
      <c r="BJ60" s="3">
        <f>+'Indice PondENGHO'!BJ58/'Indice PondENGHO'!BJ57-1</f>
        <v>2.8368023178477086E-2</v>
      </c>
      <c r="BK60" s="11">
        <f>+'Indice PondENGHO'!BK58/'Indice PondENGHO'!BK57-1</f>
        <v>3.2857977216758316E-2</v>
      </c>
      <c r="BL60" s="2">
        <f t="shared" si="3"/>
        <v>44409</v>
      </c>
      <c r="BM60" s="3">
        <f>+'Indice PondENGHO'!BL58/'Indice PondENGHO'!BL57-1</f>
        <v>2.2950400157951023E-2</v>
      </c>
      <c r="BN60" s="3">
        <f>+'Indice PondENGHO'!BM58/'Indice PondENGHO'!BM57-1</f>
        <v>2.4027583455970225E-2</v>
      </c>
      <c r="BO60" s="3">
        <f>+'Indice PondENGHO'!BN58/'Indice PondENGHO'!BN57-1</f>
        <v>2.4734505633225323E-2</v>
      </c>
      <c r="BP60" s="3">
        <f>+'Indice PondENGHO'!BO58/'Indice PondENGHO'!BO57-1</f>
        <v>2.6002815805457491E-2</v>
      </c>
      <c r="BQ60" s="3">
        <f>+'Indice PondENGHO'!BP58/'Indice PondENGHO'!BP57-1</f>
        <v>2.7803523148127063E-2</v>
      </c>
      <c r="BR60" s="10">
        <f>+'Indice PondENGHO'!BQ58/'Indice PondENGHO'!BQ57-1</f>
        <v>1.5754487110486881E-2</v>
      </c>
      <c r="BS60" s="3">
        <f>+'Indice PondENGHO'!BR58/'Indice PondENGHO'!BR57-1</f>
        <v>2.9919953395675325E-2</v>
      </c>
      <c r="BT60" s="3">
        <f>+'Indice PondENGHO'!BS58/'Indice PondENGHO'!BS57-1</f>
        <v>3.2758112089951164E-2</v>
      </c>
      <c r="BU60" s="3">
        <f>+'Indice PondENGHO'!BT58/'Indice PondENGHO'!BT57-1</f>
        <v>1.1788626790280921E-2</v>
      </c>
      <c r="BV60" s="3">
        <f>+'Indice PondENGHO'!BU58/'Indice PondENGHO'!BU57-1</f>
        <v>3.2944859118089864E-2</v>
      </c>
      <c r="BW60" s="3">
        <f>+'Indice PondENGHO'!BV58/'Indice PondENGHO'!BV57-1</f>
        <v>4.229605434676853E-2</v>
      </c>
      <c r="BX60" s="3">
        <f>+'Indice PondENGHO'!BW58/'Indice PondENGHO'!BW57-1</f>
        <v>2.4994142769480643E-2</v>
      </c>
      <c r="BY60" s="3">
        <f>+'Indice PondENGHO'!BX58/'Indice PondENGHO'!BX57-1</f>
        <v>1.4163561817981396E-2</v>
      </c>
      <c r="BZ60" s="3">
        <f>+'Indice PondENGHO'!BY58/'Indice PondENGHO'!BY57-1</f>
        <v>3.6807646107192227E-2</v>
      </c>
      <c r="CA60" s="3">
        <f>+'Indice PondENGHO'!BZ58/'Indice PondENGHO'!BZ57-1</f>
        <v>4.4222713642038336E-2</v>
      </c>
      <c r="CB60" s="3">
        <f>+'Indice PondENGHO'!CA58/'Indice PondENGHO'!CA57-1</f>
        <v>2.9180662642608102E-2</v>
      </c>
      <c r="CC60" s="11">
        <f>+'Indice PondENGHO'!CB58/'Indice PondENGHO'!CB57-1</f>
        <v>3.2912398250893204E-2</v>
      </c>
      <c r="CD60" s="10">
        <f>+'Indice PondENGHO'!CC58/'Indice PondENGHO'!CC57-1</f>
        <v>2.5665336961001595E-2</v>
      </c>
      <c r="CE60" s="11">
        <f>+'Indice PondENGHO'!CD58/'Indice PondENGHO'!CD57-1</f>
        <v>2.5665274566815111E-2</v>
      </c>
      <c r="CG60" s="3">
        <f>+'Indice PondENGHO'!CF58/'Indice PondENGHO'!CF57-1</f>
        <v>2.5594361167259994E-2</v>
      </c>
      <c r="CI60" s="3">
        <f t="shared" si="4"/>
        <v>-4.8531229901760398E-3</v>
      </c>
      <c r="CJ60" s="3">
        <f>+'[3]Infla Mensual PondENGHO'!CF60</f>
        <v>-4.4070334053947224E-3</v>
      </c>
      <c r="CK60" s="3">
        <f t="shared" si="5"/>
        <v>-4.4608958478131733E-4</v>
      </c>
    </row>
    <row r="61" spans="1:89" x14ac:dyDescent="0.25">
      <c r="A61" s="2">
        <f t="shared" si="1"/>
        <v>44440</v>
      </c>
      <c r="B61" s="1">
        <f t="shared" si="2"/>
        <v>9</v>
      </c>
      <c r="C61" s="1">
        <v>2021</v>
      </c>
      <c r="D61" s="10">
        <f>+'Indice PondENGHO'!D59/'Indice PondENGHO'!D58-1</f>
        <v>2.5256060400614899E-2</v>
      </c>
      <c r="E61" s="3">
        <f>+'Indice PondENGHO'!E59/'Indice PondENGHO'!E58-1</f>
        <v>4.7410236601092226E-2</v>
      </c>
      <c r="F61" s="3">
        <f>+'Indice PondENGHO'!F59/'Indice PondENGHO'!F58-1</f>
        <v>3.0071942869417168E-2</v>
      </c>
      <c r="G61" s="3">
        <f>+'Indice PondENGHO'!G59/'Indice PondENGHO'!G58-1</f>
        <v>2.0368133594021121E-2</v>
      </c>
      <c r="H61" s="3">
        <f>+'Indice PondENGHO'!H59/'Indice PondENGHO'!H58-1</f>
        <v>3.3063302476592282E-2</v>
      </c>
      <c r="I61" s="3">
        <f>+'Indice PondENGHO'!I59/'Indice PondENGHO'!I58-1</f>
        <v>4.1478624525268959E-2</v>
      </c>
      <c r="J61" s="3">
        <f>+'Indice PondENGHO'!J59/'Indice PondENGHO'!J58-1</f>
        <v>2.7942332839991257E-2</v>
      </c>
      <c r="K61" s="3">
        <f>+'Indice PondENGHO'!K59/'Indice PondENGHO'!K58-1</f>
        <v>3.2646434579191475E-2</v>
      </c>
      <c r="L61" s="3">
        <f>+'Indice PondENGHO'!L59/'Indice PondENGHO'!L58-1</f>
        <v>3.7390257227737811E-2</v>
      </c>
      <c r="M61" s="3">
        <f>+'Indice PondENGHO'!M59/'Indice PondENGHO'!M58-1</f>
        <v>4.4879615712474896E-2</v>
      </c>
      <c r="N61" s="3">
        <f>+'Indice PondENGHO'!N59/'Indice PondENGHO'!N58-1</f>
        <v>4.0363579960537743E-2</v>
      </c>
      <c r="O61" s="11">
        <f>+'Indice PondENGHO'!O59/'Indice PondENGHO'!O58-1</f>
        <v>2.3324229782881511E-2</v>
      </c>
      <c r="P61" s="3">
        <f>+'Indice PondENGHO'!P59/'Indice PondENGHO'!P58-1</f>
        <v>2.5734537613110398E-2</v>
      </c>
      <c r="Q61" s="3">
        <f>+'Indice PondENGHO'!Q59/'Indice PondENGHO'!Q58-1</f>
        <v>4.763416975460566E-2</v>
      </c>
      <c r="R61" s="3">
        <f>+'Indice PondENGHO'!R59/'Indice PondENGHO'!R58-1</f>
        <v>3.0080258718680364E-2</v>
      </c>
      <c r="S61" s="3">
        <f>+'Indice PondENGHO'!S59/'Indice PondENGHO'!S58-1</f>
        <v>1.9745743992646503E-2</v>
      </c>
      <c r="T61" s="3">
        <f>+'Indice PondENGHO'!T59/'Indice PondENGHO'!T58-1</f>
        <v>3.3881958074331919E-2</v>
      </c>
      <c r="U61" s="3">
        <f>+'Indice PondENGHO'!U59/'Indice PondENGHO'!U58-1</f>
        <v>4.2229766965542925E-2</v>
      </c>
      <c r="V61" s="3">
        <f>+'Indice PondENGHO'!V59/'Indice PondENGHO'!V58-1</f>
        <v>2.8633244228280397E-2</v>
      </c>
      <c r="W61" s="3">
        <f>+'Indice PondENGHO'!W59/'Indice PondENGHO'!W58-1</f>
        <v>3.2285546415981248E-2</v>
      </c>
      <c r="X61" s="3">
        <f>+'Indice PondENGHO'!X59/'Indice PondENGHO'!X58-1</f>
        <v>3.7933133013152931E-2</v>
      </c>
      <c r="Y61" s="3">
        <f>+'Indice PondENGHO'!Y59/'Indice PondENGHO'!Y58-1</f>
        <v>4.5797510057211221E-2</v>
      </c>
      <c r="Z61" s="3">
        <f>+'Indice PondENGHO'!Z59/'Indice PondENGHO'!Z58-1</f>
        <v>4.0997917817381602E-2</v>
      </c>
      <c r="AA61" s="3">
        <f>+'Indice PondENGHO'!AA59/'Indice PondENGHO'!AA58-1</f>
        <v>2.2139477211037706E-2</v>
      </c>
      <c r="AB61" s="10">
        <f>+'Indice PondENGHO'!AB59/'Indice PondENGHO'!AB58-1</f>
        <v>2.6056828568092438E-2</v>
      </c>
      <c r="AC61" s="3">
        <f>+'Indice PondENGHO'!AC59/'Indice PondENGHO'!AC58-1</f>
        <v>4.7720275174617077E-2</v>
      </c>
      <c r="AD61" s="3">
        <f>+'Indice PondENGHO'!AD59/'Indice PondENGHO'!AD58-1</f>
        <v>3.0266560367499862E-2</v>
      </c>
      <c r="AE61" s="3">
        <f>+'Indice PondENGHO'!AE59/'Indice PondENGHO'!AE58-1</f>
        <v>1.965876104636477E-2</v>
      </c>
      <c r="AF61" s="3">
        <f>+'Indice PondENGHO'!AF59/'Indice PondENGHO'!AF58-1</f>
        <v>3.4347889046777658E-2</v>
      </c>
      <c r="AG61" s="3">
        <f>+'Indice PondENGHO'!AG59/'Indice PondENGHO'!AG58-1</f>
        <v>4.2567143693408083E-2</v>
      </c>
      <c r="AH61" s="3">
        <f>+'Indice PondENGHO'!AH59/'Indice PondENGHO'!AH58-1</f>
        <v>2.8969184800366143E-2</v>
      </c>
      <c r="AI61" s="3">
        <f>+'Indice PondENGHO'!AI59/'Indice PondENGHO'!AI58-1</f>
        <v>3.224719028228562E-2</v>
      </c>
      <c r="AJ61" s="3">
        <f>+'Indice PondENGHO'!AJ59/'Indice PondENGHO'!AJ58-1</f>
        <v>3.8309937898652668E-2</v>
      </c>
      <c r="AK61" s="3">
        <f>+'Indice PondENGHO'!AK59/'Indice PondENGHO'!AK58-1</f>
        <v>4.6001160357952875E-2</v>
      </c>
      <c r="AL61" s="3">
        <f>+'Indice PondENGHO'!AL59/'Indice PondENGHO'!AL58-1</f>
        <v>4.1667767838505121E-2</v>
      </c>
      <c r="AM61" s="11">
        <f>+'Indice PondENGHO'!AM59/'Indice PondENGHO'!AM58-1</f>
        <v>2.1446865737978937E-2</v>
      </c>
      <c r="AN61" s="3">
        <f>+'Indice PondENGHO'!AN59/'Indice PondENGHO'!AN58-1</f>
        <v>2.6326490970557392E-2</v>
      </c>
      <c r="AO61" s="3">
        <f>+'Indice PondENGHO'!AO59/'Indice PondENGHO'!AO58-1</f>
        <v>4.7842632563094734E-2</v>
      </c>
      <c r="AP61" s="3">
        <f>+'Indice PondENGHO'!AP59/'Indice PondENGHO'!AP58-1</f>
        <v>3.0174419370209149E-2</v>
      </c>
      <c r="AQ61" s="3">
        <f>+'Indice PondENGHO'!AQ59/'Indice PondENGHO'!AQ58-1</f>
        <v>1.9674031953774485E-2</v>
      </c>
      <c r="AR61" s="3">
        <f>+'Indice PondENGHO'!AR59/'Indice PondENGHO'!AR58-1</f>
        <v>3.4539305862117509E-2</v>
      </c>
      <c r="AS61" s="3">
        <f>+'Indice PondENGHO'!AS59/'Indice PondENGHO'!AS58-1</f>
        <v>4.3495554428116812E-2</v>
      </c>
      <c r="AT61" s="3">
        <f>+'Indice PondENGHO'!AT59/'Indice PondENGHO'!AT58-1</f>
        <v>3.0007610637655446E-2</v>
      </c>
      <c r="AU61" s="3">
        <f>+'Indice PondENGHO'!AU59/'Indice PondENGHO'!AU58-1</f>
        <v>3.2592790387870885E-2</v>
      </c>
      <c r="AV61" s="3">
        <f>+'Indice PondENGHO'!AV59/'Indice PondENGHO'!AV58-1</f>
        <v>3.8251087651163473E-2</v>
      </c>
      <c r="AW61" s="3">
        <f>+'Indice PondENGHO'!AW59/'Indice PondENGHO'!AW58-1</f>
        <v>4.5884575569505204E-2</v>
      </c>
      <c r="AX61" s="3">
        <f>+'Indice PondENGHO'!AX59/'Indice PondENGHO'!AX58-1</f>
        <v>4.2182847188198647E-2</v>
      </c>
      <c r="AY61" s="3">
        <f>+'Indice PondENGHO'!AY59/'Indice PondENGHO'!AY58-1</f>
        <v>2.150489634676922E-2</v>
      </c>
      <c r="AZ61" s="10">
        <f>+'Indice PondENGHO'!AZ59/'Indice PondENGHO'!AZ58-1</f>
        <v>2.6950648003855049E-2</v>
      </c>
      <c r="BA61" s="3">
        <f>+'Indice PondENGHO'!BA59/'Indice PondENGHO'!BA58-1</f>
        <v>4.8088783589581352E-2</v>
      </c>
      <c r="BB61" s="3">
        <f>+'Indice PondENGHO'!BB59/'Indice PondENGHO'!BB58-1</f>
        <v>3.0054906437793738E-2</v>
      </c>
      <c r="BC61" s="3">
        <f>+'Indice PondENGHO'!BC59/'Indice PondENGHO'!BC58-1</f>
        <v>1.9005046588535857E-2</v>
      </c>
      <c r="BD61" s="3">
        <f>+'Indice PondENGHO'!BD59/'Indice PondENGHO'!BD58-1</f>
        <v>3.5587168984574147E-2</v>
      </c>
      <c r="BE61" s="3">
        <f>+'Indice PondENGHO'!BE59/'Indice PondENGHO'!BE58-1</f>
        <v>4.4474237881643175E-2</v>
      </c>
      <c r="BF61" s="3">
        <f>+'Indice PondENGHO'!BF59/'Indice PondENGHO'!BF58-1</f>
        <v>3.0973680094468659E-2</v>
      </c>
      <c r="BG61" s="3">
        <f>+'Indice PondENGHO'!BG59/'Indice PondENGHO'!BG58-1</f>
        <v>3.3133391933733325E-2</v>
      </c>
      <c r="BH61" s="3">
        <f>+'Indice PondENGHO'!BH59/'Indice PondENGHO'!BH58-1</f>
        <v>3.8593303100510346E-2</v>
      </c>
      <c r="BI61" s="3">
        <f>+'Indice PondENGHO'!BI59/'Indice PondENGHO'!BI58-1</f>
        <v>4.6831625107664143E-2</v>
      </c>
      <c r="BJ61" s="3">
        <f>+'Indice PondENGHO'!BJ59/'Indice PondENGHO'!BJ58-1</f>
        <v>4.2890743535698439E-2</v>
      </c>
      <c r="BK61" s="11">
        <f>+'Indice PondENGHO'!BK59/'Indice PondENGHO'!BK58-1</f>
        <v>2.0913812704785206E-2</v>
      </c>
      <c r="BL61" s="2">
        <f t="shared" si="3"/>
        <v>44440</v>
      </c>
      <c r="BM61" s="3">
        <f>+'Indice PondENGHO'!BL59/'Indice PondENGHO'!BL58-1</f>
        <v>2.9495145258112254E-2</v>
      </c>
      <c r="BN61" s="3">
        <f>+'Indice PondENGHO'!BM59/'Indice PondENGHO'!BM58-1</f>
        <v>3.0499570519190833E-2</v>
      </c>
      <c r="BO61" s="3">
        <f>+'Indice PondENGHO'!BN59/'Indice PondENGHO'!BN58-1</f>
        <v>3.117186264677918E-2</v>
      </c>
      <c r="BP61" s="3">
        <f>+'Indice PondENGHO'!BO59/'Indice PondENGHO'!BO58-1</f>
        <v>3.2008015318015781E-2</v>
      </c>
      <c r="BQ61" s="3">
        <f>+'Indice PondENGHO'!BP59/'Indice PondENGHO'!BP58-1</f>
        <v>3.3408031074899203E-2</v>
      </c>
      <c r="BR61" s="10">
        <f>+'Indice PondENGHO'!BQ59/'Indice PondENGHO'!BQ58-1</f>
        <v>2.6107893813358762E-2</v>
      </c>
      <c r="BS61" s="3">
        <f>+'Indice PondENGHO'!BR59/'Indice PondENGHO'!BR58-1</f>
        <v>4.7799884531067871E-2</v>
      </c>
      <c r="BT61" s="3">
        <f>+'Indice PondENGHO'!BS59/'Indice PondENGHO'!BS58-1</f>
        <v>3.0127515756391388E-2</v>
      </c>
      <c r="BU61" s="3">
        <f>+'Indice PondENGHO'!BT59/'Indice PondENGHO'!BT58-1</f>
        <v>1.954531921622138E-2</v>
      </c>
      <c r="BV61" s="3">
        <f>+'Indice PondENGHO'!BU59/'Indice PondENGHO'!BU58-1</f>
        <v>3.4731965669730469E-2</v>
      </c>
      <c r="BW61" s="3">
        <f>+'Indice PondENGHO'!BV59/'Indice PondENGHO'!BV58-1</f>
        <v>4.3422751901175172E-2</v>
      </c>
      <c r="BX61" s="3">
        <f>+'Indice PondENGHO'!BW59/'Indice PondENGHO'!BW58-1</f>
        <v>2.980639567128085E-2</v>
      </c>
      <c r="BY61" s="3">
        <f>+'Indice PondENGHO'!BX59/'Indice PondENGHO'!BX58-1</f>
        <v>3.2635871770367642E-2</v>
      </c>
      <c r="BZ61" s="3">
        <f>+'Indice PondENGHO'!BY59/'Indice PondENGHO'!BY58-1</f>
        <v>3.8252335300261286E-2</v>
      </c>
      <c r="CA61" s="3">
        <f>+'Indice PondENGHO'!BZ59/'Indice PondENGHO'!BZ58-1</f>
        <v>4.6211659156980556E-2</v>
      </c>
      <c r="CB61" s="3">
        <f>+'Indice PondENGHO'!CA59/'Indice PondENGHO'!CA58-1</f>
        <v>4.2092692968538792E-2</v>
      </c>
      <c r="CC61" s="11">
        <f>+'Indice PondENGHO'!CB59/'Indice PondENGHO'!CB58-1</f>
        <v>2.154386947290643E-2</v>
      </c>
      <c r="CD61" s="10">
        <f>+'Indice PondENGHO'!CC59/'Indice PondENGHO'!CC58-1</f>
        <v>3.1761454401901146E-2</v>
      </c>
      <c r="CE61" s="11">
        <f>+'Indice PondENGHO'!CD59/'Indice PondENGHO'!CD58-1</f>
        <v>3.1761454401901146E-2</v>
      </c>
      <c r="CG61" s="3">
        <f>+'Indice PondENGHO'!CF59/'Indice PondENGHO'!CF58-1</f>
        <v>3.1676496948825461E-2</v>
      </c>
      <c r="CI61" s="3">
        <f t="shared" si="4"/>
        <v>-3.9128858167869485E-3</v>
      </c>
      <c r="CJ61" s="3">
        <f>+'[3]Infla Mensual PondENGHO'!CF61</f>
        <v>-2.8113793323834013E-3</v>
      </c>
      <c r="CK61" s="3">
        <f t="shared" si="5"/>
        <v>-1.1015064844035471E-3</v>
      </c>
    </row>
    <row r="62" spans="1:89" x14ac:dyDescent="0.25">
      <c r="A62" s="2">
        <f t="shared" si="1"/>
        <v>44470</v>
      </c>
      <c r="B62" s="1">
        <f t="shared" si="2"/>
        <v>10</v>
      </c>
      <c r="C62" s="1">
        <v>2021</v>
      </c>
      <c r="D62" s="10">
        <f>+'Indice PondENGHO'!D60/'Indice PondENGHO'!D59-1</f>
        <v>3.4528258866894035E-2</v>
      </c>
      <c r="E62" s="3">
        <f>+'Indice PondENGHO'!E60/'Indice PondENGHO'!E59-1</f>
        <v>2.6522513329380937E-2</v>
      </c>
      <c r="F62" s="3">
        <f>+'Indice PondENGHO'!F60/'Indice PondENGHO'!F59-1</f>
        <v>4.2594653961356199E-2</v>
      </c>
      <c r="G62" s="3">
        <f>+'Indice PondENGHO'!G60/'Indice PondENGHO'!G59-1</f>
        <v>2.3969263585039702E-2</v>
      </c>
      <c r="H62" s="3">
        <f>+'Indice PondENGHO'!H60/'Indice PondENGHO'!H59-1</f>
        <v>2.7188547761825888E-2</v>
      </c>
      <c r="I62" s="3">
        <f>+'Indice PondENGHO'!I60/'Indice PondENGHO'!I59-1</f>
        <v>4.4127504587185173E-2</v>
      </c>
      <c r="J62" s="3">
        <f>+'Indice PondENGHO'!J60/'Indice PondENGHO'!J59-1</f>
        <v>3.0999810751851653E-2</v>
      </c>
      <c r="K62" s="3">
        <f>+'Indice PondENGHO'!K60/'Indice PondENGHO'!K59-1</f>
        <v>2.0183458170346835E-2</v>
      </c>
      <c r="L62" s="3">
        <f>+'Indice PondENGHO'!L60/'Indice PondENGHO'!L59-1</f>
        <v>3.9384941682990782E-2</v>
      </c>
      <c r="M62" s="3">
        <f>+'Indice PondENGHO'!M60/'Indice PondENGHO'!M59-1</f>
        <v>3.3277682214098325E-2</v>
      </c>
      <c r="N62" s="3">
        <f>+'Indice PondENGHO'!N60/'Indice PondENGHO'!N59-1</f>
        <v>4.1087635786647203E-2</v>
      </c>
      <c r="O62" s="11">
        <f>+'Indice PondENGHO'!O60/'Indice PondENGHO'!O59-1</f>
        <v>3.2119194953786456E-2</v>
      </c>
      <c r="P62" s="3">
        <f>+'Indice PondENGHO'!P60/'Indice PondENGHO'!P59-1</f>
        <v>3.422622348348936E-2</v>
      </c>
      <c r="Q62" s="3">
        <f>+'Indice PondENGHO'!Q60/'Indice PondENGHO'!Q59-1</f>
        <v>2.5079247192397069E-2</v>
      </c>
      <c r="R62" s="3">
        <f>+'Indice PondENGHO'!R60/'Indice PondENGHO'!R59-1</f>
        <v>4.3233490723291412E-2</v>
      </c>
      <c r="S62" s="3">
        <f>+'Indice PondENGHO'!S60/'Indice PondENGHO'!S59-1</f>
        <v>2.5168510862825011E-2</v>
      </c>
      <c r="T62" s="3">
        <f>+'Indice PondENGHO'!T60/'Indice PondENGHO'!T59-1</f>
        <v>2.7410569124651785E-2</v>
      </c>
      <c r="U62" s="3">
        <f>+'Indice PondENGHO'!U60/'Indice PondENGHO'!U59-1</f>
        <v>4.5586012277921917E-2</v>
      </c>
      <c r="V62" s="3">
        <f>+'Indice PondENGHO'!V60/'Indice PondENGHO'!V59-1</f>
        <v>3.0969828298768709E-2</v>
      </c>
      <c r="W62" s="3">
        <f>+'Indice PondENGHO'!W60/'Indice PondENGHO'!W59-1</f>
        <v>1.9930516746281768E-2</v>
      </c>
      <c r="X62" s="3">
        <f>+'Indice PondENGHO'!X60/'Indice PondENGHO'!X59-1</f>
        <v>3.8962069419498091E-2</v>
      </c>
      <c r="Y62" s="3">
        <f>+'Indice PondENGHO'!Y60/'Indice PondENGHO'!Y59-1</f>
        <v>3.2075424939197461E-2</v>
      </c>
      <c r="Z62" s="3">
        <f>+'Indice PondENGHO'!Z60/'Indice PondENGHO'!Z59-1</f>
        <v>4.1440710187586216E-2</v>
      </c>
      <c r="AA62" s="3">
        <f>+'Indice PondENGHO'!AA60/'Indice PondENGHO'!AA59-1</f>
        <v>3.3136856162288231E-2</v>
      </c>
      <c r="AB62" s="10">
        <f>+'Indice PondENGHO'!AB60/'Indice PondENGHO'!AB59-1</f>
        <v>3.4090257543898606E-2</v>
      </c>
      <c r="AC62" s="3">
        <f>+'Indice PondENGHO'!AC60/'Indice PondENGHO'!AC59-1</f>
        <v>2.5986204641469834E-2</v>
      </c>
      <c r="AD62" s="3">
        <f>+'Indice PondENGHO'!AD60/'Indice PondENGHO'!AD59-1</f>
        <v>4.3403384322438399E-2</v>
      </c>
      <c r="AE62" s="3">
        <f>+'Indice PondENGHO'!AE60/'Indice PondENGHO'!AE59-1</f>
        <v>2.5176138705144568E-2</v>
      </c>
      <c r="AF62" s="3">
        <f>+'Indice PondENGHO'!AF60/'Indice PondENGHO'!AF59-1</f>
        <v>2.7536194273884762E-2</v>
      </c>
      <c r="AG62" s="3">
        <f>+'Indice PondENGHO'!AG60/'Indice PondENGHO'!AG59-1</f>
        <v>4.5737880321243374E-2</v>
      </c>
      <c r="AH62" s="3">
        <f>+'Indice PondENGHO'!AH60/'Indice PondENGHO'!AH59-1</f>
        <v>3.0728200674253969E-2</v>
      </c>
      <c r="AI62" s="3">
        <f>+'Indice PondENGHO'!AI60/'Indice PondENGHO'!AI59-1</f>
        <v>1.9730370438221456E-2</v>
      </c>
      <c r="AJ62" s="3">
        <f>+'Indice PondENGHO'!AJ60/'Indice PondENGHO'!AJ59-1</f>
        <v>3.866297017086695E-2</v>
      </c>
      <c r="AK62" s="3">
        <f>+'Indice PondENGHO'!AK60/'Indice PondENGHO'!AK59-1</f>
        <v>3.1763545142069471E-2</v>
      </c>
      <c r="AL62" s="3">
        <f>+'Indice PondENGHO'!AL60/'Indice PondENGHO'!AL59-1</f>
        <v>4.1662261983969495E-2</v>
      </c>
      <c r="AM62" s="11">
        <f>+'Indice PondENGHO'!AM60/'Indice PondENGHO'!AM59-1</f>
        <v>3.3438146747760022E-2</v>
      </c>
      <c r="AN62" s="3">
        <f>+'Indice PondENGHO'!AN60/'Indice PondENGHO'!AN59-1</f>
        <v>3.3908108212656218E-2</v>
      </c>
      <c r="AO62" s="3">
        <f>+'Indice PondENGHO'!AO60/'Indice PondENGHO'!AO59-1</f>
        <v>2.5524846617718699E-2</v>
      </c>
      <c r="AP62" s="3">
        <f>+'Indice PondENGHO'!AP60/'Indice PondENGHO'!AP59-1</f>
        <v>4.4546762557377217E-2</v>
      </c>
      <c r="AQ62" s="3">
        <f>+'Indice PondENGHO'!AQ60/'Indice PondENGHO'!AQ59-1</f>
        <v>2.5293086572759194E-2</v>
      </c>
      <c r="AR62" s="3">
        <f>+'Indice PondENGHO'!AR60/'Indice PondENGHO'!AR59-1</f>
        <v>2.7642922538159365E-2</v>
      </c>
      <c r="AS62" s="3">
        <f>+'Indice PondENGHO'!AS60/'Indice PondENGHO'!AS59-1</f>
        <v>4.813952964128787E-2</v>
      </c>
      <c r="AT62" s="3">
        <f>+'Indice PondENGHO'!AT60/'Indice PondENGHO'!AT59-1</f>
        <v>3.0904981656487474E-2</v>
      </c>
      <c r="AU62" s="3">
        <f>+'Indice PondENGHO'!AU60/'Indice PondENGHO'!AU59-1</f>
        <v>1.9220939606524823E-2</v>
      </c>
      <c r="AV62" s="3">
        <f>+'Indice PondENGHO'!AV60/'Indice PondENGHO'!AV59-1</f>
        <v>3.8764631657854931E-2</v>
      </c>
      <c r="AW62" s="3">
        <f>+'Indice PondENGHO'!AW60/'Indice PondENGHO'!AW59-1</f>
        <v>3.1925889232286009E-2</v>
      </c>
      <c r="AX62" s="3">
        <f>+'Indice PondENGHO'!AX60/'Indice PondENGHO'!AX59-1</f>
        <v>4.1610693229357176E-2</v>
      </c>
      <c r="AY62" s="3">
        <f>+'Indice PondENGHO'!AY60/'Indice PondENGHO'!AY59-1</f>
        <v>3.3790717726734698E-2</v>
      </c>
      <c r="AZ62" s="10">
        <f>+'Indice PondENGHO'!AZ60/'Indice PondENGHO'!AZ59-1</f>
        <v>3.3713488962871407E-2</v>
      </c>
      <c r="BA62" s="3">
        <f>+'Indice PondENGHO'!BA60/'Indice PondENGHO'!BA59-1</f>
        <v>2.4139927318270749E-2</v>
      </c>
      <c r="BB62" s="3">
        <f>+'Indice PondENGHO'!BB60/'Indice PondENGHO'!BB59-1</f>
        <v>4.5770487911972912E-2</v>
      </c>
      <c r="BC62" s="3">
        <f>+'Indice PondENGHO'!BC60/'Indice PondENGHO'!BC59-1</f>
        <v>2.5587446112557366E-2</v>
      </c>
      <c r="BD62" s="3">
        <f>+'Indice PondENGHO'!BD60/'Indice PondENGHO'!BD59-1</f>
        <v>2.7950501294170538E-2</v>
      </c>
      <c r="BE62" s="3">
        <f>+'Indice PondENGHO'!BE60/'Indice PondENGHO'!BE59-1</f>
        <v>5.0289796775583762E-2</v>
      </c>
      <c r="BF62" s="3">
        <f>+'Indice PondENGHO'!BF60/'Indice PondENGHO'!BF59-1</f>
        <v>3.0768116547937208E-2</v>
      </c>
      <c r="BG62" s="3">
        <f>+'Indice PondENGHO'!BG60/'Indice PondENGHO'!BG59-1</f>
        <v>1.8732801700532375E-2</v>
      </c>
      <c r="BH62" s="3">
        <f>+'Indice PondENGHO'!BH60/'Indice PondENGHO'!BH59-1</f>
        <v>3.9127097999703153E-2</v>
      </c>
      <c r="BI62" s="3">
        <f>+'Indice PondENGHO'!BI60/'Indice PondENGHO'!BI59-1</f>
        <v>3.0104549337078845E-2</v>
      </c>
      <c r="BJ62" s="3">
        <f>+'Indice PondENGHO'!BJ60/'Indice PondENGHO'!BJ59-1</f>
        <v>4.1550647931877904E-2</v>
      </c>
      <c r="BK62" s="11">
        <f>+'Indice PondENGHO'!BK60/'Indice PondENGHO'!BK59-1</f>
        <v>3.4923454189599745E-2</v>
      </c>
      <c r="BL62" s="2">
        <f t="shared" si="3"/>
        <v>44470</v>
      </c>
      <c r="BM62" s="3">
        <f>+'Indice PondENGHO'!BL60/'Indice PondENGHO'!BL59-1</f>
        <v>3.4491431975180786E-2</v>
      </c>
      <c r="BN62" s="3">
        <f>+'Indice PondENGHO'!BM60/'Indice PondENGHO'!BM59-1</f>
        <v>3.4463752162740002E-2</v>
      </c>
      <c r="BO62" s="3">
        <f>+'Indice PondENGHO'!BN60/'Indice PondENGHO'!BN59-1</f>
        <v>3.4766642744813669E-2</v>
      </c>
      <c r="BP62" s="3">
        <f>+'Indice PondENGHO'!BO60/'Indice PondENGHO'!BO59-1</f>
        <v>3.5187235251551874E-2</v>
      </c>
      <c r="BQ62" s="3">
        <f>+'Indice PondENGHO'!BP60/'Indice PondENGHO'!BP59-1</f>
        <v>3.5689489759502369E-2</v>
      </c>
      <c r="BR62" s="10">
        <f>+'Indice PondENGHO'!BQ60/'Indice PondENGHO'!BQ59-1</f>
        <v>3.4072661050868813E-2</v>
      </c>
      <c r="BS62" s="3">
        <f>+'Indice PondENGHO'!BR60/'Indice PondENGHO'!BR59-1</f>
        <v>2.5231577496650504E-2</v>
      </c>
      <c r="BT62" s="3">
        <f>+'Indice PondENGHO'!BS60/'Indice PondENGHO'!BS59-1</f>
        <v>4.4200228845914236E-2</v>
      </c>
      <c r="BU62" s="3">
        <f>+'Indice PondENGHO'!BT60/'Indice PondENGHO'!BT59-1</f>
        <v>2.519243610383981E-2</v>
      </c>
      <c r="BV62" s="3">
        <f>+'Indice PondENGHO'!BU60/'Indice PondENGHO'!BU59-1</f>
        <v>2.7685240665794586E-2</v>
      </c>
      <c r="BW62" s="3">
        <f>+'Indice PondENGHO'!BV60/'Indice PondENGHO'!BV59-1</f>
        <v>4.797993393880895E-2</v>
      </c>
      <c r="BX62" s="3">
        <f>+'Indice PondENGHO'!BW60/'Indice PondENGHO'!BW59-1</f>
        <v>3.084491387550603E-2</v>
      </c>
      <c r="BY62" s="3">
        <f>+'Indice PondENGHO'!BX60/'Indice PondENGHO'!BX59-1</f>
        <v>1.9410892631680721E-2</v>
      </c>
      <c r="BZ62" s="3">
        <f>+'Indice PondENGHO'!BY60/'Indice PondENGHO'!BY59-1</f>
        <v>3.8975094115443865E-2</v>
      </c>
      <c r="CA62" s="3">
        <f>+'Indice PondENGHO'!BZ60/'Indice PondENGHO'!BZ59-1</f>
        <v>3.126866766805958E-2</v>
      </c>
      <c r="CB62" s="3">
        <f>+'Indice PondENGHO'!CA60/'Indice PondENGHO'!CA59-1</f>
        <v>4.1531578362418609E-2</v>
      </c>
      <c r="CC62" s="11">
        <f>+'Indice PondENGHO'!CB60/'Indice PondENGHO'!CB59-1</f>
        <v>3.3894954736680249E-2</v>
      </c>
      <c r="CD62" s="10">
        <f>+'Indice PondENGHO'!CC60/'Indice PondENGHO'!CC59-1</f>
        <v>3.5075078679531302E-2</v>
      </c>
      <c r="CE62" s="11">
        <f>+'Indice PondENGHO'!CD60/'Indice PondENGHO'!CD59-1</f>
        <v>3.5075078679531302E-2</v>
      </c>
      <c r="CG62" s="3">
        <f>+'Indice PondENGHO'!CF60/'Indice PondENGHO'!CF59-1</f>
        <v>3.5227275062415186E-2</v>
      </c>
      <c r="CI62" s="3">
        <f t="shared" si="4"/>
        <v>-1.1980577843215823E-3</v>
      </c>
      <c r="CJ62" s="3">
        <f>+'[3]Infla Mensual PondENGHO'!CF62</f>
        <v>-1.150239604375658E-3</v>
      </c>
      <c r="CK62" s="3">
        <f t="shared" si="5"/>
        <v>-4.78181799459243E-5</v>
      </c>
    </row>
    <row r="63" spans="1:89" x14ac:dyDescent="0.25">
      <c r="A63" s="2">
        <f t="shared" si="1"/>
        <v>44501</v>
      </c>
      <c r="B63" s="1">
        <f t="shared" si="2"/>
        <v>11</v>
      </c>
      <c r="C63" s="1">
        <v>2021</v>
      </c>
      <c r="D63" s="10">
        <f>+'Indice PondENGHO'!D61/'Indice PondENGHO'!D60-1</f>
        <v>2.7160169900391606E-2</v>
      </c>
      <c r="E63" s="3">
        <f>+'Indice PondENGHO'!E61/'Indice PondENGHO'!E60-1</f>
        <v>3.8195795604909488E-3</v>
      </c>
      <c r="F63" s="3">
        <f>+'Indice PondENGHO'!F61/'Indice PondENGHO'!F60-1</f>
        <v>4.6434109436165327E-2</v>
      </c>
      <c r="G63" s="3">
        <f>+'Indice PondENGHO'!G61/'Indice PondENGHO'!G60-1</f>
        <v>2.3014478325086074E-2</v>
      </c>
      <c r="H63" s="3">
        <f>+'Indice PondENGHO'!H61/'Indice PondENGHO'!H60-1</f>
        <v>2.6665135553491925E-2</v>
      </c>
      <c r="I63" s="3">
        <f>+'Indice PondENGHO'!I61/'Indice PondENGHO'!I60-1</f>
        <v>2.5583149537549588E-2</v>
      </c>
      <c r="J63" s="3">
        <f>+'Indice PondENGHO'!J61/'Indice PondENGHO'!J60-1</f>
        <v>2.4210431739130733E-2</v>
      </c>
      <c r="K63" s="3">
        <f>+'Indice PondENGHO'!K61/'Indice PondENGHO'!K60-1</f>
        <v>1.2445208537648744E-2</v>
      </c>
      <c r="L63" s="3">
        <f>+'Indice PondENGHO'!L61/'Indice PondENGHO'!L60-1</f>
        <v>1.6268079307410144E-2</v>
      </c>
      <c r="M63" s="3">
        <f>+'Indice PondENGHO'!M61/'Indice PondENGHO'!M60-1</f>
        <v>3.2750576902786266E-2</v>
      </c>
      <c r="N63" s="3">
        <f>+'Indice PondENGHO'!N61/'Indice PondENGHO'!N60-1</f>
        <v>4.8309123806176357E-2</v>
      </c>
      <c r="O63" s="11">
        <f>+'Indice PondENGHO'!O61/'Indice PondENGHO'!O60-1</f>
        <v>2.1311174883195561E-2</v>
      </c>
      <c r="P63" s="3">
        <f>+'Indice PondENGHO'!P61/'Indice PondENGHO'!P60-1</f>
        <v>2.6522826923210285E-2</v>
      </c>
      <c r="Q63" s="3">
        <f>+'Indice PondENGHO'!Q61/'Indice PondENGHO'!Q60-1</f>
        <v>2.7327348831391873E-3</v>
      </c>
      <c r="R63" s="3">
        <f>+'Indice PondENGHO'!R61/'Indice PondENGHO'!R60-1</f>
        <v>4.7869642176449956E-2</v>
      </c>
      <c r="S63" s="3">
        <f>+'Indice PondENGHO'!S61/'Indice PondENGHO'!S60-1</f>
        <v>2.218034854550277E-2</v>
      </c>
      <c r="T63" s="3">
        <f>+'Indice PondENGHO'!T61/'Indice PondENGHO'!T60-1</f>
        <v>2.6872829364896988E-2</v>
      </c>
      <c r="U63" s="3">
        <f>+'Indice PondENGHO'!U61/'Indice PondENGHO'!U60-1</f>
        <v>2.4967593787292852E-2</v>
      </c>
      <c r="V63" s="3">
        <f>+'Indice PondENGHO'!V61/'Indice PondENGHO'!V60-1</f>
        <v>2.3552476776466547E-2</v>
      </c>
      <c r="W63" s="3">
        <f>+'Indice PondENGHO'!W61/'Indice PondENGHO'!W60-1</f>
        <v>1.249340747222405E-2</v>
      </c>
      <c r="X63" s="3">
        <f>+'Indice PondENGHO'!X61/'Indice PondENGHO'!X60-1</f>
        <v>1.5658406473894271E-2</v>
      </c>
      <c r="Y63" s="3">
        <f>+'Indice PondENGHO'!Y61/'Indice PondENGHO'!Y60-1</f>
        <v>3.0415586070824618E-2</v>
      </c>
      <c r="Z63" s="3">
        <f>+'Indice PondENGHO'!Z61/'Indice PondENGHO'!Z60-1</f>
        <v>4.9683326107831105E-2</v>
      </c>
      <c r="AA63" s="3">
        <f>+'Indice PondENGHO'!AA61/'Indice PondENGHO'!AA60-1</f>
        <v>2.0742598603951778E-2</v>
      </c>
      <c r="AB63" s="10">
        <f>+'Indice PondENGHO'!AB61/'Indice PondENGHO'!AB60-1</f>
        <v>2.5989718462021472E-2</v>
      </c>
      <c r="AC63" s="3">
        <f>+'Indice PondENGHO'!AC61/'Indice PondENGHO'!AC60-1</f>
        <v>2.2579908844673202E-3</v>
      </c>
      <c r="AD63" s="3">
        <f>+'Indice PondENGHO'!AD61/'Indice PondENGHO'!AD60-1</f>
        <v>4.8875192965238679E-2</v>
      </c>
      <c r="AE63" s="3">
        <f>+'Indice PondENGHO'!AE61/'Indice PondENGHO'!AE60-1</f>
        <v>2.2122502219146467E-2</v>
      </c>
      <c r="AF63" s="3">
        <f>+'Indice PondENGHO'!AF61/'Indice PondENGHO'!AF60-1</f>
        <v>2.6936734447244648E-2</v>
      </c>
      <c r="AG63" s="3">
        <f>+'Indice PondENGHO'!AG61/'Indice PondENGHO'!AG60-1</f>
        <v>2.4662953771570351E-2</v>
      </c>
      <c r="AH63" s="3">
        <f>+'Indice PondENGHO'!AH61/'Indice PondENGHO'!AH60-1</f>
        <v>2.3106415683110226E-2</v>
      </c>
      <c r="AI63" s="3">
        <f>+'Indice PondENGHO'!AI61/'Indice PondENGHO'!AI60-1</f>
        <v>1.2714622878119641E-2</v>
      </c>
      <c r="AJ63" s="3">
        <f>+'Indice PondENGHO'!AJ61/'Indice PondENGHO'!AJ60-1</f>
        <v>1.5437373203789795E-2</v>
      </c>
      <c r="AK63" s="3">
        <f>+'Indice PondENGHO'!AK61/'Indice PondENGHO'!AK60-1</f>
        <v>3.0023741193492492E-2</v>
      </c>
      <c r="AL63" s="3">
        <f>+'Indice PondENGHO'!AL61/'Indice PondENGHO'!AL60-1</f>
        <v>5.0213970125369878E-2</v>
      </c>
      <c r="AM63" s="11">
        <f>+'Indice PondENGHO'!AM61/'Indice PondENGHO'!AM60-1</f>
        <v>2.0472891005671068E-2</v>
      </c>
      <c r="AN63" s="3">
        <f>+'Indice PondENGHO'!AN61/'Indice PondENGHO'!AN60-1</f>
        <v>2.5531788515667841E-2</v>
      </c>
      <c r="AO63" s="3">
        <f>+'Indice PondENGHO'!AO61/'Indice PondENGHO'!AO60-1</f>
        <v>2.2542327251788841E-3</v>
      </c>
      <c r="AP63" s="3">
        <f>+'Indice PondENGHO'!AP61/'Indice PondENGHO'!AP60-1</f>
        <v>4.8898141208547408E-2</v>
      </c>
      <c r="AQ63" s="3">
        <f>+'Indice PondENGHO'!AQ61/'Indice PondENGHO'!AQ60-1</f>
        <v>2.1754436873871574E-2</v>
      </c>
      <c r="AR63" s="3">
        <f>+'Indice PondENGHO'!AR61/'Indice PondENGHO'!AR60-1</f>
        <v>2.6998421761863733E-2</v>
      </c>
      <c r="AS63" s="3">
        <f>+'Indice PondENGHO'!AS61/'Indice PondENGHO'!AS60-1</f>
        <v>2.4006833007288675E-2</v>
      </c>
      <c r="AT63" s="3">
        <f>+'Indice PondENGHO'!AT61/'Indice PondENGHO'!AT60-1</f>
        <v>2.2529044868019321E-2</v>
      </c>
      <c r="AU63" s="3">
        <f>+'Indice PondENGHO'!AU61/'Indice PondENGHO'!AU60-1</f>
        <v>1.2569717531549562E-2</v>
      </c>
      <c r="AV63" s="3">
        <f>+'Indice PondENGHO'!AV61/'Indice PondENGHO'!AV60-1</f>
        <v>1.4779303503957841E-2</v>
      </c>
      <c r="AW63" s="3">
        <f>+'Indice PondENGHO'!AW61/'Indice PondENGHO'!AW60-1</f>
        <v>3.0435545569362565E-2</v>
      </c>
      <c r="AX63" s="3">
        <f>+'Indice PondENGHO'!AX61/'Indice PondENGHO'!AX60-1</f>
        <v>5.0681340723681467E-2</v>
      </c>
      <c r="AY63" s="3">
        <f>+'Indice PondENGHO'!AY61/'Indice PondENGHO'!AY60-1</f>
        <v>2.0262718627018561E-2</v>
      </c>
      <c r="AZ63" s="10">
        <f>+'Indice PondENGHO'!AZ61/'Indice PondENGHO'!AZ60-1</f>
        <v>2.4946600640749939E-2</v>
      </c>
      <c r="BA63" s="3">
        <f>+'Indice PondENGHO'!BA61/'Indice PondENGHO'!BA60-1</f>
        <v>1.9850379294719112E-3</v>
      </c>
      <c r="BB63" s="3">
        <f>+'Indice PondENGHO'!BB61/'Indice PondENGHO'!BB60-1</f>
        <v>4.9475738369426647E-2</v>
      </c>
      <c r="BC63" s="3">
        <f>+'Indice PondENGHO'!BC61/'Indice PondENGHO'!BC60-1</f>
        <v>2.1001020043214691E-2</v>
      </c>
      <c r="BD63" s="3">
        <f>+'Indice PondENGHO'!BD61/'Indice PondENGHO'!BD60-1</f>
        <v>2.7260290885200211E-2</v>
      </c>
      <c r="BE63" s="3">
        <f>+'Indice PondENGHO'!BE61/'Indice PondENGHO'!BE60-1</f>
        <v>2.3262935627894388E-2</v>
      </c>
      <c r="BF63" s="3">
        <f>+'Indice PondENGHO'!BF61/'Indice PondENGHO'!BF60-1</f>
        <v>2.1859740815221684E-2</v>
      </c>
      <c r="BG63" s="3">
        <f>+'Indice PondENGHO'!BG61/'Indice PondENGHO'!BG60-1</f>
        <v>1.2311043285340606E-2</v>
      </c>
      <c r="BH63" s="3">
        <f>+'Indice PondENGHO'!BH61/'Indice PondENGHO'!BH60-1</f>
        <v>1.3636887766741657E-2</v>
      </c>
      <c r="BI63" s="3">
        <f>+'Indice PondENGHO'!BI61/'Indice PondENGHO'!BI60-1</f>
        <v>2.8919898437541391E-2</v>
      </c>
      <c r="BJ63" s="3">
        <f>+'Indice PondENGHO'!BJ61/'Indice PondENGHO'!BJ60-1</f>
        <v>5.1928204118306454E-2</v>
      </c>
      <c r="BK63" s="11">
        <f>+'Indice PondENGHO'!BK61/'Indice PondENGHO'!BK60-1</f>
        <v>1.9792574751049008E-2</v>
      </c>
      <c r="BL63" s="2">
        <f t="shared" si="3"/>
        <v>44501</v>
      </c>
      <c r="BM63" s="3">
        <f>+'Indice PondENGHO'!BL61/'Indice PondENGHO'!BL60-1</f>
        <v>2.7912718649574453E-2</v>
      </c>
      <c r="BN63" s="3">
        <f>+'Indice PondENGHO'!BM61/'Indice PondENGHO'!BM60-1</f>
        <v>2.7575643425036267E-2</v>
      </c>
      <c r="BO63" s="3">
        <f>+'Indice PondENGHO'!BN61/'Indice PondENGHO'!BN60-1</f>
        <v>2.769333685532005E-2</v>
      </c>
      <c r="BP63" s="3">
        <f>+'Indice PondENGHO'!BO61/'Indice PondENGHO'!BO60-1</f>
        <v>2.7515675263737771E-2</v>
      </c>
      <c r="BQ63" s="3">
        <f>+'Indice PondENGHO'!BP61/'Indice PondENGHO'!BP60-1</f>
        <v>2.7322392144683683E-2</v>
      </c>
      <c r="BR63" s="10">
        <f>+'Indice PondENGHO'!BQ61/'Indice PondENGHO'!BQ60-1</f>
        <v>2.5972446795900161E-2</v>
      </c>
      <c r="BS63" s="3">
        <f>+'Indice PondENGHO'!BR61/'Indice PondENGHO'!BR60-1</f>
        <v>2.4721866827761563E-3</v>
      </c>
      <c r="BT63" s="3">
        <f>+'Indice PondENGHO'!BS61/'Indice PondENGHO'!BS60-1</f>
        <v>4.8551754785777002E-2</v>
      </c>
      <c r="BU63" s="3">
        <f>+'Indice PondENGHO'!BT61/'Indice PondENGHO'!BT60-1</f>
        <v>2.1789231175275425E-2</v>
      </c>
      <c r="BV63" s="3">
        <f>+'Indice PondENGHO'!BU61/'Indice PondENGHO'!BU60-1</f>
        <v>2.7052731750264902E-2</v>
      </c>
      <c r="BW63" s="3">
        <f>+'Indice PondENGHO'!BV61/'Indice PondENGHO'!BV60-1</f>
        <v>2.405464248065714E-2</v>
      </c>
      <c r="BX63" s="3">
        <f>+'Indice PondENGHO'!BW61/'Indice PondENGHO'!BW60-1</f>
        <v>2.2676407931158327E-2</v>
      </c>
      <c r="BY63" s="3">
        <f>+'Indice PondENGHO'!BX61/'Indice PondENGHO'!BX60-1</f>
        <v>1.2496092890285082E-2</v>
      </c>
      <c r="BZ63" s="3">
        <f>+'Indice PondENGHO'!BY61/'Indice PondENGHO'!BY60-1</f>
        <v>1.474297678246983E-2</v>
      </c>
      <c r="CA63" s="3">
        <f>+'Indice PondENGHO'!BZ61/'Indice PondENGHO'!BZ60-1</f>
        <v>2.9896806635178352E-2</v>
      </c>
      <c r="CB63" s="3">
        <f>+'Indice PondENGHO'!CA61/'Indice PondENGHO'!CA60-1</f>
        <v>5.0797348103216233E-2</v>
      </c>
      <c r="CC63" s="11">
        <f>+'Indice PondENGHO'!CB61/'Indice PondENGHO'!CB60-1</f>
        <v>2.029372448949962E-2</v>
      </c>
      <c r="CD63" s="10">
        <f>+'Indice PondENGHO'!CC61/'Indice PondENGHO'!CC60-1</f>
        <v>2.7543637287164469E-2</v>
      </c>
      <c r="CE63" s="11">
        <f>+'Indice PondENGHO'!CD61/'Indice PondENGHO'!CD60-1</f>
        <v>2.7543526213361869E-2</v>
      </c>
      <c r="CG63" s="3">
        <f>+'Indice PondENGHO'!CF61/'Indice PondENGHO'!CF60-1</f>
        <v>2.7584051350247218E-2</v>
      </c>
      <c r="CI63" s="3">
        <f t="shared" si="4"/>
        <v>5.9032650489077021E-4</v>
      </c>
      <c r="CJ63" s="3">
        <f>+'[3]Infla Mensual PondENGHO'!CF63</f>
        <v>8.1701957739710451E-5</v>
      </c>
      <c r="CK63" s="3">
        <f t="shared" si="5"/>
        <v>5.0862454715105976E-4</v>
      </c>
    </row>
    <row r="64" spans="1:89" x14ac:dyDescent="0.25">
      <c r="A64" s="2">
        <f t="shared" si="1"/>
        <v>44531</v>
      </c>
      <c r="B64" s="1">
        <f t="shared" si="2"/>
        <v>12</v>
      </c>
      <c r="C64" s="1">
        <v>2021</v>
      </c>
      <c r="D64" s="10">
        <f>+'Indice PondENGHO'!D62/'Indice PondENGHO'!D61-1</f>
        <v>3.2341547223027733E-2</v>
      </c>
      <c r="E64" s="3">
        <f>+'Indice PondENGHO'!E62/'Indice PondENGHO'!E61-1</f>
        <v>4.9468237108974078E-2</v>
      </c>
      <c r="F64" s="3">
        <f>+'Indice PondENGHO'!F62/'Indice PondENGHO'!F61-1</f>
        <v>5.094456604840647E-2</v>
      </c>
      <c r="G64" s="3">
        <f>+'Indice PondENGHO'!G62/'Indice PondENGHO'!G61-1</f>
        <v>1.9706093087616727E-2</v>
      </c>
      <c r="H64" s="3">
        <f>+'Indice PondENGHO'!H62/'Indice PondENGHO'!H61-1</f>
        <v>3.258876358599827E-2</v>
      </c>
      <c r="I64" s="3">
        <f>+'Indice PondENGHO'!I62/'Indice PondENGHO'!I61-1</f>
        <v>5.7748304520852667E-3</v>
      </c>
      <c r="J64" s="3">
        <f>+'Indice PondENGHO'!J62/'Indice PondENGHO'!J61-1</f>
        <v>4.4927583548417527E-2</v>
      </c>
      <c r="K64" s="3">
        <f>+'Indice PondENGHO'!K62/'Indice PondENGHO'!K61-1</f>
        <v>1.2285573584496889E-2</v>
      </c>
      <c r="L64" s="3">
        <f>+'Indice PondENGHO'!L62/'Indice PondENGHO'!L61-1</f>
        <v>3.7764779905602452E-2</v>
      </c>
      <c r="M64" s="3">
        <f>+'Indice PondENGHO'!M62/'Indice PondENGHO'!M61-1</f>
        <v>3.9200498597182776E-2</v>
      </c>
      <c r="N64" s="3">
        <f>+'Indice PondENGHO'!N62/'Indice PondENGHO'!N61-1</f>
        <v>6.2328597837769006E-2</v>
      </c>
      <c r="O64" s="11">
        <f>+'Indice PondENGHO'!O62/'Indice PondENGHO'!O61-1</f>
        <v>3.2350305924531586E-2</v>
      </c>
      <c r="P64" s="3">
        <f>+'Indice PondENGHO'!P62/'Indice PondENGHO'!P61-1</f>
        <v>3.2214637115886235E-2</v>
      </c>
      <c r="Q64" s="3">
        <f>+'Indice PondENGHO'!Q62/'Indice PondENGHO'!Q61-1</f>
        <v>4.9591743784820119E-2</v>
      </c>
      <c r="R64" s="3">
        <f>+'Indice PondENGHO'!R62/'Indice PondENGHO'!R61-1</f>
        <v>5.0992305877152866E-2</v>
      </c>
      <c r="S64" s="3">
        <f>+'Indice PondENGHO'!S62/'Indice PondENGHO'!S61-1</f>
        <v>2.0274924084652923E-2</v>
      </c>
      <c r="T64" s="3">
        <f>+'Indice PondENGHO'!T62/'Indice PondENGHO'!T61-1</f>
        <v>3.3297982638081924E-2</v>
      </c>
      <c r="U64" s="3">
        <f>+'Indice PondENGHO'!U62/'Indice PondENGHO'!U61-1</f>
        <v>5.4994512578028232E-3</v>
      </c>
      <c r="V64" s="3">
        <f>+'Indice PondENGHO'!V62/'Indice PondENGHO'!V61-1</f>
        <v>4.6464761001043797E-2</v>
      </c>
      <c r="W64" s="3">
        <f>+'Indice PondENGHO'!W62/'Indice PondENGHO'!W61-1</f>
        <v>1.240850425665907E-2</v>
      </c>
      <c r="X64" s="3">
        <f>+'Indice PondENGHO'!X62/'Indice PondENGHO'!X61-1</f>
        <v>3.8612904372108403E-2</v>
      </c>
      <c r="Y64" s="3">
        <f>+'Indice PondENGHO'!Y62/'Indice PondENGHO'!Y61-1</f>
        <v>3.8821178245205701E-2</v>
      </c>
      <c r="Z64" s="3">
        <f>+'Indice PondENGHO'!Z62/'Indice PondENGHO'!Z61-1</f>
        <v>6.0152022215694156E-2</v>
      </c>
      <c r="AA64" s="3">
        <f>+'Indice PondENGHO'!AA62/'Indice PondENGHO'!AA61-1</f>
        <v>3.204309332149502E-2</v>
      </c>
      <c r="AB64" s="10">
        <f>+'Indice PondENGHO'!AB62/'Indice PondENGHO'!AB61-1</f>
        <v>3.2110380170282005E-2</v>
      </c>
      <c r="AC64" s="3">
        <f>+'Indice PondENGHO'!AC62/'Indice PondENGHO'!AC61-1</f>
        <v>4.9336399697679445E-2</v>
      </c>
      <c r="AD64" s="3">
        <f>+'Indice PondENGHO'!AD62/'Indice PondENGHO'!AD61-1</f>
        <v>5.0857347805552955E-2</v>
      </c>
      <c r="AE64" s="3">
        <f>+'Indice PondENGHO'!AE62/'Indice PondENGHO'!AE61-1</f>
        <v>2.0603535702032438E-2</v>
      </c>
      <c r="AF64" s="3">
        <f>+'Indice PondENGHO'!AF62/'Indice PondENGHO'!AF61-1</f>
        <v>3.3659134628556631E-2</v>
      </c>
      <c r="AG64" s="3">
        <f>+'Indice PondENGHO'!AG62/'Indice PondENGHO'!AG61-1</f>
        <v>5.1772332409709687E-3</v>
      </c>
      <c r="AH64" s="3">
        <f>+'Indice PondENGHO'!AH62/'Indice PondENGHO'!AH61-1</f>
        <v>4.6300688721641281E-2</v>
      </c>
      <c r="AI64" s="3">
        <f>+'Indice PondENGHO'!AI62/'Indice PondENGHO'!AI61-1</f>
        <v>1.2506784983277397E-2</v>
      </c>
      <c r="AJ64" s="3">
        <f>+'Indice PondENGHO'!AJ62/'Indice PondENGHO'!AJ61-1</f>
        <v>3.8883984202591426E-2</v>
      </c>
      <c r="AK64" s="3">
        <f>+'Indice PondENGHO'!AK62/'Indice PondENGHO'!AK61-1</f>
        <v>3.8652626203606433E-2</v>
      </c>
      <c r="AL64" s="3">
        <f>+'Indice PondENGHO'!AL62/'Indice PondENGHO'!AL61-1</f>
        <v>5.8253378956353741E-2</v>
      </c>
      <c r="AM64" s="11">
        <f>+'Indice PondENGHO'!AM62/'Indice PondENGHO'!AM61-1</f>
        <v>3.211592338750302E-2</v>
      </c>
      <c r="AN64" s="3">
        <f>+'Indice PondENGHO'!AN62/'Indice PondENGHO'!AN61-1</f>
        <v>3.1885983521567907E-2</v>
      </c>
      <c r="AO64" s="3">
        <f>+'Indice PondENGHO'!AO62/'Indice PondENGHO'!AO61-1</f>
        <v>4.9285853949037284E-2</v>
      </c>
      <c r="AP64" s="3">
        <f>+'Indice PondENGHO'!AP62/'Indice PondENGHO'!AP61-1</f>
        <v>5.0662358863132972E-2</v>
      </c>
      <c r="AQ64" s="3">
        <f>+'Indice PondENGHO'!AQ62/'Indice PondENGHO'!AQ61-1</f>
        <v>2.0848662656009598E-2</v>
      </c>
      <c r="AR64" s="3">
        <f>+'Indice PondENGHO'!AR62/'Indice PondENGHO'!AR61-1</f>
        <v>3.3734304972491636E-2</v>
      </c>
      <c r="AS64" s="3">
        <f>+'Indice PondENGHO'!AS62/'Indice PondENGHO'!AS61-1</f>
        <v>4.8881399549640658E-3</v>
      </c>
      <c r="AT64" s="3">
        <f>+'Indice PondENGHO'!AT62/'Indice PondENGHO'!AT61-1</f>
        <v>4.8602510053016523E-2</v>
      </c>
      <c r="AU64" s="3">
        <f>+'Indice PondENGHO'!AU62/'Indice PondENGHO'!AU61-1</f>
        <v>1.2377479709864581E-2</v>
      </c>
      <c r="AV64" s="3">
        <f>+'Indice PondENGHO'!AV62/'Indice PondENGHO'!AV61-1</f>
        <v>3.9448293777247567E-2</v>
      </c>
      <c r="AW64" s="3">
        <f>+'Indice PondENGHO'!AW62/'Indice PondENGHO'!AW61-1</f>
        <v>3.8803124256424182E-2</v>
      </c>
      <c r="AX64" s="3">
        <f>+'Indice PondENGHO'!AX62/'Indice PondENGHO'!AX61-1</f>
        <v>5.7472938146934105E-2</v>
      </c>
      <c r="AY64" s="3">
        <f>+'Indice PondENGHO'!AY62/'Indice PondENGHO'!AY61-1</f>
        <v>3.1553840415171841E-2</v>
      </c>
      <c r="AZ64" s="10">
        <f>+'Indice PondENGHO'!AZ62/'Indice PondENGHO'!AZ61-1</f>
        <v>3.1523344455660629E-2</v>
      </c>
      <c r="BA64" s="3">
        <f>+'Indice PondENGHO'!BA62/'Indice PondENGHO'!BA61-1</f>
        <v>4.9443302642083964E-2</v>
      </c>
      <c r="BB64" s="3">
        <f>+'Indice PondENGHO'!BB62/'Indice PondENGHO'!BB61-1</f>
        <v>5.0433747332092382E-2</v>
      </c>
      <c r="BC64" s="3">
        <f>+'Indice PondENGHO'!BC62/'Indice PondENGHO'!BC61-1</f>
        <v>2.159842538428669E-2</v>
      </c>
      <c r="BD64" s="3">
        <f>+'Indice PondENGHO'!BD62/'Indice PondENGHO'!BD61-1</f>
        <v>3.4102897172042068E-2</v>
      </c>
      <c r="BE64" s="3">
        <f>+'Indice PondENGHO'!BE62/'Indice PondENGHO'!BE61-1</f>
        <v>4.5189591285317299E-3</v>
      </c>
      <c r="BF64" s="3">
        <f>+'Indice PondENGHO'!BF62/'Indice PondENGHO'!BF61-1</f>
        <v>5.0164546633005846E-2</v>
      </c>
      <c r="BG64" s="3">
        <f>+'Indice PondENGHO'!BG62/'Indice PondENGHO'!BG61-1</f>
        <v>1.2613060267591791E-2</v>
      </c>
      <c r="BH64" s="3">
        <f>+'Indice PondENGHO'!BH62/'Indice PondENGHO'!BH61-1</f>
        <v>4.0227372297872543E-2</v>
      </c>
      <c r="BI64" s="3">
        <f>+'Indice PondENGHO'!BI62/'Indice PondENGHO'!BI61-1</f>
        <v>3.8450099394181869E-2</v>
      </c>
      <c r="BJ64" s="3">
        <f>+'Indice PondENGHO'!BJ62/'Indice PondENGHO'!BJ61-1</f>
        <v>5.7449001648721687E-2</v>
      </c>
      <c r="BK64" s="11">
        <f>+'Indice PondENGHO'!BK62/'Indice PondENGHO'!BK61-1</f>
        <v>3.0701440068056751E-2</v>
      </c>
      <c r="BL64" s="2">
        <f t="shared" si="3"/>
        <v>44531</v>
      </c>
      <c r="BM64" s="3">
        <f>+'Indice PondENGHO'!BL62/'Indice PondENGHO'!BL61-1</f>
        <v>3.5158339086323487E-2</v>
      </c>
      <c r="BN64" s="3">
        <f>+'Indice PondENGHO'!BM62/'Indice PondENGHO'!BM61-1</f>
        <v>3.563569640656028E-2</v>
      </c>
      <c r="BO64" s="3">
        <f>+'Indice PondENGHO'!BN62/'Indice PondENGHO'!BN61-1</f>
        <v>3.5065488469817607E-2</v>
      </c>
      <c r="BP64" s="3">
        <f>+'Indice PondENGHO'!BO62/'Indice PondENGHO'!BO61-1</f>
        <v>3.560959754917925E-2</v>
      </c>
      <c r="BQ64" s="3">
        <f>+'Indice PondENGHO'!BP62/'Indice PondENGHO'!BP61-1</f>
        <v>3.5840750561165313E-2</v>
      </c>
      <c r="BR64" s="10">
        <f>+'Indice PondENGHO'!BQ62/'Indice PondENGHO'!BQ61-1</f>
        <v>3.1993416415521558E-2</v>
      </c>
      <c r="BS64" s="3">
        <f>+'Indice PondENGHO'!BR62/'Indice PondENGHO'!BR61-1</f>
        <v>4.9424363159294105E-2</v>
      </c>
      <c r="BT64" s="3">
        <f>+'Indice PondENGHO'!BS62/'Indice PondENGHO'!BS61-1</f>
        <v>5.0725977554062274E-2</v>
      </c>
      <c r="BU64" s="3">
        <f>+'Indice PondENGHO'!BT62/'Indice PondENGHO'!BT61-1</f>
        <v>2.0824603539445485E-2</v>
      </c>
      <c r="BV64" s="3">
        <f>+'Indice PondENGHO'!BU62/'Indice PondENGHO'!BU61-1</f>
        <v>3.3720035697589967E-2</v>
      </c>
      <c r="BW64" s="3">
        <f>+'Indice PondENGHO'!BV62/'Indice PondENGHO'!BV61-1</f>
        <v>4.9296293173599626E-3</v>
      </c>
      <c r="BX64" s="3">
        <f>+'Indice PondENGHO'!BW62/'Indice PondENGHO'!BW61-1</f>
        <v>4.8159122523397491E-2</v>
      </c>
      <c r="BY64" s="3">
        <f>+'Indice PondENGHO'!BX62/'Indice PondENGHO'!BX61-1</f>
        <v>1.2465364268232193E-2</v>
      </c>
      <c r="BZ64" s="3">
        <f>+'Indice PondENGHO'!BY62/'Indice PondENGHO'!BY61-1</f>
        <v>3.9350099739406952E-2</v>
      </c>
      <c r="CA64" s="3">
        <f>+'Indice PondENGHO'!BZ62/'Indice PondENGHO'!BZ61-1</f>
        <v>3.8662249062308085E-2</v>
      </c>
      <c r="CB64" s="3">
        <f>+'Indice PondENGHO'!CA62/'Indice PondENGHO'!CA61-1</f>
        <v>5.8309804821507383E-2</v>
      </c>
      <c r="CC64" s="11">
        <f>+'Indice PondENGHO'!CB62/'Indice PondENGHO'!CB61-1</f>
        <v>3.1479013584395643E-2</v>
      </c>
      <c r="CD64" s="10">
        <f>+'Indice PondENGHO'!CC62/'Indice PondENGHO'!CC61-1</f>
        <v>3.5535405419457877E-2</v>
      </c>
      <c r="CE64" s="11">
        <f>+'Indice PondENGHO'!CD62/'Indice PondENGHO'!CD61-1</f>
        <v>3.5535517357154323E-2</v>
      </c>
      <c r="CG64" s="3">
        <f>+'Indice PondENGHO'!CF62/'Indice PondENGHO'!CF61-1</f>
        <v>3.5679606946609432E-2</v>
      </c>
      <c r="CI64" s="3">
        <f t="shared" si="4"/>
        <v>-6.824114748418264E-4</v>
      </c>
      <c r="CJ64" s="3">
        <f>+'[3]Infla Mensual PondENGHO'!CF64</f>
        <v>3.0493725413136552E-3</v>
      </c>
      <c r="CK64" s="3">
        <f t="shared" si="5"/>
        <v>-3.7317840161554816E-3</v>
      </c>
    </row>
    <row r="65" spans="1:89" x14ac:dyDescent="0.25">
      <c r="A65" s="2">
        <f t="shared" si="1"/>
        <v>44562</v>
      </c>
      <c r="B65" s="1">
        <f t="shared" si="2"/>
        <v>1</v>
      </c>
      <c r="C65" s="1">
        <v>2022</v>
      </c>
      <c r="D65" s="10">
        <f>+'Indice PondENGHO'!D63/'Indice PondENGHO'!D62-1</f>
        <v>3.1572225833330858E-2</v>
      </c>
      <c r="E65" s="3">
        <f>+'Indice PondENGHO'!E63/'Indice PondENGHO'!E62-1</f>
        <v>4.5816366808812958E-3</v>
      </c>
      <c r="F65" s="3">
        <f>+'Indice PondENGHO'!F63/'Indice PondENGHO'!F62-1</f>
        <v>4.939463268283939E-2</v>
      </c>
      <c r="G65" s="3">
        <f>+'Indice PondENGHO'!G63/'Indice PondENGHO'!G62-1</f>
        <v>1.9796736535617976E-2</v>
      </c>
      <c r="H65" s="3">
        <f>+'Indice PondENGHO'!H63/'Indice PondENGHO'!H62-1</f>
        <v>3.3116136266043705E-2</v>
      </c>
      <c r="I65" s="3">
        <f>+'Indice PondENGHO'!I63/'Indice PondENGHO'!I62-1</f>
        <v>3.9001732102633246E-2</v>
      </c>
      <c r="J65" s="3">
        <f>+'Indice PondENGHO'!J63/'Indice PondENGHO'!J62-1</f>
        <v>2.8369867269071314E-2</v>
      </c>
      <c r="K65" s="3">
        <f>+'Indice PondENGHO'!K63/'Indice PondENGHO'!K62-1</f>
        <v>3.4748231106300986E-2</v>
      </c>
      <c r="L65" s="3">
        <f>+'Indice PondENGHO'!L63/'Indice PondENGHO'!L62-1</f>
        <v>4.0093036257389247E-2</v>
      </c>
      <c r="M65" s="3">
        <f>+'Indice PondENGHO'!M63/'Indice PondENGHO'!M62-1</f>
        <v>4.4316913747540987E-2</v>
      </c>
      <c r="N65" s="3">
        <f>+'Indice PondENGHO'!N63/'Indice PondENGHO'!N62-1</f>
        <v>5.471831652404302E-2</v>
      </c>
      <c r="O65" s="11">
        <f>+'Indice PondENGHO'!O63/'Indice PondENGHO'!O62-1</f>
        <v>4.1666485739305426E-2</v>
      </c>
      <c r="P65" s="3">
        <f>+'Indice PondENGHO'!P63/'Indice PondENGHO'!P62-1</f>
        <v>3.1945943891844131E-2</v>
      </c>
      <c r="Q65" s="3">
        <f>+'Indice PondENGHO'!Q63/'Indice PondENGHO'!Q62-1</f>
        <v>4.0668213983288126E-3</v>
      </c>
      <c r="R65" s="3">
        <f>+'Indice PondENGHO'!R63/'Indice PondENGHO'!R62-1</f>
        <v>5.0022669630229055E-2</v>
      </c>
      <c r="S65" s="3">
        <f>+'Indice PondENGHO'!S63/'Indice PondENGHO'!S62-1</f>
        <v>1.8878663265685658E-2</v>
      </c>
      <c r="T65" s="3">
        <f>+'Indice PondENGHO'!T63/'Indice PondENGHO'!T62-1</f>
        <v>3.3176582998540427E-2</v>
      </c>
      <c r="U65" s="3">
        <f>+'Indice PondENGHO'!U63/'Indice PondENGHO'!U62-1</f>
        <v>3.9975358942187844E-2</v>
      </c>
      <c r="V65" s="3">
        <f>+'Indice PondENGHO'!V63/'Indice PondENGHO'!V62-1</f>
        <v>2.8156000352823174E-2</v>
      </c>
      <c r="W65" s="3">
        <f>+'Indice PondENGHO'!W63/'Indice PondENGHO'!W62-1</f>
        <v>3.480791778677772E-2</v>
      </c>
      <c r="X65" s="3">
        <f>+'Indice PondENGHO'!X63/'Indice PondENGHO'!X62-1</f>
        <v>4.0897400145866403E-2</v>
      </c>
      <c r="Y65" s="3">
        <f>+'Indice PondENGHO'!Y63/'Indice PondENGHO'!Y62-1</f>
        <v>4.3552954022513468E-2</v>
      </c>
      <c r="Z65" s="3">
        <f>+'Indice PondENGHO'!Z63/'Indice PondENGHO'!Z62-1</f>
        <v>5.4898280386446396E-2</v>
      </c>
      <c r="AA65" s="3">
        <f>+'Indice PondENGHO'!AA63/'Indice PondENGHO'!AA62-1</f>
        <v>4.2509632270721243E-2</v>
      </c>
      <c r="AB65" s="10">
        <f>+'Indice PondENGHO'!AB63/'Indice PondENGHO'!AB62-1</f>
        <v>3.2153507995224651E-2</v>
      </c>
      <c r="AC65" s="3">
        <f>+'Indice PondENGHO'!AC63/'Indice PondENGHO'!AC62-1</f>
        <v>4.3834758144454256E-3</v>
      </c>
      <c r="AD65" s="3">
        <f>+'Indice PondENGHO'!AD63/'Indice PondENGHO'!AD62-1</f>
        <v>5.020123130655163E-2</v>
      </c>
      <c r="AE65" s="3">
        <f>+'Indice PondENGHO'!AE63/'Indice PondENGHO'!AE62-1</f>
        <v>1.8353362166404708E-2</v>
      </c>
      <c r="AF65" s="3">
        <f>+'Indice PondENGHO'!AF63/'Indice PondENGHO'!AF62-1</f>
        <v>3.2999385574525419E-2</v>
      </c>
      <c r="AG65" s="3">
        <f>+'Indice PondENGHO'!AG63/'Indice PondENGHO'!AG62-1</f>
        <v>3.9855984710889913E-2</v>
      </c>
      <c r="AH65" s="3">
        <f>+'Indice PondENGHO'!AH63/'Indice PondENGHO'!AH62-1</f>
        <v>2.8627629337867111E-2</v>
      </c>
      <c r="AI65" s="3">
        <f>+'Indice PondENGHO'!AI63/'Indice PondENGHO'!AI62-1</f>
        <v>3.5062608953576602E-2</v>
      </c>
      <c r="AJ65" s="3">
        <f>+'Indice PondENGHO'!AJ63/'Indice PondENGHO'!AJ62-1</f>
        <v>4.1017774508317784E-2</v>
      </c>
      <c r="AK65" s="3">
        <f>+'Indice PondENGHO'!AK63/'Indice PondENGHO'!AK62-1</f>
        <v>4.3538454388736936E-2</v>
      </c>
      <c r="AL65" s="3">
        <f>+'Indice PondENGHO'!AL63/'Indice PondENGHO'!AL62-1</f>
        <v>5.4985422777563908E-2</v>
      </c>
      <c r="AM65" s="11">
        <f>+'Indice PondENGHO'!AM63/'Indice PondENGHO'!AM62-1</f>
        <v>4.274686817743123E-2</v>
      </c>
      <c r="AN65" s="3">
        <f>+'Indice PondENGHO'!AN63/'Indice PondENGHO'!AN62-1</f>
        <v>3.2155899960709666E-2</v>
      </c>
      <c r="AO65" s="3">
        <f>+'Indice PondENGHO'!AO63/'Indice PondENGHO'!AO62-1</f>
        <v>4.0514802317068721E-3</v>
      </c>
      <c r="AP65" s="3">
        <f>+'Indice PondENGHO'!AP63/'Indice PondENGHO'!AP62-1</f>
        <v>5.0648918416897892E-2</v>
      </c>
      <c r="AQ65" s="3">
        <f>+'Indice PondENGHO'!AQ63/'Indice PondENGHO'!AQ62-1</f>
        <v>1.8588130781837631E-2</v>
      </c>
      <c r="AR65" s="3">
        <f>+'Indice PondENGHO'!AR63/'Indice PondENGHO'!AR62-1</f>
        <v>3.2957931553467157E-2</v>
      </c>
      <c r="AS65" s="3">
        <f>+'Indice PondENGHO'!AS63/'Indice PondENGHO'!AS62-1</f>
        <v>4.1586677792194049E-2</v>
      </c>
      <c r="AT65" s="3">
        <f>+'Indice PondENGHO'!AT63/'Indice PondENGHO'!AT62-1</f>
        <v>2.7946269091622788E-2</v>
      </c>
      <c r="AU65" s="3">
        <f>+'Indice PondENGHO'!AU63/'Indice PondENGHO'!AU62-1</f>
        <v>3.4820728352686237E-2</v>
      </c>
      <c r="AV65" s="3">
        <f>+'Indice PondENGHO'!AV63/'Indice PondENGHO'!AV62-1</f>
        <v>4.1955769735480652E-2</v>
      </c>
      <c r="AW65" s="3">
        <f>+'Indice PondENGHO'!AW63/'Indice PondENGHO'!AW62-1</f>
        <v>4.3751331677364558E-2</v>
      </c>
      <c r="AX65" s="3">
        <f>+'Indice PondENGHO'!AX63/'Indice PondENGHO'!AX62-1</f>
        <v>5.5478563486181187E-2</v>
      </c>
      <c r="AY65" s="3">
        <f>+'Indice PondENGHO'!AY63/'Indice PondENGHO'!AY62-1</f>
        <v>4.2823116386806026E-2</v>
      </c>
      <c r="AZ65" s="10">
        <f>+'Indice PondENGHO'!AZ63/'Indice PondENGHO'!AZ62-1</f>
        <v>3.2379626672451645E-2</v>
      </c>
      <c r="BA65" s="3">
        <f>+'Indice PondENGHO'!BA63/'Indice PondENGHO'!BA62-1</f>
        <v>3.3283384234070734E-3</v>
      </c>
      <c r="BB65" s="3">
        <f>+'Indice PondENGHO'!BB63/'Indice PondENGHO'!BB62-1</f>
        <v>5.124459877940124E-2</v>
      </c>
      <c r="BC65" s="3">
        <f>+'Indice PondENGHO'!BC63/'Indice PondENGHO'!BC62-1</f>
        <v>1.780297390806318E-2</v>
      </c>
      <c r="BD65" s="3">
        <f>+'Indice PondENGHO'!BD63/'Indice PondENGHO'!BD62-1</f>
        <v>3.3221479887808325E-2</v>
      </c>
      <c r="BE65" s="3">
        <f>+'Indice PondENGHO'!BE63/'Indice PondENGHO'!BE62-1</f>
        <v>4.3044977724608025E-2</v>
      </c>
      <c r="BF65" s="3">
        <f>+'Indice PondENGHO'!BF63/'Indice PondENGHO'!BF62-1</f>
        <v>2.7489458389474697E-2</v>
      </c>
      <c r="BG65" s="3">
        <f>+'Indice PondENGHO'!BG63/'Indice PondENGHO'!BG62-1</f>
        <v>3.4614860814897508E-2</v>
      </c>
      <c r="BH65" s="3">
        <f>+'Indice PondENGHO'!BH63/'Indice PondENGHO'!BH62-1</f>
        <v>4.2766651015533119E-2</v>
      </c>
      <c r="BI65" s="3">
        <f>+'Indice PondENGHO'!BI63/'Indice PondENGHO'!BI62-1</f>
        <v>4.2755347005812405E-2</v>
      </c>
      <c r="BJ65" s="3">
        <f>+'Indice PondENGHO'!BJ63/'Indice PondENGHO'!BJ62-1</f>
        <v>5.6009886014912746E-2</v>
      </c>
      <c r="BK65" s="11">
        <f>+'Indice PondENGHO'!BK63/'Indice PondENGHO'!BK62-1</f>
        <v>4.3959422519948887E-2</v>
      </c>
      <c r="BL65" s="2">
        <f t="shared" si="3"/>
        <v>44562</v>
      </c>
      <c r="BM65" s="3">
        <f>+'Indice PondENGHO'!BL63/'Indice PondENGHO'!BL62-1</f>
        <v>3.4375646254439784E-2</v>
      </c>
      <c r="BN65" s="3">
        <f>+'Indice PondENGHO'!BM63/'Indice PondENGHO'!BM62-1</f>
        <v>3.4827558723636409E-2</v>
      </c>
      <c r="BO65" s="3">
        <f>+'Indice PondENGHO'!BN63/'Indice PondENGHO'!BN62-1</f>
        <v>3.5536376407009573E-2</v>
      </c>
      <c r="BP65" s="3">
        <f>+'Indice PondENGHO'!BO63/'Indice PondENGHO'!BO62-1</f>
        <v>3.6101826204068876E-2</v>
      </c>
      <c r="BQ65" s="3">
        <f>+'Indice PondENGHO'!BP63/'Indice PondENGHO'!BP62-1</f>
        <v>3.6924175155254702E-2</v>
      </c>
      <c r="BR65" s="10">
        <f>+'Indice PondENGHO'!BQ63/'Indice PondENGHO'!BQ62-1</f>
        <v>3.2060069613737863E-2</v>
      </c>
      <c r="BS65" s="3">
        <f>+'Indice PondENGHO'!BR63/'Indice PondENGHO'!BR62-1</f>
        <v>3.9620894135532492E-3</v>
      </c>
      <c r="BT65" s="3">
        <f>+'Indice PondENGHO'!BS63/'Indice PondENGHO'!BS62-1</f>
        <v>5.0461953998301778E-2</v>
      </c>
      <c r="BU65" s="3">
        <f>+'Indice PondENGHO'!BT63/'Indice PondENGHO'!BT62-1</f>
        <v>1.8477627103839822E-2</v>
      </c>
      <c r="BV65" s="3">
        <f>+'Indice PondENGHO'!BU63/'Indice PondENGHO'!BU62-1</f>
        <v>3.3115736284914377E-2</v>
      </c>
      <c r="BW65" s="3">
        <f>+'Indice PondENGHO'!BV63/'Indice PondENGHO'!BV62-1</f>
        <v>4.148721818069645E-2</v>
      </c>
      <c r="BX65" s="3">
        <f>+'Indice PondENGHO'!BW63/'Indice PondENGHO'!BW62-1</f>
        <v>2.7960703947541798E-2</v>
      </c>
      <c r="BY65" s="3">
        <f>+'Indice PondENGHO'!BX63/'Indice PondENGHO'!BX62-1</f>
        <v>3.4798146059709545E-2</v>
      </c>
      <c r="BZ65" s="3">
        <f>+'Indice PondENGHO'!BY63/'Indice PondENGHO'!BY62-1</f>
        <v>4.1759037918258191E-2</v>
      </c>
      <c r="CA65" s="3">
        <f>+'Indice PondENGHO'!BZ63/'Indice PondENGHO'!BZ62-1</f>
        <v>4.3324742580728826E-2</v>
      </c>
      <c r="CB65" s="3">
        <f>+'Indice PondENGHO'!CA63/'Indice PondENGHO'!CA62-1</f>
        <v>5.5481560338988212E-2</v>
      </c>
      <c r="CC65" s="11">
        <f>+'Indice PondENGHO'!CB63/'Indice PondENGHO'!CB62-1</f>
        <v>4.3073168430457054E-2</v>
      </c>
      <c r="CD65" s="10">
        <f>+'Indice PondENGHO'!CC63/'Indice PondENGHO'!CC62-1</f>
        <v>3.5854115828023225E-2</v>
      </c>
      <c r="CE65" s="11">
        <f>+'Indice PondENGHO'!CD63/'Indice PondENGHO'!CD62-1</f>
        <v>3.5854115828023225E-2</v>
      </c>
      <c r="CG65" s="3">
        <f>+'Indice PondENGHO'!CF63/'Indice PondENGHO'!CF62-1</f>
        <v>3.5995424453141522E-2</v>
      </c>
      <c r="CI65" s="3">
        <f t="shared" si="4"/>
        <v>-2.548528900814917E-3</v>
      </c>
      <c r="CJ65" s="3">
        <f>+'[3]Infla Mensual PondENGHO'!CF65</f>
        <v>1.2726055621228305E-3</v>
      </c>
      <c r="CK65" s="3">
        <f t="shared" si="5"/>
        <v>-3.8211344629377475E-3</v>
      </c>
    </row>
    <row r="66" spans="1:89" x14ac:dyDescent="0.25">
      <c r="A66" s="2">
        <f t="shared" si="1"/>
        <v>44593</v>
      </c>
      <c r="B66" s="1">
        <f t="shared" si="2"/>
        <v>2</v>
      </c>
      <c r="C66" s="1">
        <v>2022</v>
      </c>
      <c r="D66" s="10">
        <f>+'Indice PondENGHO'!D64/'Indice PondENGHO'!D63-1</f>
        <v>5.8741685652953013E-2</v>
      </c>
      <c r="E66" s="3">
        <f>+'Indice PondENGHO'!E64/'Indice PondENGHO'!E63-1</f>
        <v>2.4646523785806673E-2</v>
      </c>
      <c r="F66" s="3">
        <f>+'Indice PondENGHO'!F64/'Indice PondENGHO'!F63-1</f>
        <v>5.0736933349894819E-2</v>
      </c>
      <c r="G66" s="3">
        <f>+'Indice PondENGHO'!G64/'Indice PondENGHO'!G63-1</f>
        <v>2.6960157161788567E-2</v>
      </c>
      <c r="H66" s="3">
        <f>+'Indice PondENGHO'!H64/'Indice PondENGHO'!H63-1</f>
        <v>4.459711619328921E-2</v>
      </c>
      <c r="I66" s="3">
        <f>+'Indice PondENGHO'!I64/'Indice PondENGHO'!I63-1</f>
        <v>3.825417444270296E-2</v>
      </c>
      <c r="J66" s="3">
        <f>+'Indice PondENGHO'!J64/'Indice PondENGHO'!J63-1</f>
        <v>5.186208134660597E-2</v>
      </c>
      <c r="K66" s="3">
        <f>+'Indice PondENGHO'!K64/'Indice PondENGHO'!K63-1</f>
        <v>-4.5239554402696225E-3</v>
      </c>
      <c r="L66" s="3">
        <f>+'Indice PondENGHO'!L64/'Indice PondENGHO'!L63-1</f>
        <v>2.6478081576056134E-2</v>
      </c>
      <c r="M66" s="3">
        <f>+'Indice PondENGHO'!M64/'Indice PondENGHO'!M63-1</f>
        <v>4.6295454164257954E-2</v>
      </c>
      <c r="N66" s="3">
        <f>+'Indice PondENGHO'!N64/'Indice PondENGHO'!N63-1</f>
        <v>4.5352713997298899E-2</v>
      </c>
      <c r="O66" s="11">
        <f>+'Indice PondENGHO'!O64/'Indice PondENGHO'!O63-1</f>
        <v>4.3352519163539993E-2</v>
      </c>
      <c r="P66" s="3">
        <f>+'Indice PondENGHO'!P64/'Indice PondENGHO'!P63-1</f>
        <v>5.983508589384523E-2</v>
      </c>
      <c r="Q66" s="3">
        <f>+'Indice PondENGHO'!Q64/'Indice PondENGHO'!Q63-1</f>
        <v>2.4091992058889566E-2</v>
      </c>
      <c r="R66" s="3">
        <f>+'Indice PondENGHO'!R64/'Indice PondENGHO'!R63-1</f>
        <v>5.0925605974526E-2</v>
      </c>
      <c r="S66" s="3">
        <f>+'Indice PondENGHO'!S64/'Indice PondENGHO'!S63-1</f>
        <v>2.7971527939008922E-2</v>
      </c>
      <c r="T66" s="3">
        <f>+'Indice PondENGHO'!T64/'Indice PondENGHO'!T63-1</f>
        <v>4.4356129787127108E-2</v>
      </c>
      <c r="U66" s="3">
        <f>+'Indice PondENGHO'!U64/'Indice PondENGHO'!U63-1</f>
        <v>3.7382488830467908E-2</v>
      </c>
      <c r="V66" s="3">
        <f>+'Indice PondENGHO'!V64/'Indice PondENGHO'!V63-1</f>
        <v>5.1096817040986897E-2</v>
      </c>
      <c r="W66" s="3">
        <f>+'Indice PondENGHO'!W64/'Indice PondENGHO'!W63-1</f>
        <v>-5.193959353020805E-3</v>
      </c>
      <c r="X66" s="3">
        <f>+'Indice PondENGHO'!X64/'Indice PondENGHO'!X63-1</f>
        <v>2.4795384522330988E-2</v>
      </c>
      <c r="Y66" s="3">
        <f>+'Indice PondENGHO'!Y64/'Indice PondENGHO'!Y63-1</f>
        <v>4.3359714858822951E-2</v>
      </c>
      <c r="Z66" s="3">
        <f>+'Indice PondENGHO'!Z64/'Indice PondENGHO'!Z63-1</f>
        <v>4.3901371970289205E-2</v>
      </c>
      <c r="AA66" s="3">
        <f>+'Indice PondENGHO'!AA64/'Indice PondENGHO'!AA63-1</f>
        <v>4.3490119651932169E-2</v>
      </c>
      <c r="AB66" s="10">
        <f>+'Indice PondENGHO'!AB64/'Indice PondENGHO'!AB63-1</f>
        <v>6.051789707543298E-2</v>
      </c>
      <c r="AC66" s="3">
        <f>+'Indice PondENGHO'!AC64/'Indice PondENGHO'!AC63-1</f>
        <v>2.3659831099309026E-2</v>
      </c>
      <c r="AD66" s="3">
        <f>+'Indice PondENGHO'!AD64/'Indice PondENGHO'!AD63-1</f>
        <v>5.1278973887940671E-2</v>
      </c>
      <c r="AE66" s="3">
        <f>+'Indice PondENGHO'!AE64/'Indice PondENGHO'!AE63-1</f>
        <v>2.8987537066973879E-2</v>
      </c>
      <c r="AF66" s="3">
        <f>+'Indice PondENGHO'!AF64/'Indice PondENGHO'!AF63-1</f>
        <v>4.4322214182264119E-2</v>
      </c>
      <c r="AG66" s="3">
        <f>+'Indice PondENGHO'!AG64/'Indice PondENGHO'!AG63-1</f>
        <v>3.7041560839623067E-2</v>
      </c>
      <c r="AH66" s="3">
        <f>+'Indice PondENGHO'!AH64/'Indice PondENGHO'!AH63-1</f>
        <v>5.0974300251146687E-2</v>
      </c>
      <c r="AI66" s="3">
        <f>+'Indice PondENGHO'!AI64/'Indice PondENGHO'!AI63-1</f>
        <v>-6.0432886354826465E-3</v>
      </c>
      <c r="AJ66" s="3">
        <f>+'Indice PondENGHO'!AJ64/'Indice PondENGHO'!AJ63-1</f>
        <v>2.3989735029264159E-2</v>
      </c>
      <c r="AK66" s="3">
        <f>+'Indice PondENGHO'!AK64/'Indice PondENGHO'!AK63-1</f>
        <v>4.3114647755035707E-2</v>
      </c>
      <c r="AL66" s="3">
        <f>+'Indice PondENGHO'!AL64/'Indice PondENGHO'!AL63-1</f>
        <v>4.2604330428545056E-2</v>
      </c>
      <c r="AM66" s="11">
        <f>+'Indice PondENGHO'!AM64/'Indice PondENGHO'!AM63-1</f>
        <v>4.3572570299376112E-2</v>
      </c>
      <c r="AN66" s="3">
        <f>+'Indice PondENGHO'!AN64/'Indice PondENGHO'!AN63-1</f>
        <v>6.1002123838282518E-2</v>
      </c>
      <c r="AO66" s="3">
        <f>+'Indice PondENGHO'!AO64/'Indice PondENGHO'!AO63-1</f>
        <v>2.3455200054411041E-2</v>
      </c>
      <c r="AP66" s="3">
        <f>+'Indice PondENGHO'!AP64/'Indice PondENGHO'!AP63-1</f>
        <v>5.0974538123418123E-2</v>
      </c>
      <c r="AQ66" s="3">
        <f>+'Indice PondENGHO'!AQ64/'Indice PondENGHO'!AQ63-1</f>
        <v>2.9096053182875448E-2</v>
      </c>
      <c r="AR66" s="3">
        <f>+'Indice PondENGHO'!AR64/'Indice PondENGHO'!AR63-1</f>
        <v>4.419747789944406E-2</v>
      </c>
      <c r="AS66" s="3">
        <f>+'Indice PondENGHO'!AS64/'Indice PondENGHO'!AS63-1</f>
        <v>3.5922420953106826E-2</v>
      </c>
      <c r="AT66" s="3">
        <f>+'Indice PondENGHO'!AT64/'Indice PondENGHO'!AT63-1</f>
        <v>4.9799080864921352E-2</v>
      </c>
      <c r="AU66" s="3">
        <f>+'Indice PondENGHO'!AU64/'Indice PondENGHO'!AU63-1</f>
        <v>-6.0342336032970234E-3</v>
      </c>
      <c r="AV66" s="3">
        <f>+'Indice PondENGHO'!AV64/'Indice PondENGHO'!AV63-1</f>
        <v>2.3075851053271146E-2</v>
      </c>
      <c r="AW66" s="3">
        <f>+'Indice PondENGHO'!AW64/'Indice PondENGHO'!AW63-1</f>
        <v>4.2213550862778337E-2</v>
      </c>
      <c r="AX66" s="3">
        <f>+'Indice PondENGHO'!AX64/'Indice PondENGHO'!AX63-1</f>
        <v>4.2928680239197048E-2</v>
      </c>
      <c r="AY66" s="3">
        <f>+'Indice PondENGHO'!AY64/'Indice PondENGHO'!AY63-1</f>
        <v>4.3537033113097534E-2</v>
      </c>
      <c r="AZ66" s="10">
        <f>+'Indice PondENGHO'!AZ64/'Indice PondENGHO'!AZ63-1</f>
        <v>6.2055431174485642E-2</v>
      </c>
      <c r="BA66" s="3">
        <f>+'Indice PondENGHO'!BA64/'Indice PondENGHO'!BA63-1</f>
        <v>2.3136858753779466E-2</v>
      </c>
      <c r="BB66" s="3">
        <f>+'Indice PondENGHO'!BB64/'Indice PondENGHO'!BB63-1</f>
        <v>5.0851433630681342E-2</v>
      </c>
      <c r="BC66" s="3">
        <f>+'Indice PondENGHO'!BC64/'Indice PondENGHO'!BC63-1</f>
        <v>2.8740535612116203E-2</v>
      </c>
      <c r="BD66" s="3">
        <f>+'Indice PondENGHO'!BD64/'Indice PondENGHO'!BD63-1</f>
        <v>4.3765089466431428E-2</v>
      </c>
      <c r="BE66" s="3">
        <f>+'Indice PondENGHO'!BE64/'Indice PondENGHO'!BE63-1</f>
        <v>3.4787974579766567E-2</v>
      </c>
      <c r="BF66" s="3">
        <f>+'Indice PondENGHO'!BF64/'Indice PondENGHO'!BF63-1</f>
        <v>4.8860022903208344E-2</v>
      </c>
      <c r="BG66" s="3">
        <f>+'Indice PondENGHO'!BG64/'Indice PondENGHO'!BG63-1</f>
        <v>-6.5425237462917174E-3</v>
      </c>
      <c r="BH66" s="3">
        <f>+'Indice PondENGHO'!BH64/'Indice PondENGHO'!BH63-1</f>
        <v>2.1564150796055781E-2</v>
      </c>
      <c r="BI66" s="3">
        <f>+'Indice PondENGHO'!BI64/'Indice PondENGHO'!BI63-1</f>
        <v>3.9141764305930637E-2</v>
      </c>
      <c r="BJ66" s="3">
        <f>+'Indice PondENGHO'!BJ64/'Indice PondENGHO'!BJ63-1</f>
        <v>4.2545016617042908E-2</v>
      </c>
      <c r="BK66" s="11">
        <f>+'Indice PondENGHO'!BK64/'Indice PondENGHO'!BK63-1</f>
        <v>4.3450466819159095E-2</v>
      </c>
      <c r="BL66" s="2">
        <f t="shared" si="3"/>
        <v>44593</v>
      </c>
      <c r="BM66" s="3">
        <f>+'Indice PondENGHO'!BL64/'Indice PondENGHO'!BL63-1</f>
        <v>4.7345144149521623E-2</v>
      </c>
      <c r="BN66" s="3">
        <f>+'Indice PondENGHO'!BM64/'Indice PondENGHO'!BM63-1</f>
        <v>4.611029070274264E-2</v>
      </c>
      <c r="BO66" s="3">
        <f>+'Indice PondENGHO'!BN64/'Indice PondENGHO'!BN63-1</f>
        <v>4.5682674694778269E-2</v>
      </c>
      <c r="BP66" s="3">
        <f>+'Indice PondENGHO'!BO64/'Indice PondENGHO'!BO63-1</f>
        <v>4.4738099028817091E-2</v>
      </c>
      <c r="BQ66" s="3">
        <f>+'Indice PondENGHO'!BP64/'Indice PondENGHO'!BP63-1</f>
        <v>4.2826805826418957E-2</v>
      </c>
      <c r="BR66" s="10">
        <f>+'Indice PondENGHO'!BQ64/'Indice PondENGHO'!BQ63-1</f>
        <v>6.0513003932420206E-2</v>
      </c>
      <c r="BS66" s="3">
        <f>+'Indice PondENGHO'!BR64/'Indice PondENGHO'!BR63-1</f>
        <v>2.3672573686567278E-2</v>
      </c>
      <c r="BT66" s="3">
        <f>+'Indice PondENGHO'!BS64/'Indice PondENGHO'!BS63-1</f>
        <v>5.0954933942551239E-2</v>
      </c>
      <c r="BU66" s="3">
        <f>+'Indice PondENGHO'!BT64/'Indice PondENGHO'!BT63-1</f>
        <v>2.852927572712094E-2</v>
      </c>
      <c r="BV66" s="3">
        <f>+'Indice PondENGHO'!BU64/'Indice PondENGHO'!BU63-1</f>
        <v>4.4091357013549937E-2</v>
      </c>
      <c r="BW66" s="3">
        <f>+'Indice PondENGHO'!BV64/'Indice PondENGHO'!BV63-1</f>
        <v>3.6008765782682639E-2</v>
      </c>
      <c r="BX66" s="3">
        <f>+'Indice PondENGHO'!BW64/'Indice PondENGHO'!BW63-1</f>
        <v>5.0019369449217921E-2</v>
      </c>
      <c r="BY66" s="3">
        <f>+'Indice PondENGHO'!BX64/'Indice PondENGHO'!BX63-1</f>
        <v>-5.8657254234258938E-3</v>
      </c>
      <c r="BZ66" s="3">
        <f>+'Indice PondENGHO'!BY64/'Indice PondENGHO'!BY63-1</f>
        <v>2.3262037502999267E-2</v>
      </c>
      <c r="CA66" s="3">
        <f>+'Indice PondENGHO'!BZ64/'Indice PondENGHO'!BZ63-1</f>
        <v>4.1542658759144091E-2</v>
      </c>
      <c r="CB66" s="3">
        <f>+'Indice PondENGHO'!CA64/'Indice PondENGHO'!CA63-1</f>
        <v>4.3036825817371449E-2</v>
      </c>
      <c r="CC66" s="11">
        <f>+'Indice PondENGHO'!CB64/'Indice PondENGHO'!CB63-1</f>
        <v>4.3486101252709686E-2</v>
      </c>
      <c r="CD66" s="10">
        <f>+'Indice PondENGHO'!CC64/'Indice PondENGHO'!CC63-1</f>
        <v>4.4826422095269658E-2</v>
      </c>
      <c r="CE66" s="11">
        <f>+'Indice PondENGHO'!CD64/'Indice PondENGHO'!CD63-1</f>
        <v>4.4826422095269658E-2</v>
      </c>
      <c r="CG66" s="3">
        <f>+'Indice PondENGHO'!CF64/'Indice PondENGHO'!CF63-1</f>
        <v>4.4958575749669105E-2</v>
      </c>
      <c r="CI66" s="3">
        <f t="shared" si="4"/>
        <v>4.5183383231026664E-3</v>
      </c>
      <c r="CJ66" s="3">
        <f>+'[3]Infla Mensual PondENGHO'!CF66</f>
        <v>7.0297027410868296E-3</v>
      </c>
      <c r="CK66" s="3">
        <f t="shared" si="5"/>
        <v>-2.5113644179841632E-3</v>
      </c>
    </row>
    <row r="67" spans="1:89" x14ac:dyDescent="0.25">
      <c r="A67" s="2">
        <f t="shared" si="1"/>
        <v>44621</v>
      </c>
      <c r="B67" s="1">
        <f t="shared" si="2"/>
        <v>3</v>
      </c>
      <c r="C67" s="1">
        <v>2022</v>
      </c>
      <c r="D67" s="10">
        <f>+'Indice PondENGHO'!D65/'Indice PondENGHO'!D64-1</f>
        <v>6.3624645312776673E-2</v>
      </c>
      <c r="E67" s="3">
        <f>+'Indice PondENGHO'!E65/'Indice PondENGHO'!E64-1</f>
        <v>4.4103180479987403E-2</v>
      </c>
      <c r="F67" s="3">
        <f>+'Indice PondENGHO'!F65/'Indice PondENGHO'!F64-1</f>
        <v>7.0210370371441622E-2</v>
      </c>
      <c r="G67" s="3">
        <f>+'Indice PondENGHO'!G65/'Indice PondENGHO'!G64-1</f>
        <v>8.0341338006712837E-2</v>
      </c>
      <c r="H67" s="3">
        <f>+'Indice PondENGHO'!H65/'Indice PondENGHO'!H64-1</f>
        <v>4.3590070896513122E-2</v>
      </c>
      <c r="I67" s="3">
        <f>+'Indice PondENGHO'!I65/'Indice PondENGHO'!I64-1</f>
        <v>4.8506901736271146E-2</v>
      </c>
      <c r="J67" s="3">
        <f>+'Indice PondENGHO'!J65/'Indice PondENGHO'!J64-1</f>
        <v>5.8178150568764853E-2</v>
      </c>
      <c r="K67" s="3">
        <f>+'Indice PondENGHO'!K65/'Indice PondENGHO'!K64-1</f>
        <v>3.8551721901236791E-2</v>
      </c>
      <c r="L67" s="3">
        <f>+'Indice PondENGHO'!L65/'Indice PondENGHO'!L64-1</f>
        <v>3.4236347726081418E-2</v>
      </c>
      <c r="M67" s="3">
        <f>+'Indice PondENGHO'!M65/'Indice PondENGHO'!M64-1</f>
        <v>1.6514920619079998E-2</v>
      </c>
      <c r="N67" s="3">
        <f>+'Indice PondENGHO'!N65/'Indice PondENGHO'!N64-1</f>
        <v>5.2661459834193236E-2</v>
      </c>
      <c r="O67" s="11">
        <f>+'Indice PondENGHO'!O65/'Indice PondENGHO'!O64-1</f>
        <v>5.4482259277443879E-2</v>
      </c>
      <c r="P67" s="3">
        <f>+'Indice PondENGHO'!P65/'Indice PondENGHO'!P64-1</f>
        <v>6.196227837162116E-2</v>
      </c>
      <c r="Q67" s="3">
        <f>+'Indice PondENGHO'!Q65/'Indice PondENGHO'!Q64-1</f>
        <v>4.4759507260450526E-2</v>
      </c>
      <c r="R67" s="3">
        <f>+'Indice PondENGHO'!R65/'Indice PondENGHO'!R64-1</f>
        <v>7.0334011903923521E-2</v>
      </c>
      <c r="S67" s="3">
        <f>+'Indice PondENGHO'!S65/'Indice PondENGHO'!S64-1</f>
        <v>7.7366719418636265E-2</v>
      </c>
      <c r="T67" s="3">
        <f>+'Indice PondENGHO'!T65/'Indice PondENGHO'!T64-1</f>
        <v>4.3792489538283963E-2</v>
      </c>
      <c r="U67" s="3">
        <f>+'Indice PondENGHO'!U65/'Indice PondENGHO'!U64-1</f>
        <v>4.8866603660977725E-2</v>
      </c>
      <c r="V67" s="3">
        <f>+'Indice PondENGHO'!V65/'Indice PondENGHO'!V64-1</f>
        <v>5.6914502650048604E-2</v>
      </c>
      <c r="W67" s="3">
        <f>+'Indice PondENGHO'!W65/'Indice PondENGHO'!W64-1</f>
        <v>3.7686278797936401E-2</v>
      </c>
      <c r="X67" s="3">
        <f>+'Indice PondENGHO'!X65/'Indice PondENGHO'!X64-1</f>
        <v>3.4457628679686714E-2</v>
      </c>
      <c r="Y67" s="3">
        <f>+'Indice PondENGHO'!Y65/'Indice PondENGHO'!Y64-1</f>
        <v>2.0547263083898315E-2</v>
      </c>
      <c r="Z67" s="3">
        <f>+'Indice PondENGHO'!Z65/'Indice PondENGHO'!Z64-1</f>
        <v>5.3064570319751425E-2</v>
      </c>
      <c r="AA67" s="3">
        <f>+'Indice PondENGHO'!AA65/'Indice PondENGHO'!AA64-1</f>
        <v>5.5168463776892551E-2</v>
      </c>
      <c r="AB67" s="10">
        <f>+'Indice PondENGHO'!AB65/'Indice PondENGHO'!AB64-1</f>
        <v>6.0720426732007393E-2</v>
      </c>
      <c r="AC67" s="3">
        <f>+'Indice PondENGHO'!AC65/'Indice PondENGHO'!AC64-1</f>
        <v>4.4948956306569698E-2</v>
      </c>
      <c r="AD67" s="3">
        <f>+'Indice PondENGHO'!AD65/'Indice PondENGHO'!AD64-1</f>
        <v>7.0202033085127402E-2</v>
      </c>
      <c r="AE67" s="3">
        <f>+'Indice PondENGHO'!AE65/'Indice PondENGHO'!AE64-1</f>
        <v>7.5168544592611353E-2</v>
      </c>
      <c r="AF67" s="3">
        <f>+'Indice PondENGHO'!AF65/'Indice PondENGHO'!AF64-1</f>
        <v>4.4155787624589937E-2</v>
      </c>
      <c r="AG67" s="3">
        <f>+'Indice PondENGHO'!AG65/'Indice PondENGHO'!AG64-1</f>
        <v>4.8421749101062117E-2</v>
      </c>
      <c r="AH67" s="3">
        <f>+'Indice PondENGHO'!AH65/'Indice PondENGHO'!AH64-1</f>
        <v>5.5949924648647453E-2</v>
      </c>
      <c r="AI67" s="3">
        <f>+'Indice PondENGHO'!AI65/'Indice PondENGHO'!AI64-1</f>
        <v>3.7618383208731565E-2</v>
      </c>
      <c r="AJ67" s="3">
        <f>+'Indice PondENGHO'!AJ65/'Indice PondENGHO'!AJ64-1</f>
        <v>3.4732711884929213E-2</v>
      </c>
      <c r="AK67" s="3">
        <f>+'Indice PondENGHO'!AK65/'Indice PondENGHO'!AK64-1</f>
        <v>1.9931112881273361E-2</v>
      </c>
      <c r="AL67" s="3">
        <f>+'Indice PondENGHO'!AL65/'Indice PondENGHO'!AL64-1</f>
        <v>5.4000226190447531E-2</v>
      </c>
      <c r="AM67" s="11">
        <f>+'Indice PondENGHO'!AM65/'Indice PondENGHO'!AM64-1</f>
        <v>5.5231788389580982E-2</v>
      </c>
      <c r="AN67" s="3">
        <f>+'Indice PondENGHO'!AN65/'Indice PondENGHO'!AN64-1</f>
        <v>6.0019846743595506E-2</v>
      </c>
      <c r="AO67" s="3">
        <f>+'Indice PondENGHO'!AO65/'Indice PondENGHO'!AO64-1</f>
        <v>4.5413941045281847E-2</v>
      </c>
      <c r="AP67" s="3">
        <f>+'Indice PondENGHO'!AP65/'Indice PondENGHO'!AP64-1</f>
        <v>7.0794966241052304E-2</v>
      </c>
      <c r="AQ67" s="3">
        <f>+'Indice PondENGHO'!AQ65/'Indice PondENGHO'!AQ64-1</f>
        <v>7.5984632966118459E-2</v>
      </c>
      <c r="AR67" s="3">
        <f>+'Indice PondENGHO'!AR65/'Indice PondENGHO'!AR64-1</f>
        <v>4.4131800967183388E-2</v>
      </c>
      <c r="AS67" s="3">
        <f>+'Indice PondENGHO'!AS65/'Indice PondENGHO'!AS64-1</f>
        <v>4.9746317947468199E-2</v>
      </c>
      <c r="AT67" s="3">
        <f>+'Indice PondENGHO'!AT65/'Indice PondENGHO'!AT64-1</f>
        <v>5.4806947556157892E-2</v>
      </c>
      <c r="AU67" s="3">
        <f>+'Indice PondENGHO'!AU65/'Indice PondENGHO'!AU64-1</f>
        <v>3.7291023765179343E-2</v>
      </c>
      <c r="AV67" s="3">
        <f>+'Indice PondENGHO'!AV65/'Indice PondENGHO'!AV64-1</f>
        <v>3.4015514165993244E-2</v>
      </c>
      <c r="AW67" s="3">
        <f>+'Indice PondENGHO'!AW65/'Indice PondENGHO'!AW64-1</f>
        <v>2.369215327577967E-2</v>
      </c>
      <c r="AX67" s="3">
        <f>+'Indice PondENGHO'!AX65/'Indice PondENGHO'!AX64-1</f>
        <v>5.4458512381485358E-2</v>
      </c>
      <c r="AY67" s="3">
        <f>+'Indice PondENGHO'!AY65/'Indice PondENGHO'!AY64-1</f>
        <v>5.5995638777194046E-2</v>
      </c>
      <c r="AZ67" s="10">
        <f>+'Indice PondENGHO'!AZ65/'Indice PondENGHO'!AZ64-1</f>
        <v>5.8324129992302964E-2</v>
      </c>
      <c r="BA67" s="3">
        <f>+'Indice PondENGHO'!BA65/'Indice PondENGHO'!BA64-1</f>
        <v>4.5985336667112353E-2</v>
      </c>
      <c r="BB67" s="3">
        <f>+'Indice PondENGHO'!BB65/'Indice PondENGHO'!BB64-1</f>
        <v>7.1166437735224575E-2</v>
      </c>
      <c r="BC67" s="3">
        <f>+'Indice PondENGHO'!BC65/'Indice PondENGHO'!BC64-1</f>
        <v>7.6809480440321432E-2</v>
      </c>
      <c r="BD67" s="3">
        <f>+'Indice PondENGHO'!BD65/'Indice PondENGHO'!BD64-1</f>
        <v>4.370772122464528E-2</v>
      </c>
      <c r="BE67" s="3">
        <f>+'Indice PondENGHO'!BE65/'Indice PondENGHO'!BE64-1</f>
        <v>5.0701211758121811E-2</v>
      </c>
      <c r="BF67" s="3">
        <f>+'Indice PondENGHO'!BF65/'Indice PondENGHO'!BF64-1</f>
        <v>5.3537693676820375E-2</v>
      </c>
      <c r="BG67" s="3">
        <f>+'Indice PondENGHO'!BG65/'Indice PondENGHO'!BG64-1</f>
        <v>3.6381739251619027E-2</v>
      </c>
      <c r="BH67" s="3">
        <f>+'Indice PondENGHO'!BH65/'Indice PondENGHO'!BH64-1</f>
        <v>3.3146115608903681E-2</v>
      </c>
      <c r="BI67" s="3">
        <f>+'Indice PondENGHO'!BI65/'Indice PondENGHO'!BI64-1</f>
        <v>2.8149055097746789E-2</v>
      </c>
      <c r="BJ67" s="3">
        <f>+'Indice PondENGHO'!BJ65/'Indice PondENGHO'!BJ64-1</f>
        <v>5.5420636198414197E-2</v>
      </c>
      <c r="BK67" s="11">
        <f>+'Indice PondENGHO'!BK65/'Indice PondENGHO'!BK64-1</f>
        <v>5.6798464366390133E-2</v>
      </c>
      <c r="BL67" s="2">
        <f t="shared" si="3"/>
        <v>44621</v>
      </c>
      <c r="BM67" s="3">
        <f>+'Indice PondENGHO'!BL65/'Indice PondENGHO'!BL64-1</f>
        <v>5.9129554302473686E-2</v>
      </c>
      <c r="BN67" s="3">
        <f>+'Indice PondENGHO'!BM65/'Indice PondENGHO'!BM64-1</f>
        <v>5.730560487065639E-2</v>
      </c>
      <c r="BO67" s="3">
        <f>+'Indice PondENGHO'!BN65/'Indice PondENGHO'!BN64-1</f>
        <v>5.6186956523829323E-2</v>
      </c>
      <c r="BP67" s="3">
        <f>+'Indice PondENGHO'!BO65/'Indice PondENGHO'!BO64-1</f>
        <v>5.5546848327084453E-2</v>
      </c>
      <c r="BQ67" s="3">
        <f>+'Indice PondENGHO'!BP65/'Indice PondENGHO'!BP64-1</f>
        <v>5.4311127825192207E-2</v>
      </c>
      <c r="BR67" s="10">
        <f>+'Indice PondENGHO'!BQ65/'Indice PondENGHO'!BQ64-1</f>
        <v>6.079573433005403E-2</v>
      </c>
      <c r="BS67" s="3">
        <f>+'Indice PondENGHO'!BR65/'Indice PondENGHO'!BR64-1</f>
        <v>4.5209041568174735E-2</v>
      </c>
      <c r="BT67" s="3">
        <f>+'Indice PondENGHO'!BS65/'Indice PondENGHO'!BS64-1</f>
        <v>7.0635775679440016E-2</v>
      </c>
      <c r="BU67" s="3">
        <f>+'Indice PondENGHO'!BT65/'Indice PondENGHO'!BT64-1</f>
        <v>7.6843418345273973E-2</v>
      </c>
      <c r="BV67" s="3">
        <f>+'Indice PondENGHO'!BU65/'Indice PondENGHO'!BU64-1</f>
        <v>4.3867785100010437E-2</v>
      </c>
      <c r="BW67" s="3">
        <f>+'Indice PondENGHO'!BV65/'Indice PondENGHO'!BV64-1</f>
        <v>4.9704966863912459E-2</v>
      </c>
      <c r="BX67" s="3">
        <f>+'Indice PondENGHO'!BW65/'Indice PondENGHO'!BW64-1</f>
        <v>5.5134505268630951E-2</v>
      </c>
      <c r="BY67" s="3">
        <f>+'Indice PondENGHO'!BX65/'Indice PondENGHO'!BX64-1</f>
        <v>3.7306193243506813E-2</v>
      </c>
      <c r="BZ67" s="3">
        <f>+'Indice PondENGHO'!BY65/'Indice PondENGHO'!BY64-1</f>
        <v>3.389583831280274E-2</v>
      </c>
      <c r="CA67" s="3">
        <f>+'Indice PondENGHO'!BZ65/'Indice PondENGHO'!BZ64-1</f>
        <v>2.3959494800349423E-2</v>
      </c>
      <c r="CB67" s="3">
        <f>+'Indice PondENGHO'!CA65/'Indice PondENGHO'!CA64-1</f>
        <v>5.4456319010778742E-2</v>
      </c>
      <c r="CC67" s="11">
        <f>+'Indice PondENGHO'!CB65/'Indice PondENGHO'!CB64-1</f>
        <v>5.5900644647891573E-2</v>
      </c>
      <c r="CD67" s="10">
        <f>+'Indice PondENGHO'!CC65/'Indice PondENGHO'!CC64-1</f>
        <v>5.5980729997746836E-2</v>
      </c>
      <c r="CE67" s="11">
        <f>+'Indice PondENGHO'!CD65/'Indice PondENGHO'!CD64-1</f>
        <v>5.5980729997746836E-2</v>
      </c>
      <c r="CG67" s="3">
        <f>+'Indice PondENGHO'!CF65/'Indice PondENGHO'!CF64-1</f>
        <v>5.5426611414458371E-2</v>
      </c>
      <c r="CI67" s="3">
        <f t="shared" si="4"/>
        <v>4.8184264772814789E-3</v>
      </c>
      <c r="CJ67" s="3">
        <f>+'[3]Infla Mensual PondENGHO'!CF67</f>
        <v>4.0699539043194122E-3</v>
      </c>
      <c r="CK67" s="3">
        <f t="shared" si="5"/>
        <v>7.4847257296206671E-4</v>
      </c>
    </row>
    <row r="68" spans="1:89" x14ac:dyDescent="0.25">
      <c r="A68" s="2">
        <f t="shared" ref="A68:A79" si="6">+DATE(C68,B68,1)</f>
        <v>44652</v>
      </c>
      <c r="B68" s="1">
        <f t="shared" si="2"/>
        <v>4</v>
      </c>
      <c r="C68" s="1">
        <v>2022</v>
      </c>
      <c r="D68" s="10">
        <f>+'Indice PondENGHO'!D66/'Indice PondENGHO'!D65-1</f>
        <v>6.2215573829851323E-2</v>
      </c>
      <c r="E68" s="3">
        <f>+'Indice PondENGHO'!E66/'Indice PondENGHO'!E65-1</f>
        <v>4.6675209048529398E-2</v>
      </c>
      <c r="F68" s="3">
        <f>+'Indice PondENGHO'!F66/'Indice PondENGHO'!F65-1</f>
        <v>7.4307198959323806E-2</v>
      </c>
      <c r="G68" s="3">
        <f>+'Indice PondENGHO'!G66/'Indice PondENGHO'!G65-1</f>
        <v>4.6611839002003386E-2</v>
      </c>
      <c r="H68" s="3">
        <f>+'Indice PondENGHO'!H66/'Indice PondENGHO'!H65-1</f>
        <v>5.5379360048160686E-2</v>
      </c>
      <c r="I68" s="3">
        <f>+'Indice PondENGHO'!I66/'Indice PondENGHO'!I65-1</f>
        <v>6.3769586905674469E-2</v>
      </c>
      <c r="J68" s="3">
        <f>+'Indice PondENGHO'!J66/'Indice PondENGHO'!J65-1</f>
        <v>5.1694323646987783E-2</v>
      </c>
      <c r="K68" s="3">
        <f>+'Indice PondENGHO'!K66/'Indice PondENGHO'!K65-1</f>
        <v>3.6548915435784091E-2</v>
      </c>
      <c r="L68" s="3">
        <f>+'Indice PondENGHO'!L66/'Indice PondENGHO'!L65-1</f>
        <v>5.1320527627736201E-2</v>
      </c>
      <c r="M68" s="3">
        <f>+'Indice PondENGHO'!M66/'Indice PondENGHO'!M65-1</f>
        <v>4.888120277171093E-2</v>
      </c>
      <c r="N68" s="3">
        <f>+'Indice PondENGHO'!N66/'Indice PondENGHO'!N65-1</f>
        <v>7.2561197616913375E-2</v>
      </c>
      <c r="O68" s="11">
        <f>+'Indice PondENGHO'!O66/'Indice PondENGHO'!O65-1</f>
        <v>5.3570297155167035E-2</v>
      </c>
      <c r="P68" s="3">
        <f>+'Indice PondENGHO'!P66/'Indice PondENGHO'!P65-1</f>
        <v>6.1899155511726311E-2</v>
      </c>
      <c r="Q68" s="3">
        <f>+'Indice PondENGHO'!Q66/'Indice PondENGHO'!Q65-1</f>
        <v>4.7154243937027829E-2</v>
      </c>
      <c r="R68" s="3">
        <f>+'Indice PondENGHO'!R66/'Indice PondENGHO'!R65-1</f>
        <v>7.4141450244397111E-2</v>
      </c>
      <c r="S68" s="3">
        <f>+'Indice PondENGHO'!S66/'Indice PondENGHO'!S65-1</f>
        <v>4.5918216678630719E-2</v>
      </c>
      <c r="T68" s="3">
        <f>+'Indice PondENGHO'!T66/'Indice PondENGHO'!T65-1</f>
        <v>5.5203842036632977E-2</v>
      </c>
      <c r="U68" s="3">
        <f>+'Indice PondENGHO'!U66/'Indice PondENGHO'!U65-1</f>
        <v>6.4058745178589449E-2</v>
      </c>
      <c r="V68" s="3">
        <f>+'Indice PondENGHO'!V66/'Indice PondENGHO'!V65-1</f>
        <v>5.2436082293124464E-2</v>
      </c>
      <c r="W68" s="3">
        <f>+'Indice PondENGHO'!W66/'Indice PondENGHO'!W65-1</f>
        <v>3.7658895982954688E-2</v>
      </c>
      <c r="X68" s="3">
        <f>+'Indice PondENGHO'!X66/'Indice PondENGHO'!X65-1</f>
        <v>5.1337020647247211E-2</v>
      </c>
      <c r="Y68" s="3">
        <f>+'Indice PondENGHO'!Y66/'Indice PondENGHO'!Y65-1</f>
        <v>4.8612889711519003E-2</v>
      </c>
      <c r="Z68" s="3">
        <f>+'Indice PondENGHO'!Z66/'Indice PondENGHO'!Z65-1</f>
        <v>7.2669496085685736E-2</v>
      </c>
      <c r="AA68" s="3">
        <f>+'Indice PondENGHO'!AA66/'Indice PondENGHO'!AA65-1</f>
        <v>5.2860812057584861E-2</v>
      </c>
      <c r="AB68" s="10">
        <f>+'Indice PondENGHO'!AB66/'Indice PondENGHO'!AB65-1</f>
        <v>6.1661261296172665E-2</v>
      </c>
      <c r="AC68" s="3">
        <f>+'Indice PondENGHO'!AC66/'Indice PondENGHO'!AC65-1</f>
        <v>4.6994755672014499E-2</v>
      </c>
      <c r="AD68" s="3">
        <f>+'Indice PondENGHO'!AD66/'Indice PondENGHO'!AD65-1</f>
        <v>7.3675980033712785E-2</v>
      </c>
      <c r="AE68" s="3">
        <f>+'Indice PondENGHO'!AE66/'Indice PondENGHO'!AE65-1</f>
        <v>4.5321151390027792E-2</v>
      </c>
      <c r="AF68" s="3">
        <f>+'Indice PondENGHO'!AF66/'Indice PondENGHO'!AF65-1</f>
        <v>5.5069115010478953E-2</v>
      </c>
      <c r="AG68" s="3">
        <f>+'Indice PondENGHO'!AG66/'Indice PondENGHO'!AG65-1</f>
        <v>6.4555557354467386E-2</v>
      </c>
      <c r="AH68" s="3">
        <f>+'Indice PondENGHO'!AH66/'Indice PondENGHO'!AH65-1</f>
        <v>5.2438672592047375E-2</v>
      </c>
      <c r="AI68" s="3">
        <f>+'Indice PondENGHO'!AI66/'Indice PondENGHO'!AI65-1</f>
        <v>3.8203324095275493E-2</v>
      </c>
      <c r="AJ68" s="3">
        <f>+'Indice PondENGHO'!AJ66/'Indice PondENGHO'!AJ65-1</f>
        <v>5.133053462224102E-2</v>
      </c>
      <c r="AK68" s="3">
        <f>+'Indice PondENGHO'!AK66/'Indice PondENGHO'!AK65-1</f>
        <v>4.8813139697503116E-2</v>
      </c>
      <c r="AL68" s="3">
        <f>+'Indice PondENGHO'!AL66/'Indice PondENGHO'!AL65-1</f>
        <v>7.3214496239398574E-2</v>
      </c>
      <c r="AM68" s="11">
        <f>+'Indice PondENGHO'!AM66/'Indice PondENGHO'!AM65-1</f>
        <v>5.2593320136119504E-2</v>
      </c>
      <c r="AN68" s="3">
        <f>+'Indice PondENGHO'!AN66/'Indice PondENGHO'!AN65-1</f>
        <v>6.1782003523660034E-2</v>
      </c>
      <c r="AO68" s="3">
        <f>+'Indice PondENGHO'!AO66/'Indice PondENGHO'!AO65-1</f>
        <v>4.6835221429146978E-2</v>
      </c>
      <c r="AP68" s="3">
        <f>+'Indice PondENGHO'!AP66/'Indice PondENGHO'!AP65-1</f>
        <v>7.4470958481152705E-2</v>
      </c>
      <c r="AQ68" s="3">
        <f>+'Indice PondENGHO'!AQ66/'Indice PondENGHO'!AQ65-1</f>
        <v>4.5658504462477545E-2</v>
      </c>
      <c r="AR68" s="3">
        <f>+'Indice PondENGHO'!AR66/'Indice PondENGHO'!AR65-1</f>
        <v>5.4908559802421486E-2</v>
      </c>
      <c r="AS68" s="3">
        <f>+'Indice PondENGHO'!AS66/'Indice PondENGHO'!AS65-1</f>
        <v>6.4066410797919415E-2</v>
      </c>
      <c r="AT68" s="3">
        <f>+'Indice PondENGHO'!AT66/'Indice PondENGHO'!AT65-1</f>
        <v>5.3199731211700296E-2</v>
      </c>
      <c r="AU68" s="3">
        <f>+'Indice PondENGHO'!AU66/'Indice PondENGHO'!AU65-1</f>
        <v>3.850428606246914E-2</v>
      </c>
      <c r="AV68" s="3">
        <f>+'Indice PondENGHO'!AV66/'Indice PondENGHO'!AV65-1</f>
        <v>5.1453571888649297E-2</v>
      </c>
      <c r="AW68" s="3">
        <f>+'Indice PondENGHO'!AW66/'Indice PondENGHO'!AW65-1</f>
        <v>4.8343143817362932E-2</v>
      </c>
      <c r="AX68" s="3">
        <f>+'Indice PondENGHO'!AX66/'Indice PondENGHO'!AX65-1</f>
        <v>7.3080830920377204E-2</v>
      </c>
      <c r="AY68" s="3">
        <f>+'Indice PondENGHO'!AY66/'Indice PondENGHO'!AY65-1</f>
        <v>5.2231591745269368E-2</v>
      </c>
      <c r="AZ68" s="10">
        <f>+'Indice PondENGHO'!AZ66/'Indice PondENGHO'!AZ65-1</f>
        <v>6.1939061806380202E-2</v>
      </c>
      <c r="BA68" s="3">
        <f>+'Indice PondENGHO'!BA66/'Indice PondENGHO'!BA65-1</f>
        <v>4.701718645846964E-2</v>
      </c>
      <c r="BB68" s="3">
        <f>+'Indice PondENGHO'!BB66/'Indice PondENGHO'!BB65-1</f>
        <v>7.4885629429510381E-2</v>
      </c>
      <c r="BC68" s="3">
        <f>+'Indice PondENGHO'!BC66/'Indice PondENGHO'!BC65-1</f>
        <v>4.6174066561027294E-2</v>
      </c>
      <c r="BD68" s="3">
        <f>+'Indice PondENGHO'!BD66/'Indice PondENGHO'!BD65-1</f>
        <v>5.4448825024449476E-2</v>
      </c>
      <c r="BE68" s="3">
        <f>+'Indice PondENGHO'!BE66/'Indice PondENGHO'!BE65-1</f>
        <v>6.388986903651217E-2</v>
      </c>
      <c r="BF68" s="3">
        <f>+'Indice PondENGHO'!BF66/'Indice PondENGHO'!BF65-1</f>
        <v>5.3651173056187051E-2</v>
      </c>
      <c r="BG68" s="3">
        <f>+'Indice PondENGHO'!BG66/'Indice PondENGHO'!BG65-1</f>
        <v>3.9538708149798429E-2</v>
      </c>
      <c r="BH68" s="3">
        <f>+'Indice PondENGHO'!BH66/'Indice PondENGHO'!BH65-1</f>
        <v>5.2300716211360232E-2</v>
      </c>
      <c r="BI68" s="3">
        <f>+'Indice PondENGHO'!BI66/'Indice PondENGHO'!BI65-1</f>
        <v>4.713829517907997E-2</v>
      </c>
      <c r="BJ68" s="3">
        <f>+'Indice PondENGHO'!BJ66/'Indice PondENGHO'!BJ65-1</f>
        <v>7.2746834349909362E-2</v>
      </c>
      <c r="BK68" s="11">
        <f>+'Indice PondENGHO'!BK66/'Indice PondENGHO'!BK65-1</f>
        <v>5.1490219565384576E-2</v>
      </c>
      <c r="BL68" s="2">
        <f t="shared" si="3"/>
        <v>44652</v>
      </c>
      <c r="BM68" s="3">
        <f>+'Indice PondENGHO'!BL66/'Indice PondENGHO'!BL65-1</f>
        <v>5.999588911935283E-2</v>
      </c>
      <c r="BN68" s="3">
        <f>+'Indice PondENGHO'!BM66/'Indice PondENGHO'!BM65-1</f>
        <v>5.9378380842662004E-2</v>
      </c>
      <c r="BO68" s="3">
        <f>+'Indice PondENGHO'!BN66/'Indice PondENGHO'!BN65-1</f>
        <v>5.9400352117131794E-2</v>
      </c>
      <c r="BP68" s="3">
        <f>+'Indice PondENGHO'!BO66/'Indice PondENGHO'!BO65-1</f>
        <v>5.9414230602822027E-2</v>
      </c>
      <c r="BQ68" s="3">
        <f>+'Indice PondENGHO'!BP66/'Indice PondENGHO'!BP65-1</f>
        <v>5.9314730019813799E-2</v>
      </c>
      <c r="BR68" s="10">
        <f>+'Indice PondENGHO'!BQ66/'Indice PondENGHO'!BQ65-1</f>
        <v>6.1894244689178812E-2</v>
      </c>
      <c r="BS68" s="3">
        <f>+'Indice PondENGHO'!BR66/'Indice PondENGHO'!BR65-1</f>
        <v>4.6956387883563933E-2</v>
      </c>
      <c r="BT68" s="3">
        <f>+'Indice PondENGHO'!BS66/'Indice PondENGHO'!BS65-1</f>
        <v>7.4365932218358299E-2</v>
      </c>
      <c r="BU68" s="3">
        <f>+'Indice PondENGHO'!BT66/'Indice PondENGHO'!BT65-1</f>
        <v>4.5921690101494939E-2</v>
      </c>
      <c r="BV68" s="3">
        <f>+'Indice PondENGHO'!BU66/'Indice PondENGHO'!BU65-1</f>
        <v>5.4820292633954271E-2</v>
      </c>
      <c r="BW68" s="3">
        <f>+'Indice PondENGHO'!BV66/'Indice PondENGHO'!BV65-1</f>
        <v>6.4054255956084383E-2</v>
      </c>
      <c r="BX68" s="3">
        <f>+'Indice PondENGHO'!BW66/'Indice PondENGHO'!BW65-1</f>
        <v>5.2996041816795625E-2</v>
      </c>
      <c r="BY68" s="3">
        <f>+'Indice PondENGHO'!BX66/'Indice PondENGHO'!BX65-1</f>
        <v>3.8373005560258022E-2</v>
      </c>
      <c r="BZ68" s="3">
        <f>+'Indice PondENGHO'!BY66/'Indice PondENGHO'!BY65-1</f>
        <v>5.1716524949102727E-2</v>
      </c>
      <c r="CA68" s="3">
        <f>+'Indice PondENGHO'!BZ66/'Indice PondENGHO'!BZ65-1</f>
        <v>4.8009609044652457E-2</v>
      </c>
      <c r="CB68" s="3">
        <f>+'Indice PondENGHO'!CA66/'Indice PondENGHO'!CA65-1</f>
        <v>7.2873628533252743E-2</v>
      </c>
      <c r="CC68" s="11">
        <f>+'Indice PondENGHO'!CB66/'Indice PondENGHO'!CB65-1</f>
        <v>5.2236626229174687E-2</v>
      </c>
      <c r="CD68" s="10">
        <f>+'Indice PondENGHO'!CC66/'Indice PondENGHO'!CC65-1</f>
        <v>5.9446357755742696E-2</v>
      </c>
      <c r="CE68" s="11">
        <f>+'Indice PondENGHO'!CD66/'Indice PondENGHO'!CD65-1</f>
        <v>5.9446357755742696E-2</v>
      </c>
      <c r="CG68" s="3">
        <f>+'Indice PondENGHO'!CF66/'Indice PondENGHO'!CF65-1</f>
        <v>5.9550923772312192E-2</v>
      </c>
      <c r="CI68" s="3">
        <f t="shared" si="4"/>
        <v>6.8115909953903042E-4</v>
      </c>
      <c r="CJ68" s="3">
        <f>+'[3]Infla Mensual PondENGHO'!CF68</f>
        <v>8.4045856767178684E-4</v>
      </c>
      <c r="CK68" s="3">
        <f t="shared" si="5"/>
        <v>-1.5929946813275642E-4</v>
      </c>
    </row>
    <row r="69" spans="1:89" x14ac:dyDescent="0.25">
      <c r="A69" s="2">
        <f t="shared" si="6"/>
        <v>44682</v>
      </c>
      <c r="B69" s="1">
        <f t="shared" ref="B69:B104" si="7">+IF(B68=12,1,B68+1)</f>
        <v>5</v>
      </c>
      <c r="C69" s="1">
        <v>2022</v>
      </c>
      <c r="D69" s="10">
        <f>+'Indice PondENGHO'!D67/'Indice PondENGHO'!D66-1</f>
        <v>5.8275119455844848E-2</v>
      </c>
      <c r="E69" s="3">
        <f>+'Indice PondENGHO'!E67/'Indice PondENGHO'!E66-1</f>
        <v>6.5521453033940746E-2</v>
      </c>
      <c r="F69" s="3">
        <f>+'Indice PondENGHO'!F67/'Indice PondENGHO'!F66-1</f>
        <v>6.5832631237873862E-2</v>
      </c>
      <c r="G69" s="3">
        <f>+'Indice PondENGHO'!G67/'Indice PondENGHO'!G66-1</f>
        <v>4.1368501143952408E-2</v>
      </c>
      <c r="H69" s="3">
        <f>+'Indice PondENGHO'!H67/'Indice PondENGHO'!H66-1</f>
        <v>5.3335654258530596E-2</v>
      </c>
      <c r="I69" s="3">
        <f>+'Indice PondENGHO'!I67/'Indice PondENGHO'!I66-1</f>
        <v>6.20787114406256E-2</v>
      </c>
      <c r="J69" s="3">
        <f>+'Indice PondENGHO'!J67/'Indice PondENGHO'!J66-1</f>
        <v>6.1073693454805511E-2</v>
      </c>
      <c r="K69" s="3">
        <f>+'Indice PondENGHO'!K67/'Indice PondENGHO'!K66-1</f>
        <v>3.9562807273269662E-2</v>
      </c>
      <c r="L69" s="3">
        <f>+'Indice PondENGHO'!L67/'Indice PondENGHO'!L66-1</f>
        <v>5.3286480163307948E-2</v>
      </c>
      <c r="M69" s="3">
        <f>+'Indice PondENGHO'!M67/'Indice PondENGHO'!M66-1</f>
        <v>4.2280265821085461E-2</v>
      </c>
      <c r="N69" s="3">
        <f>+'Indice PondENGHO'!N67/'Indice PondENGHO'!N66-1</f>
        <v>5.9931960828637942E-2</v>
      </c>
      <c r="O69" s="11">
        <f>+'Indice PondENGHO'!O67/'Indice PondENGHO'!O66-1</f>
        <v>4.6600835514657435E-2</v>
      </c>
      <c r="P69" s="3">
        <f>+'Indice PondENGHO'!P67/'Indice PondENGHO'!P66-1</f>
        <v>5.770574380982052E-2</v>
      </c>
      <c r="Q69" s="3">
        <f>+'Indice PondENGHO'!Q67/'Indice PondENGHO'!Q66-1</f>
        <v>6.4088572859868354E-2</v>
      </c>
      <c r="R69" s="3">
        <f>+'Indice PondENGHO'!R67/'Indice PondENGHO'!R66-1</f>
        <v>6.6591887749957168E-2</v>
      </c>
      <c r="S69" s="3">
        <f>+'Indice PondENGHO'!S67/'Indice PondENGHO'!S66-1</f>
        <v>3.7595270000285508E-2</v>
      </c>
      <c r="T69" s="3">
        <f>+'Indice PondENGHO'!T67/'Indice PondENGHO'!T66-1</f>
        <v>5.3170993125066568E-2</v>
      </c>
      <c r="U69" s="3">
        <f>+'Indice PondENGHO'!U67/'Indice PondENGHO'!U66-1</f>
        <v>6.2239447671952108E-2</v>
      </c>
      <c r="V69" s="3">
        <f>+'Indice PondENGHO'!V67/'Indice PondENGHO'!V66-1</f>
        <v>6.1064127696209169E-2</v>
      </c>
      <c r="W69" s="3">
        <f>+'Indice PondENGHO'!W67/'Indice PondENGHO'!W66-1</f>
        <v>3.9725095919279196E-2</v>
      </c>
      <c r="X69" s="3">
        <f>+'Indice PondENGHO'!X67/'Indice PondENGHO'!X66-1</f>
        <v>5.2283954315366588E-2</v>
      </c>
      <c r="Y69" s="3">
        <f>+'Indice PondENGHO'!Y67/'Indice PondENGHO'!Y66-1</f>
        <v>4.3645679816832983E-2</v>
      </c>
      <c r="Z69" s="3">
        <f>+'Indice PondENGHO'!Z67/'Indice PondENGHO'!Z66-1</f>
        <v>5.942229905529528E-2</v>
      </c>
      <c r="AA69" s="3">
        <f>+'Indice PondENGHO'!AA67/'Indice PondENGHO'!AA66-1</f>
        <v>4.5961559215504266E-2</v>
      </c>
      <c r="AB69" s="10">
        <f>+'Indice PondENGHO'!AB67/'Indice PondENGHO'!AB66-1</f>
        <v>5.7414722404928842E-2</v>
      </c>
      <c r="AC69" s="3">
        <f>+'Indice PondENGHO'!AC67/'Indice PondENGHO'!AC66-1</f>
        <v>6.3860841484296049E-2</v>
      </c>
      <c r="AD69" s="3">
        <f>+'Indice PondENGHO'!AD67/'Indice PondENGHO'!AD66-1</f>
        <v>6.6848372895085717E-2</v>
      </c>
      <c r="AE69" s="3">
        <f>+'Indice PondENGHO'!AE67/'Indice PondENGHO'!AE66-1</f>
        <v>3.5427439368519442E-2</v>
      </c>
      <c r="AF69" s="3">
        <f>+'Indice PondENGHO'!AF67/'Indice PondENGHO'!AF66-1</f>
        <v>5.3335823491020173E-2</v>
      </c>
      <c r="AG69" s="3">
        <f>+'Indice PondENGHO'!AG67/'Indice PondENGHO'!AG66-1</f>
        <v>6.2417755238970418E-2</v>
      </c>
      <c r="AH69" s="3">
        <f>+'Indice PondENGHO'!AH67/'Indice PondENGHO'!AH66-1</f>
        <v>6.1995277161979834E-2</v>
      </c>
      <c r="AI69" s="3">
        <f>+'Indice PondENGHO'!AI67/'Indice PondENGHO'!AI66-1</f>
        <v>3.9706142946281497E-2</v>
      </c>
      <c r="AJ69" s="3">
        <f>+'Indice PondENGHO'!AJ67/'Indice PondENGHO'!AJ66-1</f>
        <v>5.1749797983075663E-2</v>
      </c>
      <c r="AK69" s="3">
        <f>+'Indice PondENGHO'!AK67/'Indice PondENGHO'!AK66-1</f>
        <v>4.397884452525469E-2</v>
      </c>
      <c r="AL69" s="3">
        <f>+'Indice PondENGHO'!AL67/'Indice PondENGHO'!AL66-1</f>
        <v>5.784154431770272E-2</v>
      </c>
      <c r="AM69" s="11">
        <f>+'Indice PondENGHO'!AM67/'Indice PondENGHO'!AM66-1</f>
        <v>4.5669417007949908E-2</v>
      </c>
      <c r="AN69" s="3">
        <f>+'Indice PondENGHO'!AN67/'Indice PondENGHO'!AN66-1</f>
        <v>5.7331097037794265E-2</v>
      </c>
      <c r="AO69" s="3">
        <f>+'Indice PondENGHO'!AO67/'Indice PondENGHO'!AO66-1</f>
        <v>6.3487095965153006E-2</v>
      </c>
      <c r="AP69" s="3">
        <f>+'Indice PondENGHO'!AP67/'Indice PondENGHO'!AP66-1</f>
        <v>6.6452694610037444E-2</v>
      </c>
      <c r="AQ69" s="3">
        <f>+'Indice PondENGHO'!AQ67/'Indice PondENGHO'!AQ66-1</f>
        <v>3.3960440032616779E-2</v>
      </c>
      <c r="AR69" s="3">
        <f>+'Indice PondENGHO'!AR67/'Indice PondENGHO'!AR66-1</f>
        <v>5.3325615706044438E-2</v>
      </c>
      <c r="AS69" s="3">
        <f>+'Indice PondENGHO'!AS67/'Indice PondENGHO'!AS66-1</f>
        <v>6.2164206069640793E-2</v>
      </c>
      <c r="AT69" s="3">
        <f>+'Indice PondENGHO'!AT67/'Indice PondENGHO'!AT66-1</f>
        <v>6.1114864604907781E-2</v>
      </c>
      <c r="AU69" s="3">
        <f>+'Indice PondENGHO'!AU67/'Indice PondENGHO'!AU66-1</f>
        <v>3.9609364182342066E-2</v>
      </c>
      <c r="AV69" s="3">
        <f>+'Indice PondENGHO'!AV67/'Indice PondENGHO'!AV66-1</f>
        <v>5.1227064661307109E-2</v>
      </c>
      <c r="AW69" s="3">
        <f>+'Indice PondENGHO'!AW67/'Indice PondENGHO'!AW66-1</f>
        <v>4.3839323761220017E-2</v>
      </c>
      <c r="AX69" s="3">
        <f>+'Indice PondENGHO'!AX67/'Indice PondENGHO'!AX66-1</f>
        <v>5.7034176453966579E-2</v>
      </c>
      <c r="AY69" s="3">
        <f>+'Indice PondENGHO'!AY67/'Indice PondENGHO'!AY66-1</f>
        <v>4.557914579016531E-2</v>
      </c>
      <c r="AZ69" s="10">
        <f>+'Indice PondENGHO'!AZ67/'Indice PondENGHO'!AZ66-1</f>
        <v>5.7165626522307944E-2</v>
      </c>
      <c r="BA69" s="3">
        <f>+'Indice PondENGHO'!BA67/'Indice PondENGHO'!BA66-1</f>
        <v>6.2571038046899341E-2</v>
      </c>
      <c r="BB69" s="3">
        <f>+'Indice PondENGHO'!BB67/'Indice PondENGHO'!BB66-1</f>
        <v>6.6080331606498177E-2</v>
      </c>
      <c r="BC69" s="3">
        <f>+'Indice PondENGHO'!BC67/'Indice PondENGHO'!BC66-1</f>
        <v>3.1936279364954689E-2</v>
      </c>
      <c r="BD69" s="3">
        <f>+'Indice PondENGHO'!BD67/'Indice PondENGHO'!BD66-1</f>
        <v>5.3326074147737046E-2</v>
      </c>
      <c r="BE69" s="3">
        <f>+'Indice PondENGHO'!BE67/'Indice PondENGHO'!BE66-1</f>
        <v>6.2009123653601339E-2</v>
      </c>
      <c r="BF69" s="3">
        <f>+'Indice PondENGHO'!BF67/'Indice PondENGHO'!BF66-1</f>
        <v>6.06283804468013E-2</v>
      </c>
      <c r="BG69" s="3">
        <f>+'Indice PondENGHO'!BG67/'Indice PondENGHO'!BG66-1</f>
        <v>3.9709242311031234E-2</v>
      </c>
      <c r="BH69" s="3">
        <f>+'Indice PondENGHO'!BH67/'Indice PondENGHO'!BH66-1</f>
        <v>5.1092116653209452E-2</v>
      </c>
      <c r="BI69" s="3">
        <f>+'Indice PondENGHO'!BI67/'Indice PondENGHO'!BI66-1</f>
        <v>4.5029688924159483E-2</v>
      </c>
      <c r="BJ69" s="3">
        <f>+'Indice PondENGHO'!BJ67/'Indice PondENGHO'!BJ66-1</f>
        <v>5.5456196959729587E-2</v>
      </c>
      <c r="BK69" s="11">
        <f>+'Indice PondENGHO'!BK67/'Indice PondENGHO'!BK66-1</f>
        <v>4.502432316778604E-2</v>
      </c>
      <c r="BL69" s="2">
        <f t="shared" ref="BL69:BL76" si="8">+A69</f>
        <v>44682</v>
      </c>
      <c r="BM69" s="3">
        <f>+'Indice PondENGHO'!BL67/'Indice PondENGHO'!BL66-1</f>
        <v>5.7379154719704228E-2</v>
      </c>
      <c r="BN69" s="3">
        <f>+'Indice PondENGHO'!BM67/'Indice PondENGHO'!BM66-1</f>
        <v>5.6650454490964952E-2</v>
      </c>
      <c r="BO69" s="3">
        <f>+'Indice PondENGHO'!BN67/'Indice PondENGHO'!BN66-1</f>
        <v>5.6353797590782628E-2</v>
      </c>
      <c r="BP69" s="3">
        <f>+'Indice PondENGHO'!BO67/'Indice PondENGHO'!BO66-1</f>
        <v>5.5991818937446203E-2</v>
      </c>
      <c r="BQ69" s="3">
        <f>+'Indice PondENGHO'!BP67/'Indice PondENGHO'!BP66-1</f>
        <v>5.5167443355350843E-2</v>
      </c>
      <c r="BR69" s="10">
        <f>+'Indice PondENGHO'!BQ67/'Indice PondENGHO'!BQ66-1</f>
        <v>5.7552599134132354E-2</v>
      </c>
      <c r="BS69" s="3">
        <f>+'Indice PondENGHO'!BR67/'Indice PondENGHO'!BR66-1</f>
        <v>6.3658025111830607E-2</v>
      </c>
      <c r="BT69" s="3">
        <f>+'Indice PondENGHO'!BS67/'Indice PondENGHO'!BS66-1</f>
        <v>6.6356841965595326E-2</v>
      </c>
      <c r="BU69" s="3">
        <f>+'Indice PondENGHO'!BT67/'Indice PondENGHO'!BT66-1</f>
        <v>3.5012164878670982E-2</v>
      </c>
      <c r="BV69" s="3">
        <f>+'Indice PondENGHO'!BU67/'Indice PondENGHO'!BU66-1</f>
        <v>5.3308553907831291E-2</v>
      </c>
      <c r="BW69" s="3">
        <f>+'Indice PondENGHO'!BV67/'Indice PondENGHO'!BV66-1</f>
        <v>6.2146918905773951E-2</v>
      </c>
      <c r="BX69" s="3">
        <f>+'Indice PondENGHO'!BW67/'Indice PondENGHO'!BW66-1</f>
        <v>6.1074357594568696E-2</v>
      </c>
      <c r="BY69" s="3">
        <f>+'Indice PondENGHO'!BX67/'Indice PondENGHO'!BX66-1</f>
        <v>3.9671203857824189E-2</v>
      </c>
      <c r="BZ69" s="3">
        <f>+'Indice PondENGHO'!BY67/'Indice PondENGHO'!BY66-1</f>
        <v>5.1627320121274911E-2</v>
      </c>
      <c r="CA69" s="3">
        <f>+'Indice PondENGHO'!BZ67/'Indice PondENGHO'!BZ66-1</f>
        <v>4.4219047806263845E-2</v>
      </c>
      <c r="CB69" s="3">
        <f>+'Indice PondENGHO'!CA67/'Indice PondENGHO'!CA66-1</f>
        <v>5.7054013126748293E-2</v>
      </c>
      <c r="CC69" s="11">
        <f>+'Indice PondENGHO'!CB67/'Indice PondENGHO'!CB66-1</f>
        <v>4.5542722143856018E-2</v>
      </c>
      <c r="CD69" s="10">
        <f>+'Indice PondENGHO'!CC67/'Indice PondENGHO'!CC66-1</f>
        <v>5.6066980668725508E-2</v>
      </c>
      <c r="CE69" s="11">
        <f>+'Indice PondENGHO'!CD67/'Indice PondENGHO'!CD66-1</f>
        <v>5.6066894456529903E-2</v>
      </c>
      <c r="CG69" s="3">
        <f>+'Indice PondENGHO'!CF67/'Indice PondENGHO'!CF66-1</f>
        <v>5.6169276373766897E-2</v>
      </c>
      <c r="CI69" s="3">
        <f t="shared" si="4"/>
        <v>2.2117113643533859E-3</v>
      </c>
      <c r="CJ69" s="3">
        <f>+'[3]Infla Mensual PondENGHO'!CF69</f>
        <v>-6.7376786250705756E-4</v>
      </c>
      <c r="CK69" s="3">
        <f t="shared" si="5"/>
        <v>2.8854792268604434E-3</v>
      </c>
    </row>
    <row r="70" spans="1:89" x14ac:dyDescent="0.25">
      <c r="A70" s="2">
        <f t="shared" si="6"/>
        <v>44713</v>
      </c>
      <c r="B70" s="1">
        <f t="shared" si="7"/>
        <v>6</v>
      </c>
      <c r="C70" s="1">
        <v>2022</v>
      </c>
      <c r="D70" s="10">
        <f>+'Indice PondENGHO'!D68/'Indice PondENGHO'!D67-1</f>
        <v>6.3367599904847749E-2</v>
      </c>
      <c r="E70" s="3">
        <f>+'Indice PondENGHO'!E68/'Indice PondENGHO'!E67-1</f>
        <v>8.0228140736759324E-2</v>
      </c>
      <c r="F70" s="3">
        <f>+'Indice PondENGHO'!F68/'Indice PondENGHO'!F67-1</f>
        <v>6.649434232558793E-2</v>
      </c>
      <c r="G70" s="3">
        <f>+'Indice PondENGHO'!G68/'Indice PondENGHO'!G67-1</f>
        <v>6.6476709933910305E-2</v>
      </c>
      <c r="H70" s="3">
        <f>+'Indice PondENGHO'!H68/'Indice PondENGHO'!H67-1</f>
        <v>5.8936262378360471E-2</v>
      </c>
      <c r="I70" s="3">
        <f>+'Indice PondENGHO'!I68/'Indice PondENGHO'!I67-1</f>
        <v>7.3378962598718678E-2</v>
      </c>
      <c r="J70" s="3">
        <f>+'Indice PondENGHO'!J68/'Indice PondENGHO'!J67-1</f>
        <v>5.0571992820219736E-2</v>
      </c>
      <c r="K70" s="3">
        <f>+'Indice PondENGHO'!K68/'Indice PondENGHO'!K67-1</f>
        <v>6.0371943211774415E-3</v>
      </c>
      <c r="L70" s="3">
        <f>+'Indice PondENGHO'!L68/'Indice PondENGHO'!L67-1</f>
        <v>4.0667994069618407E-2</v>
      </c>
      <c r="M70" s="3">
        <f>+'Indice PondENGHO'!M68/'Indice PondENGHO'!M67-1</f>
        <v>3.7227142263009272E-2</v>
      </c>
      <c r="N70" s="3">
        <f>+'Indice PondENGHO'!N68/'Indice PondENGHO'!N67-1</f>
        <v>6.3626565764544285E-2</v>
      </c>
      <c r="O70" s="11">
        <f>+'Indice PondENGHO'!O68/'Indice PondENGHO'!O67-1</f>
        <v>5.0399986713561162E-2</v>
      </c>
      <c r="P70" s="3">
        <f>+'Indice PondENGHO'!P68/'Indice PondENGHO'!P67-1</f>
        <v>6.4018570216539672E-2</v>
      </c>
      <c r="Q70" s="3">
        <f>+'Indice PondENGHO'!Q68/'Indice PondENGHO'!Q67-1</f>
        <v>8.1349035957171578E-2</v>
      </c>
      <c r="R70" s="3">
        <f>+'Indice PondENGHO'!R68/'Indice PondENGHO'!R67-1</f>
        <v>6.6666379290063915E-2</v>
      </c>
      <c r="S70" s="3">
        <f>+'Indice PondENGHO'!S68/'Indice PondENGHO'!S67-1</f>
        <v>6.7528874181120413E-2</v>
      </c>
      <c r="T70" s="3">
        <f>+'Indice PondENGHO'!T68/'Indice PondENGHO'!T67-1</f>
        <v>5.956375111475154E-2</v>
      </c>
      <c r="U70" s="3">
        <f>+'Indice PondENGHO'!U68/'Indice PondENGHO'!U67-1</f>
        <v>7.3858939537080781E-2</v>
      </c>
      <c r="V70" s="3">
        <f>+'Indice PondENGHO'!V68/'Indice PondENGHO'!V67-1</f>
        <v>4.9444102689448322E-2</v>
      </c>
      <c r="W70" s="3">
        <f>+'Indice PondENGHO'!W68/'Indice PondENGHO'!W67-1</f>
        <v>4.3258186561785372E-3</v>
      </c>
      <c r="X70" s="3">
        <f>+'Indice PondENGHO'!X68/'Indice PondENGHO'!X67-1</f>
        <v>4.1843478190582761E-2</v>
      </c>
      <c r="Y70" s="3">
        <f>+'Indice PondENGHO'!Y68/'Indice PondENGHO'!Y67-1</f>
        <v>3.9642246862452213E-2</v>
      </c>
      <c r="Z70" s="3">
        <f>+'Indice PondENGHO'!Z68/'Indice PondENGHO'!Z67-1</f>
        <v>6.3580121214291019E-2</v>
      </c>
      <c r="AA70" s="3">
        <f>+'Indice PondENGHO'!AA68/'Indice PondENGHO'!AA67-1</f>
        <v>5.0292803389232699E-2</v>
      </c>
      <c r="AB70" s="10">
        <f>+'Indice PondENGHO'!AB68/'Indice PondENGHO'!AB67-1</f>
        <v>6.4443954830434746E-2</v>
      </c>
      <c r="AC70" s="3">
        <f>+'Indice PondENGHO'!AC68/'Indice PondENGHO'!AC67-1</f>
        <v>8.1186361303341892E-2</v>
      </c>
      <c r="AD70" s="3">
        <f>+'Indice PondENGHO'!AD68/'Indice PondENGHO'!AD67-1</f>
        <v>6.6746176117799649E-2</v>
      </c>
      <c r="AE70" s="3">
        <f>+'Indice PondENGHO'!AE68/'Indice PondENGHO'!AE67-1</f>
        <v>6.7528583008946708E-2</v>
      </c>
      <c r="AF70" s="3">
        <f>+'Indice PondENGHO'!AF68/'Indice PondENGHO'!AF67-1</f>
        <v>5.9747154740598551E-2</v>
      </c>
      <c r="AG70" s="3">
        <f>+'Indice PondENGHO'!AG68/'Indice PondENGHO'!AG67-1</f>
        <v>7.3533886249312896E-2</v>
      </c>
      <c r="AH70" s="3">
        <f>+'Indice PondENGHO'!AH68/'Indice PondENGHO'!AH67-1</f>
        <v>4.9548521805181656E-2</v>
      </c>
      <c r="AI70" s="3">
        <f>+'Indice PondENGHO'!AI68/'Indice PondENGHO'!AI67-1</f>
        <v>3.392608258176999E-3</v>
      </c>
      <c r="AJ70" s="3">
        <f>+'Indice PondENGHO'!AJ68/'Indice PondENGHO'!AJ67-1</f>
        <v>4.2285502026949473E-2</v>
      </c>
      <c r="AK70" s="3">
        <f>+'Indice PondENGHO'!AK68/'Indice PondENGHO'!AK67-1</f>
        <v>4.0070695484920593E-2</v>
      </c>
      <c r="AL70" s="3">
        <f>+'Indice PondENGHO'!AL68/'Indice PondENGHO'!AL67-1</f>
        <v>6.3063962368765214E-2</v>
      </c>
      <c r="AM70" s="11">
        <f>+'Indice PondENGHO'!AM68/'Indice PondENGHO'!AM67-1</f>
        <v>5.0091016193423821E-2</v>
      </c>
      <c r="AN70" s="3">
        <f>+'Indice PondENGHO'!AN68/'Indice PondENGHO'!AN67-1</f>
        <v>6.4756628589032861E-2</v>
      </c>
      <c r="AO70" s="3">
        <f>+'Indice PondENGHO'!AO68/'Indice PondENGHO'!AO67-1</f>
        <v>8.1456275453214655E-2</v>
      </c>
      <c r="AP70" s="3">
        <f>+'Indice PondENGHO'!AP68/'Indice PondENGHO'!AP67-1</f>
        <v>6.7466549037332957E-2</v>
      </c>
      <c r="AQ70" s="3">
        <f>+'Indice PondENGHO'!AQ68/'Indice PondENGHO'!AQ67-1</f>
        <v>6.7185434456217941E-2</v>
      </c>
      <c r="AR70" s="3">
        <f>+'Indice PondENGHO'!AR68/'Indice PondENGHO'!AR67-1</f>
        <v>5.9723384238172583E-2</v>
      </c>
      <c r="AS70" s="3">
        <f>+'Indice PondENGHO'!AS68/'Indice PondENGHO'!AS67-1</f>
        <v>7.444295501836784E-2</v>
      </c>
      <c r="AT70" s="3">
        <f>+'Indice PondENGHO'!AT68/'Indice PondENGHO'!AT67-1</f>
        <v>4.7746902036556849E-2</v>
      </c>
      <c r="AU70" s="3">
        <f>+'Indice PondENGHO'!AU68/'Indice PondENGHO'!AU67-1</f>
        <v>3.4940463357602258E-3</v>
      </c>
      <c r="AV70" s="3">
        <f>+'Indice PondENGHO'!AV68/'Indice PondENGHO'!AV67-1</f>
        <v>4.3503513135997318E-2</v>
      </c>
      <c r="AW70" s="3">
        <f>+'Indice PondENGHO'!AW68/'Indice PondENGHO'!AW67-1</f>
        <v>4.0049754507425428E-2</v>
      </c>
      <c r="AX70" s="3">
        <f>+'Indice PondENGHO'!AX68/'Indice PondENGHO'!AX67-1</f>
        <v>6.3326736403488848E-2</v>
      </c>
      <c r="AY70" s="3">
        <f>+'Indice PondENGHO'!AY68/'Indice PondENGHO'!AY67-1</f>
        <v>5.033867459002872E-2</v>
      </c>
      <c r="AZ70" s="10">
        <f>+'Indice PondENGHO'!AZ68/'Indice PondENGHO'!AZ67-1</f>
        <v>6.5461743884112078E-2</v>
      </c>
      <c r="BA70" s="3">
        <f>+'Indice PondENGHO'!BA68/'Indice PondENGHO'!BA67-1</f>
        <v>8.2169552853304628E-2</v>
      </c>
      <c r="BB70" s="3">
        <f>+'Indice PondENGHO'!BB68/'Indice PondENGHO'!BB67-1</f>
        <v>6.8220536590231085E-2</v>
      </c>
      <c r="BC70" s="3">
        <f>+'Indice PondENGHO'!BC68/'Indice PondENGHO'!BC67-1</f>
        <v>6.7920831389499225E-2</v>
      </c>
      <c r="BD70" s="3">
        <f>+'Indice PondENGHO'!BD68/'Indice PondENGHO'!BD67-1</f>
        <v>6.0013224454317005E-2</v>
      </c>
      <c r="BE70" s="3">
        <f>+'Indice PondENGHO'!BE68/'Indice PondENGHO'!BE67-1</f>
        <v>7.5161600818155927E-2</v>
      </c>
      <c r="BF70" s="3">
        <f>+'Indice PondENGHO'!BF68/'Indice PondENGHO'!BF67-1</f>
        <v>4.6233515714555473E-2</v>
      </c>
      <c r="BG70" s="3">
        <f>+'Indice PondENGHO'!BG68/'Indice PondENGHO'!BG67-1</f>
        <v>2.7563380925279546E-3</v>
      </c>
      <c r="BH70" s="3">
        <f>+'Indice PondENGHO'!BH68/'Indice PondENGHO'!BH67-1</f>
        <v>4.4839569853909023E-2</v>
      </c>
      <c r="BI70" s="3">
        <f>+'Indice PondENGHO'!BI68/'Indice PondENGHO'!BI67-1</f>
        <v>4.1404488251530758E-2</v>
      </c>
      <c r="BJ70" s="3">
        <f>+'Indice PondENGHO'!BJ68/'Indice PondENGHO'!BJ67-1</f>
        <v>6.3269518904058186E-2</v>
      </c>
      <c r="BK70" s="11">
        <f>+'Indice PondENGHO'!BK68/'Indice PondENGHO'!BK67-1</f>
        <v>5.0825277696836091E-2</v>
      </c>
      <c r="BL70" s="2">
        <f t="shared" si="8"/>
        <v>44713</v>
      </c>
      <c r="BM70" s="3">
        <f>+'Indice PondENGHO'!BL68/'Indice PondENGHO'!BL67-1</f>
        <v>6.0710534500092006E-2</v>
      </c>
      <c r="BN70" s="3">
        <f>+'Indice PondENGHO'!BM68/'Indice PondENGHO'!BM67-1</f>
        <v>6.0417006394793304E-2</v>
      </c>
      <c r="BO70" s="3">
        <f>+'Indice PondENGHO'!BN68/'Indice PondENGHO'!BN67-1</f>
        <v>6.0391742268606441E-2</v>
      </c>
      <c r="BP70" s="3">
        <f>+'Indice PondENGHO'!BO68/'Indice PondENGHO'!BO67-1</f>
        <v>6.0037244270106038E-2</v>
      </c>
      <c r="BQ70" s="3">
        <f>+'Indice PondENGHO'!BP68/'Indice PondENGHO'!BP67-1</f>
        <v>6.0202629348576675E-2</v>
      </c>
      <c r="BR70" s="10">
        <f>+'Indice PondENGHO'!BQ68/'Indice PondENGHO'!BQ67-1</f>
        <v>6.4461427929195958E-2</v>
      </c>
      <c r="BS70" s="3">
        <f>+'Indice PondENGHO'!BR68/'Indice PondENGHO'!BR67-1</f>
        <v>8.1441450437478746E-2</v>
      </c>
      <c r="BT70" s="3">
        <f>+'Indice PondENGHO'!BS68/'Indice PondENGHO'!BS67-1</f>
        <v>6.7285160276714162E-2</v>
      </c>
      <c r="BU70" s="3">
        <f>+'Indice PondENGHO'!BT68/'Indice PondENGHO'!BT67-1</f>
        <v>6.7456875299271912E-2</v>
      </c>
      <c r="BV70" s="3">
        <f>+'Indice PondENGHO'!BU68/'Indice PondENGHO'!BU67-1</f>
        <v>5.9757770061594107E-2</v>
      </c>
      <c r="BW70" s="3">
        <f>+'Indice PondENGHO'!BV68/'Indice PondENGHO'!BV67-1</f>
        <v>7.442584622310755E-2</v>
      </c>
      <c r="BX70" s="3">
        <f>+'Indice PondENGHO'!BW68/'Indice PondENGHO'!BW67-1</f>
        <v>4.7990605484565796E-2</v>
      </c>
      <c r="BY70" s="3">
        <f>+'Indice PondENGHO'!BX68/'Indice PondENGHO'!BX67-1</f>
        <v>3.6973986311110707E-3</v>
      </c>
      <c r="BZ70" s="3">
        <f>+'Indice PondENGHO'!BY68/'Indice PondENGHO'!BY67-1</f>
        <v>4.3267227304390143E-2</v>
      </c>
      <c r="CA70" s="3">
        <f>+'Indice PondENGHO'!BZ68/'Indice PondENGHO'!BZ67-1</f>
        <v>4.0369171391089642E-2</v>
      </c>
      <c r="CB70" s="3">
        <f>+'Indice PondENGHO'!CA68/'Indice PondENGHO'!CA67-1</f>
        <v>6.3317558718859024E-2</v>
      </c>
      <c r="CC70" s="11">
        <f>+'Indice PondENGHO'!CB68/'Indice PondENGHO'!CB67-1</f>
        <v>5.047692500556078E-2</v>
      </c>
      <c r="CD70" s="10">
        <f>+'Indice PondENGHO'!CC68/'Indice PondENGHO'!CC67-1</f>
        <v>6.0295728260720383E-2</v>
      </c>
      <c r="CE70" s="11">
        <f>+'Indice PondENGHO'!CD68/'Indice PondENGHO'!CD67-1</f>
        <v>6.0295896453303133E-2</v>
      </c>
      <c r="CG70" s="3">
        <f>+'Indice PondENGHO'!CF68/'Indice PondENGHO'!CF67-1</f>
        <v>6.0384098163692057E-2</v>
      </c>
      <c r="CI70" s="3">
        <f t="shared" ref="CI70:CI77" si="9">+BM70-BQ70</f>
        <v>5.07905151515331E-4</v>
      </c>
      <c r="CJ70" s="3">
        <f>+'[3]Infla Mensual PondENGHO'!CF70</f>
        <v>-3.1989797772777884E-3</v>
      </c>
      <c r="CK70" s="3">
        <f t="shared" ref="CK70:CK77" si="10">+CI70-CJ70</f>
        <v>3.7068849287931194E-3</v>
      </c>
    </row>
    <row r="71" spans="1:89" x14ac:dyDescent="0.25">
      <c r="A71" s="2">
        <f t="shared" si="6"/>
        <v>44743</v>
      </c>
      <c r="B71" s="1">
        <f t="shared" si="7"/>
        <v>7</v>
      </c>
      <c r="C71" s="1">
        <v>2022</v>
      </c>
      <c r="D71" s="10">
        <f>+'Indice PondENGHO'!D69/'Indice PondENGHO'!D68-1</f>
        <v>7.7795141482590813E-2</v>
      </c>
      <c r="E71" s="3">
        <f>+'Indice PondENGHO'!E69/'Indice PondENGHO'!E68-1</f>
        <v>7.037931379996043E-2</v>
      </c>
      <c r="F71" s="3">
        <f>+'Indice PondENGHO'!F69/'Indice PondENGHO'!F68-1</f>
        <v>0.11243606730601674</v>
      </c>
      <c r="G71" s="3">
        <f>+'Indice PondENGHO'!G69/'Indice PondENGHO'!G68-1</f>
        <v>4.6572686698034493E-2</v>
      </c>
      <c r="H71" s="3">
        <f>+'Indice PondENGHO'!H69/'Indice PondENGHO'!H68-1</f>
        <v>0.10321038392775717</v>
      </c>
      <c r="I71" s="3">
        <f>+'Indice PondENGHO'!I69/'Indice PondENGHO'!I68-1</f>
        <v>6.7849870699448589E-2</v>
      </c>
      <c r="J71" s="3">
        <f>+'Indice PondENGHO'!J69/'Indice PondENGHO'!J68-1</f>
        <v>5.6403712137709228E-2</v>
      </c>
      <c r="K71" s="3">
        <f>+'Indice PondENGHO'!K69/'Indice PondENGHO'!K68-1</f>
        <v>7.0392387704078629E-2</v>
      </c>
      <c r="L71" s="3">
        <f>+'Indice PondENGHO'!L69/'Indice PondENGHO'!L68-1</f>
        <v>0.12872838927913866</v>
      </c>
      <c r="M71" s="3">
        <f>+'Indice PondENGHO'!M69/'Indice PondENGHO'!M68-1</f>
        <v>6.5524260980918791E-2</v>
      </c>
      <c r="N71" s="3">
        <f>+'Indice PondENGHO'!N69/'Indice PondENGHO'!N68-1</f>
        <v>9.1482670903075824E-2</v>
      </c>
      <c r="O71" s="11">
        <f>+'Indice PondENGHO'!O69/'Indice PondENGHO'!O68-1</f>
        <v>8.1538364658372942E-2</v>
      </c>
      <c r="P71" s="3">
        <f>+'Indice PondENGHO'!P69/'Indice PondENGHO'!P68-1</f>
        <v>7.7466286318732758E-2</v>
      </c>
      <c r="Q71" s="3">
        <f>+'Indice PondENGHO'!Q69/'Indice PondENGHO'!Q68-1</f>
        <v>7.0688630854260248E-2</v>
      </c>
      <c r="R71" s="3">
        <f>+'Indice PondENGHO'!R69/'Indice PondENGHO'!R68-1</f>
        <v>0.11229988097536769</v>
      </c>
      <c r="S71" s="3">
        <f>+'Indice PondENGHO'!S69/'Indice PondENGHO'!S68-1</f>
        <v>4.6112774110133925E-2</v>
      </c>
      <c r="T71" s="3">
        <f>+'Indice PondENGHO'!T69/'Indice PondENGHO'!T68-1</f>
        <v>0.1031308078142954</v>
      </c>
      <c r="U71" s="3">
        <f>+'Indice PondENGHO'!U69/'Indice PondENGHO'!U68-1</f>
        <v>6.8193966721322496E-2</v>
      </c>
      <c r="V71" s="3">
        <f>+'Indice PondENGHO'!V69/'Indice PondENGHO'!V68-1</f>
        <v>5.6346394182974935E-2</v>
      </c>
      <c r="W71" s="3">
        <f>+'Indice PondENGHO'!W69/'Indice PondENGHO'!W68-1</f>
        <v>6.9510814640737273E-2</v>
      </c>
      <c r="X71" s="3">
        <f>+'Indice PondENGHO'!X69/'Indice PondENGHO'!X68-1</f>
        <v>0.13065194290432425</v>
      </c>
      <c r="Y71" s="3">
        <f>+'Indice PondENGHO'!Y69/'Indice PondENGHO'!Y68-1</f>
        <v>7.0447804028638927E-2</v>
      </c>
      <c r="Z71" s="3">
        <f>+'Indice PondENGHO'!Z69/'Indice PondENGHO'!Z68-1</f>
        <v>9.3908782775469879E-2</v>
      </c>
      <c r="AA71" s="3">
        <f>+'Indice PondENGHO'!AA69/'Indice PondENGHO'!AA68-1</f>
        <v>8.0851112736143316E-2</v>
      </c>
      <c r="AB71" s="10">
        <f>+'Indice PondENGHO'!AB69/'Indice PondENGHO'!AB68-1</f>
        <v>7.7304241379968497E-2</v>
      </c>
      <c r="AC71" s="3">
        <f>+'Indice PondENGHO'!AC69/'Indice PondENGHO'!AC68-1</f>
        <v>7.0732016669686537E-2</v>
      </c>
      <c r="AD71" s="3">
        <f>+'Indice PondENGHO'!AD69/'Indice PondENGHO'!AD68-1</f>
        <v>0.11245162210871684</v>
      </c>
      <c r="AE71" s="3">
        <f>+'Indice PondENGHO'!AE69/'Indice PondENGHO'!AE68-1</f>
        <v>4.5463859111701588E-2</v>
      </c>
      <c r="AF71" s="3">
        <f>+'Indice PondENGHO'!AF69/'Indice PondENGHO'!AF68-1</f>
        <v>0.10280442566998094</v>
      </c>
      <c r="AG71" s="3">
        <f>+'Indice PondENGHO'!AG69/'Indice PondENGHO'!AG68-1</f>
        <v>6.8453288255856393E-2</v>
      </c>
      <c r="AH71" s="3">
        <f>+'Indice PondENGHO'!AH69/'Indice PondENGHO'!AH68-1</f>
        <v>5.7339817927820169E-2</v>
      </c>
      <c r="AI71" s="3">
        <f>+'Indice PondENGHO'!AI69/'Indice PondENGHO'!AI68-1</f>
        <v>6.8905446849259588E-2</v>
      </c>
      <c r="AJ71" s="3">
        <f>+'Indice PondENGHO'!AJ69/'Indice PondENGHO'!AJ68-1</f>
        <v>0.13179686101290522</v>
      </c>
      <c r="AK71" s="3">
        <f>+'Indice PondENGHO'!AK69/'Indice PondENGHO'!AK68-1</f>
        <v>7.150480358962974E-2</v>
      </c>
      <c r="AL71" s="3">
        <f>+'Indice PondENGHO'!AL69/'Indice PondENGHO'!AL68-1</f>
        <v>9.6619596285570042E-2</v>
      </c>
      <c r="AM71" s="11">
        <f>+'Indice PondENGHO'!AM69/'Indice PondENGHO'!AM68-1</f>
        <v>8.066883172562811E-2</v>
      </c>
      <c r="AN71" s="3">
        <f>+'Indice PondENGHO'!AN69/'Indice PondENGHO'!AN68-1</f>
        <v>7.7285043121829711E-2</v>
      </c>
      <c r="AO71" s="3">
        <f>+'Indice PondENGHO'!AO69/'Indice PondENGHO'!AO68-1</f>
        <v>7.0451632565145195E-2</v>
      </c>
      <c r="AP71" s="3">
        <f>+'Indice PondENGHO'!AP69/'Indice PondENGHO'!AP68-1</f>
        <v>0.11241065379803694</v>
      </c>
      <c r="AQ71" s="3">
        <f>+'Indice PondENGHO'!AQ69/'Indice PondENGHO'!AQ68-1</f>
        <v>4.5762865366739236E-2</v>
      </c>
      <c r="AR71" s="3">
        <f>+'Indice PondENGHO'!AR69/'Indice PondENGHO'!AR68-1</f>
        <v>0.10288116741250208</v>
      </c>
      <c r="AS71" s="3">
        <f>+'Indice PondENGHO'!AS69/'Indice PondENGHO'!AS68-1</f>
        <v>6.8637011730884323E-2</v>
      </c>
      <c r="AT71" s="3">
        <f>+'Indice PondENGHO'!AT69/'Indice PondENGHO'!AT68-1</f>
        <v>5.6091654642164368E-2</v>
      </c>
      <c r="AU71" s="3">
        <f>+'Indice PondENGHO'!AU69/'Indice PondENGHO'!AU68-1</f>
        <v>6.8575589652483337E-2</v>
      </c>
      <c r="AV71" s="3">
        <f>+'Indice PondENGHO'!AV69/'Indice PondENGHO'!AV68-1</f>
        <v>0.13189370515439114</v>
      </c>
      <c r="AW71" s="3">
        <f>+'Indice PondENGHO'!AW69/'Indice PondENGHO'!AW68-1</f>
        <v>7.1099974004144695E-2</v>
      </c>
      <c r="AX71" s="3">
        <f>+'Indice PondENGHO'!AX69/'Indice PondENGHO'!AX68-1</f>
        <v>9.8527189602013898E-2</v>
      </c>
      <c r="AY71" s="3">
        <f>+'Indice PondENGHO'!AY69/'Indice PondENGHO'!AY68-1</f>
        <v>8.0595911850837032E-2</v>
      </c>
      <c r="AZ71" s="10">
        <f>+'Indice PondENGHO'!AZ69/'Indice PondENGHO'!AZ68-1</f>
        <v>7.6987342219124733E-2</v>
      </c>
      <c r="BA71" s="3">
        <f>+'Indice PondENGHO'!BA69/'Indice PondENGHO'!BA68-1</f>
        <v>7.0372901275863597E-2</v>
      </c>
      <c r="BB71" s="3">
        <f>+'Indice PondENGHO'!BB69/'Indice PondENGHO'!BB68-1</f>
        <v>0.11247140794742361</v>
      </c>
      <c r="BC71" s="3">
        <f>+'Indice PondENGHO'!BC69/'Indice PondENGHO'!BC68-1</f>
        <v>4.6056523965293694E-2</v>
      </c>
      <c r="BD71" s="3">
        <f>+'Indice PondENGHO'!BD69/'Indice PondENGHO'!BD68-1</f>
        <v>0.10366723621380092</v>
      </c>
      <c r="BE71" s="3">
        <f>+'Indice PondENGHO'!BE69/'Indice PondENGHO'!BE68-1</f>
        <v>6.8958925881438038E-2</v>
      </c>
      <c r="BF71" s="3">
        <f>+'Indice PondENGHO'!BF69/'Indice PondENGHO'!BF68-1</f>
        <v>5.5178190432880525E-2</v>
      </c>
      <c r="BG71" s="3">
        <f>+'Indice PondENGHO'!BG69/'Indice PondENGHO'!BG68-1</f>
        <v>6.7065805503343512E-2</v>
      </c>
      <c r="BH71" s="3">
        <f>+'Indice PondENGHO'!BH69/'Indice PondENGHO'!BH68-1</f>
        <v>0.13211221786274474</v>
      </c>
      <c r="BI71" s="3">
        <f>+'Indice PondENGHO'!BI69/'Indice PondENGHO'!BI68-1</f>
        <v>7.3787728157139298E-2</v>
      </c>
      <c r="BJ71" s="3">
        <f>+'Indice PondENGHO'!BJ69/'Indice PondENGHO'!BJ68-1</f>
        <v>0.10168728095141089</v>
      </c>
      <c r="BK71" s="11">
        <f>+'Indice PondENGHO'!BK69/'Indice PondENGHO'!BK68-1</f>
        <v>8.0708198111276719E-2</v>
      </c>
      <c r="BL71" s="2">
        <f t="shared" si="8"/>
        <v>44743</v>
      </c>
      <c r="BM71" s="3">
        <f>+'Indice PondENGHO'!BL69/'Indice PondENGHO'!BL68-1</f>
        <v>8.1835681015455242E-2</v>
      </c>
      <c r="BN71" s="3">
        <f>+'Indice PondENGHO'!BM69/'Indice PondENGHO'!BM68-1</f>
        <v>8.145260175027369E-2</v>
      </c>
      <c r="BO71" s="3">
        <f>+'Indice PondENGHO'!BN69/'Indice PondENGHO'!BN68-1</f>
        <v>8.1913149546798847E-2</v>
      </c>
      <c r="BP71" s="3">
        <f>+'Indice PondENGHO'!BO69/'Indice PondENGHO'!BO68-1</f>
        <v>8.199496570638698E-2</v>
      </c>
      <c r="BQ71" s="3">
        <f>+'Indice PondENGHO'!BP69/'Indice PondENGHO'!BP68-1</f>
        <v>8.3313917991151065E-2</v>
      </c>
      <c r="BR71" s="10">
        <f>+'Indice PondENGHO'!BQ69/'Indice PondENGHO'!BQ68-1</f>
        <v>7.7348766108330969E-2</v>
      </c>
      <c r="BS71" s="3">
        <f>+'Indice PondENGHO'!BR69/'Indice PondENGHO'!BR68-1</f>
        <v>7.0510675495314201E-2</v>
      </c>
      <c r="BT71" s="3">
        <f>+'Indice PondENGHO'!BS69/'Indice PondENGHO'!BS68-1</f>
        <v>0.11242094412772929</v>
      </c>
      <c r="BU71" s="3">
        <f>+'Indice PondENGHO'!BT69/'Indice PondENGHO'!BT68-1</f>
        <v>4.5957985150080871E-2</v>
      </c>
      <c r="BV71" s="3">
        <f>+'Indice PondENGHO'!BU69/'Indice PondENGHO'!BU68-1</f>
        <v>0.10325784147542372</v>
      </c>
      <c r="BW71" s="3">
        <f>+'Indice PondENGHO'!BV69/'Indice PondENGHO'!BV68-1</f>
        <v>6.8621947971110764E-2</v>
      </c>
      <c r="BX71" s="3">
        <f>+'Indice PondENGHO'!BW69/'Indice PondENGHO'!BW68-1</f>
        <v>5.6034874281494673E-2</v>
      </c>
      <c r="BY71" s="3">
        <f>+'Indice PondENGHO'!BX69/'Indice PondENGHO'!BX68-1</f>
        <v>6.857417962214396E-2</v>
      </c>
      <c r="BZ71" s="3">
        <f>+'Indice PondENGHO'!BY69/'Indice PondENGHO'!BY68-1</f>
        <v>0.13145178691051185</v>
      </c>
      <c r="CA71" s="3">
        <f>+'Indice PondENGHO'!BZ69/'Indice PondENGHO'!BZ68-1</f>
        <v>7.182072375117321E-2</v>
      </c>
      <c r="CB71" s="3">
        <f>+'Indice PondENGHO'!CA69/'Indice PondENGHO'!CA68-1</f>
        <v>9.8357244260214305E-2</v>
      </c>
      <c r="CC71" s="11">
        <f>+'Indice PondENGHO'!CB69/'Indice PondENGHO'!CB68-1</f>
        <v>8.0778348078426543E-2</v>
      </c>
      <c r="CD71" s="10">
        <f>+'Indice PondENGHO'!CC69/'Indice PondENGHO'!CC68-1</f>
        <v>8.2297625910979111E-2</v>
      </c>
      <c r="CE71" s="11">
        <f>+'Indice PondENGHO'!CD69/'Indice PondENGHO'!CD68-1</f>
        <v>8.2297542581838634E-2</v>
      </c>
      <c r="CG71" s="3">
        <f>+'Indice PondENGHO'!CF69/'Indice PondENGHO'!CF68-1</f>
        <v>8.1987857331216718E-2</v>
      </c>
      <c r="CI71" s="3">
        <f t="shared" si="9"/>
        <v>-1.4782369756958236E-3</v>
      </c>
      <c r="CJ71" s="3">
        <f>+'[3]Infla Mensual PondENGHO'!CF71</f>
        <v>-5.7708841857484483E-3</v>
      </c>
      <c r="CK71" s="3">
        <f t="shared" si="10"/>
        <v>4.2926472100526247E-3</v>
      </c>
    </row>
    <row r="72" spans="1:89" x14ac:dyDescent="0.25">
      <c r="A72" s="2">
        <f t="shared" si="6"/>
        <v>44774</v>
      </c>
      <c r="B72" s="1">
        <f t="shared" si="7"/>
        <v>8</v>
      </c>
      <c r="C72" s="1">
        <v>2022</v>
      </c>
      <c r="D72" s="10">
        <f>+'Indice PondENGHO'!D70/'Indice PondENGHO'!D69-1</f>
        <v>7.1568834561152483E-2</v>
      </c>
      <c r="E72" s="3">
        <f>+'Indice PondENGHO'!E70/'Indice PondENGHO'!E69-1</f>
        <v>7.9024352572422796E-2</v>
      </c>
      <c r="F72" s="3">
        <f>+'Indice PondENGHO'!F70/'Indice PondENGHO'!F69-1</f>
        <v>0.10022550720471779</v>
      </c>
      <c r="G72" s="3">
        <f>+'Indice PondENGHO'!G70/'Indice PondENGHO'!G69-1</f>
        <v>5.9345421010749799E-2</v>
      </c>
      <c r="H72" s="3">
        <f>+'Indice PondENGHO'!H70/'Indice PondENGHO'!H69-1</f>
        <v>8.4269564337346781E-2</v>
      </c>
      <c r="I72" s="3">
        <f>+'Indice PondENGHO'!I70/'Indice PondENGHO'!I69-1</f>
        <v>5.5259873799850645E-2</v>
      </c>
      <c r="J72" s="3">
        <f>+'Indice PondENGHO'!J70/'Indice PondENGHO'!J69-1</f>
        <v>6.6071479533109434E-2</v>
      </c>
      <c r="K72" s="3">
        <f>+'Indice PondENGHO'!K70/'Indice PondENGHO'!K69-1</f>
        <v>6.3881217644542687E-2</v>
      </c>
      <c r="L72" s="3">
        <f>+'Indice PondENGHO'!L70/'Indice PondENGHO'!L69-1</f>
        <v>5.2196604262035207E-2</v>
      </c>
      <c r="M72" s="3">
        <f>+'Indice PondENGHO'!M70/'Indice PondENGHO'!M69-1</f>
        <v>4.9537982465678754E-2</v>
      </c>
      <c r="N72" s="3">
        <f>+'Indice PondENGHO'!N70/'Indice PondENGHO'!N69-1</f>
        <v>6.8151957863753276E-2</v>
      </c>
      <c r="O72" s="11">
        <f>+'Indice PondENGHO'!O70/'Indice PondENGHO'!O69-1</f>
        <v>8.6812010652483451E-2</v>
      </c>
      <c r="P72" s="3">
        <f>+'Indice PondENGHO'!P70/'Indice PondENGHO'!P69-1</f>
        <v>7.1668564162779003E-2</v>
      </c>
      <c r="Q72" s="3">
        <f>+'Indice PondENGHO'!Q70/'Indice PondENGHO'!Q69-1</f>
        <v>8.0237680006069123E-2</v>
      </c>
      <c r="R72" s="3">
        <f>+'Indice PondENGHO'!R70/'Indice PondENGHO'!R69-1</f>
        <v>9.9473915330240636E-2</v>
      </c>
      <c r="S72" s="3">
        <f>+'Indice PondENGHO'!S70/'Indice PondENGHO'!S69-1</f>
        <v>5.6851620556589655E-2</v>
      </c>
      <c r="T72" s="3">
        <f>+'Indice PondENGHO'!T70/'Indice PondENGHO'!T69-1</f>
        <v>8.4201519542838943E-2</v>
      </c>
      <c r="U72" s="3">
        <f>+'Indice PondENGHO'!U70/'Indice PondENGHO'!U69-1</f>
        <v>5.5817935855051015E-2</v>
      </c>
      <c r="V72" s="3">
        <f>+'Indice PondENGHO'!V70/'Indice PondENGHO'!V69-1</f>
        <v>6.5952892231711857E-2</v>
      </c>
      <c r="W72" s="3">
        <f>+'Indice PondENGHO'!W70/'Indice PondENGHO'!W69-1</f>
        <v>6.4782137072997736E-2</v>
      </c>
      <c r="X72" s="3">
        <f>+'Indice PondENGHO'!X70/'Indice PondENGHO'!X69-1</f>
        <v>5.1044199298034609E-2</v>
      </c>
      <c r="Y72" s="3">
        <f>+'Indice PondENGHO'!Y70/'Indice PondENGHO'!Y69-1</f>
        <v>4.9424180533336415E-2</v>
      </c>
      <c r="Z72" s="3">
        <f>+'Indice PondENGHO'!Z70/'Indice PondENGHO'!Z69-1</f>
        <v>6.7641111028682532E-2</v>
      </c>
      <c r="AA72" s="3">
        <f>+'Indice PondENGHO'!AA70/'Indice PondENGHO'!AA69-1</f>
        <v>8.6377095980045837E-2</v>
      </c>
      <c r="AB72" s="10">
        <f>+'Indice PondENGHO'!AB70/'Indice PondENGHO'!AB69-1</f>
        <v>7.1875056816180116E-2</v>
      </c>
      <c r="AC72" s="3">
        <f>+'Indice PondENGHO'!AC70/'Indice PondENGHO'!AC69-1</f>
        <v>7.9996772298195795E-2</v>
      </c>
      <c r="AD72" s="3">
        <f>+'Indice PondENGHO'!AD70/'Indice PondENGHO'!AD69-1</f>
        <v>9.9397727202359398E-2</v>
      </c>
      <c r="AE72" s="3">
        <f>+'Indice PondENGHO'!AE70/'Indice PondENGHO'!AE69-1</f>
        <v>5.5082012145184711E-2</v>
      </c>
      <c r="AF72" s="3">
        <f>+'Indice PondENGHO'!AF70/'Indice PondENGHO'!AF69-1</f>
        <v>8.4038214925898247E-2</v>
      </c>
      <c r="AG72" s="3">
        <f>+'Indice PondENGHO'!AG70/'Indice PondENGHO'!AG69-1</f>
        <v>5.5907456371447894E-2</v>
      </c>
      <c r="AH72" s="3">
        <f>+'Indice PondENGHO'!AH70/'Indice PondENGHO'!AH69-1</f>
        <v>6.5477888100056392E-2</v>
      </c>
      <c r="AI72" s="3">
        <f>+'Indice PondENGHO'!AI70/'Indice PondENGHO'!AI69-1</f>
        <v>6.5099293273933601E-2</v>
      </c>
      <c r="AJ72" s="3">
        <f>+'Indice PondENGHO'!AJ70/'Indice PondENGHO'!AJ69-1</f>
        <v>5.0213994909424686E-2</v>
      </c>
      <c r="AK72" s="3">
        <f>+'Indice PondENGHO'!AK70/'Indice PondENGHO'!AK69-1</f>
        <v>4.9117906606488182E-2</v>
      </c>
      <c r="AL72" s="3">
        <f>+'Indice PondENGHO'!AL70/'Indice PondENGHO'!AL69-1</f>
        <v>6.7014228709237456E-2</v>
      </c>
      <c r="AM72" s="11">
        <f>+'Indice PondENGHO'!AM70/'Indice PondENGHO'!AM69-1</f>
        <v>8.6462155946811503E-2</v>
      </c>
      <c r="AN72" s="3">
        <f>+'Indice PondENGHO'!AN70/'Indice PondENGHO'!AN69-1</f>
        <v>7.1884614963191096E-2</v>
      </c>
      <c r="AO72" s="3">
        <f>+'Indice PondENGHO'!AO70/'Indice PondENGHO'!AO69-1</f>
        <v>8.030434575527301E-2</v>
      </c>
      <c r="AP72" s="3">
        <f>+'Indice PondENGHO'!AP70/'Indice PondENGHO'!AP69-1</f>
        <v>9.8419999012987924E-2</v>
      </c>
      <c r="AQ72" s="3">
        <f>+'Indice PondENGHO'!AQ70/'Indice PondENGHO'!AQ69-1</f>
        <v>5.3869332652544122E-2</v>
      </c>
      <c r="AR72" s="3">
        <f>+'Indice PondENGHO'!AR70/'Indice PondENGHO'!AR69-1</f>
        <v>8.3933863272591447E-2</v>
      </c>
      <c r="AS72" s="3">
        <f>+'Indice PondENGHO'!AS70/'Indice PondENGHO'!AS69-1</f>
        <v>5.754467099293481E-2</v>
      </c>
      <c r="AT72" s="3">
        <f>+'Indice PondENGHO'!AT70/'Indice PondENGHO'!AT69-1</f>
        <v>6.680138488163001E-2</v>
      </c>
      <c r="AU72" s="3">
        <f>+'Indice PondENGHO'!AU70/'Indice PondENGHO'!AU69-1</f>
        <v>6.5475723282890641E-2</v>
      </c>
      <c r="AV72" s="3">
        <f>+'Indice PondENGHO'!AV70/'Indice PondENGHO'!AV69-1</f>
        <v>5.0262357703554805E-2</v>
      </c>
      <c r="AW72" s="3">
        <f>+'Indice PondENGHO'!AW70/'Indice PondENGHO'!AW69-1</f>
        <v>4.9243586527488281E-2</v>
      </c>
      <c r="AX72" s="3">
        <f>+'Indice PondENGHO'!AX70/'Indice PondENGHO'!AX69-1</f>
        <v>6.6550290379225885E-2</v>
      </c>
      <c r="AY72" s="3">
        <f>+'Indice PondENGHO'!AY70/'Indice PondENGHO'!AY69-1</f>
        <v>8.6053579830409177E-2</v>
      </c>
      <c r="AZ72" s="10">
        <f>+'Indice PondENGHO'!AZ70/'Indice PondENGHO'!AZ69-1</f>
        <v>7.1837378032516552E-2</v>
      </c>
      <c r="BA72" s="3">
        <f>+'Indice PondENGHO'!BA70/'Indice PondENGHO'!BA69-1</f>
        <v>8.1154362039247641E-2</v>
      </c>
      <c r="BB72" s="3">
        <f>+'Indice PondENGHO'!BB70/'Indice PondENGHO'!BB69-1</f>
        <v>9.767080817952678E-2</v>
      </c>
      <c r="BC72" s="3">
        <f>+'Indice PondENGHO'!BC70/'Indice PondENGHO'!BC69-1</f>
        <v>5.2380448795661838E-2</v>
      </c>
      <c r="BD72" s="3">
        <f>+'Indice PondENGHO'!BD70/'Indice PondENGHO'!BD69-1</f>
        <v>8.4033346932259612E-2</v>
      </c>
      <c r="BE72" s="3">
        <f>+'Indice PondENGHO'!BE70/'Indice PondENGHO'!BE69-1</f>
        <v>5.8917659103975728E-2</v>
      </c>
      <c r="BF72" s="3">
        <f>+'Indice PondENGHO'!BF70/'Indice PondENGHO'!BF69-1</f>
        <v>6.8159804851790629E-2</v>
      </c>
      <c r="BG72" s="3">
        <f>+'Indice PondENGHO'!BG70/'Indice PondENGHO'!BG69-1</f>
        <v>6.6437138891932701E-2</v>
      </c>
      <c r="BH72" s="3">
        <f>+'Indice PondENGHO'!BH70/'Indice PondENGHO'!BH69-1</f>
        <v>5.0245779881370911E-2</v>
      </c>
      <c r="BI72" s="3">
        <f>+'Indice PondENGHO'!BI70/'Indice PondENGHO'!BI69-1</f>
        <v>4.7692073688060388E-2</v>
      </c>
      <c r="BJ72" s="3">
        <f>+'Indice PondENGHO'!BJ70/'Indice PondENGHO'!BJ69-1</f>
        <v>6.5638426701614128E-2</v>
      </c>
      <c r="BK72" s="11">
        <f>+'Indice PondENGHO'!BK70/'Indice PondENGHO'!BK69-1</f>
        <v>8.5439861728321631E-2</v>
      </c>
      <c r="BL72" s="2">
        <f t="shared" si="8"/>
        <v>44774</v>
      </c>
      <c r="BM72" s="3">
        <f>+'Indice PondENGHO'!BL70/'Indice PondENGHO'!BL69-1</f>
        <v>7.2416661997871001E-2</v>
      </c>
      <c r="BN72" s="3">
        <f>+'Indice PondENGHO'!BM70/'Indice PondENGHO'!BM69-1</f>
        <v>7.1550914344733485E-2</v>
      </c>
      <c r="BO72" s="3">
        <f>+'Indice PondENGHO'!BN70/'Indice PondENGHO'!BN69-1</f>
        <v>7.0841220660419646E-2</v>
      </c>
      <c r="BP72" s="3">
        <f>+'Indice PondENGHO'!BO70/'Indice PondENGHO'!BO69-1</f>
        <v>7.0448772962102835E-2</v>
      </c>
      <c r="BQ72" s="3">
        <f>+'Indice PondENGHO'!BP70/'Indice PondENGHO'!BP69-1</f>
        <v>6.9763019993605457E-2</v>
      </c>
      <c r="BR72" s="10">
        <f>+'Indice PondENGHO'!BQ70/'Indice PondENGHO'!BQ69-1</f>
        <v>7.1774025404789388E-2</v>
      </c>
      <c r="BS72" s="3">
        <f>+'Indice PondENGHO'!BR70/'Indice PondENGHO'!BR69-1</f>
        <v>8.0325641651436408E-2</v>
      </c>
      <c r="BT72" s="3">
        <f>+'Indice PondENGHO'!BS70/'Indice PondENGHO'!BS69-1</f>
        <v>9.8805959544483457E-2</v>
      </c>
      <c r="BU72" s="3">
        <f>+'Indice PondENGHO'!BT70/'Indice PondENGHO'!BT69-1</f>
        <v>5.4725016390371861E-2</v>
      </c>
      <c r="BV72" s="3">
        <f>+'Indice PondENGHO'!BU70/'Indice PondENGHO'!BU69-1</f>
        <v>8.4054623438547527E-2</v>
      </c>
      <c r="BW72" s="3">
        <f>+'Indice PondENGHO'!BV70/'Indice PondENGHO'!BV69-1</f>
        <v>5.7439841018680937E-2</v>
      </c>
      <c r="BX72" s="3">
        <f>+'Indice PondENGHO'!BW70/'Indice PondENGHO'!BW69-1</f>
        <v>6.6881513600613562E-2</v>
      </c>
      <c r="BY72" s="3">
        <f>+'Indice PondENGHO'!BX70/'Indice PondENGHO'!BX69-1</f>
        <v>6.5375450731471663E-2</v>
      </c>
      <c r="BZ72" s="3">
        <f>+'Indice PondENGHO'!BY70/'Indice PondENGHO'!BY69-1</f>
        <v>5.0560795842136574E-2</v>
      </c>
      <c r="CA72" s="3">
        <f>+'Indice PondENGHO'!BZ70/'Indice PondENGHO'!BZ69-1</f>
        <v>4.8638151338788127E-2</v>
      </c>
      <c r="CB72" s="3">
        <f>+'Indice PondENGHO'!CA70/'Indice PondENGHO'!CA69-1</f>
        <v>6.6518043218278367E-2</v>
      </c>
      <c r="CC72" s="11">
        <f>+'Indice PondENGHO'!CB70/'Indice PondENGHO'!CB69-1</f>
        <v>8.6014629614798332E-2</v>
      </c>
      <c r="CD72" s="10">
        <f>+'Indice PondENGHO'!CC70/'Indice PondENGHO'!CC69-1</f>
        <v>7.0715033886020962E-2</v>
      </c>
      <c r="CE72" s="11">
        <f>+'Indice PondENGHO'!CD70/'Indice PondENGHO'!CD69-1</f>
        <v>7.0715105024327984E-2</v>
      </c>
      <c r="CG72" s="3">
        <f>+'Indice PondENGHO'!CF70/'Indice PondENGHO'!CF69-1</f>
        <v>7.1044456984031168E-2</v>
      </c>
      <c r="CI72" s="3">
        <f t="shared" si="9"/>
        <v>2.653642004265544E-3</v>
      </c>
      <c r="CJ72" s="3">
        <f>+'[3]Infla Mensual PondENGHO'!CF72</f>
        <v>3.1129333373869361E-3</v>
      </c>
      <c r="CK72" s="3">
        <f t="shared" si="10"/>
        <v>-4.5929133312139214E-4</v>
      </c>
    </row>
    <row r="73" spans="1:89" x14ac:dyDescent="0.25">
      <c r="A73" s="2">
        <f t="shared" si="6"/>
        <v>44805</v>
      </c>
      <c r="B73" s="1">
        <f t="shared" si="7"/>
        <v>9</v>
      </c>
      <c r="C73" s="1">
        <v>2022</v>
      </c>
      <c r="D73" s="10">
        <f>+'Indice PondENGHO'!D71/'Indice PondENGHO'!D70-1</f>
        <v>6.2443683851710174E-2</v>
      </c>
      <c r="E73" s="3">
        <f>+'Indice PondENGHO'!E71/'Indice PondENGHO'!E70-1</f>
        <v>8.3742074283168488E-2</v>
      </c>
      <c r="F73" s="3">
        <f>+'Indice PondENGHO'!F71/'Indice PondENGHO'!F70-1</f>
        <v>7.5663530009483226E-2</v>
      </c>
      <c r="G73" s="3">
        <f>+'Indice PondENGHO'!G71/'Indice PondENGHO'!G70-1</f>
        <v>3.7271380527752473E-2</v>
      </c>
      <c r="H73" s="3">
        <f>+'Indice PondENGHO'!H71/'Indice PondENGHO'!H70-1</f>
        <v>5.9627396563139534E-2</v>
      </c>
      <c r="I73" s="3">
        <f>+'Indice PondENGHO'!I71/'Indice PondENGHO'!I70-1</f>
        <v>4.5552462295421314E-2</v>
      </c>
      <c r="J73" s="3">
        <f>+'Indice PondENGHO'!J71/'Indice PondENGHO'!J70-1</f>
        <v>5.6770932600820556E-2</v>
      </c>
      <c r="K73" s="3">
        <f>+'Indice PondENGHO'!K71/'Indice PondENGHO'!K70-1</f>
        <v>3.5373097389492125E-2</v>
      </c>
      <c r="L73" s="3">
        <f>+'Indice PondENGHO'!L71/'Indice PondENGHO'!L70-1</f>
        <v>5.1733417779587842E-2</v>
      </c>
      <c r="M73" s="3">
        <f>+'Indice PondENGHO'!M71/'Indice PondENGHO'!M70-1</f>
        <v>5.3992322843438023E-2</v>
      </c>
      <c r="N73" s="3">
        <f>+'Indice PondENGHO'!N71/'Indice PondENGHO'!N70-1</f>
        <v>5.1737503310394173E-2</v>
      </c>
      <c r="O73" s="11">
        <f>+'Indice PondENGHO'!O71/'Indice PondENGHO'!O70-1</f>
        <v>6.7940942162451945E-2</v>
      </c>
      <c r="P73" s="3">
        <f>+'Indice PondENGHO'!P71/'Indice PondENGHO'!P70-1</f>
        <v>6.3117832119779615E-2</v>
      </c>
      <c r="Q73" s="3">
        <f>+'Indice PondENGHO'!Q71/'Indice PondENGHO'!Q70-1</f>
        <v>8.2942273027632574E-2</v>
      </c>
      <c r="R73" s="3">
        <f>+'Indice PondENGHO'!R71/'Indice PondENGHO'!R70-1</f>
        <v>7.4386453072019298E-2</v>
      </c>
      <c r="S73" s="3">
        <f>+'Indice PondENGHO'!S71/'Indice PondENGHO'!S70-1</f>
        <v>3.3112155488988826E-2</v>
      </c>
      <c r="T73" s="3">
        <f>+'Indice PondENGHO'!T71/'Indice PondENGHO'!T70-1</f>
        <v>6.0252771795144211E-2</v>
      </c>
      <c r="U73" s="3">
        <f>+'Indice PondENGHO'!U71/'Indice PondENGHO'!U70-1</f>
        <v>4.4656385260978704E-2</v>
      </c>
      <c r="V73" s="3">
        <f>+'Indice PondENGHO'!V71/'Indice PondENGHO'!V70-1</f>
        <v>5.6752816073655232E-2</v>
      </c>
      <c r="W73" s="3">
        <f>+'Indice PondENGHO'!W71/'Indice PondENGHO'!W70-1</f>
        <v>3.3921020665997448E-2</v>
      </c>
      <c r="X73" s="3">
        <f>+'Indice PondENGHO'!X71/'Indice PondENGHO'!X70-1</f>
        <v>5.2745082218666139E-2</v>
      </c>
      <c r="Y73" s="3">
        <f>+'Indice PondENGHO'!Y71/'Indice PondENGHO'!Y70-1</f>
        <v>5.3177241720236301E-2</v>
      </c>
      <c r="Z73" s="3">
        <f>+'Indice PondENGHO'!Z71/'Indice PondENGHO'!Z70-1</f>
        <v>5.038660438858944E-2</v>
      </c>
      <c r="AA73" s="3">
        <f>+'Indice PondENGHO'!AA71/'Indice PondENGHO'!AA70-1</f>
        <v>6.7807565857572527E-2</v>
      </c>
      <c r="AB73" s="10">
        <f>+'Indice PondENGHO'!AB71/'Indice PondENGHO'!AB70-1</f>
        <v>6.371963913000056E-2</v>
      </c>
      <c r="AC73" s="3">
        <f>+'Indice PondENGHO'!AC71/'Indice PondENGHO'!AC70-1</f>
        <v>8.2222228269837938E-2</v>
      </c>
      <c r="AD73" s="3">
        <f>+'Indice PondENGHO'!AD71/'Indice PondENGHO'!AD70-1</f>
        <v>7.3983367238101172E-2</v>
      </c>
      <c r="AE73" s="3">
        <f>+'Indice PondENGHO'!AE71/'Indice PondENGHO'!AE70-1</f>
        <v>3.1095971709971471E-2</v>
      </c>
      <c r="AF73" s="3">
        <f>+'Indice PondENGHO'!AF71/'Indice PondENGHO'!AF70-1</f>
        <v>6.0646472143375041E-2</v>
      </c>
      <c r="AG73" s="3">
        <f>+'Indice PondENGHO'!AG71/'Indice PondENGHO'!AG70-1</f>
        <v>4.3917546425257248E-2</v>
      </c>
      <c r="AH73" s="3">
        <f>+'Indice PondENGHO'!AH71/'Indice PondENGHO'!AH70-1</f>
        <v>5.6719068579669241E-2</v>
      </c>
      <c r="AI73" s="3">
        <f>+'Indice PondENGHO'!AI71/'Indice PondENGHO'!AI70-1</f>
        <v>3.2913856480394799E-2</v>
      </c>
      <c r="AJ73" s="3">
        <f>+'Indice PondENGHO'!AJ71/'Indice PondENGHO'!AJ70-1</f>
        <v>5.3235818382898259E-2</v>
      </c>
      <c r="AK73" s="3">
        <f>+'Indice PondENGHO'!AK71/'Indice PondENGHO'!AK70-1</f>
        <v>5.3246797102972199E-2</v>
      </c>
      <c r="AL73" s="3">
        <f>+'Indice PondENGHO'!AL71/'Indice PondENGHO'!AL70-1</f>
        <v>4.941993067077699E-2</v>
      </c>
      <c r="AM73" s="11">
        <f>+'Indice PondENGHO'!AM71/'Indice PondENGHO'!AM70-1</f>
        <v>6.781528571320683E-2</v>
      </c>
      <c r="AN73" s="3">
        <f>+'Indice PondENGHO'!AN71/'Indice PondENGHO'!AN70-1</f>
        <v>6.4123754097689334E-2</v>
      </c>
      <c r="AO73" s="3">
        <f>+'Indice PondENGHO'!AO71/'Indice PondENGHO'!AO70-1</f>
        <v>8.2304992902948459E-2</v>
      </c>
      <c r="AP73" s="3">
        <f>+'Indice PondENGHO'!AP71/'Indice PondENGHO'!AP70-1</f>
        <v>7.3262832319582749E-2</v>
      </c>
      <c r="AQ73" s="3">
        <f>+'Indice PondENGHO'!AQ71/'Indice PondENGHO'!AQ70-1</f>
        <v>3.0438184803169177E-2</v>
      </c>
      <c r="AR73" s="3">
        <f>+'Indice PondENGHO'!AR71/'Indice PondENGHO'!AR70-1</f>
        <v>6.0719948481805508E-2</v>
      </c>
      <c r="AS73" s="3">
        <f>+'Indice PondENGHO'!AS71/'Indice PondENGHO'!AS70-1</f>
        <v>4.2793058595003597E-2</v>
      </c>
      <c r="AT73" s="3">
        <f>+'Indice PondENGHO'!AT71/'Indice PondENGHO'!AT70-1</f>
        <v>5.7284574233961827E-2</v>
      </c>
      <c r="AU73" s="3">
        <f>+'Indice PondENGHO'!AU71/'Indice PondENGHO'!AU70-1</f>
        <v>3.272703190510251E-2</v>
      </c>
      <c r="AV73" s="3">
        <f>+'Indice PondENGHO'!AV71/'Indice PondENGHO'!AV70-1</f>
        <v>5.3382245975775566E-2</v>
      </c>
      <c r="AW73" s="3">
        <f>+'Indice PondENGHO'!AW71/'Indice PondENGHO'!AW70-1</f>
        <v>5.3296430511053039E-2</v>
      </c>
      <c r="AX73" s="3">
        <f>+'Indice PondENGHO'!AX71/'Indice PondENGHO'!AX70-1</f>
        <v>4.8857318733215083E-2</v>
      </c>
      <c r="AY73" s="3">
        <f>+'Indice PondENGHO'!AY71/'Indice PondENGHO'!AY70-1</f>
        <v>6.7777919399580222E-2</v>
      </c>
      <c r="AZ73" s="10">
        <f>+'Indice PondENGHO'!AZ71/'Indice PondENGHO'!AZ70-1</f>
        <v>6.4727701888333655E-2</v>
      </c>
      <c r="BA73" s="3">
        <f>+'Indice PondENGHO'!BA71/'Indice PondENGHO'!BA70-1</f>
        <v>8.2326623293061729E-2</v>
      </c>
      <c r="BB73" s="3">
        <f>+'Indice PondENGHO'!BB71/'Indice PondENGHO'!BB70-1</f>
        <v>7.2447834352596274E-2</v>
      </c>
      <c r="BC73" s="3">
        <f>+'Indice PondENGHO'!BC71/'Indice PondENGHO'!BC70-1</f>
        <v>2.8148322477436594E-2</v>
      </c>
      <c r="BD73" s="3">
        <f>+'Indice PondENGHO'!BD71/'Indice PondENGHO'!BD70-1</f>
        <v>6.0742198404216241E-2</v>
      </c>
      <c r="BE73" s="3">
        <f>+'Indice PondENGHO'!BE71/'Indice PondENGHO'!BE70-1</f>
        <v>4.1535769540402612E-2</v>
      </c>
      <c r="BF73" s="3">
        <f>+'Indice PondENGHO'!BF71/'Indice PondENGHO'!BF70-1</f>
        <v>5.835749926322098E-2</v>
      </c>
      <c r="BG73" s="3">
        <f>+'Indice PondENGHO'!BG71/'Indice PondENGHO'!BG70-1</f>
        <v>3.1496955185422282E-2</v>
      </c>
      <c r="BH73" s="3">
        <f>+'Indice PondENGHO'!BH71/'Indice PondENGHO'!BH70-1</f>
        <v>5.3363592262137161E-2</v>
      </c>
      <c r="BI73" s="3">
        <f>+'Indice PondENGHO'!BI71/'Indice PondENGHO'!BI70-1</f>
        <v>5.2145575175750691E-2</v>
      </c>
      <c r="BJ73" s="3">
        <f>+'Indice PondENGHO'!BJ71/'Indice PondENGHO'!BJ70-1</f>
        <v>4.7030951426536571E-2</v>
      </c>
      <c r="BK73" s="11">
        <f>+'Indice PondENGHO'!BK71/'Indice PondENGHO'!BK70-1</f>
        <v>6.802824568458532E-2</v>
      </c>
      <c r="BL73" s="2">
        <f t="shared" si="8"/>
        <v>44805</v>
      </c>
      <c r="BM73" s="3">
        <f>+'Indice PondENGHO'!BL71/'Indice PondENGHO'!BL70-1</f>
        <v>5.9850121972785386E-2</v>
      </c>
      <c r="BN73" s="3">
        <f>+'Indice PondENGHO'!BM71/'Indice PondENGHO'!BM70-1</f>
        <v>5.8770166593222761E-2</v>
      </c>
      <c r="BO73" s="3">
        <f>+'Indice PondENGHO'!BN71/'Indice PondENGHO'!BN70-1</f>
        <v>5.8019377889505064E-2</v>
      </c>
      <c r="BP73" s="3">
        <f>+'Indice PondENGHO'!BO71/'Indice PondENGHO'!BO70-1</f>
        <v>5.7324785290594038E-2</v>
      </c>
      <c r="BQ73" s="3">
        <f>+'Indice PondENGHO'!BP71/'Indice PondENGHO'!BP70-1</f>
        <v>5.5960006158807696E-2</v>
      </c>
      <c r="BR73" s="10">
        <f>+'Indice PondENGHO'!BQ71/'Indice PondENGHO'!BQ70-1</f>
        <v>6.3684634762145587E-2</v>
      </c>
      <c r="BS73" s="3">
        <f>+'Indice PondENGHO'!BR71/'Indice PondENGHO'!BR70-1</f>
        <v>8.2609699401415826E-2</v>
      </c>
      <c r="BT73" s="3">
        <f>+'Indice PondENGHO'!BS71/'Indice PondENGHO'!BS70-1</f>
        <v>7.3675550863656403E-2</v>
      </c>
      <c r="BU73" s="3">
        <f>+'Indice PondENGHO'!BT71/'Indice PondENGHO'!BT70-1</f>
        <v>3.1052279137602223E-2</v>
      </c>
      <c r="BV73" s="3">
        <f>+'Indice PondENGHO'!BU71/'Indice PondENGHO'!BU70-1</f>
        <v>6.0562344267633739E-2</v>
      </c>
      <c r="BW73" s="3">
        <f>+'Indice PondENGHO'!BV71/'Indice PondENGHO'!BV70-1</f>
        <v>4.29087901417049E-2</v>
      </c>
      <c r="BX73" s="3">
        <f>+'Indice PondENGHO'!BW71/'Indice PondENGHO'!BW70-1</f>
        <v>5.7452450436483282E-2</v>
      </c>
      <c r="BY73" s="3">
        <f>+'Indice PondENGHO'!BX71/'Indice PondENGHO'!BX70-1</f>
        <v>3.291910878921489E-2</v>
      </c>
      <c r="BZ73" s="3">
        <f>+'Indice PondENGHO'!BY71/'Indice PondENGHO'!BY70-1</f>
        <v>5.3088734808870663E-2</v>
      </c>
      <c r="CA73" s="3">
        <f>+'Indice PondENGHO'!BZ71/'Indice PondENGHO'!BZ70-1</f>
        <v>5.2852736359307873E-2</v>
      </c>
      <c r="CB73" s="3">
        <f>+'Indice PondENGHO'!CA71/'Indice PondENGHO'!CA70-1</f>
        <v>4.8627248071441143E-2</v>
      </c>
      <c r="CC73" s="11">
        <f>+'Indice PondENGHO'!CB71/'Indice PondENGHO'!CB70-1</f>
        <v>6.7897186072510163E-2</v>
      </c>
      <c r="CD73" s="10">
        <f>+'Indice PondENGHO'!CC71/'Indice PondENGHO'!CC70-1</f>
        <v>5.7551191687771341E-2</v>
      </c>
      <c r="CE73" s="11">
        <f>+'Indice PondENGHO'!CD71/'Indice PondENGHO'!CD70-1</f>
        <v>5.7551054984079419E-2</v>
      </c>
      <c r="CG73" s="3">
        <f>+'Indice PondENGHO'!CF71/'Indice PondENGHO'!CF70-1</f>
        <v>5.7784809760686562E-2</v>
      </c>
      <c r="CI73" s="3">
        <f t="shared" si="9"/>
        <v>3.8901158139776904E-3</v>
      </c>
      <c r="CJ73" s="3">
        <f>+'[3]Infla Mensual PondENGHO'!CF73</f>
        <v>5.1552271347201639E-3</v>
      </c>
      <c r="CK73" s="3">
        <f t="shared" si="10"/>
        <v>-1.2651113207424736E-3</v>
      </c>
    </row>
    <row r="74" spans="1:89" x14ac:dyDescent="0.25">
      <c r="A74" s="2">
        <f t="shared" si="6"/>
        <v>44835</v>
      </c>
      <c r="B74" s="1">
        <f t="shared" si="7"/>
        <v>10</v>
      </c>
      <c r="C74" s="1">
        <v>2022</v>
      </c>
      <c r="D74" s="10">
        <f>+'Indice PondENGHO'!D72/'Indice PondENGHO'!D71-1</f>
        <v>6.0959229662205239E-2</v>
      </c>
      <c r="E74" s="3">
        <f>+'Indice PondENGHO'!E72/'Indice PondENGHO'!E71-1</f>
        <v>5.7325900562774423E-2</v>
      </c>
      <c r="F74" s="3">
        <f>+'Indice PondENGHO'!F72/'Indice PondENGHO'!F71-1</f>
        <v>6.3174578428534023E-2</v>
      </c>
      <c r="G74" s="3">
        <f>+'Indice PondENGHO'!G72/'Indice PondENGHO'!G71-1</f>
        <v>7.4049116048132246E-2</v>
      </c>
      <c r="H74" s="3">
        <f>+'Indice PondENGHO'!H72/'Indice PondENGHO'!H71-1</f>
        <v>5.0562840729508007E-2</v>
      </c>
      <c r="I74" s="3">
        <f>+'Indice PondENGHO'!I72/'Indice PondENGHO'!I71-1</f>
        <v>6.9290562516686638E-2</v>
      </c>
      <c r="J74" s="3">
        <f>+'Indice PondENGHO'!J72/'Indice PondENGHO'!J71-1</f>
        <v>4.8695285874940764E-2</v>
      </c>
      <c r="K74" s="3">
        <f>+'Indice PondENGHO'!K72/'Indice PondENGHO'!K71-1</f>
        <v>0.12737463593514708</v>
      </c>
      <c r="L74" s="3">
        <f>+'Indice PondENGHO'!L72/'Indice PondENGHO'!L71-1</f>
        <v>5.6846015517488802E-2</v>
      </c>
      <c r="M74" s="3">
        <f>+'Indice PondENGHO'!M72/'Indice PondENGHO'!M71-1</f>
        <v>9.3669602876327751E-2</v>
      </c>
      <c r="N74" s="3">
        <f>+'Indice PondENGHO'!N72/'Indice PondENGHO'!N71-1</f>
        <v>7.3330462916502581E-2</v>
      </c>
      <c r="O74" s="11">
        <f>+'Indice PondENGHO'!O72/'Indice PondENGHO'!O71-1</f>
        <v>6.2141757144154042E-2</v>
      </c>
      <c r="P74" s="3">
        <f>+'Indice PondENGHO'!P72/'Indice PondENGHO'!P71-1</f>
        <v>6.127566812653451E-2</v>
      </c>
      <c r="Q74" s="3">
        <f>+'Indice PondENGHO'!Q72/'Indice PondENGHO'!Q71-1</f>
        <v>5.7110837317456697E-2</v>
      </c>
      <c r="R74" s="3">
        <f>+'Indice PondENGHO'!R72/'Indice PondENGHO'!R71-1</f>
        <v>6.3144623871836503E-2</v>
      </c>
      <c r="S74" s="3">
        <f>+'Indice PondENGHO'!S72/'Indice PondENGHO'!S71-1</f>
        <v>7.41232961985685E-2</v>
      </c>
      <c r="T74" s="3">
        <f>+'Indice PondENGHO'!T72/'Indice PondENGHO'!T71-1</f>
        <v>4.9719662681776189E-2</v>
      </c>
      <c r="U74" s="3">
        <f>+'Indice PondENGHO'!U72/'Indice PondENGHO'!U71-1</f>
        <v>7.0381140883575277E-2</v>
      </c>
      <c r="V74" s="3">
        <f>+'Indice PondENGHO'!V72/'Indice PondENGHO'!V71-1</f>
        <v>4.750377236190384E-2</v>
      </c>
      <c r="W74" s="3">
        <f>+'Indice PondENGHO'!W72/'Indice PondENGHO'!W71-1</f>
        <v>0.12797238087363461</v>
      </c>
      <c r="X74" s="3">
        <f>+'Indice PondENGHO'!X72/'Indice PondENGHO'!X71-1</f>
        <v>5.6861912417468075E-2</v>
      </c>
      <c r="Y74" s="3">
        <f>+'Indice PondENGHO'!Y72/'Indice PondENGHO'!Y71-1</f>
        <v>0.10083255450344852</v>
      </c>
      <c r="Z74" s="3">
        <f>+'Indice PondENGHO'!Z72/'Indice PondENGHO'!Z71-1</f>
        <v>7.3786825591150906E-2</v>
      </c>
      <c r="AA74" s="3">
        <f>+'Indice PondENGHO'!AA72/'Indice PondENGHO'!AA71-1</f>
        <v>6.2034701545524262E-2</v>
      </c>
      <c r="AB74" s="10">
        <f>+'Indice PondENGHO'!AB72/'Indice PondENGHO'!AB71-1</f>
        <v>6.1341245644650266E-2</v>
      </c>
      <c r="AC74" s="3">
        <f>+'Indice PondENGHO'!AC72/'Indice PondENGHO'!AC71-1</f>
        <v>5.7426809703896575E-2</v>
      </c>
      <c r="AD74" s="3">
        <f>+'Indice PondENGHO'!AD72/'Indice PondENGHO'!AD71-1</f>
        <v>6.3095907320285471E-2</v>
      </c>
      <c r="AE74" s="3">
        <f>+'Indice PondENGHO'!AE72/'Indice PondENGHO'!AE71-1</f>
        <v>7.3892841208497817E-2</v>
      </c>
      <c r="AF74" s="3">
        <f>+'Indice PondENGHO'!AF72/'Indice PondENGHO'!AF71-1</f>
        <v>5.0010868556471966E-2</v>
      </c>
      <c r="AG74" s="3">
        <f>+'Indice PondENGHO'!AG72/'Indice PondENGHO'!AG71-1</f>
        <v>7.1193217856041269E-2</v>
      </c>
      <c r="AH74" s="3">
        <f>+'Indice PondENGHO'!AH72/'Indice PondENGHO'!AH71-1</f>
        <v>4.6840937748735545E-2</v>
      </c>
      <c r="AI74" s="3">
        <f>+'Indice PondENGHO'!AI72/'Indice PondENGHO'!AI71-1</f>
        <v>0.12831322158153613</v>
      </c>
      <c r="AJ74" s="3">
        <f>+'Indice PondENGHO'!AJ72/'Indice PondENGHO'!AJ71-1</f>
        <v>5.6879340476589491E-2</v>
      </c>
      <c r="AK74" s="3">
        <f>+'Indice PondENGHO'!AK72/'Indice PondENGHO'!AK71-1</f>
        <v>0.10258866346512363</v>
      </c>
      <c r="AL74" s="3">
        <f>+'Indice PondENGHO'!AL72/'Indice PondENGHO'!AL71-1</f>
        <v>7.4728077432036688E-2</v>
      </c>
      <c r="AM74" s="11">
        <f>+'Indice PondENGHO'!AM72/'Indice PondENGHO'!AM71-1</f>
        <v>6.1415371378677364E-2</v>
      </c>
      <c r="AN74" s="3">
        <f>+'Indice PondENGHO'!AN72/'Indice PondENGHO'!AN71-1</f>
        <v>6.1691883594569896E-2</v>
      </c>
      <c r="AO74" s="3">
        <f>+'Indice PondENGHO'!AO72/'Indice PondENGHO'!AO71-1</f>
        <v>5.750831721458205E-2</v>
      </c>
      <c r="AP74" s="3">
        <f>+'Indice PondENGHO'!AP72/'Indice PondENGHO'!AP71-1</f>
        <v>6.3098998083371827E-2</v>
      </c>
      <c r="AQ74" s="3">
        <f>+'Indice PondENGHO'!AQ72/'Indice PondENGHO'!AQ71-1</f>
        <v>7.4039512019450804E-2</v>
      </c>
      <c r="AR74" s="3">
        <f>+'Indice PondENGHO'!AR72/'Indice PondENGHO'!AR71-1</f>
        <v>5.0042995865600792E-2</v>
      </c>
      <c r="AS74" s="3">
        <f>+'Indice PondENGHO'!AS72/'Indice PondENGHO'!AS71-1</f>
        <v>7.175705573968405E-2</v>
      </c>
      <c r="AT74" s="3">
        <f>+'Indice PondENGHO'!AT72/'Indice PondENGHO'!AT71-1</f>
        <v>4.537053864456464E-2</v>
      </c>
      <c r="AU74" s="3">
        <f>+'Indice PondENGHO'!AU72/'Indice PondENGHO'!AU71-1</f>
        <v>0.12799090620797138</v>
      </c>
      <c r="AV74" s="3">
        <f>+'Indice PondENGHO'!AV72/'Indice PondENGHO'!AV71-1</f>
        <v>5.6440461626673599E-2</v>
      </c>
      <c r="AW74" s="3">
        <f>+'Indice PondENGHO'!AW72/'Indice PondENGHO'!AW71-1</f>
        <v>0.1021247004989001</v>
      </c>
      <c r="AX74" s="3">
        <f>+'Indice PondENGHO'!AX72/'Indice PondENGHO'!AX71-1</f>
        <v>7.5136774904165593E-2</v>
      </c>
      <c r="AY74" s="3">
        <f>+'Indice PondENGHO'!AY72/'Indice PondENGHO'!AY71-1</f>
        <v>6.2403463845911444E-2</v>
      </c>
      <c r="AZ74" s="10">
        <f>+'Indice PondENGHO'!AZ72/'Indice PondENGHO'!AZ71-1</f>
        <v>6.2257233126727263E-2</v>
      </c>
      <c r="BA74" s="3">
        <f>+'Indice PondENGHO'!BA72/'Indice PondENGHO'!BA71-1</f>
        <v>5.7359421232709984E-2</v>
      </c>
      <c r="BB74" s="3">
        <f>+'Indice PondENGHO'!BB72/'Indice PondENGHO'!BB71-1</f>
        <v>6.3106818154148092E-2</v>
      </c>
      <c r="BC74" s="3">
        <f>+'Indice PondENGHO'!BC72/'Indice PondENGHO'!BC71-1</f>
        <v>7.4973329842646041E-2</v>
      </c>
      <c r="BD74" s="3">
        <f>+'Indice PondENGHO'!BD72/'Indice PondENGHO'!BD71-1</f>
        <v>4.8752629700256511E-2</v>
      </c>
      <c r="BE74" s="3">
        <f>+'Indice PondENGHO'!BE72/'Indice PondENGHO'!BE71-1</f>
        <v>7.259369278126826E-2</v>
      </c>
      <c r="BF74" s="3">
        <f>+'Indice PondENGHO'!BF72/'Indice PondENGHO'!BF71-1</f>
        <v>4.3966393694188755E-2</v>
      </c>
      <c r="BG74" s="3">
        <f>+'Indice PondENGHO'!BG72/'Indice PondENGHO'!BG71-1</f>
        <v>0.12892896418634003</v>
      </c>
      <c r="BH74" s="3">
        <f>+'Indice PondENGHO'!BH72/'Indice PondENGHO'!BH71-1</f>
        <v>5.6439239466162805E-2</v>
      </c>
      <c r="BI74" s="3">
        <f>+'Indice PondENGHO'!BI72/'Indice PondENGHO'!BI71-1</f>
        <v>0.10954201593860091</v>
      </c>
      <c r="BJ74" s="3">
        <f>+'Indice PondENGHO'!BJ72/'Indice PondENGHO'!BJ71-1</f>
        <v>7.6343104219335434E-2</v>
      </c>
      <c r="BK74" s="11">
        <f>+'Indice PondENGHO'!BK72/'Indice PondENGHO'!BK71-1</f>
        <v>6.2614978669556232E-2</v>
      </c>
      <c r="BL74" s="2">
        <f t="shared" si="8"/>
        <v>44835</v>
      </c>
      <c r="BM74" s="3">
        <f>+'Indice PondENGHO'!BL72/'Indice PondENGHO'!BL71-1</f>
        <v>6.3068246514179638E-2</v>
      </c>
      <c r="BN74" s="3">
        <f>+'Indice PondENGHO'!BM72/'Indice PondENGHO'!BM71-1</f>
        <v>6.3484485145466341E-2</v>
      </c>
      <c r="BO74" s="3">
        <f>+'Indice PondENGHO'!BN72/'Indice PondENGHO'!BN71-1</f>
        <v>6.4018133375591368E-2</v>
      </c>
      <c r="BP74" s="3">
        <f>+'Indice PondENGHO'!BO72/'Indice PondENGHO'!BO71-1</f>
        <v>6.3726424446145291E-2</v>
      </c>
      <c r="BQ74" s="3">
        <f>+'Indice PondENGHO'!BP72/'Indice PondENGHO'!BP71-1</f>
        <v>6.4211172451622334E-2</v>
      </c>
      <c r="BR74" s="10">
        <f>+'Indice PondENGHO'!BQ72/'Indice PondENGHO'!BQ71-1</f>
        <v>6.1538346474801831E-2</v>
      </c>
      <c r="BS74" s="3">
        <f>+'Indice PondENGHO'!BR72/'Indice PondENGHO'!BR71-1</f>
        <v>5.7349951751063832E-2</v>
      </c>
      <c r="BT74" s="3">
        <f>+'Indice PondENGHO'!BS72/'Indice PondENGHO'!BS71-1</f>
        <v>6.3118734902684048E-2</v>
      </c>
      <c r="BU74" s="3">
        <f>+'Indice PondENGHO'!BT72/'Indice PondENGHO'!BT71-1</f>
        <v>7.4331917318319451E-2</v>
      </c>
      <c r="BV74" s="3">
        <f>+'Indice PondENGHO'!BU72/'Indice PondENGHO'!BU71-1</f>
        <v>4.9505231280823292E-2</v>
      </c>
      <c r="BW74" s="3">
        <f>+'Indice PondENGHO'!BV72/'Indice PondENGHO'!BV71-1</f>
        <v>7.1644818119142251E-2</v>
      </c>
      <c r="BX74" s="3">
        <f>+'Indice PondENGHO'!BW72/'Indice PondENGHO'!BW71-1</f>
        <v>4.5705622056171125E-2</v>
      </c>
      <c r="BY74" s="3">
        <f>+'Indice PondENGHO'!BX72/'Indice PondENGHO'!BX71-1</f>
        <v>0.12824904097490908</v>
      </c>
      <c r="BZ74" s="3">
        <f>+'Indice PondENGHO'!BY72/'Indice PondENGHO'!BY71-1</f>
        <v>5.6613019980958912E-2</v>
      </c>
      <c r="CA74" s="3">
        <f>+'Indice PondENGHO'!BZ72/'Indice PondENGHO'!BZ71-1</f>
        <v>0.10449890363782077</v>
      </c>
      <c r="CB74" s="3">
        <f>+'Indice PondENGHO'!CA72/'Indice PondENGHO'!CA71-1</f>
        <v>7.5246354165638518E-2</v>
      </c>
      <c r="CC74" s="11">
        <f>+'Indice PondENGHO'!CB72/'Indice PondENGHO'!CB71-1</f>
        <v>6.2238823126792742E-2</v>
      </c>
      <c r="CD74" s="10">
        <f>+'Indice PondENGHO'!CC72/'Indice PondENGHO'!CC71-1</f>
        <v>6.3813174863436961E-2</v>
      </c>
      <c r="CE74" s="11">
        <f>+'Indice PondENGHO'!CD72/'Indice PondENGHO'!CD71-1</f>
        <v>6.3813241696846434E-2</v>
      </c>
      <c r="CG74" s="3">
        <f>+'Indice PondENGHO'!CF72/'Indice PondENGHO'!CF71-1</f>
        <v>6.3475905249597009E-2</v>
      </c>
      <c r="CI74" s="3">
        <f t="shared" si="9"/>
        <v>-1.1429259374426959E-3</v>
      </c>
      <c r="CJ74" s="3">
        <f>+'[3]Infla Mensual PondENGHO'!CF74</f>
        <v>-9.6204822901646558E-4</v>
      </c>
      <c r="CK74" s="3">
        <f t="shared" si="10"/>
        <v>-1.808777084262303E-4</v>
      </c>
    </row>
    <row r="75" spans="1:89" x14ac:dyDescent="0.25">
      <c r="A75" s="2">
        <f t="shared" si="6"/>
        <v>44866</v>
      </c>
      <c r="B75" s="1">
        <f t="shared" si="7"/>
        <v>11</v>
      </c>
      <c r="C75" s="1">
        <v>2022</v>
      </c>
      <c r="D75" s="10">
        <f>+'Indice PondENGHO'!D73/'Indice PondENGHO'!D72-1</f>
        <v>4.0683415930437006E-2</v>
      </c>
      <c r="E75" s="3">
        <f>+'Indice PondENGHO'!E73/'Indice PondENGHO'!E72-1</f>
        <v>5.527332853281175E-2</v>
      </c>
      <c r="F75" s="3">
        <f>+'Indice PondENGHO'!F73/'Indice PondENGHO'!F72-1</f>
        <v>5.1689477178503695E-2</v>
      </c>
      <c r="G75" s="3">
        <f>+'Indice PondENGHO'!G73/'Indice PondENGHO'!G72-1</f>
        <v>7.9790088983513696E-2</v>
      </c>
      <c r="H75" s="3">
        <f>+'Indice PondENGHO'!H73/'Indice PondENGHO'!H72-1</f>
        <v>5.2699894956250271E-2</v>
      </c>
      <c r="I75" s="3">
        <f>+'Indice PondENGHO'!I73/'Indice PondENGHO'!I72-1</f>
        <v>4.415699803586759E-2</v>
      </c>
      <c r="J75" s="3">
        <f>+'Indice PondENGHO'!J73/'Indice PondENGHO'!J72-1</f>
        <v>5.7985232963512878E-2</v>
      </c>
      <c r="K75" s="3">
        <f>+'Indice PondENGHO'!K73/'Indice PondENGHO'!K72-1</f>
        <v>6.5608027769136434E-2</v>
      </c>
      <c r="L75" s="3">
        <f>+'Indice PondENGHO'!L73/'Indice PondENGHO'!L72-1</f>
        <v>4.3159335690680978E-2</v>
      </c>
      <c r="M75" s="3">
        <f>+'Indice PondENGHO'!M73/'Indice PondENGHO'!M72-1</f>
        <v>6.4003390344568478E-2</v>
      </c>
      <c r="N75" s="3">
        <f>+'Indice PondENGHO'!N73/'Indice PondENGHO'!N72-1</f>
        <v>5.3921743530618516E-2</v>
      </c>
      <c r="O75" s="11">
        <f>+'Indice PondENGHO'!O73/'Indice PondENGHO'!O72-1</f>
        <v>5.8385726953514627E-2</v>
      </c>
      <c r="P75" s="3">
        <f>+'Indice PondENGHO'!P73/'Indice PondENGHO'!P72-1</f>
        <v>4.0230015605568159E-2</v>
      </c>
      <c r="Q75" s="3">
        <f>+'Indice PondENGHO'!Q73/'Indice PondENGHO'!Q72-1</f>
        <v>5.4762420347763907E-2</v>
      </c>
      <c r="R75" s="3">
        <f>+'Indice PondENGHO'!R73/'Indice PondENGHO'!R72-1</f>
        <v>5.2966748286339849E-2</v>
      </c>
      <c r="S75" s="3">
        <f>+'Indice PondENGHO'!S73/'Indice PondENGHO'!S72-1</f>
        <v>8.2743775375534678E-2</v>
      </c>
      <c r="T75" s="3">
        <f>+'Indice PondENGHO'!T73/'Indice PondENGHO'!T72-1</f>
        <v>5.3586234839736679E-2</v>
      </c>
      <c r="U75" s="3">
        <f>+'Indice PondENGHO'!U73/'Indice PondENGHO'!U72-1</f>
        <v>4.2849517405747939E-2</v>
      </c>
      <c r="V75" s="3">
        <f>+'Indice PondENGHO'!V73/'Indice PondENGHO'!V72-1</f>
        <v>5.9230535132531736E-2</v>
      </c>
      <c r="W75" s="3">
        <f>+'Indice PondENGHO'!W73/'Indice PondENGHO'!W72-1</f>
        <v>6.747655022667054E-2</v>
      </c>
      <c r="X75" s="3">
        <f>+'Indice PondENGHO'!X73/'Indice PondENGHO'!X72-1</f>
        <v>4.2168980154929869E-2</v>
      </c>
      <c r="Y75" s="3">
        <f>+'Indice PondENGHO'!Y73/'Indice PondENGHO'!Y72-1</f>
        <v>6.3404966016269215E-2</v>
      </c>
      <c r="Z75" s="3">
        <f>+'Indice PondENGHO'!Z73/'Indice PondENGHO'!Z72-1</f>
        <v>5.4465502671736443E-2</v>
      </c>
      <c r="AA75" s="3">
        <f>+'Indice PondENGHO'!AA73/'Indice PondENGHO'!AA72-1</f>
        <v>5.8734770780997314E-2</v>
      </c>
      <c r="AB75" s="10">
        <f>+'Indice PondENGHO'!AB73/'Indice PondENGHO'!AB72-1</f>
        <v>3.9922168375498224E-2</v>
      </c>
      <c r="AC75" s="3">
        <f>+'Indice PondENGHO'!AC73/'Indice PondENGHO'!AC72-1</f>
        <v>5.5473483115136668E-2</v>
      </c>
      <c r="AD75" s="3">
        <f>+'Indice PondENGHO'!AD73/'Indice PondENGHO'!AD72-1</f>
        <v>5.335549807813611E-2</v>
      </c>
      <c r="AE75" s="3">
        <f>+'Indice PondENGHO'!AE73/'Indice PondENGHO'!AE72-1</f>
        <v>8.4537874243534761E-2</v>
      </c>
      <c r="AF75" s="3">
        <f>+'Indice PondENGHO'!AF73/'Indice PondENGHO'!AF72-1</f>
        <v>5.4043154505010182E-2</v>
      </c>
      <c r="AG75" s="3">
        <f>+'Indice PondENGHO'!AG73/'Indice PondENGHO'!AG72-1</f>
        <v>4.2605637790332995E-2</v>
      </c>
      <c r="AH75" s="3">
        <f>+'Indice PondENGHO'!AH73/'Indice PondENGHO'!AH72-1</f>
        <v>5.9190571205132381E-2</v>
      </c>
      <c r="AI75" s="3">
        <f>+'Indice PondENGHO'!AI73/'Indice PondENGHO'!AI72-1</f>
        <v>6.8514140366808141E-2</v>
      </c>
      <c r="AJ75" s="3">
        <f>+'Indice PondENGHO'!AJ73/'Indice PondENGHO'!AJ72-1</f>
        <v>4.1532421055932467E-2</v>
      </c>
      <c r="AK75" s="3">
        <f>+'Indice PondENGHO'!AK73/'Indice PondENGHO'!AK72-1</f>
        <v>6.3275208709504982E-2</v>
      </c>
      <c r="AL75" s="3">
        <f>+'Indice PondENGHO'!AL73/'Indice PondENGHO'!AL72-1</f>
        <v>5.5329971474348261E-2</v>
      </c>
      <c r="AM75" s="11">
        <f>+'Indice PondENGHO'!AM73/'Indice PondENGHO'!AM72-1</f>
        <v>5.8943168039344185E-2</v>
      </c>
      <c r="AN75" s="3">
        <f>+'Indice PondENGHO'!AN73/'Indice PondENGHO'!AN72-1</f>
        <v>3.9640987202436806E-2</v>
      </c>
      <c r="AO75" s="3">
        <f>+'Indice PondENGHO'!AO73/'Indice PondENGHO'!AO72-1</f>
        <v>5.543024043431255E-2</v>
      </c>
      <c r="AP75" s="3">
        <f>+'Indice PondENGHO'!AP73/'Indice PondENGHO'!AP72-1</f>
        <v>5.4042107616757873E-2</v>
      </c>
      <c r="AQ75" s="3">
        <f>+'Indice PondENGHO'!AQ73/'Indice PondENGHO'!AQ72-1</f>
        <v>8.5513296648882298E-2</v>
      </c>
      <c r="AR75" s="3">
        <f>+'Indice PondENGHO'!AR73/'Indice PondENGHO'!AR72-1</f>
        <v>5.4136420643170036E-2</v>
      </c>
      <c r="AS75" s="3">
        <f>+'Indice PondENGHO'!AS73/'Indice PondENGHO'!AS72-1</f>
        <v>4.0233188131217235E-2</v>
      </c>
      <c r="AT75" s="3">
        <f>+'Indice PondENGHO'!AT73/'Indice PondENGHO'!AT72-1</f>
        <v>6.0808708516297383E-2</v>
      </c>
      <c r="AU75" s="3">
        <f>+'Indice PondENGHO'!AU73/'Indice PondENGHO'!AU72-1</f>
        <v>6.9077844266609123E-2</v>
      </c>
      <c r="AV75" s="3">
        <f>+'Indice PondENGHO'!AV73/'Indice PondENGHO'!AV72-1</f>
        <v>4.1721689356563729E-2</v>
      </c>
      <c r="AW75" s="3">
        <f>+'Indice PondENGHO'!AW73/'Indice PondENGHO'!AW72-1</f>
        <v>6.3515127714234287E-2</v>
      </c>
      <c r="AX75" s="3">
        <f>+'Indice PondENGHO'!AX73/'Indice PondENGHO'!AX72-1</f>
        <v>5.5553616701007336E-2</v>
      </c>
      <c r="AY75" s="3">
        <f>+'Indice PondENGHO'!AY73/'Indice PondENGHO'!AY72-1</f>
        <v>5.8731007749650121E-2</v>
      </c>
      <c r="AZ75" s="10">
        <f>+'Indice PondENGHO'!AZ73/'Indice PondENGHO'!AZ72-1</f>
        <v>3.9216903380529855E-2</v>
      </c>
      <c r="BA75" s="3">
        <f>+'Indice PondENGHO'!BA73/'Indice PondENGHO'!BA72-1</f>
        <v>5.4839517897874224E-2</v>
      </c>
      <c r="BB75" s="3">
        <f>+'Indice PondENGHO'!BB73/'Indice PondENGHO'!BB72-1</f>
        <v>5.477826373680772E-2</v>
      </c>
      <c r="BC75" s="3">
        <f>+'Indice PondENGHO'!BC73/'Indice PondENGHO'!BC72-1</f>
        <v>8.9223600459637398E-2</v>
      </c>
      <c r="BD75" s="3">
        <f>+'Indice PondENGHO'!BD73/'Indice PondENGHO'!BD72-1</f>
        <v>5.4714254094914594E-2</v>
      </c>
      <c r="BE75" s="3">
        <f>+'Indice PondENGHO'!BE73/'Indice PondENGHO'!BE72-1</f>
        <v>3.8143401721479009E-2</v>
      </c>
      <c r="BF75" s="3">
        <f>+'Indice PondENGHO'!BF73/'Indice PondENGHO'!BF72-1</f>
        <v>6.1823747016995778E-2</v>
      </c>
      <c r="BG75" s="3">
        <f>+'Indice PondENGHO'!BG73/'Indice PondENGHO'!BG72-1</f>
        <v>6.9643692846940164E-2</v>
      </c>
      <c r="BH75" s="3">
        <f>+'Indice PondENGHO'!BH73/'Indice PondENGHO'!BH72-1</f>
        <v>4.0747534409160568E-2</v>
      </c>
      <c r="BI75" s="3">
        <f>+'Indice PondENGHO'!BI73/'Indice PondENGHO'!BI72-1</f>
        <v>6.2484491186783453E-2</v>
      </c>
      <c r="BJ75" s="3">
        <f>+'Indice PondENGHO'!BJ73/'Indice PondENGHO'!BJ72-1</f>
        <v>5.5959315041371083E-2</v>
      </c>
      <c r="BK75" s="11">
        <f>+'Indice PondENGHO'!BK73/'Indice PondENGHO'!BK72-1</f>
        <v>5.8252727023538675E-2</v>
      </c>
      <c r="BL75" s="2">
        <f t="shared" si="8"/>
        <v>44866</v>
      </c>
      <c r="BM75" s="3">
        <f>+'Indice PondENGHO'!BL73/'Indice PondENGHO'!BL72-1</f>
        <v>4.9362749251825822E-2</v>
      </c>
      <c r="BN75" s="3">
        <f>+'Indice PondENGHO'!BM73/'Indice PondENGHO'!BM72-1</f>
        <v>5.0828948744594982E-2</v>
      </c>
      <c r="BO75" s="3">
        <f>+'Indice PondENGHO'!BN73/'Indice PondENGHO'!BN72-1</f>
        <v>5.1142595913542532E-2</v>
      </c>
      <c r="BP75" s="3">
        <f>+'Indice PondENGHO'!BO73/'Indice PondENGHO'!BO72-1</f>
        <v>5.1878439224045447E-2</v>
      </c>
      <c r="BQ75" s="3">
        <f>+'Indice PondENGHO'!BP73/'Indice PondENGHO'!BP72-1</f>
        <v>5.2755631778716339E-2</v>
      </c>
      <c r="BR75" s="10">
        <f>+'Indice PondENGHO'!BQ73/'Indice PondENGHO'!BQ72-1</f>
        <v>3.9901128699582289E-2</v>
      </c>
      <c r="BS75" s="3">
        <f>+'Indice PondENGHO'!BR73/'Indice PondENGHO'!BR72-1</f>
        <v>5.5111473303726344E-2</v>
      </c>
      <c r="BT75" s="3">
        <f>+'Indice PondENGHO'!BS73/'Indice PondENGHO'!BS72-1</f>
        <v>5.3626198416963478E-2</v>
      </c>
      <c r="BU75" s="3">
        <f>+'Indice PondENGHO'!BT73/'Indice PondENGHO'!BT72-1</f>
        <v>8.5416570634007982E-2</v>
      </c>
      <c r="BV75" s="3">
        <f>+'Indice PondENGHO'!BU73/'Indice PondENGHO'!BU72-1</f>
        <v>5.416637265380686E-2</v>
      </c>
      <c r="BW75" s="3">
        <f>+'Indice PondENGHO'!BV73/'Indice PondENGHO'!BV72-1</f>
        <v>4.0404239098885464E-2</v>
      </c>
      <c r="BX75" s="3">
        <f>+'Indice PondENGHO'!BW73/'Indice PondENGHO'!BW72-1</f>
        <v>6.0432349042551348E-2</v>
      </c>
      <c r="BY75" s="3">
        <f>+'Indice PondENGHO'!BX73/'Indice PondENGHO'!BX72-1</f>
        <v>6.84545647420991E-2</v>
      </c>
      <c r="BZ75" s="3">
        <f>+'Indice PondENGHO'!BY73/'Indice PondENGHO'!BY72-1</f>
        <v>4.1543414578587345E-2</v>
      </c>
      <c r="CA75" s="3">
        <f>+'Indice PondENGHO'!BZ73/'Indice PondENGHO'!BZ72-1</f>
        <v>6.3072980607073559E-2</v>
      </c>
      <c r="CB75" s="3">
        <f>+'Indice PondENGHO'!CA73/'Indice PondENGHO'!CA72-1</f>
        <v>5.5415883052861936E-2</v>
      </c>
      <c r="CC75" s="11">
        <f>+'Indice PondENGHO'!CB73/'Indice PondENGHO'!CB72-1</f>
        <v>5.8555772852949328E-2</v>
      </c>
      <c r="CD75" s="10">
        <f>+'Indice PondENGHO'!CC73/'Indice PondENGHO'!CC72-1</f>
        <v>5.1550788673042414E-2</v>
      </c>
      <c r="CE75" s="11">
        <f>+'Indice PondENGHO'!CD73/'Indice PondENGHO'!CD72-1</f>
        <v>5.1550788673042414E-2</v>
      </c>
      <c r="CG75" s="3">
        <f>+'Indice PondENGHO'!CF73/'Indice PondENGHO'!CF72-1</f>
        <v>5.1659137245422038E-2</v>
      </c>
      <c r="CI75" s="3">
        <f t="shared" si="9"/>
        <v>-3.3928825268905172E-3</v>
      </c>
      <c r="CJ75" s="3">
        <f>+'[3]Infla Mensual PondENGHO'!CF75</f>
        <v>-3.8386138637007683E-3</v>
      </c>
      <c r="CK75" s="3">
        <f t="shared" si="10"/>
        <v>4.4573133681025112E-4</v>
      </c>
    </row>
    <row r="76" spans="1:89" x14ac:dyDescent="0.25">
      <c r="A76" s="2">
        <f t="shared" si="6"/>
        <v>44896</v>
      </c>
      <c r="B76" s="1">
        <f t="shared" si="7"/>
        <v>12</v>
      </c>
      <c r="C76" s="1">
        <f>+'Indice PondENGHO'!C74</f>
        <v>2022</v>
      </c>
      <c r="D76" s="10">
        <f>+'Indice PondENGHO'!D74/'Indice PondENGHO'!D73-1</f>
        <v>3.0519625637682291E-2</v>
      </c>
      <c r="E76" s="3">
        <f>+'Indice PondENGHO'!E74/'Indice PondENGHO'!E73-1</f>
        <v>6.7161630698829411E-2</v>
      </c>
      <c r="F76" s="3">
        <f>+'Indice PondENGHO'!F74/'Indice PondENGHO'!F73-1</f>
        <v>4.1499442094103278E-2</v>
      </c>
      <c r="G76" s="3">
        <f>+'Indice PondENGHO'!G74/'Indice PondENGHO'!G73-1</f>
        <v>4.1352348056578059E-2</v>
      </c>
      <c r="H76" s="3">
        <f>+'Indice PondENGHO'!H74/'Indice PondENGHO'!H73-1</f>
        <v>6.0208704267376678E-2</v>
      </c>
      <c r="I76" s="3">
        <f>+'Indice PondENGHO'!I74/'Indice PondENGHO'!I73-1</f>
        <v>5.6586487932308138E-2</v>
      </c>
      <c r="J76" s="3">
        <f>+'Indice PondENGHO'!J74/'Indice PondENGHO'!J73-1</f>
        <v>5.9997170172330083E-2</v>
      </c>
      <c r="K76" s="3">
        <f>+'Indice PondENGHO'!K74/'Indice PondENGHO'!K73-1</f>
        <v>3.1457393514797705E-2</v>
      </c>
      <c r="L76" s="3">
        <f>+'Indice PondENGHO'!L74/'Indice PondENGHO'!L73-1</f>
        <v>4.9284172933590664E-2</v>
      </c>
      <c r="M76" s="3">
        <f>+'Indice PondENGHO'!M74/'Indice PondENGHO'!M73-1</f>
        <v>7.2974319258192866E-2</v>
      </c>
      <c r="N76" s="3">
        <f>+'Indice PondENGHO'!N74/'Indice PondENGHO'!N73-1</f>
        <v>7.0074119165654869E-2</v>
      </c>
      <c r="O76" s="11">
        <f>+'Indice PondENGHO'!O74/'Indice PondENGHO'!O73-1</f>
        <v>5.6879758466281904E-2</v>
      </c>
      <c r="P76" s="3">
        <f>+'Indice PondENGHO'!P74/'Indice PondENGHO'!P73-1</f>
        <v>3.3033384039884428E-2</v>
      </c>
      <c r="Q76" s="3">
        <f>+'Indice PondENGHO'!Q74/'Indice PondENGHO'!Q73-1</f>
        <v>6.736541562878684E-2</v>
      </c>
      <c r="R76" s="3">
        <f>+'Indice PondENGHO'!R74/'Indice PondENGHO'!R73-1</f>
        <v>4.1520505199597935E-2</v>
      </c>
      <c r="S76" s="3">
        <f>+'Indice PondENGHO'!S74/'Indice PondENGHO'!S73-1</f>
        <v>4.150701960650971E-2</v>
      </c>
      <c r="T76" s="3">
        <f>+'Indice PondENGHO'!T74/'Indice PondENGHO'!T73-1</f>
        <v>5.9818876830768808E-2</v>
      </c>
      <c r="U76" s="3">
        <f>+'Indice PondENGHO'!U74/'Indice PondENGHO'!U73-1</f>
        <v>5.6737842600499855E-2</v>
      </c>
      <c r="V76" s="3">
        <f>+'Indice PondENGHO'!V74/'Indice PondENGHO'!V73-1</f>
        <v>5.9664566717219314E-2</v>
      </c>
      <c r="W76" s="3">
        <f>+'Indice PondENGHO'!W74/'Indice PondENGHO'!W73-1</f>
        <v>3.0894604105049295E-2</v>
      </c>
      <c r="X76" s="3">
        <f>+'Indice PondENGHO'!X74/'Indice PondENGHO'!X73-1</f>
        <v>4.7578987824865138E-2</v>
      </c>
      <c r="Y76" s="3">
        <f>+'Indice PondENGHO'!Y74/'Indice PondENGHO'!Y73-1</f>
        <v>7.5706438264817599E-2</v>
      </c>
      <c r="Z76" s="3">
        <f>+'Indice PondENGHO'!Z74/'Indice PondENGHO'!Z73-1</f>
        <v>7.0403837502507338E-2</v>
      </c>
      <c r="AA76" s="3">
        <f>+'Indice PondENGHO'!AA74/'Indice PondENGHO'!AA73-1</f>
        <v>5.740007246283052E-2</v>
      </c>
      <c r="AB76" s="10">
        <f>+'Indice PondENGHO'!AB74/'Indice PondENGHO'!AB73-1</f>
        <v>3.4861826198174573E-2</v>
      </c>
      <c r="AC76" s="3">
        <f>+'Indice PondENGHO'!AC74/'Indice PondENGHO'!AC73-1</f>
        <v>6.7495629476564734E-2</v>
      </c>
      <c r="AD76" s="3">
        <f>+'Indice PondENGHO'!AD74/'Indice PondENGHO'!AD73-1</f>
        <v>4.1701088579467749E-2</v>
      </c>
      <c r="AE76" s="3">
        <f>+'Indice PondENGHO'!AE74/'Indice PondENGHO'!AE73-1</f>
        <v>4.1848303271370124E-2</v>
      </c>
      <c r="AF76" s="3">
        <f>+'Indice PondENGHO'!AF74/'Indice PondENGHO'!AF73-1</f>
        <v>5.9059782283354512E-2</v>
      </c>
      <c r="AG76" s="3">
        <f>+'Indice PondENGHO'!AG74/'Indice PondENGHO'!AG73-1</f>
        <v>5.7289129020278384E-2</v>
      </c>
      <c r="AH76" s="3">
        <f>+'Indice PondENGHO'!AH74/'Indice PondENGHO'!AH73-1</f>
        <v>5.9436471798814283E-2</v>
      </c>
      <c r="AI76" s="3">
        <f>+'Indice PondENGHO'!AI74/'Indice PondENGHO'!AI73-1</f>
        <v>3.0254598663998378E-2</v>
      </c>
      <c r="AJ76" s="3">
        <f>+'Indice PondENGHO'!AJ74/'Indice PondENGHO'!AJ73-1</f>
        <v>4.6813963521539215E-2</v>
      </c>
      <c r="AK76" s="3">
        <f>+'Indice PondENGHO'!AK74/'Indice PondENGHO'!AK73-1</f>
        <v>7.6217949572253696E-2</v>
      </c>
      <c r="AL76" s="3">
        <f>+'Indice PondENGHO'!AL74/'Indice PondENGHO'!AL73-1</f>
        <v>7.0646232495400252E-2</v>
      </c>
      <c r="AM76" s="11">
        <f>+'Indice PondENGHO'!AM74/'Indice PondENGHO'!AM73-1</f>
        <v>5.7535809176358255E-2</v>
      </c>
      <c r="AN76" s="3">
        <f>+'Indice PondENGHO'!AN74/'Indice PondENGHO'!AN73-1</f>
        <v>3.6010518789169721E-2</v>
      </c>
      <c r="AO76" s="3">
        <f>+'Indice PondENGHO'!AO74/'Indice PondENGHO'!AO73-1</f>
        <v>6.7292678342588674E-2</v>
      </c>
      <c r="AP76" s="3">
        <f>+'Indice PondENGHO'!AP74/'Indice PondENGHO'!AP73-1</f>
        <v>4.1426758735582991E-2</v>
      </c>
      <c r="AQ76" s="3">
        <f>+'Indice PondENGHO'!AQ74/'Indice PondENGHO'!AQ73-1</f>
        <v>4.1983611412892419E-2</v>
      </c>
      <c r="AR76" s="3">
        <f>+'Indice PondENGHO'!AR74/'Indice PondENGHO'!AR73-1</f>
        <v>5.8831194192708436E-2</v>
      </c>
      <c r="AS76" s="3">
        <f>+'Indice PondENGHO'!AS74/'Indice PondENGHO'!AS73-1</f>
        <v>5.6917871569062806E-2</v>
      </c>
      <c r="AT76" s="3">
        <f>+'Indice PondENGHO'!AT74/'Indice PondENGHO'!AT73-1</f>
        <v>5.8340408463018134E-2</v>
      </c>
      <c r="AU76" s="3">
        <f>+'Indice PondENGHO'!AU74/'Indice PondENGHO'!AU73-1</f>
        <v>2.9769982865159195E-2</v>
      </c>
      <c r="AV76" s="3">
        <f>+'Indice PondENGHO'!AV74/'Indice PondENGHO'!AV73-1</f>
        <v>4.6001929772785388E-2</v>
      </c>
      <c r="AW76" s="3">
        <f>+'Indice PondENGHO'!AW74/'Indice PondENGHO'!AW73-1</f>
        <v>7.6481528675249377E-2</v>
      </c>
      <c r="AX76" s="3">
        <f>+'Indice PondENGHO'!AX74/'Indice PondENGHO'!AX73-1</f>
        <v>7.1118049913700077E-2</v>
      </c>
      <c r="AY76" s="3">
        <f>+'Indice PondENGHO'!AY74/'Indice PondENGHO'!AY73-1</f>
        <v>5.7444399914270416E-2</v>
      </c>
      <c r="AZ76" s="10">
        <f>+'Indice PondENGHO'!AZ74/'Indice PondENGHO'!AZ73-1</f>
        <v>3.8205323093339016E-2</v>
      </c>
      <c r="BA76" s="3">
        <f>+'Indice PondENGHO'!BA74/'Indice PondENGHO'!BA73-1</f>
        <v>6.7177615673457147E-2</v>
      </c>
      <c r="BB76" s="3">
        <f>+'Indice PondENGHO'!BB74/'Indice PondENGHO'!BB73-1</f>
        <v>4.1256805737904356E-2</v>
      </c>
      <c r="BC76" s="3">
        <f>+'Indice PondENGHO'!BC74/'Indice PondENGHO'!BC73-1</f>
        <v>4.2169479173415736E-2</v>
      </c>
      <c r="BD76" s="3">
        <f>+'Indice PondENGHO'!BD74/'Indice PondENGHO'!BD73-1</f>
        <v>5.8874928026680928E-2</v>
      </c>
      <c r="BE76" s="3">
        <f>+'Indice PondENGHO'!BE74/'Indice PondENGHO'!BE73-1</f>
        <v>5.6826045085080823E-2</v>
      </c>
      <c r="BF76" s="3">
        <f>+'Indice PondENGHO'!BF74/'Indice PondENGHO'!BF73-1</f>
        <v>5.6998436012556164E-2</v>
      </c>
      <c r="BG76" s="3">
        <f>+'Indice PondENGHO'!BG74/'Indice PondENGHO'!BG73-1</f>
        <v>2.8943409166118039E-2</v>
      </c>
      <c r="BH76" s="3">
        <f>+'Indice PondENGHO'!BH74/'Indice PondENGHO'!BH73-1</f>
        <v>4.4881442037070007E-2</v>
      </c>
      <c r="BI76" s="3">
        <f>+'Indice PondENGHO'!BI74/'Indice PondENGHO'!BI73-1</f>
        <v>7.8657398910592757E-2</v>
      </c>
      <c r="BJ76" s="3">
        <f>+'Indice PondENGHO'!BJ74/'Indice PondENGHO'!BJ73-1</f>
        <v>7.163592624391546E-2</v>
      </c>
      <c r="BK76" s="11">
        <f>+'Indice PondENGHO'!BK74/'Indice PondENGHO'!BK73-1</f>
        <v>5.7882248048748419E-2</v>
      </c>
      <c r="BL76" s="2">
        <f t="shared" si="8"/>
        <v>44896</v>
      </c>
      <c r="BM76" s="3">
        <f>+'Indice PondENGHO'!BL74/'Indice PondENGHO'!BL73-1</f>
        <v>4.3404459517991878E-2</v>
      </c>
      <c r="BN76" s="3">
        <f>+'Indice PondENGHO'!BM74/'Indice PondENGHO'!BM73-1</f>
        <v>4.6480825580087259E-2</v>
      </c>
      <c r="BO76" s="3">
        <f>+'Indice PondENGHO'!BN74/'Indice PondENGHO'!BN73-1</f>
        <v>4.7863372789250347E-2</v>
      </c>
      <c r="BP76" s="3">
        <f>+'Indice PondENGHO'!BO74/'Indice PondENGHO'!BO73-1</f>
        <v>4.9412417118095853E-2</v>
      </c>
      <c r="BQ76" s="3">
        <f>+'Indice PondENGHO'!BP74/'Indice PondENGHO'!BP73-1</f>
        <v>5.1629095100540034E-2</v>
      </c>
      <c r="BR76" s="10">
        <f>+'Indice PondENGHO'!BQ74/'Indice PondENGHO'!BQ73-1</f>
        <v>3.4719435234077167E-2</v>
      </c>
      <c r="BS76" s="3">
        <f>+'Indice PondENGHO'!BR74/'Indice PondENGHO'!BR73-1</f>
        <v>6.7288607701435632E-2</v>
      </c>
      <c r="BT76" s="3">
        <f>+'Indice PondENGHO'!BS74/'Indice PondENGHO'!BS73-1</f>
        <v>4.1454245574372051E-2</v>
      </c>
      <c r="BU76" s="3">
        <f>+'Indice PondENGHO'!BT74/'Indice PondENGHO'!BT73-1</f>
        <v>4.1868833711263376E-2</v>
      </c>
      <c r="BV76" s="3">
        <f>+'Indice PondENGHO'!BU74/'Indice PondENGHO'!BU73-1</f>
        <v>5.913051537605396E-2</v>
      </c>
      <c r="BW76" s="3">
        <f>+'Indice PondENGHO'!BV74/'Indice PondENGHO'!BV73-1</f>
        <v>5.6897184850805971E-2</v>
      </c>
      <c r="BX76" s="3">
        <f>+'Indice PondENGHO'!BW74/'Indice PondENGHO'!BW73-1</f>
        <v>5.837623026565586E-2</v>
      </c>
      <c r="BY76" s="3">
        <f>+'Indice PondENGHO'!BX74/'Indice PondENGHO'!BX73-1</f>
        <v>3.00127998073485E-2</v>
      </c>
      <c r="BZ76" s="3">
        <f>+'Indice PondENGHO'!BY74/'Indice PondENGHO'!BY73-1</f>
        <v>4.6285700411242692E-2</v>
      </c>
      <c r="CA76" s="3">
        <f>+'Indice PondENGHO'!BZ74/'Indice PondENGHO'!BZ73-1</f>
        <v>7.6999781311233528E-2</v>
      </c>
      <c r="CB76" s="3">
        <f>+'Indice PondENGHO'!CA74/'Indice PondENGHO'!CA73-1</f>
        <v>7.1080249084763736E-2</v>
      </c>
      <c r="CC76" s="11">
        <f>+'Indice PondENGHO'!CB74/'Indice PondENGHO'!CB73-1</f>
        <v>5.7559855392925963E-2</v>
      </c>
      <c r="CD76" s="10">
        <f>+'Indice PondENGHO'!CC74/'Indice PondENGHO'!CC73-1</f>
        <v>4.8642365327454584E-2</v>
      </c>
      <c r="CE76" s="11">
        <f>+'Indice PondENGHO'!CD74/'Indice PondENGHO'!CD73-1</f>
        <v>4.8642365327454584E-2</v>
      </c>
      <c r="CG76" s="3">
        <f>+'Indice PondENGHO'!CF74/'Indice PondENGHO'!CF73-1</f>
        <v>4.8910484287705502E-2</v>
      </c>
      <c r="CI76" s="3">
        <f t="shared" si="9"/>
        <v>-8.2246355825481565E-3</v>
      </c>
      <c r="CJ76" s="3">
        <f>+'[3]Infla Mensual PondENGHO'!CF76</f>
        <v>-4.3508464129129454E-3</v>
      </c>
      <c r="CK76" s="3">
        <f t="shared" si="10"/>
        <v>-3.8737891696352111E-3</v>
      </c>
    </row>
    <row r="77" spans="1:89" x14ac:dyDescent="0.25">
      <c r="A77" s="2">
        <f t="shared" si="6"/>
        <v>44927</v>
      </c>
      <c r="B77" s="1">
        <f t="shared" si="7"/>
        <v>1</v>
      </c>
      <c r="C77" s="1">
        <f>+'Indice PondENGHO'!C75</f>
        <v>2023</v>
      </c>
      <c r="D77" s="10">
        <f>+'Indice PondENGHO'!D75/'Indice PondENGHO'!D74-1</f>
        <v>5.2129733434189918E-2</v>
      </c>
      <c r="E77" s="3">
        <f>+'Indice PondENGHO'!E75/'Indice PondENGHO'!E74-1</f>
        <v>5.7894411454128214E-2</v>
      </c>
      <c r="F77" s="3">
        <f>+'Indice PondENGHO'!F75/'Indice PondENGHO'!F74-1</f>
        <v>4.4971946941948726E-2</v>
      </c>
      <c r="G77" s="3">
        <f>+'Indice PondENGHO'!G75/'Indice PondENGHO'!G74-1</f>
        <v>7.6511604707951708E-2</v>
      </c>
      <c r="H77" s="3">
        <f>+'Indice PondENGHO'!H75/'Indice PondENGHO'!H74-1</f>
        <v>5.6044596633092025E-2</v>
      </c>
      <c r="I77" s="3">
        <f>+'Indice PondENGHO'!I75/'Indice PondENGHO'!I74-1</f>
        <v>4.7128566719121467E-2</v>
      </c>
      <c r="J77" s="3">
        <f>+'Indice PondENGHO'!J75/'Indice PondENGHO'!J74-1</f>
        <v>5.7557477235874677E-2</v>
      </c>
      <c r="K77" s="3">
        <f>+'Indice PondENGHO'!K75/'Indice PondENGHO'!K74-1</f>
        <v>3.7747865822003401E-2</v>
      </c>
      <c r="L77" s="3">
        <f>+'Indice PondENGHO'!L75/'Indice PondENGHO'!L74-1</f>
        <v>8.5557079955154602E-2</v>
      </c>
      <c r="M77" s="3">
        <f>+'Indice PondENGHO'!M75/'Indice PondENGHO'!M74-1</f>
        <v>5.2585400790378545E-2</v>
      </c>
      <c r="N77" s="3">
        <f>+'Indice PondENGHO'!N75/'Indice PondENGHO'!N74-1</f>
        <v>6.3248515855870879E-2</v>
      </c>
      <c r="O77" s="11">
        <f>+'Indice PondENGHO'!O75/'Indice PondENGHO'!O74-1</f>
        <v>6.8175104991635704E-2</v>
      </c>
      <c r="P77" s="3">
        <f>+'Indice PondENGHO'!P75/'Indice PondENGHO'!P74-1</f>
        <v>5.1394146305198785E-2</v>
      </c>
      <c r="Q77" s="3">
        <f>+'Indice PondENGHO'!Q75/'Indice PondENGHO'!Q74-1</f>
        <v>5.787625673904695E-2</v>
      </c>
      <c r="R77" s="3">
        <f>+'Indice PondENGHO'!R75/'Indice PondENGHO'!R74-1</f>
        <v>4.5068005843622805E-2</v>
      </c>
      <c r="S77" s="3">
        <f>+'Indice PondENGHO'!S75/'Indice PondENGHO'!S74-1</f>
        <v>7.9824225327169485E-2</v>
      </c>
      <c r="T77" s="3">
        <f>+'Indice PondENGHO'!T75/'Indice PondENGHO'!T74-1</f>
        <v>5.4998296864780638E-2</v>
      </c>
      <c r="U77" s="3">
        <f>+'Indice PondENGHO'!U75/'Indice PondENGHO'!U74-1</f>
        <v>4.7844526954650579E-2</v>
      </c>
      <c r="V77" s="3">
        <f>+'Indice PondENGHO'!V75/'Indice PondENGHO'!V74-1</f>
        <v>5.8317579831755451E-2</v>
      </c>
      <c r="W77" s="3">
        <f>+'Indice PondENGHO'!W75/'Indice PondENGHO'!W74-1</f>
        <v>3.6942832248907376E-2</v>
      </c>
      <c r="X77" s="3">
        <f>+'Indice PondENGHO'!X75/'Indice PondENGHO'!X74-1</f>
        <v>8.6964446600029222E-2</v>
      </c>
      <c r="Y77" s="3">
        <f>+'Indice PondENGHO'!Y75/'Indice PondENGHO'!Y74-1</f>
        <v>5.1317487406279616E-2</v>
      </c>
      <c r="Z77" s="3">
        <f>+'Indice PondENGHO'!Z75/'Indice PondENGHO'!Z74-1</f>
        <v>6.1401350678502942E-2</v>
      </c>
      <c r="AA77" s="3">
        <f>+'Indice PondENGHO'!AA75/'Indice PondENGHO'!AA74-1</f>
        <v>6.8037365816522533E-2</v>
      </c>
      <c r="AB77" s="10">
        <f>+'Indice PondENGHO'!AB75/'Indice PondENGHO'!AB74-1</f>
        <v>5.0689610628833259E-2</v>
      </c>
      <c r="AC77" s="3">
        <f>+'Indice PondENGHO'!AC75/'Indice PondENGHO'!AC74-1</f>
        <v>5.7669774398234175E-2</v>
      </c>
      <c r="AD77" s="3">
        <f>+'Indice PondENGHO'!AD75/'Indice PondENGHO'!AD74-1</f>
        <v>4.5083929096212394E-2</v>
      </c>
      <c r="AE77" s="3">
        <f>+'Indice PondENGHO'!AE75/'Indice PondENGHO'!AE74-1</f>
        <v>8.148317170402497E-2</v>
      </c>
      <c r="AF77" s="3">
        <f>+'Indice PondENGHO'!AF75/'Indice PondENGHO'!AF74-1</f>
        <v>5.4563031590499689E-2</v>
      </c>
      <c r="AG77" s="3">
        <f>+'Indice PondENGHO'!AG75/'Indice PondENGHO'!AG74-1</f>
        <v>4.7952007388897488E-2</v>
      </c>
      <c r="AH77" s="3">
        <f>+'Indice PondENGHO'!AH75/'Indice PondENGHO'!AH74-1</f>
        <v>5.8688866902554704E-2</v>
      </c>
      <c r="AI77" s="3">
        <f>+'Indice PondENGHO'!AI75/'Indice PondENGHO'!AI74-1</f>
        <v>3.6595364395004326E-2</v>
      </c>
      <c r="AJ77" s="3">
        <f>+'Indice PondENGHO'!AJ75/'Indice PondENGHO'!AJ74-1</f>
        <v>8.7502946309817142E-2</v>
      </c>
      <c r="AK77" s="3">
        <f>+'Indice PondENGHO'!AK75/'Indice PondENGHO'!AK74-1</f>
        <v>5.1271551583746966E-2</v>
      </c>
      <c r="AL77" s="3">
        <f>+'Indice PondENGHO'!AL75/'Indice PondENGHO'!AL74-1</f>
        <v>6.0919327685379665E-2</v>
      </c>
      <c r="AM77" s="11">
        <f>+'Indice PondENGHO'!AM75/'Indice PondENGHO'!AM74-1</f>
        <v>6.8058623850250743E-2</v>
      </c>
      <c r="AN77" s="3">
        <f>+'Indice PondENGHO'!AN75/'Indice PondENGHO'!AN74-1</f>
        <v>5.0087345030696673E-2</v>
      </c>
      <c r="AO77" s="3">
        <f>+'Indice PondENGHO'!AO75/'Indice PondENGHO'!AO74-1</f>
        <v>5.7754613812935673E-2</v>
      </c>
      <c r="AP77" s="3">
        <f>+'Indice PondENGHO'!AP75/'Indice PondENGHO'!AP74-1</f>
        <v>4.5233637855995656E-2</v>
      </c>
      <c r="AQ77" s="3">
        <f>+'Indice PondENGHO'!AQ75/'Indice PondENGHO'!AQ74-1</f>
        <v>8.154432927672417E-2</v>
      </c>
      <c r="AR77" s="3">
        <f>+'Indice PondENGHO'!AR75/'Indice PondENGHO'!AR74-1</f>
        <v>5.4460024347750657E-2</v>
      </c>
      <c r="AS77" s="3">
        <f>+'Indice PondENGHO'!AS75/'Indice PondENGHO'!AS74-1</f>
        <v>4.9359313154813789E-2</v>
      </c>
      <c r="AT77" s="3">
        <f>+'Indice PondENGHO'!AT75/'Indice PondENGHO'!AT74-1</f>
        <v>5.9413858041285073E-2</v>
      </c>
      <c r="AU77" s="3">
        <f>+'Indice PondENGHO'!AU75/'Indice PondENGHO'!AU74-1</f>
        <v>3.6683192494533223E-2</v>
      </c>
      <c r="AV77" s="3">
        <f>+'Indice PondENGHO'!AV75/'Indice PondENGHO'!AV74-1</f>
        <v>8.8951839769503493E-2</v>
      </c>
      <c r="AW77" s="3">
        <f>+'Indice PondENGHO'!AW75/'Indice PondENGHO'!AW74-1</f>
        <v>5.1873043637684413E-2</v>
      </c>
      <c r="AX77" s="3">
        <f>+'Indice PondENGHO'!AX75/'Indice PondENGHO'!AX74-1</f>
        <v>6.0045425851876777E-2</v>
      </c>
      <c r="AY77" s="3">
        <f>+'Indice PondENGHO'!AY75/'Indice PondENGHO'!AY74-1</f>
        <v>6.8262815930512089E-2</v>
      </c>
      <c r="AZ77" s="10">
        <f>+'Indice PondENGHO'!AZ75/'Indice PondENGHO'!AZ74-1</f>
        <v>4.9349883770040348E-2</v>
      </c>
      <c r="BA77" s="3">
        <f>+'Indice PondENGHO'!BA75/'Indice PondENGHO'!BA74-1</f>
        <v>5.789610964381775E-2</v>
      </c>
      <c r="BB77" s="3">
        <f>+'Indice PondENGHO'!BB75/'Indice PondENGHO'!BB74-1</f>
        <v>4.5424127567565087E-2</v>
      </c>
      <c r="BC77" s="3">
        <f>+'Indice PondENGHO'!BC75/'Indice PondENGHO'!BC74-1</f>
        <v>8.1572626077486277E-2</v>
      </c>
      <c r="BD77" s="3">
        <f>+'Indice PondENGHO'!BD75/'Indice PondENGHO'!BD74-1</f>
        <v>5.3453705625580161E-2</v>
      </c>
      <c r="BE77" s="3">
        <f>+'Indice PondENGHO'!BE75/'Indice PondENGHO'!BE74-1</f>
        <v>5.0614646682134001E-2</v>
      </c>
      <c r="BF77" s="3">
        <f>+'Indice PondENGHO'!BF75/'Indice PondENGHO'!BF74-1</f>
        <v>5.9843919691090486E-2</v>
      </c>
      <c r="BG77" s="3">
        <f>+'Indice PondENGHO'!BG75/'Indice PondENGHO'!BG74-1</f>
        <v>3.5636507931548378E-2</v>
      </c>
      <c r="BH77" s="3">
        <f>+'Indice PondENGHO'!BH75/'Indice PondENGHO'!BH74-1</f>
        <v>9.1107062843852837E-2</v>
      </c>
      <c r="BI77" s="3">
        <f>+'Indice PondENGHO'!BI75/'Indice PondENGHO'!BI74-1</f>
        <v>4.9432564010988278E-2</v>
      </c>
      <c r="BJ77" s="3">
        <f>+'Indice PondENGHO'!BJ75/'Indice PondENGHO'!BJ74-1</f>
        <v>5.9422115728423153E-2</v>
      </c>
      <c r="BK77" s="11">
        <f>+'Indice PondENGHO'!BK75/'Indice PondENGHO'!BK74-1</f>
        <v>6.8357903114144802E-2</v>
      </c>
      <c r="BL77" s="2">
        <f>+A77</f>
        <v>44927</v>
      </c>
      <c r="BM77" s="3">
        <f>+'Indice PondENGHO'!BL75/'Indice PondENGHO'!BL74-1</f>
        <v>5.6092994045157551E-2</v>
      </c>
      <c r="BN77" s="3">
        <f>+'Indice PondENGHO'!BM75/'Indice PondENGHO'!BM74-1</f>
        <v>5.6584561572202707E-2</v>
      </c>
      <c r="BO77" s="3">
        <f>+'Indice PondENGHO'!BN75/'Indice PondENGHO'!BN74-1</f>
        <v>5.6531686374470702E-2</v>
      </c>
      <c r="BP77" s="3">
        <f>+'Indice PondENGHO'!BO75/'Indice PondENGHO'!BO74-1</f>
        <v>5.7146697497626464E-2</v>
      </c>
      <c r="BQ77" s="3">
        <f>+'Indice PondENGHO'!BP75/'Indice PondENGHO'!BP74-1</f>
        <v>5.8138995165419427E-2</v>
      </c>
      <c r="BR77" s="10">
        <f>+'Indice PondENGHO'!BQ75/'Indice PondENGHO'!BQ74-1</f>
        <v>5.0654967774674819E-2</v>
      </c>
      <c r="BS77" s="3">
        <f>+'Indice PondENGHO'!BR75/'Indice PondENGHO'!BR74-1</f>
        <v>5.7824672077636086E-2</v>
      </c>
      <c r="BT77" s="3">
        <f>+'Indice PondENGHO'!BS75/'Indice PondENGHO'!BS74-1</f>
        <v>4.519756963359356E-2</v>
      </c>
      <c r="BU77" s="3">
        <f>+'Indice PondENGHO'!BT75/'Indice PondENGHO'!BT74-1</f>
        <v>8.0665974263794959E-2</v>
      </c>
      <c r="BV77" s="3">
        <f>+'Indice PondENGHO'!BU75/'Indice PondENGHO'!BU74-1</f>
        <v>5.4264723522601255E-2</v>
      </c>
      <c r="BW77" s="3">
        <f>+'Indice PondENGHO'!BV75/'Indice PondENGHO'!BV74-1</f>
        <v>4.9273362261229803E-2</v>
      </c>
      <c r="BX77" s="3">
        <f>+'Indice PondENGHO'!BW75/'Indice PondENGHO'!BW74-1</f>
        <v>5.9129021373774959E-2</v>
      </c>
      <c r="BY77" s="3">
        <f>+'Indice PondENGHO'!BX75/'Indice PondENGHO'!BX74-1</f>
        <v>3.6532405372033061E-2</v>
      </c>
      <c r="BZ77" s="3">
        <f>+'Indice PondENGHO'!BY75/'Indice PondENGHO'!BY74-1</f>
        <v>8.8875808198631168E-2</v>
      </c>
      <c r="CA77" s="3">
        <f>+'Indice PondENGHO'!BZ75/'Indice PondENGHO'!BZ74-1</f>
        <v>5.0754607797351303E-2</v>
      </c>
      <c r="CB77" s="3">
        <f>+'Indice PondENGHO'!CA75/'Indice PondENGHO'!CA74-1</f>
        <v>6.0356400771852892E-2</v>
      </c>
      <c r="CC77" s="11">
        <f>+'Indice PondENGHO'!CB75/'Indice PondENGHO'!CB74-1</f>
        <v>6.822382411942951E-2</v>
      </c>
      <c r="CD77" s="10">
        <f>+'Indice PondENGHO'!CC75/'Indice PondENGHO'!CC74-1</f>
        <v>5.7137975928882367E-2</v>
      </c>
      <c r="CE77" s="11">
        <f>+'Indice PondENGHO'!CD75/'Indice PondENGHO'!CD74-1</f>
        <v>5.7137975928882367E-2</v>
      </c>
      <c r="CG77" s="3">
        <f>+'Indice PondENGHO'!CF75/'Indice PondENGHO'!CF74-1</f>
        <v>5.7141513956712187E-2</v>
      </c>
      <c r="CI77" s="3">
        <f t="shared" si="9"/>
        <v>-2.0460011202618755E-3</v>
      </c>
      <c r="CJ77" s="3">
        <f>+'[3]Infla Mensual PondENGHO'!CF77</f>
        <v>1.8292987515327042E-3</v>
      </c>
      <c r="CK77" s="3">
        <f t="shared" si="10"/>
        <v>-3.8752998717945797E-3</v>
      </c>
    </row>
    <row r="78" spans="1:89" x14ac:dyDescent="0.25">
      <c r="A78" s="2">
        <f t="shared" si="6"/>
        <v>44958</v>
      </c>
      <c r="B78" s="1">
        <f t="shared" si="7"/>
        <v>2</v>
      </c>
      <c r="C78" s="1">
        <v>2023</v>
      </c>
      <c r="D78" s="10">
        <f>+'Indice PondENGHO'!D76/'Indice PondENGHO'!D75-1</f>
        <v>8.569612880539923E-2</v>
      </c>
      <c r="E78" s="3">
        <f>+'Indice PondENGHO'!E76/'Indice PondENGHO'!E75-1</f>
        <v>4.9882984029010924E-2</v>
      </c>
      <c r="F78" s="3">
        <f>+'Indice PondENGHO'!F76/'Indice PondENGHO'!F75-1</f>
        <v>5.3421294602887581E-2</v>
      </c>
      <c r="G78" s="3">
        <f>+'Indice PondENGHO'!G76/'Indice PondENGHO'!G75-1</f>
        <v>4.6890554730298462E-2</v>
      </c>
      <c r="H78" s="3">
        <f>+'Indice PondENGHO'!H76/'Indice PondENGHO'!H75-1</f>
        <v>5.3456250060415877E-2</v>
      </c>
      <c r="I78" s="3">
        <f>+'Indice PondENGHO'!I76/'Indice PondENGHO'!I75-1</f>
        <v>5.2544738284563186E-2</v>
      </c>
      <c r="J78" s="3">
        <f>+'Indice PondENGHO'!J76/'Indice PondENGHO'!J75-1</f>
        <v>5.1225194337477964E-2</v>
      </c>
      <c r="K78" s="3">
        <f>+'Indice PondENGHO'!K76/'Indice PondENGHO'!K75-1</f>
        <v>5.2121150544244488E-2</v>
      </c>
      <c r="L78" s="3">
        <f>+'Indice PondENGHO'!L76/'Indice PondENGHO'!L75-1</f>
        <v>6.6077582103504229E-2</v>
      </c>
      <c r="M78" s="3">
        <f>+'Indice PondENGHO'!M76/'Indice PondENGHO'!M75-1</f>
        <v>4.725016255028569E-2</v>
      </c>
      <c r="N78" s="3">
        <f>+'Indice PondENGHO'!N76/'Indice PondENGHO'!N75-1</f>
        <v>7.6308275985392804E-2</v>
      </c>
      <c r="O78" s="11">
        <f>+'Indice PondENGHO'!O76/'Indice PondENGHO'!O75-1</f>
        <v>6.381443508310336E-2</v>
      </c>
      <c r="P78" s="3">
        <f>+'Indice PondENGHO'!P76/'Indice PondENGHO'!P75-1</f>
        <v>8.4958673415571395E-2</v>
      </c>
      <c r="Q78" s="3">
        <f>+'Indice PondENGHO'!Q76/'Indice PondENGHO'!Q75-1</f>
        <v>4.9669971919261924E-2</v>
      </c>
      <c r="R78" s="3">
        <f>+'Indice PondENGHO'!R76/'Indice PondENGHO'!R75-1</f>
        <v>5.3438010058378005E-2</v>
      </c>
      <c r="S78" s="3">
        <f>+'Indice PondENGHO'!S76/'Indice PondENGHO'!S75-1</f>
        <v>4.7403088898924528E-2</v>
      </c>
      <c r="T78" s="3">
        <f>+'Indice PondENGHO'!T76/'Indice PondENGHO'!T75-1</f>
        <v>5.2090423604719938E-2</v>
      </c>
      <c r="U78" s="3">
        <f>+'Indice PondENGHO'!U76/'Indice PondENGHO'!U75-1</f>
        <v>5.2953438914598028E-2</v>
      </c>
      <c r="V78" s="3">
        <f>+'Indice PondENGHO'!V76/'Indice PondENGHO'!V75-1</f>
        <v>5.0043881735126972E-2</v>
      </c>
      <c r="W78" s="3">
        <f>+'Indice PondENGHO'!W76/'Indice PondENGHO'!W75-1</f>
        <v>5.1219838939532192E-2</v>
      </c>
      <c r="X78" s="3">
        <f>+'Indice PondENGHO'!X76/'Indice PondENGHO'!X75-1</f>
        <v>6.3261472576694899E-2</v>
      </c>
      <c r="Y78" s="3">
        <f>+'Indice PondENGHO'!Y76/'Indice PondENGHO'!Y75-1</f>
        <v>4.8160121546282575E-2</v>
      </c>
      <c r="Z78" s="3">
        <f>+'Indice PondENGHO'!Z76/'Indice PondENGHO'!Z75-1</f>
        <v>7.5824412957940845E-2</v>
      </c>
      <c r="AA78" s="3">
        <f>+'Indice PondENGHO'!AA76/'Indice PondENGHO'!AA75-1</f>
        <v>6.4317594813921852E-2</v>
      </c>
      <c r="AB78" s="10">
        <f>+'Indice PondENGHO'!AB76/'Indice PondENGHO'!AB75-1</f>
        <v>8.4244740891067371E-2</v>
      </c>
      <c r="AC78" s="3">
        <f>+'Indice PondENGHO'!AC76/'Indice PondENGHO'!AC75-1</f>
        <v>4.9289668705572165E-2</v>
      </c>
      <c r="AD78" s="3">
        <f>+'Indice PondENGHO'!AD76/'Indice PondENGHO'!AD75-1</f>
        <v>5.3340072168460484E-2</v>
      </c>
      <c r="AE78" s="3">
        <f>+'Indice PondENGHO'!AE76/'Indice PondENGHO'!AE75-1</f>
        <v>4.8300158763753265E-2</v>
      </c>
      <c r="AF78" s="3">
        <f>+'Indice PondENGHO'!AF76/'Indice PondENGHO'!AF75-1</f>
        <v>5.0597683822743322E-2</v>
      </c>
      <c r="AG78" s="3">
        <f>+'Indice PondENGHO'!AG76/'Indice PondENGHO'!AG75-1</f>
        <v>5.3279363112807676E-2</v>
      </c>
      <c r="AH78" s="3">
        <f>+'Indice PondENGHO'!AH76/'Indice PondENGHO'!AH75-1</f>
        <v>4.9256839995283741E-2</v>
      </c>
      <c r="AI78" s="3">
        <f>+'Indice PondENGHO'!AI76/'Indice PondENGHO'!AI75-1</f>
        <v>5.1181970715861835E-2</v>
      </c>
      <c r="AJ78" s="3">
        <f>+'Indice PondENGHO'!AJ76/'Indice PondENGHO'!AJ75-1</f>
        <v>6.2003930337620083E-2</v>
      </c>
      <c r="AK78" s="3">
        <f>+'Indice PondENGHO'!AK76/'Indice PondENGHO'!AK75-1</f>
        <v>4.7631025658801729E-2</v>
      </c>
      <c r="AL78" s="3">
        <f>+'Indice PondENGHO'!AL76/'Indice PondENGHO'!AL75-1</f>
        <v>7.4658843829964239E-2</v>
      </c>
      <c r="AM78" s="11">
        <f>+'Indice PondENGHO'!AM76/'Indice PondENGHO'!AM75-1</f>
        <v>6.4648662656143774E-2</v>
      </c>
      <c r="AN78" s="3">
        <f>+'Indice PondENGHO'!AN76/'Indice PondENGHO'!AN75-1</f>
        <v>8.374525192422988E-2</v>
      </c>
      <c r="AO78" s="3">
        <f>+'Indice PondENGHO'!AO76/'Indice PondENGHO'!AO75-1</f>
        <v>4.9131017661526055E-2</v>
      </c>
      <c r="AP78" s="3">
        <f>+'Indice PondENGHO'!AP76/'Indice PondENGHO'!AP75-1</f>
        <v>5.4113073557166658E-2</v>
      </c>
      <c r="AQ78" s="3">
        <f>+'Indice PondENGHO'!AQ76/'Indice PondENGHO'!AQ75-1</f>
        <v>4.8180126453250427E-2</v>
      </c>
      <c r="AR78" s="3">
        <f>+'Indice PondENGHO'!AR76/'Indice PondENGHO'!AR75-1</f>
        <v>5.0334848834092671E-2</v>
      </c>
      <c r="AS78" s="3">
        <f>+'Indice PondENGHO'!AS76/'Indice PondENGHO'!AS75-1</f>
        <v>5.3438134286696748E-2</v>
      </c>
      <c r="AT78" s="3">
        <f>+'Indice PondENGHO'!AT76/'Indice PondENGHO'!AT75-1</f>
        <v>4.8473926341206841E-2</v>
      </c>
      <c r="AU78" s="3">
        <f>+'Indice PondENGHO'!AU76/'Indice PondENGHO'!AU75-1</f>
        <v>5.0555929759350748E-2</v>
      </c>
      <c r="AV78" s="3">
        <f>+'Indice PondENGHO'!AV76/'Indice PondENGHO'!AV75-1</f>
        <v>5.9974404940645432E-2</v>
      </c>
      <c r="AW78" s="3">
        <f>+'Indice PondENGHO'!AW76/'Indice PondENGHO'!AW75-1</f>
        <v>4.6586783726964898E-2</v>
      </c>
      <c r="AX78" s="3">
        <f>+'Indice PondENGHO'!AX76/'Indice PondENGHO'!AX75-1</f>
        <v>7.4717007446116313E-2</v>
      </c>
      <c r="AY78" s="3">
        <f>+'Indice PondENGHO'!AY76/'Indice PondENGHO'!AY75-1</f>
        <v>6.4713978319863363E-2</v>
      </c>
      <c r="AZ78" s="10">
        <f>+'Indice PondENGHO'!AZ76/'Indice PondENGHO'!AZ75-1</f>
        <v>8.3324791202417758E-2</v>
      </c>
      <c r="BA78" s="3">
        <f>+'Indice PondENGHO'!BA76/'Indice PondENGHO'!BA75-1</f>
        <v>4.8905182309410211E-2</v>
      </c>
      <c r="BB78" s="3">
        <f>+'Indice PondENGHO'!BB76/'Indice PondENGHO'!BB75-1</f>
        <v>5.4875918102245125E-2</v>
      </c>
      <c r="BC78" s="3">
        <f>+'Indice PondENGHO'!BC76/'Indice PondENGHO'!BC75-1</f>
        <v>4.7859290256376585E-2</v>
      </c>
      <c r="BD78" s="3">
        <f>+'Indice PondENGHO'!BD76/'Indice PondENGHO'!BD75-1</f>
        <v>4.985695275615365E-2</v>
      </c>
      <c r="BE78" s="3">
        <f>+'Indice PondENGHO'!BE76/'Indice PondENGHO'!BE75-1</f>
        <v>5.3723078576679351E-2</v>
      </c>
      <c r="BF78" s="3">
        <f>+'Indice PondENGHO'!BF76/'Indice PondENGHO'!BF75-1</f>
        <v>4.7762262410592227E-2</v>
      </c>
      <c r="BG78" s="3">
        <f>+'Indice PondENGHO'!BG76/'Indice PondENGHO'!BG75-1</f>
        <v>5.0028297968072843E-2</v>
      </c>
      <c r="BH78" s="3">
        <f>+'Indice PondENGHO'!BH76/'Indice PondENGHO'!BH75-1</f>
        <v>5.8107648404591483E-2</v>
      </c>
      <c r="BI78" s="3">
        <f>+'Indice PondENGHO'!BI76/'Indice PondENGHO'!BI75-1</f>
        <v>4.9182241650836733E-2</v>
      </c>
      <c r="BJ78" s="3">
        <f>+'Indice PondENGHO'!BJ76/'Indice PondENGHO'!BJ75-1</f>
        <v>7.446221265878461E-2</v>
      </c>
      <c r="BK78" s="11">
        <f>+'Indice PondENGHO'!BK76/'Indice PondENGHO'!BK75-1</f>
        <v>6.568870780919922E-2</v>
      </c>
      <c r="BL78" s="2">
        <f t="shared" ref="BL78" si="11">+A78</f>
        <v>44958</v>
      </c>
      <c r="BM78" s="3">
        <f>+'Indice PondENGHO'!BL76/'Indice PondENGHO'!BL75-1</f>
        <v>6.8281537774915524E-2</v>
      </c>
      <c r="BN78" s="3">
        <f>+'Indice PondENGHO'!BM76/'Indice PondENGHO'!BM75-1</f>
        <v>6.5628375281324924E-2</v>
      </c>
      <c r="BO78" s="3">
        <f>+'Indice PondENGHO'!BN76/'Indice PondENGHO'!BN75-1</f>
        <v>6.4500192677604096E-2</v>
      </c>
      <c r="BP78" s="3">
        <f>+'Indice PondENGHO'!BO76/'Indice PondENGHO'!BO75-1</f>
        <v>6.2840116670769719E-2</v>
      </c>
      <c r="BQ78" s="3">
        <f>+'Indice PondENGHO'!BP76/'Indice PondENGHO'!BP75-1</f>
        <v>6.1114813606908402E-2</v>
      </c>
      <c r="BR78" s="10">
        <f>+'Indice PondENGHO'!BQ76/'Indice PondENGHO'!BQ75-1</f>
        <v>8.4330760540152205E-2</v>
      </c>
      <c r="BS78" s="3">
        <f>+'Indice PondENGHO'!BR76/'Indice PondENGHO'!BR75-1</f>
        <v>4.929119847077934E-2</v>
      </c>
      <c r="BT78" s="3">
        <f>+'Indice PondENGHO'!BS76/'Indice PondENGHO'!BS75-1</f>
        <v>5.3983323359415358E-2</v>
      </c>
      <c r="BU78" s="3">
        <f>+'Indice PondENGHO'!BT76/'Indice PondENGHO'!BT75-1</f>
        <v>4.7819124999836093E-2</v>
      </c>
      <c r="BV78" s="3">
        <f>+'Indice PondENGHO'!BU76/'Indice PondENGHO'!BU75-1</f>
        <v>5.067467219731836E-2</v>
      </c>
      <c r="BW78" s="3">
        <f>+'Indice PondENGHO'!BV76/'Indice PondENGHO'!BV75-1</f>
        <v>5.3399570498414484E-2</v>
      </c>
      <c r="BX78" s="3">
        <f>+'Indice PondENGHO'!BW76/'Indice PondENGHO'!BW75-1</f>
        <v>4.8813324065787755E-2</v>
      </c>
      <c r="BY78" s="3">
        <f>+'Indice PondENGHO'!BX76/'Indice PondENGHO'!BX75-1</f>
        <v>5.0821969771779774E-2</v>
      </c>
      <c r="BZ78" s="3">
        <f>+'Indice PondENGHO'!BY76/'Indice PondENGHO'!BY75-1</f>
        <v>6.0715274245149775E-2</v>
      </c>
      <c r="CA78" s="3">
        <f>+'Indice PondENGHO'!BZ76/'Indice PondENGHO'!BZ75-1</f>
        <v>4.8057242314035298E-2</v>
      </c>
      <c r="CB78" s="3">
        <f>+'Indice PondENGHO'!CA76/'Indice PondENGHO'!CA75-1</f>
        <v>7.4870104171313789E-2</v>
      </c>
      <c r="CC78" s="11">
        <f>+'Indice PondENGHO'!CB76/'Indice PondENGHO'!CB75-1</f>
        <v>6.4920146248586663E-2</v>
      </c>
      <c r="CD78" s="10">
        <f>+'Indice PondENGHO'!CC76/'Indice PondENGHO'!CC75-1</f>
        <v>6.3686518000350523E-2</v>
      </c>
      <c r="CE78" s="11">
        <f>+'Indice PondENGHO'!CD76/'Indice PondENGHO'!CD75-1</f>
        <v>6.3686518000350523E-2</v>
      </c>
      <c r="CG78" s="3">
        <f>+'Indice PondENGHO'!CF76/'Indice PondENGHO'!CF75-1</f>
        <v>6.3709606428778542E-2</v>
      </c>
      <c r="CI78" s="3">
        <f t="shared" ref="CI78" si="12">+BM78-BQ78</f>
        <v>7.1667241680071214E-3</v>
      </c>
      <c r="CJ78" s="3">
        <f>+'[3]Infla Mensual PondENGHO'!CF78</f>
        <v>9.6856259476494344E-3</v>
      </c>
      <c r="CK78" s="3">
        <f t="shared" ref="CK78" si="13">+CI78-CJ78</f>
        <v>-2.518901779642313E-3</v>
      </c>
    </row>
    <row r="79" spans="1:89" x14ac:dyDescent="0.25">
      <c r="A79" s="2">
        <f t="shared" si="6"/>
        <v>44986</v>
      </c>
      <c r="B79" s="1">
        <f t="shared" si="7"/>
        <v>3</v>
      </c>
      <c r="C79" s="1">
        <f>+IF(B79=1,C78+1,C78)</f>
        <v>2023</v>
      </c>
      <c r="D79" s="10">
        <f>+'Indice PondENGHO'!D77/'Indice PondENGHO'!D76-1</f>
        <v>7.7410228707195605E-2</v>
      </c>
      <c r="E79" s="3">
        <f>+'Indice PondENGHO'!E77/'Indice PondENGHO'!E76-1</f>
        <v>7.1129244183489426E-2</v>
      </c>
      <c r="F79" s="3">
        <f>+'Indice PondENGHO'!F77/'Indice PondENGHO'!F76-1</f>
        <v>5.9115289927147874E-2</v>
      </c>
      <c r="G79" s="3">
        <f>+'Indice PondENGHO'!G77/'Indice PondENGHO'!G76-1</f>
        <v>6.3347041101098123E-2</v>
      </c>
      <c r="H79" s="3">
        <f>+'Indice PondENGHO'!H77/'Indice PondENGHO'!H76-1</f>
        <v>5.8393712666856556E-2</v>
      </c>
      <c r="I79" s="3">
        <f>+'Indice PondENGHO'!I77/'Indice PondENGHO'!I76-1</f>
        <v>5.7188323737070279E-2</v>
      </c>
      <c r="J79" s="3">
        <f>+'Indice PondENGHO'!J77/'Indice PondENGHO'!J76-1</f>
        <v>5.2296591519558122E-2</v>
      </c>
      <c r="K79" s="3">
        <f>+'Indice PondENGHO'!K77/'Indice PondENGHO'!K76-1</f>
        <v>2.2046870155154163E-2</v>
      </c>
      <c r="L79" s="3">
        <f>+'Indice PondENGHO'!L77/'Indice PondENGHO'!L76-1</f>
        <v>4.618820710096494E-2</v>
      </c>
      <c r="M79" s="3">
        <f>+'Indice PondENGHO'!M77/'Indice PondENGHO'!M76-1</f>
        <v>5.6182682631345404E-2</v>
      </c>
      <c r="N79" s="3">
        <f>+'Indice PondENGHO'!N77/'Indice PondENGHO'!N76-1</f>
        <v>7.9189433494834871E-2</v>
      </c>
      <c r="O79" s="11">
        <f>+'Indice PondENGHO'!O77/'Indice PondENGHO'!O76-1</f>
        <v>6.2248900160585929E-2</v>
      </c>
      <c r="P79" s="3">
        <f>+'Indice PondENGHO'!P77/'Indice PondENGHO'!P76-1</f>
        <v>7.8870071387065366E-2</v>
      </c>
      <c r="Q79" s="3">
        <f>+'Indice PondENGHO'!Q77/'Indice PondENGHO'!Q76-1</f>
        <v>7.0123271221193884E-2</v>
      </c>
      <c r="R79" s="3">
        <f>+'Indice PondENGHO'!R77/'Indice PondENGHO'!R76-1</f>
        <v>5.8633402681586677E-2</v>
      </c>
      <c r="S79" s="3">
        <f>+'Indice PondENGHO'!S77/'Indice PondENGHO'!S76-1</f>
        <v>6.4401075344676428E-2</v>
      </c>
      <c r="T79" s="3">
        <f>+'Indice PondENGHO'!T77/'Indice PondENGHO'!T76-1</f>
        <v>5.8103536778912002E-2</v>
      </c>
      <c r="U79" s="3">
        <f>+'Indice PondENGHO'!U77/'Indice PondENGHO'!U76-1</f>
        <v>5.7140932330955296E-2</v>
      </c>
      <c r="V79" s="3">
        <f>+'Indice PondENGHO'!V77/'Indice PondENGHO'!V76-1</f>
        <v>5.2371615607040622E-2</v>
      </c>
      <c r="W79" s="3">
        <f>+'Indice PondENGHO'!W77/'Indice PondENGHO'!W76-1</f>
        <v>2.2483983729466139E-2</v>
      </c>
      <c r="X79" s="3">
        <f>+'Indice PondENGHO'!X77/'Indice PondENGHO'!X76-1</f>
        <v>4.5741666323778407E-2</v>
      </c>
      <c r="Y79" s="3">
        <f>+'Indice PondENGHO'!Y77/'Indice PondENGHO'!Y76-1</f>
        <v>5.003439737449078E-2</v>
      </c>
      <c r="Z79" s="3">
        <f>+'Indice PondENGHO'!Z77/'Indice PondENGHO'!Z76-1</f>
        <v>7.9465256887438551E-2</v>
      </c>
      <c r="AA79" s="3">
        <f>+'Indice PondENGHO'!AA77/'Indice PondENGHO'!AA76-1</f>
        <v>6.2793727258761534E-2</v>
      </c>
      <c r="AB79" s="10">
        <f>+'Indice PondENGHO'!AB77/'Indice PondENGHO'!AB76-1</f>
        <v>7.9839894117447407E-2</v>
      </c>
      <c r="AC79" s="3">
        <f>+'Indice PondENGHO'!AC77/'Indice PondENGHO'!AC76-1</f>
        <v>7.0136498157878924E-2</v>
      </c>
      <c r="AD79" s="3">
        <f>+'Indice PondENGHO'!AD77/'Indice PondENGHO'!AD76-1</f>
        <v>5.8620495560157471E-2</v>
      </c>
      <c r="AE79" s="3">
        <f>+'Indice PondENGHO'!AE77/'Indice PondENGHO'!AE76-1</f>
        <v>6.5604399195258845E-2</v>
      </c>
      <c r="AF79" s="3">
        <f>+'Indice PondENGHO'!AF77/'Indice PondENGHO'!AF76-1</f>
        <v>5.7932229328183427E-2</v>
      </c>
      <c r="AG79" s="3">
        <f>+'Indice PondENGHO'!AG77/'Indice PondENGHO'!AG76-1</f>
        <v>5.7425813135686177E-2</v>
      </c>
      <c r="AH79" s="3">
        <f>+'Indice PondENGHO'!AH77/'Indice PondENGHO'!AH76-1</f>
        <v>5.226981922374474E-2</v>
      </c>
      <c r="AI79" s="3">
        <f>+'Indice PondENGHO'!AI77/'Indice PondENGHO'!AI76-1</f>
        <v>2.2522370145206416E-2</v>
      </c>
      <c r="AJ79" s="3">
        <f>+'Indice PondENGHO'!AJ77/'Indice PondENGHO'!AJ76-1</f>
        <v>4.5349060863191903E-2</v>
      </c>
      <c r="AK79" s="3">
        <f>+'Indice PondENGHO'!AK77/'Indice PondENGHO'!AK76-1</f>
        <v>4.9727805744189002E-2</v>
      </c>
      <c r="AL79" s="3">
        <f>+'Indice PondENGHO'!AL77/'Indice PondENGHO'!AL76-1</f>
        <v>7.8871950836852278E-2</v>
      </c>
      <c r="AM79" s="11">
        <f>+'Indice PondENGHO'!AM77/'Indice PondENGHO'!AM76-1</f>
        <v>6.316350508923696E-2</v>
      </c>
      <c r="AN79" s="3">
        <f>+'Indice PondENGHO'!AN77/'Indice PondENGHO'!AN76-1</f>
        <v>8.0272682156211861E-2</v>
      </c>
      <c r="AO79" s="3">
        <f>+'Indice PondENGHO'!AO77/'Indice PondENGHO'!AO76-1</f>
        <v>7.013046847283122E-2</v>
      </c>
      <c r="AP79" s="3">
        <f>+'Indice PondENGHO'!AP77/'Indice PondENGHO'!AP76-1</f>
        <v>5.7708870274091995E-2</v>
      </c>
      <c r="AQ79" s="3">
        <f>+'Indice PondENGHO'!AQ77/'Indice PondENGHO'!AQ76-1</f>
        <v>6.5054518398285355E-2</v>
      </c>
      <c r="AR79" s="3">
        <f>+'Indice PondENGHO'!AR77/'Indice PondENGHO'!AR76-1</f>
        <v>5.779479617634431E-2</v>
      </c>
      <c r="AS79" s="3">
        <f>+'Indice PondENGHO'!AS77/'Indice PondENGHO'!AS76-1</f>
        <v>5.7175613151537519E-2</v>
      </c>
      <c r="AT79" s="3">
        <f>+'Indice PondENGHO'!AT77/'Indice PondENGHO'!AT76-1</f>
        <v>5.2610375003595555E-2</v>
      </c>
      <c r="AU79" s="3">
        <f>+'Indice PondENGHO'!AU77/'Indice PondENGHO'!AU76-1</f>
        <v>2.2542258046350128E-2</v>
      </c>
      <c r="AV79" s="3">
        <f>+'Indice PondENGHO'!AV77/'Indice PondENGHO'!AV76-1</f>
        <v>4.513828518347851E-2</v>
      </c>
      <c r="AW79" s="3">
        <f>+'Indice PondENGHO'!AW77/'Indice PondENGHO'!AW76-1</f>
        <v>5.0466629424912313E-2</v>
      </c>
      <c r="AX79" s="3">
        <f>+'Indice PondENGHO'!AX77/'Indice PondENGHO'!AX76-1</f>
        <v>7.8258963028454698E-2</v>
      </c>
      <c r="AY79" s="3">
        <f>+'Indice PondENGHO'!AY77/'Indice PondENGHO'!AY76-1</f>
        <v>6.287652083883799E-2</v>
      </c>
      <c r="AZ79" s="10">
        <f>+'Indice PondENGHO'!AZ77/'Indice PondENGHO'!AZ76-1</f>
        <v>8.1053920117775125E-2</v>
      </c>
      <c r="BA79" s="3">
        <f>+'Indice PondENGHO'!BA77/'Indice PondENGHO'!BA76-1</f>
        <v>6.9769807157867847E-2</v>
      </c>
      <c r="BB79" s="3">
        <f>+'Indice PondENGHO'!BB77/'Indice PondENGHO'!BB76-1</f>
        <v>5.6699219350967667E-2</v>
      </c>
      <c r="BC79" s="3">
        <f>+'Indice PondENGHO'!BC77/'Indice PondENGHO'!BC76-1</f>
        <v>6.4341125832880319E-2</v>
      </c>
      <c r="BD79" s="3">
        <f>+'Indice PondENGHO'!BD77/'Indice PondENGHO'!BD76-1</f>
        <v>5.7525161863884566E-2</v>
      </c>
      <c r="BE79" s="3">
        <f>+'Indice PondENGHO'!BE77/'Indice PondENGHO'!BE76-1</f>
        <v>5.7043926097241737E-2</v>
      </c>
      <c r="BF79" s="3">
        <f>+'Indice PondENGHO'!BF77/'Indice PondENGHO'!BF76-1</f>
        <v>5.2984888778205619E-2</v>
      </c>
      <c r="BG79" s="3">
        <f>+'Indice PondENGHO'!BG77/'Indice PondENGHO'!BG76-1</f>
        <v>2.2809832474875558E-2</v>
      </c>
      <c r="BH79" s="3">
        <f>+'Indice PondENGHO'!BH77/'Indice PondENGHO'!BH76-1</f>
        <v>4.3602624744973451E-2</v>
      </c>
      <c r="BI79" s="3">
        <f>+'Indice PondENGHO'!BI77/'Indice PondENGHO'!BI76-1</f>
        <v>4.4558515204804472E-2</v>
      </c>
      <c r="BJ79" s="3">
        <f>+'Indice PondENGHO'!BJ77/'Indice PondENGHO'!BJ76-1</f>
        <v>7.7324604000441832E-2</v>
      </c>
      <c r="BK79" s="11">
        <f>+'Indice PondENGHO'!BK77/'Indice PondENGHO'!BK76-1</f>
        <v>6.294636857358471E-2</v>
      </c>
      <c r="BL79" s="2">
        <f t="shared" ref="BL79" si="14">+A79</f>
        <v>44986</v>
      </c>
      <c r="BM79" s="72">
        <f>+'Indice PondENGHO'!BL77/'Indice PondENGHO'!BL76-1</f>
        <v>6.6596886800748045E-2</v>
      </c>
      <c r="BN79" s="72">
        <f>+'Indice PondENGHO'!BM77/'Indice PondENGHO'!BM76-1</f>
        <v>6.5695157925473868E-2</v>
      </c>
      <c r="BO79" s="72">
        <f>+'Indice PondENGHO'!BN77/'Indice PondENGHO'!BN76-1</f>
        <v>6.5471097989509897E-2</v>
      </c>
      <c r="BP79" s="72">
        <f>+'Indice PondENGHO'!BO77/'Indice PondENGHO'!BO76-1</f>
        <v>6.4341391779100476E-2</v>
      </c>
      <c r="BQ79" s="72">
        <f>+'Indice PondENGHO'!BP77/'Indice PondENGHO'!BP76-1</f>
        <v>6.2932744152519149E-2</v>
      </c>
      <c r="BR79" s="10">
        <f>+'Indice PondENGHO'!BQ77/'Indice PondENGHO'!BQ76-1</f>
        <v>7.9580033457659072E-2</v>
      </c>
      <c r="BS79" s="3">
        <f>+'Indice PondENGHO'!BR77/'Indice PondENGHO'!BR76-1</f>
        <v>7.0154783106155971E-2</v>
      </c>
      <c r="BT79" s="3">
        <f>+'Indice PondENGHO'!BS77/'Indice PondENGHO'!BS76-1</f>
        <v>5.7931602648668479E-2</v>
      </c>
      <c r="BU79" s="3">
        <f>+'Indice PondENGHO'!BT77/'Indice PondENGHO'!BT76-1</f>
        <v>6.4611338250410322E-2</v>
      </c>
      <c r="BV79" s="3">
        <f>+'Indice PondENGHO'!BU77/'Indice PondENGHO'!BU76-1</f>
        <v>5.7795680329787213E-2</v>
      </c>
      <c r="BW79" s="3">
        <f>+'Indice PondENGHO'!BV77/'Indice PondENGHO'!BV76-1</f>
        <v>5.7162178614196035E-2</v>
      </c>
      <c r="BX79" s="3">
        <f>+'Indice PondENGHO'!BW77/'Indice PondENGHO'!BW76-1</f>
        <v>5.262601307057424E-2</v>
      </c>
      <c r="BY79" s="3">
        <f>+'Indice PondENGHO'!BX77/'Indice PondENGHO'!BX76-1</f>
        <v>2.2547419516715683E-2</v>
      </c>
      <c r="BZ79" s="3">
        <f>+'Indice PondENGHO'!BY77/'Indice PondENGHO'!BY76-1</f>
        <v>4.4800498326528881E-2</v>
      </c>
      <c r="CA79" s="3">
        <f>+'Indice PondENGHO'!BZ77/'Indice PondENGHO'!BZ76-1</f>
        <v>4.8245443943355504E-2</v>
      </c>
      <c r="CB79" s="3">
        <f>+'Indice PondENGHO'!CA77/'Indice PondENGHO'!CA76-1</f>
        <v>7.8203579043952365E-2</v>
      </c>
      <c r="CC79" s="11">
        <f>+'Indice PondENGHO'!CB77/'Indice PondENGHO'!CB76-1</f>
        <v>6.2877120019506405E-2</v>
      </c>
      <c r="CD79" s="10">
        <f>+'Indice PondENGHO'!CC77/'Indice PondENGHO'!CC76-1</f>
        <v>6.4581677079040833E-2</v>
      </c>
      <c r="CE79" s="11">
        <f>+'Indice PondENGHO'!CD77/'Indice PondENGHO'!CD76-1</f>
        <v>6.4581677079040833E-2</v>
      </c>
      <c r="CG79" s="3">
        <f>+'Indice PondENGHO'!CF77/'Indice PondENGHO'!CF76-1</f>
        <v>6.4747315418052898E-2</v>
      </c>
      <c r="CI79" s="3">
        <f t="shared" ref="CI79" si="15">+BM79-BQ79</f>
        <v>3.6641426482288963E-3</v>
      </c>
      <c r="CJ79" s="3">
        <f>+'[3]Infla Mensual PondENGHO'!CF79</f>
        <v>2.5675552722543848E-3</v>
      </c>
      <c r="CK79" s="3">
        <f t="shared" ref="CK79" si="16">+CI79-CJ79</f>
        <v>1.0965873759745115E-3</v>
      </c>
    </row>
    <row r="80" spans="1:89" x14ac:dyDescent="0.25">
      <c r="A80" s="2">
        <f t="shared" ref="A80" si="17">+DATE(C80,B80,1)</f>
        <v>45017</v>
      </c>
      <c r="B80" s="1">
        <f t="shared" si="7"/>
        <v>4</v>
      </c>
      <c r="C80" s="1">
        <f t="shared" ref="C80" si="18">+IF(B80=1,C79+1,C79)</f>
        <v>2023</v>
      </c>
      <c r="D80" s="10">
        <f>+'Indice PondENGHO'!D78/'Indice PondENGHO'!D77-1</f>
        <v>0.1014927263164036</v>
      </c>
      <c r="E80" s="3">
        <f>+'Indice PondENGHO'!E78/'Indice PondENGHO'!E77-1</f>
        <v>5.2616018027300537E-2</v>
      </c>
      <c r="F80" s="3">
        <f>+'Indice PondENGHO'!F78/'Indice PondENGHO'!F77-1</f>
        <v>7.8241741303853196E-2</v>
      </c>
      <c r="G80" s="3">
        <f>+'Indice PondENGHO'!G78/'Indice PondENGHO'!G77-1</f>
        <v>5.2496007418474155E-2</v>
      </c>
      <c r="H80" s="3">
        <f>+'Indice PondENGHO'!H78/'Indice PondENGHO'!H77-1</f>
        <v>8.576633782682852E-2</v>
      </c>
      <c r="I80" s="3">
        <f>+'Indice PondENGHO'!I78/'Indice PondENGHO'!I77-1</f>
        <v>6.5507623067033505E-2</v>
      </c>
      <c r="J80" s="3">
        <f>+'Indice PondENGHO'!J78/'Indice PondENGHO'!J77-1</f>
        <v>6.1703971033005844E-2</v>
      </c>
      <c r="K80" s="3">
        <f>+'Indice PondENGHO'!K78/'Indice PondENGHO'!K77-1</f>
        <v>6.1395346972093368E-2</v>
      </c>
      <c r="L80" s="3">
        <f>+'Indice PondENGHO'!L78/'Indice PondENGHO'!L77-1</f>
        <v>7.2715706090604959E-2</v>
      </c>
      <c r="M80" s="3">
        <f>+'Indice PondENGHO'!M78/'Indice PondENGHO'!M77-1</f>
        <v>5.3498704056659241E-2</v>
      </c>
      <c r="N80" s="3">
        <f>+'Indice PondENGHO'!N78/'Indice PondENGHO'!N77-1</f>
        <v>0.10311340000644931</v>
      </c>
      <c r="O80" s="11">
        <f>+'Indice PondENGHO'!O78/'Indice PondENGHO'!O77-1</f>
        <v>6.4430717232788037E-2</v>
      </c>
      <c r="P80" s="3">
        <f>+'Indice PondENGHO'!P78/'Indice PondENGHO'!P77-1</f>
        <v>0.10263543301141009</v>
      </c>
      <c r="Q80" s="3">
        <f>+'Indice PondENGHO'!Q78/'Indice PondENGHO'!Q77-1</f>
        <v>5.1685411137788684E-2</v>
      </c>
      <c r="R80" s="3">
        <f>+'Indice PondENGHO'!R78/'Indice PondENGHO'!R77-1</f>
        <v>7.9287380038557176E-2</v>
      </c>
      <c r="S80" s="3">
        <f>+'Indice PondENGHO'!S78/'Indice PondENGHO'!S77-1</f>
        <v>5.4377434385997958E-2</v>
      </c>
      <c r="T80" s="3">
        <f>+'Indice PondENGHO'!T78/'Indice PondENGHO'!T77-1</f>
        <v>8.6123949839314706E-2</v>
      </c>
      <c r="U80" s="3">
        <f>+'Indice PondENGHO'!U78/'Indice PondENGHO'!U77-1</f>
        <v>6.5542670219929544E-2</v>
      </c>
      <c r="V80" s="3">
        <f>+'Indice PondENGHO'!V78/'Indice PondENGHO'!V77-1</f>
        <v>6.2749195305582539E-2</v>
      </c>
      <c r="W80" s="3">
        <f>+'Indice PondENGHO'!W78/'Indice PondENGHO'!W77-1</f>
        <v>6.227131628955207E-2</v>
      </c>
      <c r="X80" s="3">
        <f>+'Indice PondENGHO'!X78/'Indice PondENGHO'!X77-1</f>
        <v>7.4721998392291544E-2</v>
      </c>
      <c r="Y80" s="3">
        <f>+'Indice PondENGHO'!Y78/'Indice PondENGHO'!Y77-1</f>
        <v>5.6350948527574607E-2</v>
      </c>
      <c r="Z80" s="3">
        <f>+'Indice PondENGHO'!Z78/'Indice PondENGHO'!Z77-1</f>
        <v>0.10061883682686745</v>
      </c>
      <c r="AA80" s="3">
        <f>+'Indice PondENGHO'!AA78/'Indice PondENGHO'!AA77-1</f>
        <v>6.5364951603520405E-2</v>
      </c>
      <c r="AB80" s="10">
        <f>+'Indice PondENGHO'!AB78/'Indice PondENGHO'!AB77-1</f>
        <v>0.1040146109810498</v>
      </c>
      <c r="AC80" s="3">
        <f>+'Indice PondENGHO'!AC78/'Indice PondENGHO'!AC77-1</f>
        <v>5.1660733213468646E-2</v>
      </c>
      <c r="AD80" s="3">
        <f>+'Indice PondENGHO'!AD78/'Indice PondENGHO'!AD77-1</f>
        <v>7.9411914124794425E-2</v>
      </c>
      <c r="AE80" s="3">
        <f>+'Indice PondENGHO'!AE78/'Indice PondENGHO'!AE77-1</f>
        <v>5.4755019480866585E-2</v>
      </c>
      <c r="AF80" s="3">
        <f>+'Indice PondENGHO'!AF78/'Indice PondENGHO'!AF77-1</f>
        <v>8.6248158159673238E-2</v>
      </c>
      <c r="AG80" s="3">
        <f>+'Indice PondENGHO'!AG78/'Indice PondENGHO'!AG77-1</f>
        <v>6.5371643512871946E-2</v>
      </c>
      <c r="AH80" s="3">
        <f>+'Indice PondENGHO'!AH78/'Indice PondENGHO'!AH77-1</f>
        <v>6.286906017727012E-2</v>
      </c>
      <c r="AI80" s="3">
        <f>+'Indice PondENGHO'!AI78/'Indice PondENGHO'!AI77-1</f>
        <v>6.2694242047699245E-2</v>
      </c>
      <c r="AJ80" s="3">
        <f>+'Indice PondENGHO'!AJ78/'Indice PondENGHO'!AJ77-1</f>
        <v>7.6029411821671333E-2</v>
      </c>
      <c r="AK80" s="3">
        <f>+'Indice PondENGHO'!AK78/'Indice PondENGHO'!AK77-1</f>
        <v>5.690069518912888E-2</v>
      </c>
      <c r="AL80" s="3">
        <f>+'Indice PondENGHO'!AL78/'Indice PondENGHO'!AL77-1</f>
        <v>9.8631632082743392E-2</v>
      </c>
      <c r="AM80" s="11">
        <f>+'Indice PondENGHO'!AM78/'Indice PondENGHO'!AM77-1</f>
        <v>6.5836000266287442E-2</v>
      </c>
      <c r="AN80" s="3">
        <f>+'Indice PondENGHO'!AN78/'Indice PondENGHO'!AN77-1</f>
        <v>0.10474321162361466</v>
      </c>
      <c r="AO80" s="3">
        <f>+'Indice PondENGHO'!AO78/'Indice PondENGHO'!AO77-1</f>
        <v>5.1256886658680223E-2</v>
      </c>
      <c r="AP80" s="3">
        <f>+'Indice PondENGHO'!AP78/'Indice PondENGHO'!AP77-1</f>
        <v>8.095080922008635E-2</v>
      </c>
      <c r="AQ80" s="3">
        <f>+'Indice PondENGHO'!AQ78/'Indice PondENGHO'!AQ77-1</f>
        <v>5.6173489892790807E-2</v>
      </c>
      <c r="AR80" s="3">
        <f>+'Indice PondENGHO'!AR78/'Indice PondENGHO'!AR77-1</f>
        <v>8.6331626620528956E-2</v>
      </c>
      <c r="AS80" s="3">
        <f>+'Indice PondENGHO'!AS78/'Indice PondENGHO'!AS77-1</f>
        <v>6.5832940849401389E-2</v>
      </c>
      <c r="AT80" s="3">
        <f>+'Indice PondENGHO'!AT78/'Indice PondENGHO'!AT77-1</f>
        <v>6.4499972237461511E-2</v>
      </c>
      <c r="AU80" s="3">
        <f>+'Indice PondENGHO'!AU78/'Indice PondENGHO'!AU77-1</f>
        <v>6.2476651967212193E-2</v>
      </c>
      <c r="AV80" s="3">
        <f>+'Indice PondENGHO'!AV78/'Indice PondENGHO'!AV77-1</f>
        <v>7.6265370547510924E-2</v>
      </c>
      <c r="AW80" s="3">
        <f>+'Indice PondENGHO'!AW78/'Indice PondENGHO'!AW77-1</f>
        <v>5.6928135264221913E-2</v>
      </c>
      <c r="AX80" s="3">
        <f>+'Indice PondENGHO'!AX78/'Indice PondENGHO'!AX77-1</f>
        <v>9.6970386287237753E-2</v>
      </c>
      <c r="AY80" s="3">
        <f>+'Indice PondENGHO'!AY78/'Indice PondENGHO'!AY77-1</f>
        <v>6.6276692994318376E-2</v>
      </c>
      <c r="AZ80" s="10">
        <f>+'Indice PondENGHO'!AZ78/'Indice PondENGHO'!AZ77-1</f>
        <v>0.10540292458476985</v>
      </c>
      <c r="BA80" s="3">
        <f>+'Indice PondENGHO'!BA78/'Indice PondENGHO'!BA77-1</f>
        <v>5.0737530129897346E-2</v>
      </c>
      <c r="BB80" s="3">
        <f>+'Indice PondENGHO'!BB78/'Indice PondENGHO'!BB77-1</f>
        <v>8.2306000900400189E-2</v>
      </c>
      <c r="BC80" s="3">
        <f>+'Indice PondENGHO'!BC78/'Indice PondENGHO'!BC77-1</f>
        <v>5.946142019268863E-2</v>
      </c>
      <c r="BD80" s="3">
        <f>+'Indice PondENGHO'!BD78/'Indice PondENGHO'!BD77-1</f>
        <v>8.6868619533320812E-2</v>
      </c>
      <c r="BE80" s="3">
        <f>+'Indice PondENGHO'!BE78/'Indice PondENGHO'!BE77-1</f>
        <v>6.6218024533440056E-2</v>
      </c>
      <c r="BF80" s="3">
        <f>+'Indice PondENGHO'!BF78/'Indice PondENGHO'!BF77-1</f>
        <v>6.5780332417576526E-2</v>
      </c>
      <c r="BG80" s="3">
        <f>+'Indice PondENGHO'!BG78/'Indice PondENGHO'!BG77-1</f>
        <v>6.2988675353887968E-2</v>
      </c>
      <c r="BH80" s="3">
        <f>+'Indice PondENGHO'!BH78/'Indice PondENGHO'!BH77-1</f>
        <v>7.6763406742270224E-2</v>
      </c>
      <c r="BI80" s="3">
        <f>+'Indice PondENGHO'!BI78/'Indice PondENGHO'!BI77-1</f>
        <v>5.9004938558829156E-2</v>
      </c>
      <c r="BJ80" s="3">
        <f>+'Indice PondENGHO'!BJ78/'Indice PondENGHO'!BJ77-1</f>
        <v>9.4934493882802506E-2</v>
      </c>
      <c r="BK80" s="11">
        <f>+'Indice PondENGHO'!BK78/'Indice PondENGHO'!BK77-1</f>
        <v>6.7187805041876603E-2</v>
      </c>
      <c r="BL80" s="2">
        <f t="shared" ref="BL80" si="19">+A80</f>
        <v>45017</v>
      </c>
      <c r="BM80" s="72">
        <f>+'Indice PondENGHO'!BL78/'Indice PondENGHO'!BL77-1</f>
        <v>8.4234540583580042E-2</v>
      </c>
      <c r="BN80" s="72">
        <f>+'Indice PondENGHO'!BM78/'Indice PondENGHO'!BM77-1</f>
        <v>8.2800527151186243E-2</v>
      </c>
      <c r="BO80" s="72">
        <f>+'Indice PondENGHO'!BN78/'Indice PondENGHO'!BN77-1</f>
        <v>8.2623833697397231E-2</v>
      </c>
      <c r="BP80" s="72">
        <f>+'Indice PondENGHO'!BO78/'Indice PondENGHO'!BO77-1</f>
        <v>8.1792694007083222E-2</v>
      </c>
      <c r="BQ80" s="72">
        <f>+'Indice PondENGHO'!BP78/'Indice PondENGHO'!BP77-1</f>
        <v>8.0782171412032922E-2</v>
      </c>
      <c r="BR80" s="10">
        <f>+'Indice PondENGHO'!BQ78/'Indice PondENGHO'!BQ77-1</f>
        <v>0.10376317659163692</v>
      </c>
      <c r="BS80" s="3">
        <f>+'Indice PondENGHO'!BR78/'Indice PondENGHO'!BR77-1</f>
        <v>5.143169386897406E-2</v>
      </c>
      <c r="BT80" s="3">
        <f>+'Indice PondENGHO'!BS78/'Indice PondENGHO'!BS77-1</f>
        <v>8.0410043325698455E-2</v>
      </c>
      <c r="BU80" s="3">
        <f>+'Indice PondENGHO'!BT78/'Indice PondENGHO'!BT77-1</f>
        <v>5.6273172094835067E-2</v>
      </c>
      <c r="BV80" s="3">
        <f>+'Indice PondENGHO'!BU78/'Indice PondENGHO'!BU77-1</f>
        <v>8.6465827678806173E-2</v>
      </c>
      <c r="BW80" s="3">
        <f>+'Indice PondENGHO'!BV78/'Indice PondENGHO'!BV77-1</f>
        <v>6.5850285655671748E-2</v>
      </c>
      <c r="BX80" s="3">
        <f>+'Indice PondENGHO'!BW78/'Indice PondENGHO'!BW77-1</f>
        <v>6.419321814148149E-2</v>
      </c>
      <c r="BY80" s="3">
        <f>+'Indice PondENGHO'!BX78/'Indice PondENGHO'!BX77-1</f>
        <v>6.2505541810843557E-2</v>
      </c>
      <c r="BZ80" s="3">
        <f>+'Indice PondENGHO'!BY78/'Indice PondENGHO'!BY77-1</f>
        <v>7.5818215162441804E-2</v>
      </c>
      <c r="CA80" s="3">
        <f>+'Indice PondENGHO'!BZ78/'Indice PondENGHO'!BZ77-1</f>
        <v>5.7474662458628867E-2</v>
      </c>
      <c r="CB80" s="3">
        <f>+'Indice PondENGHO'!CA78/'Indice PondENGHO'!CA77-1</f>
        <v>9.7360215110165793E-2</v>
      </c>
      <c r="CC80" s="11">
        <f>+'Indice PondENGHO'!CB78/'Indice PondENGHO'!CB77-1</f>
        <v>6.623194510405761E-2</v>
      </c>
      <c r="CD80" s="10">
        <f>+'Indice PondENGHO'!CC78/'Indice PondENGHO'!CC77-1</f>
        <v>8.2077957636271126E-2</v>
      </c>
      <c r="CE80" s="11">
        <f>+'Indice PondENGHO'!CD78/'Indice PondENGHO'!CD77-1</f>
        <v>8.2077957636271126E-2</v>
      </c>
      <c r="CG80" s="3">
        <f>+'Indice PondENGHO'!CF78/'Indice PondENGHO'!CF77-1</f>
        <v>8.2486320262185719E-2</v>
      </c>
      <c r="CI80" s="3">
        <f t="shared" ref="CI80:CI83" si="20">+BM80-BQ80</f>
        <v>3.4523691715471205E-3</v>
      </c>
      <c r="CJ80" s="3">
        <f>+'[3]Infla Mensual PondENGHO'!CF80</f>
        <v>3.6567559097400171E-3</v>
      </c>
      <c r="CK80" s="3">
        <f t="shared" ref="CK80:CK83" si="21">+CI80-CJ80</f>
        <v>-2.0438673819289654E-4</v>
      </c>
    </row>
    <row r="81" spans="1:109" x14ac:dyDescent="0.25">
      <c r="A81" s="2">
        <f t="shared" ref="A81" si="22">+DATE(C81,B81,1)</f>
        <v>45047</v>
      </c>
      <c r="B81" s="1">
        <f t="shared" si="7"/>
        <v>5</v>
      </c>
      <c r="C81" s="1">
        <f t="shared" ref="C81" si="23">+IF(B81=1,C80+1,C80)</f>
        <v>2023</v>
      </c>
      <c r="D81" s="10">
        <f>+'Indice PondENGHO'!D79/'Indice PondENGHO'!D78-1</f>
        <v>7.4352993226292075E-2</v>
      </c>
      <c r="E81" s="3">
        <f>+'Indice PondENGHO'!E79/'Indice PondENGHO'!E78-1</f>
        <v>9.2174250477824016E-2</v>
      </c>
      <c r="F81" s="3">
        <f>+'Indice PondENGHO'!F79/'Indice PondENGHO'!F78-1</f>
        <v>8.3293858155021772E-2</v>
      </c>
      <c r="G81" s="3">
        <f>+'Indice PondENGHO'!G79/'Indice PondENGHO'!G78-1</f>
        <v>0.11790392965495733</v>
      </c>
      <c r="H81" s="3">
        <f>+'Indice PondENGHO'!H79/'Indice PondENGHO'!H78-1</f>
        <v>8.821802035939319E-2</v>
      </c>
      <c r="I81" s="3">
        <f>+'Indice PondENGHO'!I79/'Indice PondENGHO'!I78-1</f>
        <v>9.3939219769510141E-2</v>
      </c>
      <c r="J81" s="3">
        <f>+'Indice PondENGHO'!J79/'Indice PondENGHO'!J78-1</f>
        <v>7.5530724746920352E-2</v>
      </c>
      <c r="K81" s="3">
        <f>+'Indice PondENGHO'!K79/'Indice PondENGHO'!K78-1</f>
        <v>7.5029731443570835E-2</v>
      </c>
      <c r="L81" s="3">
        <f>+'Indice PondENGHO'!L79/'Indice PondENGHO'!L78-1</f>
        <v>7.8078113717790831E-2</v>
      </c>
      <c r="M81" s="3">
        <f>+'Indice PondENGHO'!M79/'Indice PondENGHO'!M78-1</f>
        <v>5.7206819337262793E-2</v>
      </c>
      <c r="N81" s="3">
        <f>+'Indice PondENGHO'!N79/'Indice PondENGHO'!N78-1</f>
        <v>9.2201263087917651E-2</v>
      </c>
      <c r="O81" s="11">
        <f>+'Indice PondENGHO'!O79/'Indice PondENGHO'!O78-1</f>
        <v>7.2649773680469876E-2</v>
      </c>
      <c r="P81" s="3">
        <f>+'Indice PondENGHO'!P79/'Indice PondENGHO'!P78-1</f>
        <v>7.3340189415705748E-2</v>
      </c>
      <c r="Q81" s="3">
        <f>+'Indice PondENGHO'!Q79/'Indice PondENGHO'!Q78-1</f>
        <v>9.1821685463030045E-2</v>
      </c>
      <c r="R81" s="3">
        <f>+'Indice PondENGHO'!R79/'Indice PondENGHO'!R78-1</f>
        <v>8.2842368149597778E-2</v>
      </c>
      <c r="S81" s="3">
        <f>+'Indice PondENGHO'!S79/'Indice PondENGHO'!S78-1</f>
        <v>0.11854549331948716</v>
      </c>
      <c r="T81" s="3">
        <f>+'Indice PondENGHO'!T79/'Indice PondENGHO'!T78-1</f>
        <v>8.7615328106647627E-2</v>
      </c>
      <c r="U81" s="3">
        <f>+'Indice PondENGHO'!U79/'Indice PondENGHO'!U78-1</f>
        <v>9.2428809677557844E-2</v>
      </c>
      <c r="V81" s="3">
        <f>+'Indice PondENGHO'!V79/'Indice PondENGHO'!V78-1</f>
        <v>7.6950733092034929E-2</v>
      </c>
      <c r="W81" s="3">
        <f>+'Indice PondENGHO'!W79/'Indice PondENGHO'!W78-1</f>
        <v>7.5224881172177405E-2</v>
      </c>
      <c r="X81" s="3">
        <f>+'Indice PondENGHO'!X79/'Indice PondENGHO'!X78-1</f>
        <v>8.0590578269908342E-2</v>
      </c>
      <c r="Y81" s="3">
        <f>+'Indice PondENGHO'!Y79/'Indice PondENGHO'!Y78-1</f>
        <v>5.8045284748549975E-2</v>
      </c>
      <c r="Z81" s="3">
        <f>+'Indice PondENGHO'!Z79/'Indice PondENGHO'!Z78-1</f>
        <v>9.341206668950508E-2</v>
      </c>
      <c r="AA81" s="3">
        <f>+'Indice PondENGHO'!AA79/'Indice PondENGHO'!AA78-1</f>
        <v>7.1398146271225871E-2</v>
      </c>
      <c r="AB81" s="10">
        <f>+'Indice PondENGHO'!AB79/'Indice PondENGHO'!AB78-1</f>
        <v>7.2208094771792464E-2</v>
      </c>
      <c r="AC81" s="3">
        <f>+'Indice PondENGHO'!AC79/'Indice PondENGHO'!AC78-1</f>
        <v>9.2749487914788986E-2</v>
      </c>
      <c r="AD81" s="3">
        <f>+'Indice PondENGHO'!AD79/'Indice PondENGHO'!AD78-1</f>
        <v>8.2498638833112814E-2</v>
      </c>
      <c r="AE81" s="3">
        <f>+'Indice PondENGHO'!AE79/'Indice PondENGHO'!AE78-1</f>
        <v>0.11892574071895701</v>
      </c>
      <c r="AF81" s="3">
        <f>+'Indice PondENGHO'!AF79/'Indice PondENGHO'!AF78-1</f>
        <v>8.7650076437014279E-2</v>
      </c>
      <c r="AG81" s="3">
        <f>+'Indice PondENGHO'!AG79/'Indice PondENGHO'!AG78-1</f>
        <v>9.1678204236866456E-2</v>
      </c>
      <c r="AH81" s="3">
        <f>+'Indice PondENGHO'!AH79/'Indice PondENGHO'!AH78-1</f>
        <v>7.8702783219199324E-2</v>
      </c>
      <c r="AI81" s="3">
        <f>+'Indice PondENGHO'!AI79/'Indice PondENGHO'!AI78-1</f>
        <v>7.5657335918252411E-2</v>
      </c>
      <c r="AJ81" s="3">
        <f>+'Indice PondENGHO'!AJ79/'Indice PondENGHO'!AJ78-1</f>
        <v>8.1620464677253368E-2</v>
      </c>
      <c r="AK81" s="3">
        <f>+'Indice PondENGHO'!AK79/'Indice PondENGHO'!AK78-1</f>
        <v>5.8707690358746234E-2</v>
      </c>
      <c r="AL81" s="3">
        <f>+'Indice PondENGHO'!AL79/'Indice PondENGHO'!AL78-1</f>
        <v>9.4704627724289114E-2</v>
      </c>
      <c r="AM81" s="11">
        <f>+'Indice PondENGHO'!AM79/'Indice PondENGHO'!AM78-1</f>
        <v>7.0899805908253732E-2</v>
      </c>
      <c r="AN81" s="3">
        <f>+'Indice PondENGHO'!AN79/'Indice PondENGHO'!AN78-1</f>
        <v>7.1648019556346476E-2</v>
      </c>
      <c r="AO81" s="3">
        <f>+'Indice PondENGHO'!AO79/'Indice PondENGHO'!AO78-1</f>
        <v>9.2497145947738169E-2</v>
      </c>
      <c r="AP81" s="3">
        <f>+'Indice PondENGHO'!AP79/'Indice PondENGHO'!AP78-1</f>
        <v>8.2963974412417318E-2</v>
      </c>
      <c r="AQ81" s="3">
        <f>+'Indice PondENGHO'!AQ79/'Indice PondENGHO'!AQ78-1</f>
        <v>0.11785582456754584</v>
      </c>
      <c r="AR81" s="3">
        <f>+'Indice PondENGHO'!AR79/'Indice PondENGHO'!AR78-1</f>
        <v>8.7628012702435143E-2</v>
      </c>
      <c r="AS81" s="3">
        <f>+'Indice PondENGHO'!AS79/'Indice PondENGHO'!AS78-1</f>
        <v>8.9620253488058355E-2</v>
      </c>
      <c r="AT81" s="3">
        <f>+'Indice PondENGHO'!AT79/'Indice PondENGHO'!AT78-1</f>
        <v>7.9839515594289701E-2</v>
      </c>
      <c r="AU81" s="3">
        <f>+'Indice PondENGHO'!AU79/'Indice PondENGHO'!AU78-1</f>
        <v>7.5782975761070182E-2</v>
      </c>
      <c r="AV81" s="3">
        <f>+'Indice PondENGHO'!AV79/'Indice PondENGHO'!AV78-1</f>
        <v>8.405854697613524E-2</v>
      </c>
      <c r="AW81" s="3">
        <f>+'Indice PondENGHO'!AW79/'Indice PondENGHO'!AW78-1</f>
        <v>5.8104864343104357E-2</v>
      </c>
      <c r="AX81" s="3">
        <f>+'Indice PondENGHO'!AX79/'Indice PondENGHO'!AX78-1</f>
        <v>9.443346326887192E-2</v>
      </c>
      <c r="AY81" s="3">
        <f>+'Indice PondENGHO'!AY79/'Indice PondENGHO'!AY78-1</f>
        <v>7.0486873202331379E-2</v>
      </c>
      <c r="AZ81" s="10">
        <f>+'Indice PondENGHO'!AZ79/'Indice PondENGHO'!AZ78-1</f>
        <v>7.1035086623377097E-2</v>
      </c>
      <c r="BA81" s="3">
        <f>+'Indice PondENGHO'!BA79/'Indice PondENGHO'!BA78-1</f>
        <v>9.1707496639292785E-2</v>
      </c>
      <c r="BB81" s="3">
        <f>+'Indice PondENGHO'!BB79/'Indice PondENGHO'!BB78-1</f>
        <v>8.3444132049322439E-2</v>
      </c>
      <c r="BC81" s="3">
        <f>+'Indice PondENGHO'!BC79/'Indice PondENGHO'!BC78-1</f>
        <v>0.11633324239927223</v>
      </c>
      <c r="BD81" s="3">
        <f>+'Indice PondENGHO'!BD79/'Indice PondENGHO'!BD78-1</f>
        <v>8.7176516964158735E-2</v>
      </c>
      <c r="BE81" s="3">
        <f>+'Indice PondENGHO'!BE79/'Indice PondENGHO'!BE78-1</f>
        <v>8.7501351534154947E-2</v>
      </c>
      <c r="BF81" s="3">
        <f>+'Indice PondENGHO'!BF79/'Indice PondENGHO'!BF78-1</f>
        <v>8.1356133134672159E-2</v>
      </c>
      <c r="BG81" s="3">
        <f>+'Indice PondENGHO'!BG79/'Indice PondENGHO'!BG78-1</f>
        <v>7.6006639920074948E-2</v>
      </c>
      <c r="BH81" s="3">
        <f>+'Indice PondENGHO'!BH79/'Indice PondENGHO'!BH78-1</f>
        <v>8.7536889775064797E-2</v>
      </c>
      <c r="BI81" s="3">
        <f>+'Indice PondENGHO'!BI79/'Indice PondENGHO'!BI78-1</f>
        <v>5.8223894575973434E-2</v>
      </c>
      <c r="BJ81" s="3">
        <f>+'Indice PondENGHO'!BJ79/'Indice PondENGHO'!BJ78-1</f>
        <v>9.4686057093090525E-2</v>
      </c>
      <c r="BK81" s="11">
        <f>+'Indice PondENGHO'!BK79/'Indice PondENGHO'!BK78-1</f>
        <v>6.9956168518475748E-2</v>
      </c>
      <c r="BL81" s="2">
        <f t="shared" ref="BL81" si="24">+A81</f>
        <v>45047</v>
      </c>
      <c r="BM81" s="72">
        <f>+'Indice PondENGHO'!BL79/'Indice PondENGHO'!BL78-1</f>
        <v>8.1808816092618031E-2</v>
      </c>
      <c r="BN81" s="72">
        <f>+'Indice PondENGHO'!BM79/'Indice PondENGHO'!BM78-1</f>
        <v>8.2353000137533883E-2</v>
      </c>
      <c r="BO81" s="72">
        <f>+'Indice PondENGHO'!BN79/'Indice PondENGHO'!BN78-1</f>
        <v>8.2636172891727977E-2</v>
      </c>
      <c r="BP81" s="72">
        <f>+'Indice PondENGHO'!BO79/'Indice PondENGHO'!BO78-1</f>
        <v>8.3130923534256773E-2</v>
      </c>
      <c r="BQ81" s="72">
        <f>+'Indice PondENGHO'!BP79/'Indice PondENGHO'!BP78-1</f>
        <v>8.4391391816937222E-2</v>
      </c>
      <c r="BR81" s="10">
        <f>+'Indice PondENGHO'!BQ79/'Indice PondENGHO'!BQ78-1</f>
        <v>7.2426859021766266E-2</v>
      </c>
      <c r="BS81" s="3">
        <f>+'Indice PondENGHO'!BR79/'Indice PondENGHO'!BR78-1</f>
        <v>9.2130221265161572E-2</v>
      </c>
      <c r="BT81" s="3">
        <f>+'Indice PondENGHO'!BS79/'Indice PondENGHO'!BS78-1</f>
        <v>8.3041295000259474E-2</v>
      </c>
      <c r="BU81" s="3">
        <f>+'Indice PondENGHO'!BT79/'Indice PondENGHO'!BT78-1</f>
        <v>0.1176614549773487</v>
      </c>
      <c r="BV81" s="3">
        <f>+'Indice PondENGHO'!BU79/'Indice PondENGHO'!BU78-1</f>
        <v>8.7494122194593293E-2</v>
      </c>
      <c r="BW81" s="3">
        <f>+'Indice PondENGHO'!BV79/'Indice PondENGHO'!BV78-1</f>
        <v>8.9780275577799218E-2</v>
      </c>
      <c r="BX81" s="3">
        <f>+'Indice PondENGHO'!BW79/'Indice PondENGHO'!BW78-1</f>
        <v>7.9404830195785481E-2</v>
      </c>
      <c r="BY81" s="3">
        <f>+'Indice PondENGHO'!BX79/'Indice PondENGHO'!BX78-1</f>
        <v>7.5640611444153238E-2</v>
      </c>
      <c r="BZ81" s="3">
        <f>+'Indice PondENGHO'!BY79/'Indice PondENGHO'!BY78-1</f>
        <v>8.382850029248945E-2</v>
      </c>
      <c r="CA81" s="3">
        <f>+'Indice PondENGHO'!BZ79/'Indice PondENGHO'!BZ78-1</f>
        <v>5.8195449787669995E-2</v>
      </c>
      <c r="CB81" s="3">
        <f>+'Indice PondENGHO'!CA79/'Indice PondENGHO'!CA78-1</f>
        <v>9.4270732181006123E-2</v>
      </c>
      <c r="CC81" s="11">
        <f>+'Indice PondENGHO'!CB79/'Indice PondENGHO'!CB78-1</f>
        <v>7.0698594516472202E-2</v>
      </c>
      <c r="CD81" s="10">
        <f>+'Indice PondENGHO'!CC79/'Indice PondENGHO'!CC78-1</f>
        <v>8.3159305600196687E-2</v>
      </c>
      <c r="CE81" s="11">
        <f>+'Indice PondENGHO'!CD79/'Indice PondENGHO'!CD78-1</f>
        <v>8.3159305600196687E-2</v>
      </c>
      <c r="CG81" s="3">
        <f>+'Indice PondENGHO'!CF79/'Indice PondENGHO'!CF78-1</f>
        <v>8.3338348410285867E-2</v>
      </c>
      <c r="CI81" s="3">
        <f t="shared" si="20"/>
        <v>-2.5825757243191916E-3</v>
      </c>
      <c r="CJ81" s="3">
        <f>+'[3]Infla Mensual PondENGHO'!CF81</f>
        <v>-5.6644092752016206E-3</v>
      </c>
      <c r="CK81" s="3">
        <f t="shared" si="21"/>
        <v>3.0818335508824291E-3</v>
      </c>
    </row>
    <row r="82" spans="1:109" x14ac:dyDescent="0.25">
      <c r="A82" s="2">
        <f t="shared" ref="A82" si="25">+DATE(C82,B82,1)</f>
        <v>45078</v>
      </c>
      <c r="B82" s="1">
        <f t="shared" si="7"/>
        <v>6</v>
      </c>
      <c r="C82" s="1">
        <f t="shared" ref="C82" si="26">+IF(B82=1,C81+1,C81)</f>
        <v>2023</v>
      </c>
      <c r="D82" s="10">
        <f>+'Indice PondENGHO'!D80/'Indice PondENGHO'!D79-1</f>
        <v>6.276655743960502E-2</v>
      </c>
      <c r="E82" s="3">
        <f>+'Indice PondENGHO'!E80/'Indice PondENGHO'!E79-1</f>
        <v>5.9477031902032351E-2</v>
      </c>
      <c r="F82" s="3">
        <f>+'Indice PondENGHO'!F80/'Indice PondENGHO'!F79-1</f>
        <v>5.8688850599611486E-2</v>
      </c>
      <c r="G82" s="3">
        <f>+'Indice PondENGHO'!G80/'Indice PondENGHO'!G79-1</f>
        <v>9.4925102473414125E-2</v>
      </c>
      <c r="H82" s="3">
        <f>+'Indice PondENGHO'!H80/'Indice PondENGHO'!H79-1</f>
        <v>7.8561158095620032E-2</v>
      </c>
      <c r="I82" s="3">
        <f>+'Indice PondENGHO'!I80/'Indice PondENGHO'!I79-1</f>
        <v>8.7029394307363672E-2</v>
      </c>
      <c r="J82" s="3">
        <f>+'Indice PondENGHO'!J80/'Indice PondENGHO'!J79-1</f>
        <v>6.3503080625548103E-2</v>
      </c>
      <c r="K82" s="3">
        <f>+'Indice PondENGHO'!K80/'Indice PondENGHO'!K79-1</f>
        <v>0.10519785316331132</v>
      </c>
      <c r="L82" s="3">
        <f>+'Indice PondENGHO'!L80/'Indice PondENGHO'!L79-1</f>
        <v>6.5036974803792225E-2</v>
      </c>
      <c r="M82" s="3">
        <f>+'Indice PondENGHO'!M80/'Indice PondENGHO'!M79-1</f>
        <v>8.5458048963293676E-2</v>
      </c>
      <c r="N82" s="3">
        <f>+'Indice PondENGHO'!N80/'Indice PondENGHO'!N79-1</f>
        <v>5.8281438424170107E-2</v>
      </c>
      <c r="O82" s="11">
        <f>+'Indice PondENGHO'!O80/'Indice PondENGHO'!O79-1</f>
        <v>6.6673374620257242E-2</v>
      </c>
      <c r="P82" s="3">
        <f>+'Indice PondENGHO'!P80/'Indice PondENGHO'!P79-1</f>
        <v>6.1325507408283242E-2</v>
      </c>
      <c r="Q82" s="3">
        <f>+'Indice PondENGHO'!Q80/'Indice PondENGHO'!Q79-1</f>
        <v>5.9114450877443936E-2</v>
      </c>
      <c r="R82" s="3">
        <f>+'Indice PondENGHO'!R80/'Indice PondENGHO'!R79-1</f>
        <v>5.8693800928359519E-2</v>
      </c>
      <c r="S82" s="3">
        <f>+'Indice PondENGHO'!S80/'Indice PondENGHO'!S79-1</f>
        <v>8.5859645954559305E-2</v>
      </c>
      <c r="T82" s="3">
        <f>+'Indice PondENGHO'!T80/'Indice PondENGHO'!T79-1</f>
        <v>7.9292647717086551E-2</v>
      </c>
      <c r="U82" s="3">
        <f>+'Indice PondENGHO'!U80/'Indice PondENGHO'!U79-1</f>
        <v>8.6915558006061877E-2</v>
      </c>
      <c r="V82" s="3">
        <f>+'Indice PondENGHO'!V80/'Indice PondENGHO'!V79-1</f>
        <v>6.3972849225105488E-2</v>
      </c>
      <c r="W82" s="3">
        <f>+'Indice PondENGHO'!W80/'Indice PondENGHO'!W79-1</f>
        <v>0.1060963540876112</v>
      </c>
      <c r="X82" s="3">
        <f>+'Indice PondENGHO'!X80/'Indice PondENGHO'!X79-1</f>
        <v>6.5227223253303102E-2</v>
      </c>
      <c r="Y82" s="3">
        <f>+'Indice PondENGHO'!Y80/'Indice PondENGHO'!Y79-1</f>
        <v>8.5255585378143595E-2</v>
      </c>
      <c r="Z82" s="3">
        <f>+'Indice PondENGHO'!Z80/'Indice PondENGHO'!Z79-1</f>
        <v>6.0539109667990587E-2</v>
      </c>
      <c r="AA82" s="3">
        <f>+'Indice PondENGHO'!AA80/'Indice PondENGHO'!AA79-1</f>
        <v>6.5682896202261976E-2</v>
      </c>
      <c r="AB82" s="10">
        <f>+'Indice PondENGHO'!AB80/'Indice PondENGHO'!AB79-1</f>
        <v>6.0500718171314638E-2</v>
      </c>
      <c r="AC82" s="3">
        <f>+'Indice PondENGHO'!AC80/'Indice PondENGHO'!AC79-1</f>
        <v>5.8572828275008426E-2</v>
      </c>
      <c r="AD82" s="3">
        <f>+'Indice PondENGHO'!AD80/'Indice PondENGHO'!AD79-1</f>
        <v>5.8856315812425786E-2</v>
      </c>
      <c r="AE82" s="3">
        <f>+'Indice PondENGHO'!AE80/'Indice PondENGHO'!AE79-1</f>
        <v>7.967632906425437E-2</v>
      </c>
      <c r="AF82" s="3">
        <f>+'Indice PondENGHO'!AF80/'Indice PondENGHO'!AF79-1</f>
        <v>7.9405069850304377E-2</v>
      </c>
      <c r="AG82" s="3">
        <f>+'Indice PondENGHO'!AG80/'Indice PondENGHO'!AG79-1</f>
        <v>8.6449963353267156E-2</v>
      </c>
      <c r="AH82" s="3">
        <f>+'Indice PondENGHO'!AH80/'Indice PondENGHO'!AH79-1</f>
        <v>6.464533459435251E-2</v>
      </c>
      <c r="AI82" s="3">
        <f>+'Indice PondENGHO'!AI80/'Indice PondENGHO'!AI79-1</f>
        <v>0.10687788327122472</v>
      </c>
      <c r="AJ82" s="3">
        <f>+'Indice PondENGHO'!AJ80/'Indice PondENGHO'!AJ79-1</f>
        <v>6.531532618472502E-2</v>
      </c>
      <c r="AK82" s="3">
        <f>+'Indice PondENGHO'!AK80/'Indice PondENGHO'!AK79-1</f>
        <v>8.4287097175622661E-2</v>
      </c>
      <c r="AL82" s="3">
        <f>+'Indice PondENGHO'!AL80/'Indice PondENGHO'!AL79-1</f>
        <v>6.3288130221185845E-2</v>
      </c>
      <c r="AM82" s="11">
        <f>+'Indice PondENGHO'!AM80/'Indice PondENGHO'!AM79-1</f>
        <v>6.5213152646978578E-2</v>
      </c>
      <c r="AN82" s="3">
        <f>+'Indice PondENGHO'!AN80/'Indice PondENGHO'!AN79-1</f>
        <v>6.0200152880875324E-2</v>
      </c>
      <c r="AO82" s="3">
        <f>+'Indice PondENGHO'!AO80/'Indice PondENGHO'!AO79-1</f>
        <v>5.8206822620066712E-2</v>
      </c>
      <c r="AP82" s="3">
        <f>+'Indice PondENGHO'!AP80/'Indice PondENGHO'!AP79-1</f>
        <v>5.8895082210486338E-2</v>
      </c>
      <c r="AQ82" s="3">
        <f>+'Indice PondENGHO'!AQ80/'Indice PondENGHO'!AQ79-1</f>
        <v>7.9287194163279562E-2</v>
      </c>
      <c r="AR82" s="3">
        <f>+'Indice PondENGHO'!AR80/'Indice PondENGHO'!AR79-1</f>
        <v>7.9467213838460227E-2</v>
      </c>
      <c r="AS82" s="3">
        <f>+'Indice PondENGHO'!AS80/'Indice PondENGHO'!AS79-1</f>
        <v>8.595519173553523E-2</v>
      </c>
      <c r="AT82" s="3">
        <f>+'Indice PondENGHO'!AT80/'Indice PondENGHO'!AT79-1</f>
        <v>6.4782982666335087E-2</v>
      </c>
      <c r="AU82" s="3">
        <f>+'Indice PondENGHO'!AU80/'Indice PondENGHO'!AU79-1</f>
        <v>0.10622274699306189</v>
      </c>
      <c r="AV82" s="3">
        <f>+'Indice PondENGHO'!AV80/'Indice PondENGHO'!AV79-1</f>
        <v>6.5315987903932671E-2</v>
      </c>
      <c r="AW82" s="3">
        <f>+'Indice PondENGHO'!AW80/'Indice PondENGHO'!AW79-1</f>
        <v>8.35069255717793E-2</v>
      </c>
      <c r="AX82" s="3">
        <f>+'Indice PondENGHO'!AX80/'Indice PondENGHO'!AX79-1</f>
        <v>6.4400413069253482E-2</v>
      </c>
      <c r="AY82" s="3">
        <f>+'Indice PondENGHO'!AY80/'Indice PondENGHO'!AY79-1</f>
        <v>6.505469859680324E-2</v>
      </c>
      <c r="AZ82" s="10">
        <f>+'Indice PondENGHO'!AZ80/'Indice PondENGHO'!AZ79-1</f>
        <v>5.9491340375855017E-2</v>
      </c>
      <c r="BA82" s="3">
        <f>+'Indice PondENGHO'!BA80/'Indice PondENGHO'!BA79-1</f>
        <v>5.8124083070046684E-2</v>
      </c>
      <c r="BB82" s="3">
        <f>+'Indice PondENGHO'!BB80/'Indice PondENGHO'!BB79-1</f>
        <v>5.9068407662844047E-2</v>
      </c>
      <c r="BC82" s="3">
        <f>+'Indice PondENGHO'!BC80/'Indice PondENGHO'!BC79-1</f>
        <v>7.8016644735717788E-2</v>
      </c>
      <c r="BD82" s="3">
        <f>+'Indice PondENGHO'!BD80/'Indice PondENGHO'!BD79-1</f>
        <v>8.0521383292790238E-2</v>
      </c>
      <c r="BE82" s="3">
        <f>+'Indice PondENGHO'!BE80/'Indice PondENGHO'!BE79-1</f>
        <v>8.539773689889163E-2</v>
      </c>
      <c r="BF82" s="3">
        <f>+'Indice PondENGHO'!BF80/'Indice PondENGHO'!BF79-1</f>
        <v>6.501125848776379E-2</v>
      </c>
      <c r="BG82" s="3">
        <f>+'Indice PondENGHO'!BG80/'Indice PondENGHO'!BG79-1</f>
        <v>0.10712440102130727</v>
      </c>
      <c r="BH82" s="3">
        <f>+'Indice PondENGHO'!BH80/'Indice PondENGHO'!BH79-1</f>
        <v>6.4937519177401093E-2</v>
      </c>
      <c r="BI82" s="3">
        <f>+'Indice PondENGHO'!BI80/'Indice PondENGHO'!BI79-1</f>
        <v>8.4669759784817833E-2</v>
      </c>
      <c r="BJ82" s="3">
        <f>+'Indice PondENGHO'!BJ80/'Indice PondENGHO'!BJ79-1</f>
        <v>6.6061770974252587E-2</v>
      </c>
      <c r="BK82" s="11">
        <f>+'Indice PondENGHO'!BK80/'Indice PondENGHO'!BK79-1</f>
        <v>6.48625181821747E-2</v>
      </c>
      <c r="BL82" s="2">
        <f t="shared" ref="BL82" si="27">+A82</f>
        <v>45078</v>
      </c>
      <c r="BM82" s="72">
        <f>+'Indice PondENGHO'!BL80/'Indice PondENGHO'!BL79-1</f>
        <v>6.7331741530219258E-2</v>
      </c>
      <c r="BN82" s="72">
        <f>+'Indice PondENGHO'!BM80/'Indice PondENGHO'!BM79-1</f>
        <v>6.7083602014740507E-2</v>
      </c>
      <c r="BO82" s="72">
        <f>+'Indice PondENGHO'!BN80/'Indice PondENGHO'!BN79-1</f>
        <v>6.7232900091989567E-2</v>
      </c>
      <c r="BP82" s="72">
        <f>+'Indice PondENGHO'!BO80/'Indice PondENGHO'!BO79-1</f>
        <v>6.7681760977926997E-2</v>
      </c>
      <c r="BQ82" s="72">
        <f>+'Indice PondENGHO'!BP80/'Indice PondENGHO'!BP79-1</f>
        <v>6.8737305139682014E-2</v>
      </c>
      <c r="BR82" s="10">
        <f>+'Indice PondENGHO'!BQ80/'Indice PondENGHO'!BQ79-1</f>
        <v>6.0775653364310456E-2</v>
      </c>
      <c r="BS82" s="3">
        <f>+'Indice PondENGHO'!BR80/'Indice PondENGHO'!BR79-1</f>
        <v>5.8585893270991507E-2</v>
      </c>
      <c r="BT82" s="3">
        <f>+'Indice PondENGHO'!BS80/'Indice PondENGHO'!BS79-1</f>
        <v>5.887658728330103E-2</v>
      </c>
      <c r="BU82" s="3">
        <f>+'Indice PondENGHO'!BT80/'Indice PondENGHO'!BT79-1</f>
        <v>8.1839784504576851E-2</v>
      </c>
      <c r="BV82" s="3">
        <f>+'Indice PondENGHO'!BU80/'Indice PondENGHO'!BU79-1</f>
        <v>7.9793614971777727E-2</v>
      </c>
      <c r="BW82" s="3">
        <f>+'Indice PondENGHO'!BV80/'Indice PondENGHO'!BV79-1</f>
        <v>8.6011150027444527E-2</v>
      </c>
      <c r="BX82" s="3">
        <f>+'Indice PondENGHO'!BW80/'Indice PondENGHO'!BW79-1</f>
        <v>6.4615128835207036E-2</v>
      </c>
      <c r="BY82" s="3">
        <f>+'Indice PondENGHO'!BX80/'Indice PondENGHO'!BX79-1</f>
        <v>0.10646992333971195</v>
      </c>
      <c r="BZ82" s="3">
        <f>+'Indice PondENGHO'!BY80/'Indice PondENGHO'!BY79-1</f>
        <v>6.5133737025946381E-2</v>
      </c>
      <c r="CA82" s="3">
        <f>+'Indice PondENGHO'!BZ80/'Indice PondENGHO'!BZ79-1</f>
        <v>8.4454154359568268E-2</v>
      </c>
      <c r="CB82" s="3">
        <f>+'Indice PondENGHO'!CA80/'Indice PondENGHO'!CA79-1</f>
        <v>6.391744180543224E-2</v>
      </c>
      <c r="CC82" s="11">
        <f>+'Indice PondENGHO'!CB80/'Indice PondENGHO'!CB79-1</f>
        <v>6.5256992850890594E-2</v>
      </c>
      <c r="CD82" s="10">
        <f>+'Indice PondENGHO'!CC80/'Indice PondENGHO'!CC79-1</f>
        <v>6.7802519509802872E-2</v>
      </c>
      <c r="CE82" s="11">
        <f>+'Indice PondENGHO'!CD80/'Indice PondENGHO'!CD79-1</f>
        <v>6.7802519509802872E-2</v>
      </c>
      <c r="CG82" s="3">
        <f>+'Indice PondENGHO'!CF80/'Indice PondENGHO'!CF79-1</f>
        <v>6.7574935228817967E-2</v>
      </c>
      <c r="CI82" s="3">
        <f t="shared" si="20"/>
        <v>-1.4055636094627566E-3</v>
      </c>
      <c r="CJ82" s="3">
        <f>+'[3]Infla Mensual PondENGHO'!CF82</f>
        <v>-5.1528515334604563E-3</v>
      </c>
      <c r="CK82" s="3">
        <f t="shared" si="21"/>
        <v>3.7472879239976997E-3</v>
      </c>
    </row>
    <row r="83" spans="1:109" x14ac:dyDescent="0.25">
      <c r="A83" s="2">
        <f t="shared" ref="A83" si="28">+DATE(C83,B83,1)</f>
        <v>45108</v>
      </c>
      <c r="B83" s="1">
        <f t="shared" si="7"/>
        <v>7</v>
      </c>
      <c r="C83" s="1">
        <f t="shared" ref="C83" si="29">+IF(B83=1,C82+1,C82)</f>
        <v>2023</v>
      </c>
      <c r="D83" s="10">
        <f>+'Indice PondENGHO'!D81/'Indice PondENGHO'!D80-1</f>
        <v>7.4023181757368217E-2</v>
      </c>
      <c r="E83" s="3">
        <f>+'Indice PondENGHO'!E81/'Indice PondENGHO'!E80-1</f>
        <v>9.7035943640843003E-2</v>
      </c>
      <c r="F83" s="3">
        <f>+'Indice PondENGHO'!F81/'Indice PondENGHO'!F80-1</f>
        <v>5.7158897063452008E-2</v>
      </c>
      <c r="G83" s="3">
        <f>+'Indice PondENGHO'!G81/'Indice PondENGHO'!G80-1</f>
        <v>4.2861922985428125E-2</v>
      </c>
      <c r="H83" s="3">
        <f>+'Indice PondENGHO'!H81/'Indice PondENGHO'!H80-1</f>
        <v>6.2604363696715737E-2</v>
      </c>
      <c r="I83" s="3">
        <f>+'Indice PondENGHO'!I81/'Indice PondENGHO'!I80-1</f>
        <v>9.2456442625957314E-2</v>
      </c>
      <c r="J83" s="3">
        <f>+'Indice PondENGHO'!J81/'Indice PondENGHO'!J80-1</f>
        <v>5.6146902040465019E-2</v>
      </c>
      <c r="K83" s="3">
        <f>+'Indice PondENGHO'!K81/'Indice PondENGHO'!K80-1</f>
        <v>0.1336397516219221</v>
      </c>
      <c r="L83" s="3">
        <f>+'Indice PondENGHO'!L81/'Indice PondENGHO'!L80-1</f>
        <v>0.10834790981204123</v>
      </c>
      <c r="M83" s="3">
        <f>+'Indice PondENGHO'!M81/'Indice PondENGHO'!M80-1</f>
        <v>7.3800396046869388E-2</v>
      </c>
      <c r="N83" s="3">
        <f>+'Indice PondENGHO'!N81/'Indice PondENGHO'!N80-1</f>
        <v>7.3782101794729771E-2</v>
      </c>
      <c r="O83" s="11">
        <f>+'Indice PondENGHO'!O81/'Indice PondENGHO'!O80-1</f>
        <v>6.2607602932021944E-2</v>
      </c>
      <c r="P83" s="3">
        <f>+'Indice PondENGHO'!P81/'Indice PondENGHO'!P80-1</f>
        <v>7.4394749852487507E-2</v>
      </c>
      <c r="Q83" s="3">
        <f>+'Indice PondENGHO'!Q81/'Indice PondENGHO'!Q80-1</f>
        <v>9.6693495469622581E-2</v>
      </c>
      <c r="R83" s="3">
        <f>+'Indice PondENGHO'!R81/'Indice PondENGHO'!R80-1</f>
        <v>5.839031129320138E-2</v>
      </c>
      <c r="S83" s="3">
        <f>+'Indice PondENGHO'!S81/'Indice PondENGHO'!S80-1</f>
        <v>4.1277960765025767E-2</v>
      </c>
      <c r="T83" s="3">
        <f>+'Indice PondENGHO'!T81/'Indice PondENGHO'!T80-1</f>
        <v>6.212079105561541E-2</v>
      </c>
      <c r="U83" s="3">
        <f>+'Indice PondENGHO'!U81/'Indice PondENGHO'!U80-1</f>
        <v>9.1566530829534143E-2</v>
      </c>
      <c r="V83" s="3">
        <f>+'Indice PondENGHO'!V81/'Indice PondENGHO'!V80-1</f>
        <v>5.5250938685251105E-2</v>
      </c>
      <c r="W83" s="3">
        <f>+'Indice PondENGHO'!W81/'Indice PondENGHO'!W80-1</f>
        <v>0.13552280776272929</v>
      </c>
      <c r="X83" s="3">
        <f>+'Indice PondENGHO'!X81/'Indice PondENGHO'!X80-1</f>
        <v>0.10967167626462104</v>
      </c>
      <c r="Y83" s="3">
        <f>+'Indice PondENGHO'!Y81/'Indice PondENGHO'!Y80-1</f>
        <v>7.5921645869229115E-2</v>
      </c>
      <c r="Z83" s="3">
        <f>+'Indice PondENGHO'!Z81/'Indice PondENGHO'!Z80-1</f>
        <v>7.3518965369686606E-2</v>
      </c>
      <c r="AA83" s="3">
        <f>+'Indice PondENGHO'!AA81/'Indice PondENGHO'!AA80-1</f>
        <v>6.3237564162851534E-2</v>
      </c>
      <c r="AB83" s="10">
        <f>+'Indice PondENGHO'!AB81/'Indice PondENGHO'!AB80-1</f>
        <v>7.4535139306541653E-2</v>
      </c>
      <c r="AC83" s="3">
        <f>+'Indice PondENGHO'!AC81/'Indice PondENGHO'!AC80-1</f>
        <v>9.7706195596019452E-2</v>
      </c>
      <c r="AD83" s="3">
        <f>+'Indice PondENGHO'!AD81/'Indice PondENGHO'!AD80-1</f>
        <v>5.8920522020876387E-2</v>
      </c>
      <c r="AE83" s="3">
        <f>+'Indice PondENGHO'!AE81/'Indice PondENGHO'!AE80-1</f>
        <v>4.0090435151496351E-2</v>
      </c>
      <c r="AF83" s="3">
        <f>+'Indice PondENGHO'!AF81/'Indice PondENGHO'!AF80-1</f>
        <v>6.1730966260027831E-2</v>
      </c>
      <c r="AG83" s="3">
        <f>+'Indice PondENGHO'!AG81/'Indice PondENGHO'!AG80-1</f>
        <v>9.1728369205400728E-2</v>
      </c>
      <c r="AH83" s="3">
        <f>+'Indice PondENGHO'!AH81/'Indice PondENGHO'!AH80-1</f>
        <v>5.5291202628003022E-2</v>
      </c>
      <c r="AI83" s="3">
        <f>+'Indice PondENGHO'!AI81/'Indice PondENGHO'!AI80-1</f>
        <v>0.13666285879979712</v>
      </c>
      <c r="AJ83" s="3">
        <f>+'Indice PondENGHO'!AJ81/'Indice PondENGHO'!AJ80-1</f>
        <v>0.11037242206261233</v>
      </c>
      <c r="AK83" s="3">
        <f>+'Indice PondENGHO'!AK81/'Indice PondENGHO'!AK80-1</f>
        <v>7.6694295012763147E-2</v>
      </c>
      <c r="AL83" s="3">
        <f>+'Indice PondENGHO'!AL81/'Indice PondENGHO'!AL80-1</f>
        <v>7.4151434178261866E-2</v>
      </c>
      <c r="AM83" s="11">
        <f>+'Indice PondENGHO'!AM81/'Indice PondENGHO'!AM80-1</f>
        <v>6.3204997826538323E-2</v>
      </c>
      <c r="AN83" s="3">
        <f>+'Indice PondENGHO'!AN81/'Indice PondENGHO'!AN80-1</f>
        <v>7.472010458882683E-2</v>
      </c>
      <c r="AO83" s="3">
        <f>+'Indice PondENGHO'!AO81/'Indice PondENGHO'!AO80-1</f>
        <v>9.7829819776665605E-2</v>
      </c>
      <c r="AP83" s="3">
        <f>+'Indice PondENGHO'!AP81/'Indice PondENGHO'!AP80-1</f>
        <v>5.9744127163296135E-2</v>
      </c>
      <c r="AQ83" s="3">
        <f>+'Indice PondENGHO'!AQ81/'Indice PondENGHO'!AQ80-1</f>
        <v>4.0261294577837337E-2</v>
      </c>
      <c r="AR83" s="3">
        <f>+'Indice PondENGHO'!AR81/'Indice PondENGHO'!AR80-1</f>
        <v>6.1936911975934983E-2</v>
      </c>
      <c r="AS83" s="3">
        <f>+'Indice PondENGHO'!AS81/'Indice PondENGHO'!AS80-1</f>
        <v>8.984749355346322E-2</v>
      </c>
      <c r="AT83" s="3">
        <f>+'Indice PondENGHO'!AT81/'Indice PondENGHO'!AT80-1</f>
        <v>5.4417243926247361E-2</v>
      </c>
      <c r="AU83" s="3">
        <f>+'Indice PondENGHO'!AU81/'Indice PondENGHO'!AU80-1</f>
        <v>0.13685899686946845</v>
      </c>
      <c r="AV83" s="3">
        <f>+'Indice PondENGHO'!AV81/'Indice PondENGHO'!AV80-1</f>
        <v>0.11124093220663522</v>
      </c>
      <c r="AW83" s="3">
        <f>+'Indice PondENGHO'!AW81/'Indice PondENGHO'!AW80-1</f>
        <v>7.6127767608938024E-2</v>
      </c>
      <c r="AX83" s="3">
        <f>+'Indice PondENGHO'!AX81/'Indice PondENGHO'!AX80-1</f>
        <v>7.3413204460776038E-2</v>
      </c>
      <c r="AY83" s="3">
        <f>+'Indice PondENGHO'!AY81/'Indice PondENGHO'!AY80-1</f>
        <v>6.401624486163815E-2</v>
      </c>
      <c r="AZ83" s="10">
        <f>+'Indice PondENGHO'!AZ81/'Indice PondENGHO'!AZ80-1</f>
        <v>7.4971035718969903E-2</v>
      </c>
      <c r="BA83" s="3">
        <f>+'Indice PondENGHO'!BA81/'Indice PondENGHO'!BA80-1</f>
        <v>9.7430712925478113E-2</v>
      </c>
      <c r="BB83" s="3">
        <f>+'Indice PondENGHO'!BB81/'Indice PondENGHO'!BB80-1</f>
        <v>6.0724382228491525E-2</v>
      </c>
      <c r="BC83" s="3">
        <f>+'Indice PondENGHO'!BC81/'Indice PondENGHO'!BC80-1</f>
        <v>3.9566519591446969E-2</v>
      </c>
      <c r="BD83" s="3">
        <f>+'Indice PondENGHO'!BD81/'Indice PondENGHO'!BD80-1</f>
        <v>6.2180269405382571E-2</v>
      </c>
      <c r="BE83" s="3">
        <f>+'Indice PondENGHO'!BE81/'Indice PondENGHO'!BE80-1</f>
        <v>8.8289418447127455E-2</v>
      </c>
      <c r="BF83" s="3">
        <f>+'Indice PondENGHO'!BF81/'Indice PondENGHO'!BF80-1</f>
        <v>5.4276896335485603E-2</v>
      </c>
      <c r="BG83" s="3">
        <f>+'Indice PondENGHO'!BG81/'Indice PondENGHO'!BG80-1</f>
        <v>0.13798142805716584</v>
      </c>
      <c r="BH83" s="3">
        <f>+'Indice PondENGHO'!BH81/'Indice PondENGHO'!BH80-1</f>
        <v>0.11288379331611309</v>
      </c>
      <c r="BI83" s="3">
        <f>+'Indice PondENGHO'!BI81/'Indice PondENGHO'!BI80-1</f>
        <v>7.8020076828473339E-2</v>
      </c>
      <c r="BJ83" s="3">
        <f>+'Indice PondENGHO'!BJ81/'Indice PondENGHO'!BJ80-1</f>
        <v>7.3204949176339351E-2</v>
      </c>
      <c r="BK83" s="11">
        <f>+'Indice PondENGHO'!BK81/'Indice PondENGHO'!BK80-1</f>
        <v>6.4653690223974269E-2</v>
      </c>
      <c r="BL83" s="2">
        <f t="shared" ref="BL83" si="30">+A83</f>
        <v>45108</v>
      </c>
      <c r="BM83" s="72">
        <f>+'Indice PondENGHO'!BL81/'Indice PondENGHO'!BL80-1</f>
        <v>7.2285557225196362E-2</v>
      </c>
      <c r="BN83" s="72">
        <f>+'Indice PondENGHO'!BM81/'Indice PondENGHO'!BM80-1</f>
        <v>7.2298173707170843E-2</v>
      </c>
      <c r="BO83" s="72">
        <f>+'Indice PondENGHO'!BN81/'Indice PondENGHO'!BN80-1</f>
        <v>7.2794440746822842E-2</v>
      </c>
      <c r="BP83" s="72">
        <f>+'Indice PondENGHO'!BO81/'Indice PondENGHO'!BO80-1</f>
        <v>7.2446154174360622E-2</v>
      </c>
      <c r="BQ83" s="72">
        <f>+'Indice PondENGHO'!BP81/'Indice PondENGHO'!BP80-1</f>
        <v>7.2809588309312501E-2</v>
      </c>
      <c r="BR83" s="10">
        <f>+'Indice PondENGHO'!BQ81/'Indice PondENGHO'!BQ80-1</f>
        <v>7.4552576160167083E-2</v>
      </c>
      <c r="BS83" s="3">
        <f>+'Indice PondENGHO'!BR81/'Indice PondENGHO'!BR80-1</f>
        <v>9.7367347020168582E-2</v>
      </c>
      <c r="BT83" s="3">
        <f>+'Indice PondENGHO'!BS81/'Indice PondENGHO'!BS80-1</f>
        <v>5.9298194635012402E-2</v>
      </c>
      <c r="BU83" s="3">
        <f>+'Indice PondENGHO'!BT81/'Indice PondENGHO'!BT80-1</f>
        <v>4.0478417207887807E-2</v>
      </c>
      <c r="BV83" s="3">
        <f>+'Indice PondENGHO'!BU81/'Indice PondENGHO'!BU80-1</f>
        <v>6.2089701825572607E-2</v>
      </c>
      <c r="BW83" s="3">
        <f>+'Indice PondENGHO'!BV81/'Indice PondENGHO'!BV80-1</f>
        <v>8.994710635743175E-2</v>
      </c>
      <c r="BX83" s="3">
        <f>+'Indice PondENGHO'!BW81/'Indice PondENGHO'!BW80-1</f>
        <v>5.4778434989953384E-2</v>
      </c>
      <c r="BY83" s="3">
        <f>+'Indice PondENGHO'!BX81/'Indice PondENGHO'!BX80-1</f>
        <v>0.13654315455829003</v>
      </c>
      <c r="BZ83" s="3">
        <f>+'Indice PondENGHO'!BY81/'Indice PondENGHO'!BY80-1</f>
        <v>0.11118546842887</v>
      </c>
      <c r="CA83" s="3">
        <f>+'Indice PondENGHO'!BZ81/'Indice PondENGHO'!BZ80-1</f>
        <v>7.6820915964152636E-2</v>
      </c>
      <c r="CB83" s="3">
        <f>+'Indice PondENGHO'!CA81/'Indice PondENGHO'!CA80-1</f>
        <v>7.3489528966428352E-2</v>
      </c>
      <c r="CC83" s="11">
        <f>+'Indice PondENGHO'!CB81/'Indice PondENGHO'!CB80-1</f>
        <v>6.3869164302924109E-2</v>
      </c>
      <c r="CD83" s="10">
        <f>+'Indice PondENGHO'!CC81/'Indice PondENGHO'!CC80-1</f>
        <v>7.2581119673301497E-2</v>
      </c>
      <c r="CE83" s="11">
        <f>+'Indice PondENGHO'!CD81/'Indice PondENGHO'!CD80-1</f>
        <v>7.2581119673301497E-2</v>
      </c>
      <c r="CG83" s="3">
        <f>+'Indice PondENGHO'!CF81/'Indice PondENGHO'!CF80-1</f>
        <v>7.2516503973865554E-2</v>
      </c>
      <c r="CI83" s="3">
        <f t="shared" si="20"/>
        <v>-5.2403108411613886E-4</v>
      </c>
      <c r="CJ83" s="3">
        <f>+'[3]Infla Mensual PondENGHO'!CF83</f>
        <v>-4.5325999818341955E-3</v>
      </c>
      <c r="CK83" s="3">
        <f t="shared" si="21"/>
        <v>4.0085688977180567E-3</v>
      </c>
    </row>
    <row r="84" spans="1:109" x14ac:dyDescent="0.25">
      <c r="A84" s="2">
        <f t="shared" ref="A84" si="31">+DATE(C84,B84,1)</f>
        <v>45139</v>
      </c>
      <c r="B84" s="1">
        <f t="shared" si="7"/>
        <v>8</v>
      </c>
      <c r="C84" s="1">
        <f t="shared" ref="C84" si="32">+IF(B84=1,C83+1,C83)</f>
        <v>2023</v>
      </c>
      <c r="D84" s="10">
        <f>+'Indice PondENGHO'!D82/'Indice PondENGHO'!D81-1</f>
        <v>0.16088410379195817</v>
      </c>
      <c r="E84" s="3">
        <f>+'Indice PondENGHO'!E82/'Indice PondENGHO'!E81-1</f>
        <v>9.8420369270042496E-2</v>
      </c>
      <c r="F84" s="3">
        <f>+'Indice PondENGHO'!F82/'Indice PondENGHO'!F81-1</f>
        <v>9.7590879028297106E-2</v>
      </c>
      <c r="G84" s="3">
        <f>+'Indice PondENGHO'!G82/'Indice PondENGHO'!G81-1</f>
        <v>8.332045181918013E-2</v>
      </c>
      <c r="H84" s="3">
        <f>+'Indice PondENGHO'!H82/'Indice PondENGHO'!H81-1</f>
        <v>0.14318091815639922</v>
      </c>
      <c r="I84" s="3">
        <f>+'Indice PondENGHO'!I82/'Indice PondENGHO'!I81-1</f>
        <v>0.15166507344251956</v>
      </c>
      <c r="J84" s="3">
        <f>+'Indice PondENGHO'!J82/'Indice PondENGHO'!J81-1</f>
        <v>0.10695855740301696</v>
      </c>
      <c r="K84" s="3">
        <f>+'Indice PondENGHO'!K82/'Indice PondENGHO'!K81-1</f>
        <v>7.1393346244475797E-2</v>
      </c>
      <c r="L84" s="3">
        <f>+'Indice PondENGHO'!L82/'Indice PondENGHO'!L81-1</f>
        <v>0.11630833702892818</v>
      </c>
      <c r="M84" s="3">
        <f>+'Indice PondENGHO'!M82/'Indice PondENGHO'!M81-1</f>
        <v>8.9167484409029552E-2</v>
      </c>
      <c r="N84" s="3">
        <f>+'Indice PondENGHO'!N82/'Indice PondENGHO'!N81-1</f>
        <v>0.12867653366435206</v>
      </c>
      <c r="O84" s="11">
        <f>+'Indice PondENGHO'!O82/'Indice PondENGHO'!O81-1</f>
        <v>9.6363460492865149E-2</v>
      </c>
      <c r="P84" s="3">
        <f>+'Indice PondENGHO'!P82/'Indice PondENGHO'!P81-1</f>
        <v>0.15884997633405185</v>
      </c>
      <c r="Q84" s="3">
        <f>+'Indice PondENGHO'!Q82/'Indice PondENGHO'!Q81-1</f>
        <v>9.5713342291245729E-2</v>
      </c>
      <c r="R84" s="3">
        <f>+'Indice PondENGHO'!R82/'Indice PondENGHO'!R81-1</f>
        <v>9.6642972006661942E-2</v>
      </c>
      <c r="S84" s="3">
        <f>+'Indice PondENGHO'!S82/'Indice PondENGHO'!S81-1</f>
        <v>8.7559275634789158E-2</v>
      </c>
      <c r="T84" s="3">
        <f>+'Indice PondENGHO'!T82/'Indice PondENGHO'!T81-1</f>
        <v>0.14138935711338241</v>
      </c>
      <c r="U84" s="3">
        <f>+'Indice PondENGHO'!U82/'Indice PondENGHO'!U81-1</f>
        <v>0.15105251961917432</v>
      </c>
      <c r="V84" s="3">
        <f>+'Indice PondENGHO'!V82/'Indice PondENGHO'!V81-1</f>
        <v>0.10625046100523861</v>
      </c>
      <c r="W84" s="3">
        <f>+'Indice PondENGHO'!W82/'Indice PondENGHO'!W81-1</f>
        <v>7.0976902388862451E-2</v>
      </c>
      <c r="X84" s="3">
        <f>+'Indice PondENGHO'!X82/'Indice PondENGHO'!X81-1</f>
        <v>0.11639088022665267</v>
      </c>
      <c r="Y84" s="3">
        <f>+'Indice PondENGHO'!Y82/'Indice PondENGHO'!Y81-1</f>
        <v>9.1569196309795986E-2</v>
      </c>
      <c r="Z84" s="3">
        <f>+'Indice PondENGHO'!Z82/'Indice PondENGHO'!Z81-1</f>
        <v>0.12792207228680597</v>
      </c>
      <c r="AA84" s="3">
        <f>+'Indice PondENGHO'!AA82/'Indice PondENGHO'!AA81-1</f>
        <v>9.4107174269127958E-2</v>
      </c>
      <c r="AB84" s="10">
        <f>+'Indice PondENGHO'!AB82/'Indice PondENGHO'!AB81-1</f>
        <v>0.15743568626211002</v>
      </c>
      <c r="AC84" s="3">
        <f>+'Indice PondENGHO'!AC82/'Indice PondENGHO'!AC81-1</f>
        <v>9.6365064881296814E-2</v>
      </c>
      <c r="AD84" s="3">
        <f>+'Indice PondENGHO'!AD82/'Indice PondENGHO'!AD81-1</f>
        <v>9.6584477028694549E-2</v>
      </c>
      <c r="AE84" s="3">
        <f>+'Indice PondENGHO'!AE82/'Indice PondENGHO'!AE81-1</f>
        <v>8.9159376553546554E-2</v>
      </c>
      <c r="AF84" s="3">
        <f>+'Indice PondENGHO'!AF82/'Indice PondENGHO'!AF81-1</f>
        <v>0.13972928590137279</v>
      </c>
      <c r="AG84" s="3">
        <f>+'Indice PondENGHO'!AG82/'Indice PondENGHO'!AG81-1</f>
        <v>0.14984953660238931</v>
      </c>
      <c r="AH84" s="3">
        <f>+'Indice PondENGHO'!AH82/'Indice PondENGHO'!AH81-1</f>
        <v>0.1064747986670882</v>
      </c>
      <c r="AI84" s="3">
        <f>+'Indice PondENGHO'!AI82/'Indice PondENGHO'!AI81-1</f>
        <v>7.0871966193588154E-2</v>
      </c>
      <c r="AJ84" s="3">
        <f>+'Indice PondENGHO'!AJ82/'Indice PondENGHO'!AJ81-1</f>
        <v>0.11620235620040642</v>
      </c>
      <c r="AK84" s="3">
        <f>+'Indice PondENGHO'!AK82/'Indice PondENGHO'!AK81-1</f>
        <v>9.2455219953554657E-2</v>
      </c>
      <c r="AL84" s="3">
        <f>+'Indice PondENGHO'!AL82/'Indice PondENGHO'!AL81-1</f>
        <v>0.12559605492817427</v>
      </c>
      <c r="AM84" s="11">
        <f>+'Indice PondENGHO'!AM82/'Indice PondENGHO'!AM81-1</f>
        <v>9.3166584760412396E-2</v>
      </c>
      <c r="AN84" s="3">
        <f>+'Indice PondENGHO'!AN82/'Indice PondENGHO'!AN81-1</f>
        <v>0.15633445942293722</v>
      </c>
      <c r="AO84" s="3">
        <f>+'Indice PondENGHO'!AO82/'Indice PondENGHO'!AO81-1</f>
        <v>9.5413606667731576E-2</v>
      </c>
      <c r="AP84" s="3">
        <f>+'Indice PondENGHO'!AP82/'Indice PondENGHO'!AP81-1</f>
        <v>9.5696673294248358E-2</v>
      </c>
      <c r="AQ84" s="3">
        <f>+'Indice PondENGHO'!AQ82/'Indice PondENGHO'!AQ81-1</f>
        <v>9.0814920694752388E-2</v>
      </c>
      <c r="AR84" s="3">
        <f>+'Indice PondENGHO'!AR82/'Indice PondENGHO'!AR81-1</f>
        <v>0.13966160803203787</v>
      </c>
      <c r="AS84" s="3">
        <f>+'Indice PondENGHO'!AS82/'Indice PondENGHO'!AS81-1</f>
        <v>0.15221024167284103</v>
      </c>
      <c r="AT84" s="3">
        <f>+'Indice PondENGHO'!AT82/'Indice PondENGHO'!AT81-1</f>
        <v>0.10541676109170006</v>
      </c>
      <c r="AU84" s="3">
        <f>+'Indice PondENGHO'!AU82/'Indice PondENGHO'!AU81-1</f>
        <v>7.0806910178758953E-2</v>
      </c>
      <c r="AV84" s="3">
        <f>+'Indice PondENGHO'!AV82/'Indice PondENGHO'!AV81-1</f>
        <v>0.11733452467100758</v>
      </c>
      <c r="AW84" s="3">
        <f>+'Indice PondENGHO'!AW82/'Indice PondENGHO'!AW81-1</f>
        <v>9.2021548933418851E-2</v>
      </c>
      <c r="AX84" s="3">
        <f>+'Indice PondENGHO'!AX82/'Indice PondENGHO'!AX81-1</f>
        <v>0.12520759545052007</v>
      </c>
      <c r="AY84" s="3">
        <f>+'Indice PondENGHO'!AY82/'Indice PondENGHO'!AY81-1</f>
        <v>9.3067008955280084E-2</v>
      </c>
      <c r="AZ84" s="10">
        <f>+'Indice PondENGHO'!AZ82/'Indice PondENGHO'!AZ81-1</f>
        <v>0.15511173398232625</v>
      </c>
      <c r="BA84" s="3">
        <f>+'Indice PondENGHO'!BA82/'Indice PondENGHO'!BA81-1</f>
        <v>9.3381421578988544E-2</v>
      </c>
      <c r="BB84" s="3">
        <f>+'Indice PondENGHO'!BB82/'Indice PondENGHO'!BB81-1</f>
        <v>9.4914779670999927E-2</v>
      </c>
      <c r="BC84" s="3">
        <f>+'Indice PondENGHO'!BC82/'Indice PondENGHO'!BC81-1</f>
        <v>9.5604783580494956E-2</v>
      </c>
      <c r="BD84" s="3">
        <f>+'Indice PondENGHO'!BD82/'Indice PondENGHO'!BD81-1</f>
        <v>0.14051925191057735</v>
      </c>
      <c r="BE84" s="3">
        <f>+'Indice PondENGHO'!BE82/'Indice PondENGHO'!BE81-1</f>
        <v>0.15372339843309168</v>
      </c>
      <c r="BF84" s="3">
        <f>+'Indice PondENGHO'!BF82/'Indice PondENGHO'!BF81-1</f>
        <v>0.10485524690655001</v>
      </c>
      <c r="BG84" s="3">
        <f>+'Indice PondENGHO'!BG82/'Indice PondENGHO'!BG81-1</f>
        <v>7.1754280519750635E-2</v>
      </c>
      <c r="BH84" s="3">
        <f>+'Indice PondENGHO'!BH82/'Indice PondENGHO'!BH81-1</f>
        <v>0.11801283936858065</v>
      </c>
      <c r="BI84" s="3">
        <f>+'Indice PondENGHO'!BI82/'Indice PondENGHO'!BI81-1</f>
        <v>9.4467552817671052E-2</v>
      </c>
      <c r="BJ84" s="3">
        <f>+'Indice PondENGHO'!BJ82/'Indice PondENGHO'!BJ81-1</f>
        <v>0.12397212318038675</v>
      </c>
      <c r="BK84" s="11">
        <f>+'Indice PondENGHO'!BK82/'Indice PondENGHO'!BK81-1</f>
        <v>9.2346785805935694E-2</v>
      </c>
      <c r="BL84" s="2">
        <f t="shared" ref="BL84" si="33">+A84</f>
        <v>45139</v>
      </c>
      <c r="BM84" s="72">
        <f>+'Indice PondENGHO'!BL82/'Indice PondENGHO'!BL81-1</f>
        <v>0.13183257530798098</v>
      </c>
      <c r="BN84" s="72">
        <f>+'Indice PondENGHO'!BM82/'Indice PondENGHO'!BM81-1</f>
        <v>0.12770166328103594</v>
      </c>
      <c r="BO84" s="72">
        <f>+'Indice PondENGHO'!BN82/'Indice PondENGHO'!BN81-1</f>
        <v>0.12660312865464451</v>
      </c>
      <c r="BP84" s="72">
        <f>+'Indice PondENGHO'!BO82/'Indice PondENGHO'!BO81-1</f>
        <v>0.12487818456536104</v>
      </c>
      <c r="BQ84" s="72">
        <f>+'Indice PondENGHO'!BP82/'Indice PondENGHO'!BP81-1</f>
        <v>0.12354223755295135</v>
      </c>
      <c r="BR84" s="10">
        <f>+'Indice PondENGHO'!BQ82/'Indice PondENGHO'!BQ81-1</f>
        <v>0.15757405372879618</v>
      </c>
      <c r="BS84" s="3">
        <f>+'Indice PondENGHO'!BR82/'Indice PondENGHO'!BR81-1</f>
        <v>9.5421384007428278E-2</v>
      </c>
      <c r="BT84" s="3">
        <f>+'Indice PondENGHO'!BS82/'Indice PondENGHO'!BS81-1</f>
        <v>9.6049155410516729E-2</v>
      </c>
      <c r="BU84" s="3">
        <f>+'Indice PondENGHO'!BT82/'Indice PondENGHO'!BT81-1</f>
        <v>9.0662302372350512E-2</v>
      </c>
      <c r="BV84" s="3">
        <f>+'Indice PondENGHO'!BU82/'Indice PondENGHO'!BU81-1</f>
        <v>0.14056036536265237</v>
      </c>
      <c r="BW84" s="3">
        <f>+'Indice PondENGHO'!BV82/'Indice PondENGHO'!BV81-1</f>
        <v>0.15223680943294471</v>
      </c>
      <c r="BX84" s="3">
        <f>+'Indice PondENGHO'!BW82/'Indice PondENGHO'!BW81-1</f>
        <v>0.105642102072109</v>
      </c>
      <c r="BY84" s="3">
        <f>+'Indice PondENGHO'!BX82/'Indice PondENGHO'!BX81-1</f>
        <v>7.1189843934940766E-2</v>
      </c>
      <c r="BZ84" s="3">
        <f>+'Indice PondENGHO'!BY82/'Indice PondENGHO'!BY81-1</f>
        <v>0.11716279200700375</v>
      </c>
      <c r="CA84" s="3">
        <f>+'Indice PondENGHO'!BZ82/'Indice PondENGHO'!BZ81-1</f>
        <v>9.2852862614769771E-2</v>
      </c>
      <c r="CB84" s="3">
        <f>+'Indice PondENGHO'!CA82/'Indice PondENGHO'!CA81-1</f>
        <v>0.1253867643676978</v>
      </c>
      <c r="CC84" s="11">
        <f>+'Indice PondENGHO'!CB82/'Indice PondENGHO'!CB81-1</f>
        <v>9.3286319152065644E-2</v>
      </c>
      <c r="CD84" s="10">
        <f>+'Indice PondENGHO'!CC82/'Indice PondENGHO'!CC81-1</f>
        <v>0.12606119602634558</v>
      </c>
      <c r="CE84" s="11">
        <f>+'Indice PondENGHO'!CD82/'Indice PondENGHO'!CD81-1</f>
        <v>0.12606119602634558</v>
      </c>
      <c r="CG84" s="3">
        <f>+'Indice PondENGHO'!CF82/'Indice PondENGHO'!CF81-1</f>
        <v>0.12545668935531151</v>
      </c>
      <c r="CI84" s="3">
        <f t="shared" ref="CI84" si="34">+BM84-BQ84</f>
        <v>8.2903377550296309E-3</v>
      </c>
      <c r="CJ84" s="3">
        <f>+'[3]Infla Mensual PondENGHO'!CF84</f>
        <v>8.6330476905427389E-3</v>
      </c>
      <c r="CK84" s="3">
        <f t="shared" ref="CK84" si="35">+CI84-CJ84</f>
        <v>-3.4270993551310802E-4</v>
      </c>
    </row>
    <row r="85" spans="1:109" x14ac:dyDescent="0.25">
      <c r="A85" s="2">
        <f t="shared" ref="A85" si="36">+DATE(C85,B85,1)</f>
        <v>45170</v>
      </c>
      <c r="B85" s="1">
        <f t="shared" si="7"/>
        <v>9</v>
      </c>
      <c r="C85" s="1">
        <f t="shared" ref="C85" si="37">+IF(B85=1,C84+1,C84)</f>
        <v>2023</v>
      </c>
      <c r="D85" s="10">
        <f>+'Indice PondENGHO'!D83/'Indice PondENGHO'!D82-1</f>
        <v>0.14149968927442025</v>
      </c>
      <c r="E85" s="3">
        <f>+'Indice PondENGHO'!E83/'Indice PondENGHO'!E82-1</f>
        <v>0.10497303580031803</v>
      </c>
      <c r="F85" s="3">
        <f>+'Indice PondENGHO'!F83/'Indice PondENGHO'!F82-1</f>
        <v>0.11851782187123661</v>
      </c>
      <c r="G85" s="3">
        <f>+'Indice PondENGHO'!G83/'Indice PondENGHO'!G82-1</f>
        <v>8.960750132302886E-2</v>
      </c>
      <c r="H85" s="3">
        <f>+'Indice PondENGHO'!H83/'Indice PondENGHO'!H82-1</f>
        <v>0.12856480803030967</v>
      </c>
      <c r="I85" s="3">
        <f>+'Indice PondENGHO'!I83/'Indice PondENGHO'!I82-1</f>
        <v>9.9517957017049019E-2</v>
      </c>
      <c r="J85" s="3">
        <f>+'Indice PondENGHO'!J83/'Indice PondENGHO'!J82-1</f>
        <v>0.11187367165718798</v>
      </c>
      <c r="K85" s="3">
        <f>+'Indice PondENGHO'!K83/'Indice PondENGHO'!K82-1</f>
        <v>0.10972742042555872</v>
      </c>
      <c r="L85" s="3">
        <f>+'Indice PondENGHO'!L83/'Indice PondENGHO'!L82-1</f>
        <v>0.15093330936783933</v>
      </c>
      <c r="M85" s="3">
        <f>+'Indice PondENGHO'!M83/'Indice PondENGHO'!M82-1</f>
        <v>0.10418266900000228</v>
      </c>
      <c r="N85" s="3">
        <f>+'Indice PondENGHO'!N83/'Indice PondENGHO'!N82-1</f>
        <v>0.13059140467216324</v>
      </c>
      <c r="O85" s="11">
        <f>+'Indice PondENGHO'!O83/'Indice PondENGHO'!O82-1</f>
        <v>0.1162373009065687</v>
      </c>
      <c r="P85" s="3">
        <f>+'Indice PondENGHO'!P83/'Indice PondENGHO'!P82-1</f>
        <v>0.1410697184066334</v>
      </c>
      <c r="Q85" s="3">
        <f>+'Indice PondENGHO'!Q83/'Indice PondENGHO'!Q82-1</f>
        <v>0.10422941665037633</v>
      </c>
      <c r="R85" s="3">
        <f>+'Indice PondENGHO'!R83/'Indice PondENGHO'!R82-1</f>
        <v>0.11917242119192606</v>
      </c>
      <c r="S85" s="3">
        <f>+'Indice PondENGHO'!S83/'Indice PondENGHO'!S82-1</f>
        <v>8.7074647484148171E-2</v>
      </c>
      <c r="T85" s="3">
        <f>+'Indice PondENGHO'!T83/'Indice PondENGHO'!T82-1</f>
        <v>0.12776132218215586</v>
      </c>
      <c r="U85" s="3">
        <f>+'Indice PondENGHO'!U83/'Indice PondENGHO'!U82-1</f>
        <v>9.9030928566871124E-2</v>
      </c>
      <c r="V85" s="3">
        <f>+'Indice PondENGHO'!V83/'Indice PondENGHO'!V82-1</f>
        <v>0.11054879835873388</v>
      </c>
      <c r="W85" s="3">
        <f>+'Indice PondENGHO'!W83/'Indice PondENGHO'!W82-1</f>
        <v>0.10833162841872301</v>
      </c>
      <c r="X85" s="3">
        <f>+'Indice PondENGHO'!X83/'Indice PondENGHO'!X82-1</f>
        <v>0.15158591028114965</v>
      </c>
      <c r="Y85" s="3">
        <f>+'Indice PondENGHO'!Y83/'Indice PondENGHO'!Y82-1</f>
        <v>0.10760435606561747</v>
      </c>
      <c r="Z85" s="3">
        <f>+'Indice PondENGHO'!Z83/'Indice PondENGHO'!Z82-1</f>
        <v>0.13152413929016893</v>
      </c>
      <c r="AA85" s="3">
        <f>+'Indice PondENGHO'!AA83/'Indice PondENGHO'!AA82-1</f>
        <v>0.11648627111645848</v>
      </c>
      <c r="AB85" s="10">
        <f>+'Indice PondENGHO'!AB83/'Indice PondENGHO'!AB82-1</f>
        <v>0.14095624268915996</v>
      </c>
      <c r="AC85" s="3">
        <f>+'Indice PondENGHO'!AC83/'Indice PondENGHO'!AC82-1</f>
        <v>0.10482270564805152</v>
      </c>
      <c r="AD85" s="3">
        <f>+'Indice PondENGHO'!AD83/'Indice PondENGHO'!AD82-1</f>
        <v>0.119066863257411</v>
      </c>
      <c r="AE85" s="3">
        <f>+'Indice PondENGHO'!AE83/'Indice PondENGHO'!AE82-1</f>
        <v>8.5704697685551112E-2</v>
      </c>
      <c r="AF85" s="3">
        <f>+'Indice PondENGHO'!AF83/'Indice PondENGHO'!AF82-1</f>
        <v>0.12756104058198581</v>
      </c>
      <c r="AG85" s="3">
        <f>+'Indice PondENGHO'!AG83/'Indice PondENGHO'!AG82-1</f>
        <v>9.9358054953861297E-2</v>
      </c>
      <c r="AH85" s="3">
        <f>+'Indice PondENGHO'!AH83/'Indice PondENGHO'!AH82-1</f>
        <v>0.1100408753860076</v>
      </c>
      <c r="AI85" s="3">
        <f>+'Indice PondENGHO'!AI83/'Indice PondENGHO'!AI82-1</f>
        <v>0.10750910056478324</v>
      </c>
      <c r="AJ85" s="3">
        <f>+'Indice PondENGHO'!AJ83/'Indice PondENGHO'!AJ82-1</f>
        <v>0.15194530358528047</v>
      </c>
      <c r="AK85" s="3">
        <f>+'Indice PondENGHO'!AK83/'Indice PondENGHO'!AK82-1</f>
        <v>0.10840653270692657</v>
      </c>
      <c r="AL85" s="3">
        <f>+'Indice PondENGHO'!AL83/'Indice PondENGHO'!AL82-1</f>
        <v>0.13297252748308308</v>
      </c>
      <c r="AM85" s="11">
        <f>+'Indice PondENGHO'!AM83/'Indice PondENGHO'!AM82-1</f>
        <v>0.11636794179408994</v>
      </c>
      <c r="AN85" s="3">
        <f>+'Indice PondENGHO'!AN83/'Indice PondENGHO'!AN82-1</f>
        <v>0.140891947047322</v>
      </c>
      <c r="AO85" s="3">
        <f>+'Indice PondENGHO'!AO83/'Indice PondENGHO'!AO82-1</f>
        <v>0.10452306582043658</v>
      </c>
      <c r="AP85" s="3">
        <f>+'Indice PondENGHO'!AP83/'Indice PondENGHO'!AP82-1</f>
        <v>0.11996287754895274</v>
      </c>
      <c r="AQ85" s="3">
        <f>+'Indice PondENGHO'!AQ83/'Indice PondENGHO'!AQ82-1</f>
        <v>8.5556829533527612E-2</v>
      </c>
      <c r="AR85" s="3">
        <f>+'Indice PondENGHO'!AR83/'Indice PondENGHO'!AR82-1</f>
        <v>0.12746543666628507</v>
      </c>
      <c r="AS85" s="3">
        <f>+'Indice PondENGHO'!AS83/'Indice PondENGHO'!AS82-1</f>
        <v>9.5219764337304724E-2</v>
      </c>
      <c r="AT85" s="3">
        <f>+'Indice PondENGHO'!AT83/'Indice PondENGHO'!AT82-1</f>
        <v>0.10823726277736756</v>
      </c>
      <c r="AU85" s="3">
        <f>+'Indice PondENGHO'!AU83/'Indice PondENGHO'!AU82-1</f>
        <v>0.10688352238259013</v>
      </c>
      <c r="AV85" s="3">
        <f>+'Indice PondENGHO'!AV83/'Indice PondENGHO'!AV82-1</f>
        <v>0.15166057341958084</v>
      </c>
      <c r="AW85" s="3">
        <f>+'Indice PondENGHO'!AW83/'Indice PondENGHO'!AW82-1</f>
        <v>0.10753119686275747</v>
      </c>
      <c r="AX85" s="3">
        <f>+'Indice PondENGHO'!AX83/'Indice PondENGHO'!AX82-1</f>
        <v>0.1343665209841518</v>
      </c>
      <c r="AY85" s="3">
        <f>+'Indice PondENGHO'!AY83/'Indice PondENGHO'!AY82-1</f>
        <v>0.1167606436825408</v>
      </c>
      <c r="AZ85" s="10">
        <f>+'Indice PondENGHO'!AZ83/'Indice PondENGHO'!AZ82-1</f>
        <v>0.13970139595875719</v>
      </c>
      <c r="BA85" s="3">
        <f>+'Indice PondENGHO'!BA83/'Indice PondENGHO'!BA82-1</f>
        <v>0.10379764283213655</v>
      </c>
      <c r="BB85" s="3">
        <f>+'Indice PondENGHO'!BB83/'Indice PondENGHO'!BB82-1</f>
        <v>0.12052279645357777</v>
      </c>
      <c r="BC85" s="3">
        <f>+'Indice PondENGHO'!BC83/'Indice PondENGHO'!BC82-1</f>
        <v>8.3823878452936373E-2</v>
      </c>
      <c r="BD85" s="3">
        <f>+'Indice PondENGHO'!BD83/'Indice PondENGHO'!BD82-1</f>
        <v>0.125817948935385</v>
      </c>
      <c r="BE85" s="3">
        <f>+'Indice PondENGHO'!BE83/'Indice PondENGHO'!BE82-1</f>
        <v>9.1812114964541891E-2</v>
      </c>
      <c r="BF85" s="3">
        <f>+'Indice PondENGHO'!BF83/'Indice PondENGHO'!BF82-1</f>
        <v>0.10675783463300026</v>
      </c>
      <c r="BG85" s="3">
        <f>+'Indice PondENGHO'!BG83/'Indice PondENGHO'!BG82-1</f>
        <v>0.10534184894937026</v>
      </c>
      <c r="BH85" s="3">
        <f>+'Indice PondENGHO'!BH83/'Indice PondENGHO'!BH82-1</f>
        <v>0.15175125169833126</v>
      </c>
      <c r="BI85" s="3">
        <f>+'Indice PondENGHO'!BI83/'Indice PondENGHO'!BI82-1</f>
        <v>0.1114585074326051</v>
      </c>
      <c r="BJ85" s="3">
        <f>+'Indice PondENGHO'!BJ83/'Indice PondENGHO'!BJ82-1</f>
        <v>0.13555045323515991</v>
      </c>
      <c r="BK85" s="11">
        <f>+'Indice PondENGHO'!BK83/'Indice PondENGHO'!BK82-1</f>
        <v>0.11826982611512871</v>
      </c>
      <c r="BL85" s="2">
        <f t="shared" ref="BL85" si="38">+A85</f>
        <v>45170</v>
      </c>
      <c r="BM85" s="72">
        <f>+'Indice PondENGHO'!BL83/'Indice PondENGHO'!BL82-1</f>
        <v>0.12746739507957638</v>
      </c>
      <c r="BN85" s="72">
        <f>+'Indice PondENGHO'!BM83/'Indice PondENGHO'!BM82-1</f>
        <v>0.1251680101201389</v>
      </c>
      <c r="BO85" s="72">
        <f>+'Indice PondENGHO'!BN83/'Indice PondENGHO'!BN82-1</f>
        <v>0.12441511621271206</v>
      </c>
      <c r="BP85" s="72">
        <f>+'Indice PondENGHO'!BO83/'Indice PondENGHO'!BO82-1</f>
        <v>0.12293735385497673</v>
      </c>
      <c r="BQ85" s="72">
        <f>+'Indice PondENGHO'!BP83/'Indice PondENGHO'!BP82-1</f>
        <v>0.12100169627230462</v>
      </c>
      <c r="BR85" s="10">
        <f>+'Indice PondENGHO'!BQ83/'Indice PondENGHO'!BQ82-1</f>
        <v>0.1407810084327572</v>
      </c>
      <c r="BS85" s="3">
        <f>+'Indice PondENGHO'!BR83/'Indice PondENGHO'!BR82-1</f>
        <v>0.1043605446535405</v>
      </c>
      <c r="BT85" s="3">
        <f>+'Indice PondENGHO'!BS83/'Indice PondENGHO'!BS82-1</f>
        <v>0.11963087941367823</v>
      </c>
      <c r="BU85" s="3">
        <f>+'Indice PondENGHO'!BT83/'Indice PondENGHO'!BT82-1</f>
        <v>8.5740869388388097E-2</v>
      </c>
      <c r="BV85" s="3">
        <f>+'Indice PondENGHO'!BU83/'Indice PondENGHO'!BU82-1</f>
        <v>0.1269297163448142</v>
      </c>
      <c r="BW85" s="3">
        <f>+'Indice PondENGHO'!BV83/'Indice PondENGHO'!BV82-1</f>
        <v>9.533767816785077E-2</v>
      </c>
      <c r="BX85" s="3">
        <f>+'Indice PondENGHO'!BW83/'Indice PondENGHO'!BW82-1</f>
        <v>0.1086511371485499</v>
      </c>
      <c r="BY85" s="3">
        <f>+'Indice PondENGHO'!BX83/'Indice PondENGHO'!BX82-1</f>
        <v>0.10713629667040991</v>
      </c>
      <c r="BZ85" s="3">
        <f>+'Indice PondENGHO'!BY83/'Indice PondENGHO'!BY82-1</f>
        <v>0.1516539372408221</v>
      </c>
      <c r="CA85" s="3">
        <f>+'Indice PondENGHO'!BZ83/'Indice PondENGHO'!BZ82-1</f>
        <v>0.10907720976121782</v>
      </c>
      <c r="CB85" s="3">
        <f>+'Indice PondENGHO'!CA83/'Indice PondENGHO'!CA82-1</f>
        <v>0.1339630055697274</v>
      </c>
      <c r="CC85" s="11">
        <f>+'Indice PondENGHO'!CB83/'Indice PondENGHO'!CB82-1</f>
        <v>0.11716443432116064</v>
      </c>
      <c r="CD85" s="10">
        <f>+'Indice PondENGHO'!CC83/'Indice PondENGHO'!CC82-1</f>
        <v>0.12349586832531112</v>
      </c>
      <c r="CE85" s="11">
        <f>+'Indice PondENGHO'!CD83/'Indice PondENGHO'!CD82-1</f>
        <v>0.12349586832531112</v>
      </c>
      <c r="CG85" s="3">
        <f>+'Indice PondENGHO'!CF83/'Indice PondENGHO'!CF82-1</f>
        <v>0.12308827913575926</v>
      </c>
      <c r="CI85" s="3">
        <f t="shared" ref="CI85" si="39">+BM85-BQ85</f>
        <v>6.4656988072717692E-3</v>
      </c>
      <c r="CJ85" s="3">
        <f>+'[3]Infla Mensual PondENGHO'!CF85</f>
        <v>7.7437199510996813E-3</v>
      </c>
      <c r="CK85" s="3">
        <f t="shared" ref="CK85" si="40">+CI85-CJ85</f>
        <v>-1.2780211438279121E-3</v>
      </c>
    </row>
    <row r="86" spans="1:109" x14ac:dyDescent="0.25">
      <c r="A86" s="2">
        <f t="shared" ref="A86" si="41">+DATE(C86,B86,1)</f>
        <v>45200</v>
      </c>
      <c r="B86" s="1">
        <f t="shared" si="7"/>
        <v>10</v>
      </c>
      <c r="C86" s="1">
        <f t="shared" ref="C86" si="42">+IF(B86=1,C85+1,C85)</f>
        <v>2023</v>
      </c>
      <c r="D86" s="10">
        <f>+'Indice PondENGHO'!D84/'Indice PondENGHO'!D83-1</f>
        <v>7.4200802817685485E-2</v>
      </c>
      <c r="E86" s="3">
        <f>+'Indice PondENGHO'!E84/'Indice PondENGHO'!E83-1</f>
        <v>0.10021322552060252</v>
      </c>
      <c r="F86" s="3">
        <f>+'Indice PondENGHO'!F84/'Indice PondENGHO'!F83-1</f>
        <v>0.10156564434214888</v>
      </c>
      <c r="G86" s="3">
        <f>+'Indice PondENGHO'!G84/'Indice PondENGHO'!G83-1</f>
        <v>7.2312903336899659E-2</v>
      </c>
      <c r="H86" s="3">
        <f>+'Indice PondENGHO'!H84/'Indice PondENGHO'!H83-1</f>
        <v>0.10486897968306841</v>
      </c>
      <c r="I86" s="3">
        <f>+'Indice PondENGHO'!I84/'Indice PondENGHO'!I83-1</f>
        <v>4.9071887738849407E-2</v>
      </c>
      <c r="J86" s="3">
        <f>+'Indice PondENGHO'!J84/'Indice PondENGHO'!J83-1</f>
        <v>7.0631110437481937E-2</v>
      </c>
      <c r="K86" s="3">
        <f>+'Indice PondENGHO'!K84/'Indice PondENGHO'!K83-1</f>
        <v>0.132709892868349</v>
      </c>
      <c r="L86" s="3">
        <f>+'Indice PondENGHO'!L84/'Indice PondENGHO'!L83-1</f>
        <v>9.5233319014088158E-2</v>
      </c>
      <c r="M86" s="3">
        <f>+'Indice PondENGHO'!M84/'Indice PondENGHO'!M83-1</f>
        <v>9.7265423001675844E-2</v>
      </c>
      <c r="N86" s="3">
        <f>+'Indice PondENGHO'!N84/'Indice PondENGHO'!N83-1</f>
        <v>8.9391853306868274E-2</v>
      </c>
      <c r="O86" s="11">
        <f>+'Indice PondENGHO'!O84/'Indice PondENGHO'!O83-1</f>
        <v>7.8128638256272032E-2</v>
      </c>
      <c r="P86" s="3">
        <f>+'Indice PondENGHO'!P84/'Indice PondENGHO'!P83-1</f>
        <v>7.5592483018606771E-2</v>
      </c>
      <c r="Q86" s="3">
        <f>+'Indice PondENGHO'!Q84/'Indice PondENGHO'!Q83-1</f>
        <v>0.10115365457204284</v>
      </c>
      <c r="R86" s="3">
        <f>+'Indice PondENGHO'!R84/'Indice PondENGHO'!R83-1</f>
        <v>0.10384335085436391</v>
      </c>
      <c r="S86" s="3">
        <f>+'Indice PondENGHO'!S84/'Indice PondENGHO'!S83-1</f>
        <v>7.5437768899361934E-2</v>
      </c>
      <c r="T86" s="3">
        <f>+'Indice PondENGHO'!T84/'Indice PondENGHO'!T83-1</f>
        <v>0.10619107429508445</v>
      </c>
      <c r="U86" s="3">
        <f>+'Indice PondENGHO'!U84/'Indice PondENGHO'!U83-1</f>
        <v>4.9833079794807222E-2</v>
      </c>
      <c r="V86" s="3">
        <f>+'Indice PondENGHO'!V84/'Indice PondENGHO'!V83-1</f>
        <v>7.0194045301208652E-2</v>
      </c>
      <c r="W86" s="3">
        <f>+'Indice PondENGHO'!W84/'Indice PondENGHO'!W83-1</f>
        <v>0.13270448955275072</v>
      </c>
      <c r="X86" s="3">
        <f>+'Indice PondENGHO'!X84/'Indice PondENGHO'!X83-1</f>
        <v>9.295150391566076E-2</v>
      </c>
      <c r="Y86" s="3">
        <f>+'Indice PondENGHO'!Y84/'Indice PondENGHO'!Y83-1</f>
        <v>9.7789949696507561E-2</v>
      </c>
      <c r="Z86" s="3">
        <f>+'Indice PondENGHO'!Z84/'Indice PondENGHO'!Z83-1</f>
        <v>8.9026119746997034E-2</v>
      </c>
      <c r="AA86" s="3">
        <f>+'Indice PondENGHO'!AA84/'Indice PondENGHO'!AA83-1</f>
        <v>7.7221587019562277E-2</v>
      </c>
      <c r="AB86" s="10">
        <f>+'Indice PondENGHO'!AB84/'Indice PondENGHO'!AB83-1</f>
        <v>7.6334808298825552E-2</v>
      </c>
      <c r="AC86" s="3">
        <f>+'Indice PondENGHO'!AC84/'Indice PondENGHO'!AC83-1</f>
        <v>0.10084516349589401</v>
      </c>
      <c r="AD86" s="3">
        <f>+'Indice PondENGHO'!AD84/'Indice PondENGHO'!AD83-1</f>
        <v>0.10520899342477641</v>
      </c>
      <c r="AE86" s="3">
        <f>+'Indice PondENGHO'!AE84/'Indice PondENGHO'!AE83-1</f>
        <v>7.7383867038356424E-2</v>
      </c>
      <c r="AF86" s="3">
        <f>+'Indice PondENGHO'!AF84/'Indice PondENGHO'!AF83-1</f>
        <v>0.10643129011109553</v>
      </c>
      <c r="AG86" s="3">
        <f>+'Indice PondENGHO'!AG84/'Indice PondENGHO'!AG83-1</f>
        <v>5.0980661354059986E-2</v>
      </c>
      <c r="AH86" s="3">
        <f>+'Indice PondENGHO'!AH84/'Indice PondENGHO'!AH83-1</f>
        <v>7.1620191967133762E-2</v>
      </c>
      <c r="AI86" s="3">
        <f>+'Indice PondENGHO'!AI84/'Indice PondENGHO'!AI83-1</f>
        <v>0.13282817891488485</v>
      </c>
      <c r="AJ86" s="3">
        <f>+'Indice PondENGHO'!AJ84/'Indice PondENGHO'!AJ83-1</f>
        <v>9.1767933954755909E-2</v>
      </c>
      <c r="AK86" s="3">
        <f>+'Indice PondENGHO'!AK84/'Indice PondENGHO'!AK83-1</f>
        <v>9.8080732884182398E-2</v>
      </c>
      <c r="AL86" s="3">
        <f>+'Indice PondENGHO'!AL84/'Indice PondENGHO'!AL83-1</f>
        <v>8.8439438295718986E-2</v>
      </c>
      <c r="AM86" s="11">
        <f>+'Indice PondENGHO'!AM84/'Indice PondENGHO'!AM83-1</f>
        <v>7.7065113221842507E-2</v>
      </c>
      <c r="AN86" s="3">
        <f>+'Indice PondENGHO'!AN84/'Indice PondENGHO'!AN83-1</f>
        <v>7.6864660351471992E-2</v>
      </c>
      <c r="AO86" s="3">
        <f>+'Indice PondENGHO'!AO84/'Indice PondENGHO'!AO83-1</f>
        <v>0.10127493652775299</v>
      </c>
      <c r="AP86" s="3">
        <f>+'Indice PondENGHO'!AP84/'Indice PondENGHO'!AP83-1</f>
        <v>0.10563319968623475</v>
      </c>
      <c r="AQ86" s="3">
        <f>+'Indice PondENGHO'!AQ84/'Indice PondENGHO'!AQ83-1</f>
        <v>7.8231734615773485E-2</v>
      </c>
      <c r="AR86" s="3">
        <f>+'Indice PondENGHO'!AR84/'Indice PondENGHO'!AR83-1</f>
        <v>0.10655625485573061</v>
      </c>
      <c r="AS86" s="3">
        <f>+'Indice PondENGHO'!AS84/'Indice PondENGHO'!AS83-1</f>
        <v>5.1524795358762754E-2</v>
      </c>
      <c r="AT86" s="3">
        <f>+'Indice PondENGHO'!AT84/'Indice PondENGHO'!AT83-1</f>
        <v>7.0801053682033821E-2</v>
      </c>
      <c r="AU86" s="3">
        <f>+'Indice PondENGHO'!AU84/'Indice PondENGHO'!AU83-1</f>
        <v>0.13246760335396357</v>
      </c>
      <c r="AV86" s="3">
        <f>+'Indice PondENGHO'!AV84/'Indice PondENGHO'!AV83-1</f>
        <v>9.1678452160639967E-2</v>
      </c>
      <c r="AW86" s="3">
        <f>+'Indice PondENGHO'!AW84/'Indice PondENGHO'!AW83-1</f>
        <v>9.816738708177164E-2</v>
      </c>
      <c r="AX86" s="3">
        <f>+'Indice PondENGHO'!AX84/'Indice PondENGHO'!AX83-1</f>
        <v>8.8239209847671196E-2</v>
      </c>
      <c r="AY86" s="3">
        <f>+'Indice PondENGHO'!AY84/'Indice PondENGHO'!AY83-1</f>
        <v>7.5876198334207556E-2</v>
      </c>
      <c r="AZ86" s="10">
        <f>+'Indice PondENGHO'!AZ84/'Indice PondENGHO'!AZ83-1</f>
        <v>7.8101407616021357E-2</v>
      </c>
      <c r="BA86" s="3">
        <f>+'Indice PondENGHO'!BA84/'Indice PondENGHO'!BA83-1</f>
        <v>0.10193374165499991</v>
      </c>
      <c r="BB86" s="3">
        <f>+'Indice PondENGHO'!BB84/'Indice PondENGHO'!BB83-1</f>
        <v>0.10657393351511235</v>
      </c>
      <c r="BC86" s="3">
        <f>+'Indice PondENGHO'!BC84/'Indice PondENGHO'!BC83-1</f>
        <v>8.0456224062769754E-2</v>
      </c>
      <c r="BD86" s="3">
        <f>+'Indice PondENGHO'!BD84/'Indice PondENGHO'!BD83-1</f>
        <v>0.10792485603497393</v>
      </c>
      <c r="BE86" s="3">
        <f>+'Indice PondENGHO'!BE84/'Indice PondENGHO'!BE83-1</f>
        <v>5.2413583148980036E-2</v>
      </c>
      <c r="BF86" s="3">
        <f>+'Indice PondENGHO'!BF84/'Indice PondENGHO'!BF83-1</f>
        <v>7.1082942146800887E-2</v>
      </c>
      <c r="BG86" s="3">
        <f>+'Indice PondENGHO'!BG84/'Indice PondENGHO'!BG83-1</f>
        <v>0.13249907045241427</v>
      </c>
      <c r="BH86" s="3">
        <f>+'Indice PondENGHO'!BH84/'Indice PondENGHO'!BH83-1</f>
        <v>9.1270698619796864E-2</v>
      </c>
      <c r="BI86" s="3">
        <f>+'Indice PondENGHO'!BI84/'Indice PondENGHO'!BI83-1</f>
        <v>9.9030898280461965E-2</v>
      </c>
      <c r="BJ86" s="3">
        <f>+'Indice PondENGHO'!BJ84/'Indice PondENGHO'!BJ83-1</f>
        <v>8.7894470295102556E-2</v>
      </c>
      <c r="BK86" s="11">
        <f>+'Indice PondENGHO'!BK84/'Indice PondENGHO'!BK83-1</f>
        <v>7.3613861056283092E-2</v>
      </c>
      <c r="BL86" s="2">
        <f t="shared" ref="BL86" si="43">+A86</f>
        <v>45200</v>
      </c>
      <c r="BM86" s="72">
        <f>+'Indice PondENGHO'!BL84/'Indice PondENGHO'!BL83-1</f>
        <v>8.1446788342753873E-2</v>
      </c>
      <c r="BN86" s="72">
        <f>+'Indice PondENGHO'!BM84/'Indice PondENGHO'!BM83-1</f>
        <v>8.2847729540855619E-2</v>
      </c>
      <c r="BO86" s="72">
        <f>+'Indice PondENGHO'!BN84/'Indice PondENGHO'!BN83-1</f>
        <v>8.3169696439667984E-2</v>
      </c>
      <c r="BP86" s="72">
        <f>+'Indice PondENGHO'!BO84/'Indice PondENGHO'!BO83-1</f>
        <v>8.3275132800791463E-2</v>
      </c>
      <c r="BQ86" s="72">
        <f>+'Indice PondENGHO'!BP84/'Indice PondENGHO'!BP83-1</f>
        <v>8.4260281363534917E-2</v>
      </c>
      <c r="BR86" s="10">
        <f>+'Indice PondENGHO'!BQ84/'Indice PondENGHO'!BQ83-1</f>
        <v>7.6313822218927241E-2</v>
      </c>
      <c r="BS86" s="3">
        <f>+'Indice PondENGHO'!BR84/'Indice PondENGHO'!BR83-1</f>
        <v>0.1012340695788867</v>
      </c>
      <c r="BT86" s="3">
        <f>+'Indice PondENGHO'!BS84/'Indice PondENGHO'!BS83-1</f>
        <v>0.10497686609954648</v>
      </c>
      <c r="BU86" s="3">
        <f>+'Indice PondENGHO'!BT84/'Indice PondENGHO'!BT83-1</f>
        <v>7.7653997378767992E-2</v>
      </c>
      <c r="BV86" s="3">
        <f>+'Indice PondENGHO'!BU84/'Indice PondENGHO'!BU83-1</f>
        <v>0.10690979900668607</v>
      </c>
      <c r="BW86" s="3">
        <f>+'Indice PondENGHO'!BV84/'Indice PondENGHO'!BV83-1</f>
        <v>5.1396134896314338E-2</v>
      </c>
      <c r="BX86" s="3">
        <f>+'Indice PondENGHO'!BW84/'Indice PondENGHO'!BW83-1</f>
        <v>7.0933227047470293E-2</v>
      </c>
      <c r="BY86" s="3">
        <f>+'Indice PondENGHO'!BX84/'Indice PondENGHO'!BX83-1</f>
        <v>0.13261556250625639</v>
      </c>
      <c r="BZ86" s="3">
        <f>+'Indice PondENGHO'!BY84/'Indice PondENGHO'!BY83-1</f>
        <v>9.2091131135780158E-2</v>
      </c>
      <c r="CA86" s="3">
        <f>+'Indice PondENGHO'!BZ84/'Indice PondENGHO'!BZ83-1</f>
        <v>9.8399682721246551E-2</v>
      </c>
      <c r="CB86" s="3">
        <f>+'Indice PondENGHO'!CA84/'Indice PondENGHO'!CA83-1</f>
        <v>8.8322238905241601E-2</v>
      </c>
      <c r="CC86" s="11">
        <f>+'Indice PondENGHO'!CB84/'Indice PondENGHO'!CB83-1</f>
        <v>7.5645222414092661E-2</v>
      </c>
      <c r="CD86" s="10">
        <f>+'Indice PondENGHO'!CC84/'Indice PondENGHO'!CC83-1</f>
        <v>8.3274183126511359E-2</v>
      </c>
      <c r="CE86" s="11">
        <f>+'Indice PondENGHO'!CD84/'Indice PondENGHO'!CD83-1</f>
        <v>8.3274183126511359E-2</v>
      </c>
    </row>
    <row r="87" spans="1:109" x14ac:dyDescent="0.25">
      <c r="A87" s="2">
        <f t="shared" ref="A87" si="44">+DATE(C87,B87,1)</f>
        <v>45231</v>
      </c>
      <c r="B87" s="1">
        <f t="shared" si="7"/>
        <v>11</v>
      </c>
      <c r="C87" s="1">
        <f t="shared" ref="C87" si="45">+IF(B87=1,C86+1,C86)</f>
        <v>2023</v>
      </c>
      <c r="D87" s="10">
        <f>+'Indice PondENGHO'!D85/'Indice PondENGHO'!D84-1</f>
        <v>0.1570752299157232</v>
      </c>
      <c r="E87" s="3">
        <f>+'Indice PondENGHO'!E85/'Indice PondENGHO'!E84-1</f>
        <v>0.10806174730978846</v>
      </c>
      <c r="F87" s="3">
        <f>+'Indice PondENGHO'!F85/'Indice PondENGHO'!F84-1</f>
        <v>0.11011378724047916</v>
      </c>
      <c r="G87" s="3">
        <f>+'Indice PondENGHO'!G85/'Indice PondENGHO'!G84-1</f>
        <v>7.3919526619234066E-2</v>
      </c>
      <c r="H87" s="3">
        <f>+'Indice PondENGHO'!H85/'Indice PondENGHO'!H84-1</f>
        <v>0.12532268236676769</v>
      </c>
      <c r="I87" s="3">
        <f>+'Indice PondENGHO'!I85/'Indice PondENGHO'!I84-1</f>
        <v>0.15639606560709529</v>
      </c>
      <c r="J87" s="3">
        <f>+'Indice PondENGHO'!J85/'Indice PondENGHO'!J84-1</f>
        <v>0.10428378716760278</v>
      </c>
      <c r="K87" s="3">
        <f>+'Indice PondENGHO'!K85/'Indice PondENGHO'!K84-1</f>
        <v>0.156051719052128</v>
      </c>
      <c r="L87" s="3">
        <f>+'Indice PondENGHO'!L85/'Indice PondENGHO'!L84-1</f>
        <v>0.12929702240740704</v>
      </c>
      <c r="M87" s="3">
        <f>+'Indice PondENGHO'!M85/'Indice PondENGHO'!M84-1</f>
        <v>0.11249507418338212</v>
      </c>
      <c r="N87" s="3">
        <f>+'Indice PondENGHO'!N85/'Indice PondENGHO'!N84-1</f>
        <v>0.11719357072892245</v>
      </c>
      <c r="O87" s="11">
        <f>+'Indice PondENGHO'!O85/'Indice PondENGHO'!O84-1</f>
        <v>0.11568576281010801</v>
      </c>
      <c r="P87" s="3">
        <f>+'Indice PondENGHO'!P85/'Indice PondENGHO'!P84-1</f>
        <v>0.15905642305437007</v>
      </c>
      <c r="Q87" s="3">
        <f>+'Indice PondENGHO'!Q85/'Indice PondENGHO'!Q84-1</f>
        <v>0.10835167925710132</v>
      </c>
      <c r="R87" s="3">
        <f>+'Indice PondENGHO'!R85/'Indice PondENGHO'!R84-1</f>
        <v>0.1100195020933159</v>
      </c>
      <c r="S87" s="3">
        <f>+'Indice PondENGHO'!S85/'Indice PondENGHO'!S84-1</f>
        <v>7.366893245716577E-2</v>
      </c>
      <c r="T87" s="3">
        <f>+'Indice PondENGHO'!T85/'Indice PondENGHO'!T84-1</f>
        <v>0.12474470711453578</v>
      </c>
      <c r="U87" s="3">
        <f>+'Indice PondENGHO'!U85/'Indice PondENGHO'!U84-1</f>
        <v>0.15725435658738718</v>
      </c>
      <c r="V87" s="3">
        <f>+'Indice PondENGHO'!V85/'Indice PondENGHO'!V84-1</f>
        <v>0.10380932330128689</v>
      </c>
      <c r="W87" s="3">
        <f>+'Indice PondENGHO'!W85/'Indice PondENGHO'!W84-1</f>
        <v>0.1564721930183921</v>
      </c>
      <c r="X87" s="3">
        <f>+'Indice PondENGHO'!X85/'Indice PondENGHO'!X84-1</f>
        <v>0.13076831319528393</v>
      </c>
      <c r="Y87" s="3">
        <f>+'Indice PondENGHO'!Y85/'Indice PondENGHO'!Y84-1</f>
        <v>0.1173472490657419</v>
      </c>
      <c r="Z87" s="3">
        <f>+'Indice PondENGHO'!Z85/'Indice PondENGHO'!Z84-1</f>
        <v>0.11861731436779155</v>
      </c>
      <c r="AA87" s="3">
        <f>+'Indice PondENGHO'!AA85/'Indice PondENGHO'!AA84-1</f>
        <v>0.11538346163240987</v>
      </c>
      <c r="AB87" s="10">
        <f>+'Indice PondENGHO'!AB85/'Indice PondENGHO'!AB84-1</f>
        <v>0.16040567702222752</v>
      </c>
      <c r="AC87" s="3">
        <f>+'Indice PondENGHO'!AC85/'Indice PondENGHO'!AC84-1</f>
        <v>0.10819036390131309</v>
      </c>
      <c r="AD87" s="3">
        <f>+'Indice PondENGHO'!AD85/'Indice PondENGHO'!AD84-1</f>
        <v>0.110077675090547</v>
      </c>
      <c r="AE87" s="3">
        <f>+'Indice PondENGHO'!AE85/'Indice PondENGHO'!AE84-1</f>
        <v>7.2851477367702255E-2</v>
      </c>
      <c r="AF87" s="3">
        <f>+'Indice PondENGHO'!AF85/'Indice PondENGHO'!AF84-1</f>
        <v>0.12471211523777592</v>
      </c>
      <c r="AG87" s="3">
        <f>+'Indice PondENGHO'!AG85/'Indice PondENGHO'!AG84-1</f>
        <v>0.15506018261617149</v>
      </c>
      <c r="AH87" s="3">
        <f>+'Indice PondENGHO'!AH85/'Indice PondENGHO'!AH84-1</f>
        <v>0.10440500486722804</v>
      </c>
      <c r="AI87" s="3">
        <f>+'Indice PondENGHO'!AI85/'Indice PondENGHO'!AI84-1</f>
        <v>0.15700772804570273</v>
      </c>
      <c r="AJ87" s="3">
        <f>+'Indice PondENGHO'!AJ85/'Indice PondENGHO'!AJ84-1</f>
        <v>0.13172508666968041</v>
      </c>
      <c r="AK87" s="3">
        <f>+'Indice PondENGHO'!AK85/'Indice PondENGHO'!AK84-1</f>
        <v>0.11828851742178648</v>
      </c>
      <c r="AL87" s="3">
        <f>+'Indice PondENGHO'!AL85/'Indice PondENGHO'!AL84-1</f>
        <v>0.12035443755773811</v>
      </c>
      <c r="AM87" s="11">
        <f>+'Indice PondENGHO'!AM85/'Indice PondENGHO'!AM84-1</f>
        <v>0.11509602274912667</v>
      </c>
      <c r="AN87" s="3">
        <f>+'Indice PondENGHO'!AN85/'Indice PondENGHO'!AN84-1</f>
        <v>0.161178295959711</v>
      </c>
      <c r="AO87" s="3">
        <f>+'Indice PondENGHO'!AO85/'Indice PondENGHO'!AO84-1</f>
        <v>0.10819792345091117</v>
      </c>
      <c r="AP87" s="3">
        <f>+'Indice PondENGHO'!AP85/'Indice PondENGHO'!AP84-1</f>
        <v>0.10966421336145915</v>
      </c>
      <c r="AQ87" s="3">
        <f>+'Indice PondENGHO'!AQ85/'Indice PondENGHO'!AQ84-1</f>
        <v>7.1998127623001951E-2</v>
      </c>
      <c r="AR87" s="3">
        <f>+'Indice PondENGHO'!AR85/'Indice PondENGHO'!AR84-1</f>
        <v>0.12488322899648563</v>
      </c>
      <c r="AS87" s="3">
        <f>+'Indice PondENGHO'!AS85/'Indice PondENGHO'!AS84-1</f>
        <v>0.1591237931204752</v>
      </c>
      <c r="AT87" s="3">
        <f>+'Indice PondENGHO'!AT85/'Indice PondENGHO'!AT84-1</f>
        <v>0.10381507142055613</v>
      </c>
      <c r="AU87" s="3">
        <f>+'Indice PondENGHO'!AU85/'Indice PondENGHO'!AU84-1</f>
        <v>0.15694511221351726</v>
      </c>
      <c r="AV87" s="3">
        <f>+'Indice PondENGHO'!AV85/'Indice PondENGHO'!AV84-1</f>
        <v>0.13209698112894563</v>
      </c>
      <c r="AW87" s="3">
        <f>+'Indice PondENGHO'!AW85/'Indice PondENGHO'!AW84-1</f>
        <v>0.11724218554969612</v>
      </c>
      <c r="AX87" s="3">
        <f>+'Indice PondENGHO'!AX85/'Indice PondENGHO'!AX84-1</f>
        <v>0.12102759418874443</v>
      </c>
      <c r="AY87" s="3">
        <f>+'Indice PondENGHO'!AY85/'Indice PondENGHO'!AY84-1</f>
        <v>0.11524661800325653</v>
      </c>
      <c r="AZ87" s="10">
        <f>+'Indice PondENGHO'!AZ85/'Indice PondENGHO'!AZ84-1</f>
        <v>0.16299081972328899</v>
      </c>
      <c r="BA87" s="3">
        <f>+'Indice PondENGHO'!BA85/'Indice PondENGHO'!BA84-1</f>
        <v>0.10831165970155232</v>
      </c>
      <c r="BB87" s="3">
        <f>+'Indice PondENGHO'!BB85/'Indice PondENGHO'!BB84-1</f>
        <v>0.10933915411285478</v>
      </c>
      <c r="BC87" s="3">
        <f>+'Indice PondENGHO'!BC85/'Indice PondENGHO'!BC84-1</f>
        <v>6.8822333368710353E-2</v>
      </c>
      <c r="BD87" s="3">
        <f>+'Indice PondENGHO'!BD85/'Indice PondENGHO'!BD84-1</f>
        <v>0.12472865210568762</v>
      </c>
      <c r="BE87" s="3">
        <f>+'Indice PondENGHO'!BE85/'Indice PondENGHO'!BE84-1</f>
        <v>0.1618125787656941</v>
      </c>
      <c r="BF87" s="3">
        <f>+'Indice PondENGHO'!BF85/'Indice PondENGHO'!BF84-1</f>
        <v>0.10398222622953912</v>
      </c>
      <c r="BG87" s="3">
        <f>+'Indice PondENGHO'!BG85/'Indice PondENGHO'!BG84-1</f>
        <v>0.157821550335282</v>
      </c>
      <c r="BH87" s="3">
        <f>+'Indice PondENGHO'!BH85/'Indice PondENGHO'!BH84-1</f>
        <v>0.13279798836533474</v>
      </c>
      <c r="BI87" s="3">
        <f>+'Indice PondENGHO'!BI85/'Indice PondENGHO'!BI84-1</f>
        <v>0.11983544294723769</v>
      </c>
      <c r="BJ87" s="3">
        <f>+'Indice PondENGHO'!BJ85/'Indice PondENGHO'!BJ84-1</f>
        <v>0.12258975814004303</v>
      </c>
      <c r="BK87" s="11">
        <f>+'Indice PondENGHO'!BK85/'Indice PondENGHO'!BK84-1</f>
        <v>0.11517273636830949</v>
      </c>
      <c r="BL87" s="2">
        <f t="shared" ref="BL87" si="46">+A87</f>
        <v>45231</v>
      </c>
      <c r="BM87" s="72">
        <f>+'Indice PondENGHO'!BL85/'Indice PondENGHO'!BL84-1</f>
        <v>0.13382141883568055</v>
      </c>
      <c r="BN87" s="72">
        <f>+'Indice PondENGHO'!BM85/'Indice PondENGHO'!BM84-1</f>
        <v>0.13189364959470451</v>
      </c>
      <c r="BO87" s="72">
        <f>+'Indice PondENGHO'!BN85/'Indice PondENGHO'!BN84-1</f>
        <v>0.13210385716860862</v>
      </c>
      <c r="BP87" s="72">
        <f>+'Indice PondENGHO'!BO85/'Indice PondENGHO'!BO84-1</f>
        <v>0.1306380214901266</v>
      </c>
      <c r="BQ87" s="72">
        <f>+'Indice PondENGHO'!BP85/'Indice PondENGHO'!BP84-1</f>
        <v>0.12918325035901224</v>
      </c>
      <c r="BR87" s="10">
        <f>+'Indice PondENGHO'!BQ85/'Indice PondENGHO'!BQ84-1</f>
        <v>0.1602893628878892</v>
      </c>
      <c r="BS87" s="3">
        <f>+'Indice PondENGHO'!BR85/'Indice PondENGHO'!BR84-1</f>
        <v>0.10824144742501707</v>
      </c>
      <c r="BT87" s="3">
        <f>+'Indice PondENGHO'!BS85/'Indice PondENGHO'!BS84-1</f>
        <v>0.10976631531425607</v>
      </c>
      <c r="BU87" s="3">
        <f>+'Indice PondENGHO'!BT85/'Indice PondENGHO'!BT84-1</f>
        <v>7.1602657498008204E-2</v>
      </c>
      <c r="BV87" s="3">
        <f>+'Indice PondENGHO'!BU85/'Indice PondENGHO'!BU84-1</f>
        <v>0.12481448931552031</v>
      </c>
      <c r="BW87" s="3">
        <f>+'Indice PondENGHO'!BV85/'Indice PondENGHO'!BV84-1</f>
        <v>0.15907395896045173</v>
      </c>
      <c r="BX87" s="3">
        <f>+'Indice PondENGHO'!BW85/'Indice PondENGHO'!BW84-1</f>
        <v>0.10401069052859957</v>
      </c>
      <c r="BY87" s="3">
        <f>+'Indice PondENGHO'!BX85/'Indice PondENGHO'!BX84-1</f>
        <v>0.15702615436962652</v>
      </c>
      <c r="BZ87" s="3">
        <f>+'Indice PondENGHO'!BY85/'Indice PondENGHO'!BY84-1</f>
        <v>0.13181771898214834</v>
      </c>
      <c r="CA87" s="3">
        <f>+'Indice PondENGHO'!BZ85/'Indice PondENGHO'!BZ84-1</f>
        <v>0.1182011739717499</v>
      </c>
      <c r="CB87" s="3">
        <f>+'Indice PondENGHO'!CA85/'Indice PondENGHO'!CA84-1</f>
        <v>0.12094370001466714</v>
      </c>
      <c r="CC87" s="11">
        <f>+'Indice PondENGHO'!CB85/'Indice PondENGHO'!CB84-1</f>
        <v>0.11525656080365798</v>
      </c>
      <c r="CD87" s="10">
        <f>+'Indice PondENGHO'!CC85/'Indice PondENGHO'!CC84-1</f>
        <v>0.1310293258917381</v>
      </c>
      <c r="CE87" s="11">
        <f>+'Indice PondENGHO'!CD85/'Indice PondENGHO'!CD84-1</f>
        <v>0.1310293258917381</v>
      </c>
    </row>
    <row r="88" spans="1:109" x14ac:dyDescent="0.25">
      <c r="A88" s="2">
        <f t="shared" ref="A88" si="47">+DATE(C88,B88,1)</f>
        <v>45261</v>
      </c>
      <c r="B88" s="1">
        <f t="shared" si="7"/>
        <v>12</v>
      </c>
      <c r="C88" s="1">
        <f t="shared" ref="C88" si="48">+IF(B88=1,C87+1,C87)</f>
        <v>2023</v>
      </c>
      <c r="D88" s="10">
        <f>+'Indice PondENGHO'!D86/'Indice PondENGHO'!D85-1</f>
        <v>0.28244122595510879</v>
      </c>
      <c r="E88" s="3">
        <f>+'Indice PondENGHO'!E86/'Indice PondENGHO'!E85-1</f>
        <v>0.19571533074652181</v>
      </c>
      <c r="F88" s="3">
        <f>+'Indice PondENGHO'!F86/'Indice PondENGHO'!F85-1</f>
        <v>0.16712926158338992</v>
      </c>
      <c r="G88" s="3">
        <f>+'Indice PondENGHO'!G86/'Indice PondENGHO'!G85-1</f>
        <v>0.13846958037245982</v>
      </c>
      <c r="H88" s="3">
        <f>+'Indice PondENGHO'!H86/'Indice PondENGHO'!H85-1</f>
        <v>0.30539864252524529</v>
      </c>
      <c r="I88" s="3">
        <f>+'Indice PondENGHO'!I86/'Indice PondENGHO'!I85-1</f>
        <v>0.3313777408064289</v>
      </c>
      <c r="J88" s="3">
        <f>+'Indice PondENGHO'!J86/'Indice PondENGHO'!J85-1</f>
        <v>0.32443409964336922</v>
      </c>
      <c r="K88" s="3">
        <f>+'Indice PondENGHO'!K86/'Indice PondENGHO'!K85-1</f>
        <v>0.15271739436421483</v>
      </c>
      <c r="L88" s="3">
        <f>+'Indice PondENGHO'!L86/'Indice PondENGHO'!L85-1</f>
        <v>0.20269580908106088</v>
      </c>
      <c r="M88" s="3">
        <f>+'Indice PondENGHO'!M86/'Indice PondENGHO'!M85-1</f>
        <v>0.10580878464434029</v>
      </c>
      <c r="N88" s="3">
        <f>+'Indice PondENGHO'!N86/'Indice PondENGHO'!N85-1</f>
        <v>0.21492461180799016</v>
      </c>
      <c r="O88" s="11">
        <f>+'Indice PondENGHO'!O86/'Indice PondENGHO'!O85-1</f>
        <v>0.33264358818399153</v>
      </c>
      <c r="P88" s="3">
        <f>+'Indice PondENGHO'!P86/'Indice PondENGHO'!P85-1</f>
        <v>0.28310501056873028</v>
      </c>
      <c r="Q88" s="3">
        <f>+'Indice PondENGHO'!Q86/'Indice PondENGHO'!Q85-1</f>
        <v>0.19688951716338354</v>
      </c>
      <c r="R88" s="3">
        <f>+'Indice PondENGHO'!R86/'Indice PondENGHO'!R85-1</f>
        <v>0.16764939695139836</v>
      </c>
      <c r="S88" s="3">
        <f>+'Indice PondENGHO'!S86/'Indice PondENGHO'!S85-1</f>
        <v>0.13690808420977785</v>
      </c>
      <c r="T88" s="3">
        <f>+'Indice PondENGHO'!T86/'Indice PondENGHO'!T85-1</f>
        <v>0.30580840518907815</v>
      </c>
      <c r="U88" s="3">
        <f>+'Indice PondENGHO'!U86/'Indice PondENGHO'!U85-1</f>
        <v>0.33056480232009777</v>
      </c>
      <c r="V88" s="3">
        <f>+'Indice PondENGHO'!V86/'Indice PondENGHO'!V85-1</f>
        <v>0.32138230091691811</v>
      </c>
      <c r="W88" s="3">
        <f>+'Indice PondENGHO'!W86/'Indice PondENGHO'!W85-1</f>
        <v>0.15166069122757908</v>
      </c>
      <c r="X88" s="3">
        <f>+'Indice PondENGHO'!X86/'Indice PondENGHO'!X85-1</f>
        <v>0.20147476624462146</v>
      </c>
      <c r="Y88" s="3">
        <f>+'Indice PondENGHO'!Y86/'Indice PondENGHO'!Y85-1</f>
        <v>0.10421671997184268</v>
      </c>
      <c r="Z88" s="3">
        <f>+'Indice PondENGHO'!Z86/'Indice PondENGHO'!Z85-1</f>
        <v>0.21501331466682849</v>
      </c>
      <c r="AA88" s="3">
        <f>+'Indice PondENGHO'!AA86/'Indice PondENGHO'!AA85-1</f>
        <v>0.32728668480116929</v>
      </c>
      <c r="AB88" s="10">
        <f>+'Indice PondENGHO'!AB86/'Indice PondENGHO'!AB85-1</f>
        <v>0.28357836605028441</v>
      </c>
      <c r="AC88" s="3">
        <f>+'Indice PondENGHO'!AC86/'Indice PondENGHO'!AC85-1</f>
        <v>0.19628480599555709</v>
      </c>
      <c r="AD88" s="3">
        <f>+'Indice PondENGHO'!AD86/'Indice PondENGHO'!AD85-1</f>
        <v>0.16775607532783732</v>
      </c>
      <c r="AE88" s="3">
        <f>+'Indice PondENGHO'!AE86/'Indice PondENGHO'!AE85-1</f>
        <v>0.13678733136354149</v>
      </c>
      <c r="AF88" s="3">
        <f>+'Indice PondENGHO'!AF86/'Indice PondENGHO'!AF85-1</f>
        <v>0.3058840496587325</v>
      </c>
      <c r="AG88" s="3">
        <f>+'Indice PondENGHO'!AG86/'Indice PondENGHO'!AG85-1</f>
        <v>0.33116642849245714</v>
      </c>
      <c r="AH88" s="3">
        <f>+'Indice PondENGHO'!AH86/'Indice PondENGHO'!AH85-1</f>
        <v>0.31906158650760008</v>
      </c>
      <c r="AI88" s="3">
        <f>+'Indice PondENGHO'!AI86/'Indice PondENGHO'!AI85-1</f>
        <v>0.15142239743603247</v>
      </c>
      <c r="AJ88" s="3">
        <f>+'Indice PondENGHO'!AJ86/'Indice PondENGHO'!AJ85-1</f>
        <v>0.20061297415018697</v>
      </c>
      <c r="AK88" s="3">
        <f>+'Indice PondENGHO'!AK86/'Indice PondENGHO'!AK85-1</f>
        <v>0.10424774342615506</v>
      </c>
      <c r="AL88" s="3">
        <f>+'Indice PondENGHO'!AL86/'Indice PondENGHO'!AL85-1</f>
        <v>0.21441016466848217</v>
      </c>
      <c r="AM88" s="11">
        <f>+'Indice PondENGHO'!AM86/'Indice PondENGHO'!AM85-1</f>
        <v>0.32602683582699354</v>
      </c>
      <c r="AN88" s="3">
        <f>+'Indice PondENGHO'!AN86/'Indice PondENGHO'!AN85-1</f>
        <v>0.28372671490345791</v>
      </c>
      <c r="AO88" s="3">
        <f>+'Indice PondENGHO'!AO86/'Indice PondENGHO'!AO85-1</f>
        <v>0.19666106045620291</v>
      </c>
      <c r="AP88" s="3">
        <f>+'Indice PondENGHO'!AP86/'Indice PondENGHO'!AP85-1</f>
        <v>0.16910618993570781</v>
      </c>
      <c r="AQ88" s="3">
        <f>+'Indice PondENGHO'!AQ86/'Indice PondENGHO'!AQ85-1</f>
        <v>0.13690631480491744</v>
      </c>
      <c r="AR88" s="3">
        <f>+'Indice PondENGHO'!AR86/'Indice PondENGHO'!AR85-1</f>
        <v>0.30563514676771475</v>
      </c>
      <c r="AS88" s="3">
        <f>+'Indice PondENGHO'!AS86/'Indice PondENGHO'!AS85-1</f>
        <v>0.32556388888553345</v>
      </c>
      <c r="AT88" s="3">
        <f>+'Indice PondENGHO'!AT86/'Indice PondENGHO'!AT85-1</f>
        <v>0.31640516561784993</v>
      </c>
      <c r="AU88" s="3">
        <f>+'Indice PondENGHO'!AU86/'Indice PondENGHO'!AU85-1</f>
        <v>0.15105197367567369</v>
      </c>
      <c r="AV88" s="3">
        <f>+'Indice PondENGHO'!AV86/'Indice PondENGHO'!AV85-1</f>
        <v>0.20180191997186658</v>
      </c>
      <c r="AW88" s="3">
        <f>+'Indice PondENGHO'!AW86/'Indice PondENGHO'!AW85-1</f>
        <v>0.10396199719582522</v>
      </c>
      <c r="AX88" s="3">
        <f>+'Indice PondENGHO'!AX86/'Indice PondENGHO'!AX85-1</f>
        <v>0.21508971207570315</v>
      </c>
      <c r="AY88" s="3">
        <f>+'Indice PondENGHO'!AY86/'Indice PondENGHO'!AY85-1</f>
        <v>0.32353085405106308</v>
      </c>
      <c r="AZ88" s="10">
        <f>+'Indice PondENGHO'!AZ86/'Indice PondENGHO'!AZ85-1</f>
        <v>0.28396775761616766</v>
      </c>
      <c r="BA88" s="3">
        <f>+'Indice PondENGHO'!BA86/'Indice PondENGHO'!BA85-1</f>
        <v>0.19804404210730442</v>
      </c>
      <c r="BB88" s="3">
        <f>+'Indice PondENGHO'!BB86/'Indice PondENGHO'!BB85-1</f>
        <v>0.17048855230725812</v>
      </c>
      <c r="BC88" s="3">
        <f>+'Indice PondENGHO'!BC86/'Indice PondENGHO'!BC85-1</f>
        <v>0.1374333724831831</v>
      </c>
      <c r="BD88" s="3">
        <f>+'Indice PondENGHO'!BD86/'Indice PondENGHO'!BD85-1</f>
        <v>0.30626402493713334</v>
      </c>
      <c r="BE88" s="3">
        <f>+'Indice PondENGHO'!BE86/'Indice PondENGHO'!BE85-1</f>
        <v>0.32116685049078675</v>
      </c>
      <c r="BF88" s="3">
        <f>+'Indice PondENGHO'!BF86/'Indice PondENGHO'!BF85-1</f>
        <v>0.31370044180471801</v>
      </c>
      <c r="BG88" s="3">
        <f>+'Indice PondENGHO'!BG86/'Indice PondENGHO'!BG85-1</f>
        <v>0.15154892143883614</v>
      </c>
      <c r="BH88" s="3">
        <f>+'Indice PondENGHO'!BH86/'Indice PondENGHO'!BH85-1</f>
        <v>0.2027386687026651</v>
      </c>
      <c r="BI88" s="3">
        <f>+'Indice PondENGHO'!BI86/'Indice PondENGHO'!BI85-1</f>
        <v>0.10267011429389616</v>
      </c>
      <c r="BJ88" s="3">
        <f>+'Indice PondENGHO'!BJ86/'Indice PondENGHO'!BJ85-1</f>
        <v>0.21598490644763668</v>
      </c>
      <c r="BK88" s="11">
        <f>+'Indice PondENGHO'!BK86/'Indice PondENGHO'!BK85-1</f>
        <v>0.3200607040687351</v>
      </c>
      <c r="BL88" s="2">
        <f t="shared" ref="BL88" si="49">+A88</f>
        <v>45261</v>
      </c>
      <c r="BM88" s="72">
        <f>+'Indice PondENGHO'!BL86/'Indice PondENGHO'!BL85-1</f>
        <v>0.25237197278068146</v>
      </c>
      <c r="BN88" s="72">
        <f>+'Indice PondENGHO'!BM86/'Indice PondENGHO'!BM85-1</f>
        <v>0.25056385706299178</v>
      </c>
      <c r="BO88" s="72">
        <f>+'Indice PondENGHO'!BN86/'Indice PondENGHO'!BN85-1</f>
        <v>0.2506753856231283</v>
      </c>
      <c r="BP88" s="72">
        <f>+'Indice PondENGHO'!BO86/'Indice PondENGHO'!BO85-1</f>
        <v>0.25104710142082376</v>
      </c>
      <c r="BQ88" s="72">
        <f>+'Indice PondENGHO'!BP86/'Indice PondENGHO'!BP85-1</f>
        <v>0.24953906607103771</v>
      </c>
      <c r="BR88" s="10">
        <f>+'Indice PondENGHO'!BQ86/'Indice PondENGHO'!BQ85-1</f>
        <v>0.28340208745452444</v>
      </c>
      <c r="BS88" s="3">
        <f>+'Indice PondENGHO'!BR86/'Indice PondENGHO'!BR85-1</f>
        <v>0.19693119084731303</v>
      </c>
      <c r="BT88" s="3">
        <f>+'Indice PondENGHO'!BS86/'Indice PondENGHO'!BS85-1</f>
        <v>0.16874726799749662</v>
      </c>
      <c r="BU88" s="3">
        <f>+'Indice PondENGHO'!BT86/'Indice PondENGHO'!BT85-1</f>
        <v>0.13724498853276401</v>
      </c>
      <c r="BV88" s="3">
        <f>+'Indice PondENGHO'!BU86/'Indice PondENGHO'!BU85-1</f>
        <v>0.30593516631861051</v>
      </c>
      <c r="BW88" s="3">
        <f>+'Indice PondENGHO'!BV86/'Indice PondENGHO'!BV85-1</f>
        <v>0.32579049025007656</v>
      </c>
      <c r="BX88" s="3">
        <f>+'Indice PondENGHO'!BW86/'Indice PondENGHO'!BW85-1</f>
        <v>0.31728950074537643</v>
      </c>
      <c r="BY88" s="3">
        <f>+'Indice PondENGHO'!BX86/'Indice PondENGHO'!BX85-1</f>
        <v>0.15156481646897579</v>
      </c>
      <c r="BZ88" s="3">
        <f>+'Indice PondENGHO'!BY86/'Indice PondENGHO'!BY85-1</f>
        <v>0.20200477935499461</v>
      </c>
      <c r="CA88" s="3">
        <f>+'Indice PondENGHO'!BZ86/'Indice PondENGHO'!BZ85-1</f>
        <v>0.10363130360504536</v>
      </c>
      <c r="CB88" s="3">
        <f>+'Indice PondENGHO'!CA86/'Indice PondENGHO'!CA85-1</f>
        <v>0.21532147888893283</v>
      </c>
      <c r="CC88" s="11">
        <f>+'Indice PondENGHO'!CB86/'Indice PondENGHO'!CB85-1</f>
        <v>0.324090024787135</v>
      </c>
      <c r="CD88" s="10">
        <f>+'Indice PondENGHO'!CC86/'Indice PondENGHO'!CC85-1</f>
        <v>0.25059143417034724</v>
      </c>
      <c r="CE88" s="11">
        <f>+'Indice PondENGHO'!CD86/'Indice PondENGHO'!CD85-1</f>
        <v>0.25059143417034724</v>
      </c>
    </row>
    <row r="89" spans="1:109" x14ac:dyDescent="0.25">
      <c r="A89" s="2">
        <f t="shared" ref="A89" si="50">+DATE(C89,B89,1)</f>
        <v>45292</v>
      </c>
      <c r="B89" s="1">
        <f t="shared" si="7"/>
        <v>1</v>
      </c>
      <c r="C89" s="1">
        <f t="shared" ref="C89" si="51">+IF(B89=1,C88+1,C88)</f>
        <v>2024</v>
      </c>
      <c r="D89" s="10">
        <f>+'Indice PondENGHO'!D87/'Indice PondENGHO'!D86-1</f>
        <v>0.18444362499152955</v>
      </c>
      <c r="E89" s="3">
        <f>+'Indice PondENGHO'!E87/'Indice PondENGHO'!E86-1</f>
        <v>0.19324648430789648</v>
      </c>
      <c r="F89" s="3">
        <f>+'Indice PondENGHO'!F87/'Indice PondENGHO'!F86-1</f>
        <v>0.13890531913750848</v>
      </c>
      <c r="G89" s="3">
        <f>+'Indice PondENGHO'!G87/'Indice PondENGHO'!G86-1</f>
        <v>0.15612401411831023</v>
      </c>
      <c r="H89" s="3">
        <f>+'Indice PondENGHO'!H87/'Indice PondENGHO'!H86-1</f>
        <v>0.22546726672589301</v>
      </c>
      <c r="I89" s="3">
        <f>+'Indice PondENGHO'!I87/'Indice PondENGHO'!I86-1</f>
        <v>0.20372109659212079</v>
      </c>
      <c r="J89" s="3">
        <f>+'Indice PondENGHO'!J87/'Indice PondENGHO'!J86-1</f>
        <v>0.26724890011199953</v>
      </c>
      <c r="K89" s="3">
        <f>+'Indice PondENGHO'!K87/'Indice PondENGHO'!K86-1</f>
        <v>0.20087261935753609</v>
      </c>
      <c r="L89" s="3">
        <f>+'Indice PondENGHO'!L87/'Indice PondENGHO'!L86-1</f>
        <v>0.23756797587772183</v>
      </c>
      <c r="M89" s="3">
        <f>+'Indice PondENGHO'!M87/'Indice PondENGHO'!M86-1</f>
        <v>5.7176477455179731E-2</v>
      </c>
      <c r="N89" s="3">
        <f>+'Indice PondENGHO'!N87/'Indice PondENGHO'!N86-1</f>
        <v>0.19366346490895681</v>
      </c>
      <c r="O89" s="11">
        <f>+'Indice PondENGHO'!O87/'Indice PondENGHO'!O86-1</f>
        <v>0.44564713936330769</v>
      </c>
      <c r="P89" s="3">
        <f>+'Indice PondENGHO'!P87/'Indice PondENGHO'!P86-1</f>
        <v>0.18464066612824115</v>
      </c>
      <c r="Q89" s="3">
        <f>+'Indice PondENGHO'!Q87/'Indice PondENGHO'!Q86-1</f>
        <v>0.19356730870366512</v>
      </c>
      <c r="R89" s="3">
        <f>+'Indice PondENGHO'!R87/'Indice PondENGHO'!R86-1</f>
        <v>0.13973517676726566</v>
      </c>
      <c r="S89" s="3">
        <f>+'Indice PondENGHO'!S87/'Indice PondENGHO'!S86-1</f>
        <v>0.14757351896688076</v>
      </c>
      <c r="T89" s="3">
        <f>+'Indice PondENGHO'!T87/'Indice PondENGHO'!T86-1</f>
        <v>0.22460275892156867</v>
      </c>
      <c r="U89" s="3">
        <f>+'Indice PondENGHO'!U87/'Indice PondENGHO'!U86-1</f>
        <v>0.20316664672836215</v>
      </c>
      <c r="V89" s="3">
        <f>+'Indice PondENGHO'!V87/'Indice PondENGHO'!V86-1</f>
        <v>0.267663375800127</v>
      </c>
      <c r="W89" s="3">
        <f>+'Indice PondENGHO'!W87/'Indice PondENGHO'!W86-1</f>
        <v>0.19909382291017974</v>
      </c>
      <c r="X89" s="3">
        <f>+'Indice PondENGHO'!X87/'Indice PondENGHO'!X86-1</f>
        <v>0.23911069334222645</v>
      </c>
      <c r="Y89" s="3">
        <f>+'Indice PondENGHO'!Y87/'Indice PondENGHO'!Y86-1</f>
        <v>5.2357346229410462E-2</v>
      </c>
      <c r="Z89" s="3">
        <f>+'Indice PondENGHO'!Z87/'Indice PondENGHO'!Z86-1</f>
        <v>0.19237199380740289</v>
      </c>
      <c r="AA89" s="3">
        <f>+'Indice PondENGHO'!AA87/'Indice PondENGHO'!AA86-1</f>
        <v>0.44611360530624999</v>
      </c>
      <c r="AB89" s="10">
        <f>+'Indice PondENGHO'!AB87/'Indice PondENGHO'!AB86-1</f>
        <v>0.18484095250904975</v>
      </c>
      <c r="AC89" s="3">
        <f>+'Indice PondENGHO'!AC87/'Indice PondENGHO'!AC86-1</f>
        <v>0.19527355522831891</v>
      </c>
      <c r="AD89" s="3">
        <f>+'Indice PondENGHO'!AD87/'Indice PondENGHO'!AD86-1</f>
        <v>0.13975241594842358</v>
      </c>
      <c r="AE89" s="3">
        <f>+'Indice PondENGHO'!AE87/'Indice PondENGHO'!AE86-1</f>
        <v>0.14387004905286971</v>
      </c>
      <c r="AF89" s="3">
        <f>+'Indice PondENGHO'!AF87/'Indice PondENGHO'!AF86-1</f>
        <v>0.22584388218669416</v>
      </c>
      <c r="AG89" s="3">
        <f>+'Indice PondENGHO'!AG87/'Indice PondENGHO'!AG86-1</f>
        <v>0.2033558537949689</v>
      </c>
      <c r="AH89" s="3">
        <f>+'Indice PondENGHO'!AH87/'Indice PondENGHO'!AH86-1</f>
        <v>0.26675179294327145</v>
      </c>
      <c r="AI89" s="3">
        <f>+'Indice PondENGHO'!AI87/'Indice PondENGHO'!AI86-1</f>
        <v>0.1981930488526138</v>
      </c>
      <c r="AJ89" s="3">
        <f>+'Indice PondENGHO'!AJ87/'Indice PondENGHO'!AJ86-1</f>
        <v>0.24017853869952499</v>
      </c>
      <c r="AK89" s="3">
        <f>+'Indice PondENGHO'!AK87/'Indice PondENGHO'!AK86-1</f>
        <v>5.170665417378939E-2</v>
      </c>
      <c r="AL89" s="3">
        <f>+'Indice PondENGHO'!AL87/'Indice PondENGHO'!AL86-1</f>
        <v>0.19243647124380736</v>
      </c>
      <c r="AM89" s="11">
        <f>+'Indice PondENGHO'!AM87/'Indice PondENGHO'!AM86-1</f>
        <v>0.44440784942887945</v>
      </c>
      <c r="AN89" s="3">
        <f>+'Indice PondENGHO'!AN87/'Indice PondENGHO'!AN86-1</f>
        <v>0.18578197382065342</v>
      </c>
      <c r="AO89" s="3">
        <f>+'Indice PondENGHO'!AO87/'Indice PondENGHO'!AO86-1</f>
        <v>0.19561144512947792</v>
      </c>
      <c r="AP89" s="3">
        <f>+'Indice PondENGHO'!AP87/'Indice PondENGHO'!AP86-1</f>
        <v>0.13900764327222337</v>
      </c>
      <c r="AQ89" s="3">
        <f>+'Indice PondENGHO'!AQ87/'Indice PondENGHO'!AQ86-1</f>
        <v>0.14119649211899032</v>
      </c>
      <c r="AR89" s="3">
        <f>+'Indice PondENGHO'!AR87/'Indice PondENGHO'!AR86-1</f>
        <v>0.22610140002055257</v>
      </c>
      <c r="AS89" s="3">
        <f>+'Indice PondENGHO'!AS87/'Indice PondENGHO'!AS86-1</f>
        <v>0.20421176075926528</v>
      </c>
      <c r="AT89" s="3">
        <f>+'Indice PondENGHO'!AT87/'Indice PondENGHO'!AT86-1</f>
        <v>0.2661197826593531</v>
      </c>
      <c r="AU89" s="3">
        <f>+'Indice PondENGHO'!AU87/'Indice PondENGHO'!AU86-1</f>
        <v>0.19744928851285892</v>
      </c>
      <c r="AV89" s="3">
        <f>+'Indice PondENGHO'!AV87/'Indice PondENGHO'!AV86-1</f>
        <v>0.23947601463168167</v>
      </c>
      <c r="AW89" s="3">
        <f>+'Indice PondENGHO'!AW87/'Indice PondENGHO'!AW86-1</f>
        <v>5.1843787483213166E-2</v>
      </c>
      <c r="AX89" s="3">
        <f>+'Indice PondENGHO'!AX87/'Indice PondENGHO'!AX86-1</f>
        <v>0.19152156019537858</v>
      </c>
      <c r="AY89" s="3">
        <f>+'Indice PondENGHO'!AY87/'Indice PondENGHO'!AY86-1</f>
        <v>0.44662782869506645</v>
      </c>
      <c r="AZ89" s="10">
        <f>+'Indice PondENGHO'!AZ87/'Indice PondENGHO'!AZ86-1</f>
        <v>0.18635937233248745</v>
      </c>
      <c r="BA89" s="3">
        <f>+'Indice PondENGHO'!BA87/'Indice PondENGHO'!BA86-1</f>
        <v>0.19499562229612399</v>
      </c>
      <c r="BB89" s="3">
        <f>+'Indice PondENGHO'!BB87/'Indice PondENGHO'!BB86-1</f>
        <v>0.13820636554083054</v>
      </c>
      <c r="BC89" s="3">
        <f>+'Indice PondENGHO'!BC87/'Indice PondENGHO'!BC86-1</f>
        <v>0.13270351940050196</v>
      </c>
      <c r="BD89" s="3">
        <f>+'Indice PondENGHO'!BD87/'Indice PondENGHO'!BD86-1</f>
        <v>0.22270991005375818</v>
      </c>
      <c r="BE89" s="3">
        <f>+'Indice PondENGHO'!BE87/'Indice PondENGHO'!BE86-1</f>
        <v>0.20487743289517013</v>
      </c>
      <c r="BF89" s="3">
        <f>+'Indice PondENGHO'!BF87/'Indice PondENGHO'!BF86-1</f>
        <v>0.26511644156451664</v>
      </c>
      <c r="BG89" s="3">
        <f>+'Indice PondENGHO'!BG87/'Indice PondENGHO'!BG86-1</f>
        <v>0.19477018595634132</v>
      </c>
      <c r="BH89" s="3">
        <f>+'Indice PondENGHO'!BH87/'Indice PondENGHO'!BH86-1</f>
        <v>0.23905206104227883</v>
      </c>
      <c r="BI89" s="3">
        <f>+'Indice PondENGHO'!BI87/'Indice PondENGHO'!BI86-1</f>
        <v>4.7877673703184742E-2</v>
      </c>
      <c r="BJ89" s="3">
        <f>+'Indice PondENGHO'!BJ87/'Indice PondENGHO'!BJ86-1</f>
        <v>0.19146461030553663</v>
      </c>
      <c r="BK89" s="11">
        <f>+'Indice PondENGHO'!BK87/'Indice PondENGHO'!BK86-1</f>
        <v>0.44632136983249393</v>
      </c>
      <c r="BL89" s="2">
        <f t="shared" ref="BL89" si="52">+A89</f>
        <v>45292</v>
      </c>
      <c r="BM89" s="72">
        <f>+'Indice PondENGHO'!BL87/'Indice PondENGHO'!BL86-1</f>
        <v>0.19649087319600089</v>
      </c>
      <c r="BN89" s="72">
        <f>+'Indice PondENGHO'!BM87/'Indice PondENGHO'!BM86-1</f>
        <v>0.19906282253081709</v>
      </c>
      <c r="BO89" s="72">
        <f>+'Indice PondENGHO'!BN87/'Indice PondENGHO'!BN86-1</f>
        <v>0.19967675575347199</v>
      </c>
      <c r="BP89" s="72">
        <f>+'Indice PondENGHO'!BO87/'Indice PondENGHO'!BO86-1</f>
        <v>0.20300368514693901</v>
      </c>
      <c r="BQ89" s="72">
        <f>+'Indice PondENGHO'!BP87/'Indice PondENGHO'!BP86-1</f>
        <v>0.20489035681412093</v>
      </c>
      <c r="BR89" s="10">
        <f>+'Indice PondENGHO'!BQ87/'Indice PondENGHO'!BQ86-1</f>
        <v>0.18526982857499741</v>
      </c>
      <c r="BS89" s="3">
        <f>+'Indice PondENGHO'!BR87/'Indice PondENGHO'!BR86-1</f>
        <v>0.19466376264165852</v>
      </c>
      <c r="BT89" s="3">
        <f>+'Indice PondENGHO'!BS87/'Indice PondENGHO'!BS86-1</f>
        <v>0.13901907432316496</v>
      </c>
      <c r="BU89" s="3">
        <f>+'Indice PondENGHO'!BT87/'Indice PondENGHO'!BT86-1</f>
        <v>0.14169519968140309</v>
      </c>
      <c r="BV89" s="3">
        <f>+'Indice PondENGHO'!BU87/'Indice PondENGHO'!BU86-1</f>
        <v>0.22440432080618211</v>
      </c>
      <c r="BW89" s="3">
        <f>+'Indice PondENGHO'!BV87/'Indice PondENGHO'!BV86-1</f>
        <v>0.20417149607926421</v>
      </c>
      <c r="BX89" s="3">
        <f>+'Indice PondENGHO'!BW87/'Indice PondENGHO'!BW86-1</f>
        <v>0.2661884783521169</v>
      </c>
      <c r="BY89" s="3">
        <f>+'Indice PondENGHO'!BX87/'Indice PondENGHO'!BX86-1</f>
        <v>0.19749940961513213</v>
      </c>
      <c r="BZ89" s="3">
        <f>+'Indice PondENGHO'!BY87/'Indice PondENGHO'!BY86-1</f>
        <v>0.23918153855691071</v>
      </c>
      <c r="CA89" s="3">
        <f>+'Indice PondENGHO'!BZ87/'Indice PondENGHO'!BZ86-1</f>
        <v>5.0598564259627388E-2</v>
      </c>
      <c r="CB89" s="3">
        <f>+'Indice PondENGHO'!CA87/'Indice PondENGHO'!CA86-1</f>
        <v>0.19192147754922884</v>
      </c>
      <c r="CC89" s="11">
        <f>+'Indice PondENGHO'!CB87/'Indice PondENGHO'!CB86-1</f>
        <v>0.44597253633029776</v>
      </c>
      <c r="CD89" s="10">
        <f>+'Indice PondENGHO'!CC87/'Indice PondENGHO'!CC86-1</f>
        <v>0.20157750537740604</v>
      </c>
      <c r="CE89" s="11">
        <f>+'Indice PondENGHO'!CD87/'Indice PondENGHO'!CD86-1</f>
        <v>0.20157750537740604</v>
      </c>
    </row>
    <row r="90" spans="1:109" x14ac:dyDescent="0.25">
      <c r="A90" s="2">
        <f t="shared" ref="A90" si="53">+DATE(C90,B90,1)</f>
        <v>45323</v>
      </c>
      <c r="B90" s="1">
        <f t="shared" si="7"/>
        <v>2</v>
      </c>
      <c r="C90" s="1">
        <f t="shared" ref="C90" si="54">+IF(B90=1,C89+1,C89)</f>
        <v>2024</v>
      </c>
      <c r="D90" s="10">
        <f>+'Indice PondENGHO'!D88/'Indice PondENGHO'!D87-1</f>
        <v>9.894697099499794E-2</v>
      </c>
      <c r="E90" s="3">
        <f>+'Indice PondENGHO'!E88/'Indice PondENGHO'!E87-1</f>
        <v>0.17026418656583231</v>
      </c>
      <c r="F90" s="3">
        <f>+'Indice PondENGHO'!F88/'Indice PondENGHO'!F87-1</f>
        <v>9.0814890375612078E-2</v>
      </c>
      <c r="G90" s="3">
        <f>+'Indice PondENGHO'!G88/'Indice PondENGHO'!G87-1</f>
        <v>0.20008257898465076</v>
      </c>
      <c r="H90" s="3">
        <f>+'Indice PondENGHO'!H88/'Indice PondENGHO'!H87-1</f>
        <v>0.10246640712802924</v>
      </c>
      <c r="I90" s="3">
        <f>+'Indice PondENGHO'!I88/'Indice PondENGHO'!I87-1</f>
        <v>0.13185667221607789</v>
      </c>
      <c r="J90" s="3">
        <f>+'Indice PondENGHO'!J88/'Indice PondENGHO'!J87-1</f>
        <v>0.19536739260393454</v>
      </c>
      <c r="K90" s="3">
        <f>+'Indice PondENGHO'!K88/'Indice PondENGHO'!K87-1</f>
        <v>0.21004671884185622</v>
      </c>
      <c r="L90" s="3">
        <f>+'Indice PondENGHO'!L88/'Indice PondENGHO'!L87-1</f>
        <v>8.6866391382062424E-2</v>
      </c>
      <c r="M90" s="3">
        <f>+'Indice PondENGHO'!M88/'Indice PondENGHO'!M87-1</f>
        <v>0.10804327691530102</v>
      </c>
      <c r="N90" s="3">
        <f>+'Indice PondENGHO'!N88/'Indice PondENGHO'!N87-1</f>
        <v>0.11395376687750192</v>
      </c>
      <c r="O90" s="11">
        <f>+'Indice PondENGHO'!O88/'Indice PondENGHO'!O87-1</f>
        <v>0.16820336124616175</v>
      </c>
      <c r="P90" s="3">
        <f>+'Indice PondENGHO'!P88/'Indice PondENGHO'!P87-1</f>
        <v>0.10187697400378304</v>
      </c>
      <c r="Q90" s="3">
        <f>+'Indice PondENGHO'!Q88/'Indice PondENGHO'!Q87-1</f>
        <v>0.17268941156742756</v>
      </c>
      <c r="R90" s="3">
        <f>+'Indice PondENGHO'!R88/'Indice PondENGHO'!R87-1</f>
        <v>8.9382148162417518E-2</v>
      </c>
      <c r="S90" s="3">
        <f>+'Indice PondENGHO'!S88/'Indice PondENGHO'!S87-1</f>
        <v>0.20377610572876503</v>
      </c>
      <c r="T90" s="3">
        <f>+'Indice PondENGHO'!T88/'Indice PondENGHO'!T87-1</f>
        <v>0.10260920075581637</v>
      </c>
      <c r="U90" s="3">
        <f>+'Indice PondENGHO'!U88/'Indice PondENGHO'!U87-1</f>
        <v>0.13327715487956926</v>
      </c>
      <c r="V90" s="3">
        <f>+'Indice PondENGHO'!V88/'Indice PondENGHO'!V87-1</f>
        <v>0.20210531978245272</v>
      </c>
      <c r="W90" s="3">
        <f>+'Indice PondENGHO'!W88/'Indice PondENGHO'!W87-1</f>
        <v>0.21168371168227917</v>
      </c>
      <c r="X90" s="3">
        <f>+'Indice PondENGHO'!X88/'Indice PondENGHO'!X87-1</f>
        <v>8.5924347256223665E-2</v>
      </c>
      <c r="Y90" s="3">
        <f>+'Indice PondENGHO'!Y88/'Indice PondENGHO'!Y87-1</f>
        <v>0.12140373252796843</v>
      </c>
      <c r="Z90" s="3">
        <f>+'Indice PondENGHO'!Z88/'Indice PondENGHO'!Z87-1</f>
        <v>0.11294759808618959</v>
      </c>
      <c r="AA90" s="3">
        <f>+'Indice PondENGHO'!AA88/'Indice PondENGHO'!AA87-1</f>
        <v>0.16809146115256346</v>
      </c>
      <c r="AB90" s="10">
        <f>+'Indice PondENGHO'!AB88/'Indice PondENGHO'!AB87-1</f>
        <v>0.10377597527304583</v>
      </c>
      <c r="AC90" s="3">
        <f>+'Indice PondENGHO'!AC88/'Indice PondENGHO'!AC87-1</f>
        <v>0.1727134735925635</v>
      </c>
      <c r="AD90" s="3">
        <f>+'Indice PondENGHO'!AD88/'Indice PondENGHO'!AD87-1</f>
        <v>8.8751688076713409E-2</v>
      </c>
      <c r="AE90" s="3">
        <f>+'Indice PondENGHO'!AE88/'Indice PondENGHO'!AE87-1</f>
        <v>0.20108323069371514</v>
      </c>
      <c r="AF90" s="3">
        <f>+'Indice PondENGHO'!AF88/'Indice PondENGHO'!AF87-1</f>
        <v>0.10352531115004515</v>
      </c>
      <c r="AG90" s="3">
        <f>+'Indice PondENGHO'!AG88/'Indice PondENGHO'!AG87-1</f>
        <v>0.13313031564283695</v>
      </c>
      <c r="AH90" s="3">
        <f>+'Indice PondENGHO'!AH88/'Indice PondENGHO'!AH87-1</f>
        <v>0.19970876487940514</v>
      </c>
      <c r="AI90" s="3">
        <f>+'Indice PondENGHO'!AI88/'Indice PondENGHO'!AI87-1</f>
        <v>0.21285260023471819</v>
      </c>
      <c r="AJ90" s="3">
        <f>+'Indice PondENGHO'!AJ88/'Indice PondENGHO'!AJ87-1</f>
        <v>8.5436532216089045E-2</v>
      </c>
      <c r="AK90" s="3">
        <f>+'Indice PondENGHO'!AK88/'Indice PondENGHO'!AK87-1</f>
        <v>0.12223773664230686</v>
      </c>
      <c r="AL90" s="3">
        <f>+'Indice PondENGHO'!AL88/'Indice PondENGHO'!AL87-1</f>
        <v>0.1112951896084986</v>
      </c>
      <c r="AM90" s="11">
        <f>+'Indice PondENGHO'!AM88/'Indice PondENGHO'!AM87-1</f>
        <v>0.16782873233033979</v>
      </c>
      <c r="AN90" s="3">
        <f>+'Indice PondENGHO'!AN88/'Indice PondENGHO'!AN87-1</f>
        <v>0.1047732135136088</v>
      </c>
      <c r="AO90" s="3">
        <f>+'Indice PondENGHO'!AO88/'Indice PondENGHO'!AO87-1</f>
        <v>0.17421248417063695</v>
      </c>
      <c r="AP90" s="3">
        <f>+'Indice PondENGHO'!AP88/'Indice PondENGHO'!AP87-1</f>
        <v>8.8326687768302881E-2</v>
      </c>
      <c r="AQ90" s="3">
        <f>+'Indice PondENGHO'!AQ88/'Indice PondENGHO'!AQ87-1</f>
        <v>0.19986194784152311</v>
      </c>
      <c r="AR90" s="3">
        <f>+'Indice PondENGHO'!AR88/'Indice PondENGHO'!AR87-1</f>
        <v>0.10365131514520365</v>
      </c>
      <c r="AS90" s="3">
        <f>+'Indice PondENGHO'!AS88/'Indice PondENGHO'!AS87-1</f>
        <v>0.13650564312221158</v>
      </c>
      <c r="AT90" s="3">
        <f>+'Indice PondENGHO'!AT88/'Indice PondENGHO'!AT87-1</f>
        <v>0.21057835153610793</v>
      </c>
      <c r="AU90" s="3">
        <f>+'Indice PondENGHO'!AU88/'Indice PondENGHO'!AU87-1</f>
        <v>0.21362523429370239</v>
      </c>
      <c r="AV90" s="3">
        <f>+'Indice PondENGHO'!AV88/'Indice PondENGHO'!AV87-1</f>
        <v>8.5511121793196532E-2</v>
      </c>
      <c r="AW90" s="3">
        <f>+'Indice PondENGHO'!AW88/'Indice PondENGHO'!AW87-1</f>
        <v>0.12087186941961225</v>
      </c>
      <c r="AX90" s="3">
        <f>+'Indice PondENGHO'!AX88/'Indice PondENGHO'!AX87-1</f>
        <v>0.11025842662391372</v>
      </c>
      <c r="AY90" s="3">
        <f>+'Indice PondENGHO'!AY88/'Indice PondENGHO'!AY87-1</f>
        <v>0.16786242298715282</v>
      </c>
      <c r="AZ90" s="10">
        <f>+'Indice PondENGHO'!AZ88/'Indice PondENGHO'!AZ87-1</f>
        <v>0.1066519337757672</v>
      </c>
      <c r="BA90" s="3">
        <f>+'Indice PondENGHO'!BA88/'Indice PondENGHO'!BA87-1</f>
        <v>0.17629546477082969</v>
      </c>
      <c r="BB90" s="3">
        <f>+'Indice PondENGHO'!BB88/'Indice PondENGHO'!BB87-1</f>
        <v>8.7707260780383711E-2</v>
      </c>
      <c r="BC90" s="3">
        <f>+'Indice PondENGHO'!BC88/'Indice PondENGHO'!BC87-1</f>
        <v>0.2013312401756302</v>
      </c>
      <c r="BD90" s="3">
        <f>+'Indice PondENGHO'!BD88/'Indice PondENGHO'!BD87-1</f>
        <v>0.10325544439489609</v>
      </c>
      <c r="BE90" s="3">
        <f>+'Indice PondENGHO'!BE88/'Indice PondENGHO'!BE87-1</f>
        <v>0.13937581759651407</v>
      </c>
      <c r="BF90" s="3">
        <f>+'Indice PondENGHO'!BF88/'Indice PondENGHO'!BF87-1</f>
        <v>0.21777165717565894</v>
      </c>
      <c r="BG90" s="3">
        <f>+'Indice PondENGHO'!BG88/'Indice PondENGHO'!BG87-1</f>
        <v>0.21479691280093038</v>
      </c>
      <c r="BH90" s="3">
        <f>+'Indice PondENGHO'!BH88/'Indice PondENGHO'!BH87-1</f>
        <v>8.5098296293492304E-2</v>
      </c>
      <c r="BI90" s="3">
        <f>+'Indice PondENGHO'!BI88/'Indice PondENGHO'!BI87-1</f>
        <v>0.13598624398461046</v>
      </c>
      <c r="BJ90" s="3">
        <f>+'Indice PondENGHO'!BJ88/'Indice PondENGHO'!BJ87-1</f>
        <v>0.1078435773726687</v>
      </c>
      <c r="BK90" s="11">
        <f>+'Indice PondENGHO'!BK88/'Indice PondENGHO'!BK87-1</f>
        <v>0.16410994798442458</v>
      </c>
      <c r="BL90" s="2">
        <f t="shared" ref="BL90" si="55">+A90</f>
        <v>45323</v>
      </c>
      <c r="BM90" s="72">
        <f>+'Indice PondENGHO'!BL88/'Indice PondENGHO'!BL87-1</f>
        <v>0.1193456856423778</v>
      </c>
      <c r="BN90" s="72">
        <f>+'Indice PondENGHO'!BM88/'Indice PondENGHO'!BM87-1</f>
        <v>0.12554964195825291</v>
      </c>
      <c r="BO90" s="72">
        <f>+'Indice PondENGHO'!BN88/'Indice PondENGHO'!BN87-1</f>
        <v>0.12605426699434163</v>
      </c>
      <c r="BP90" s="72">
        <f>+'Indice PondENGHO'!BO88/'Indice PondENGHO'!BO87-1</f>
        <v>0.1301465717960526</v>
      </c>
      <c r="BQ90" s="72">
        <f>+'Indice PondENGHO'!BP88/'Indice PondENGHO'!BP87-1</f>
        <v>0.13243556481648566</v>
      </c>
      <c r="BR90" s="10">
        <f>+'Indice PondENGHO'!BQ88/'Indice PondENGHO'!BQ87-1</f>
        <v>0.10340345917817051</v>
      </c>
      <c r="BS90" s="3">
        <f>+'Indice PondENGHO'!BR88/'Indice PondENGHO'!BR87-1</f>
        <v>0.17376966371999369</v>
      </c>
      <c r="BT90" s="3">
        <f>+'Indice PondENGHO'!BS88/'Indice PondENGHO'!BS87-1</f>
        <v>8.873779501658241E-2</v>
      </c>
      <c r="BU90" s="3">
        <f>+'Indice PondENGHO'!BT88/'Indice PondENGHO'!BT87-1</f>
        <v>0.20120869811238373</v>
      </c>
      <c r="BV90" s="3">
        <f>+'Indice PondENGHO'!BU88/'Indice PondENGHO'!BU87-1</f>
        <v>0.10322979138025823</v>
      </c>
      <c r="BW90" s="3">
        <f>+'Indice PondENGHO'!BV88/'Indice PondENGHO'!BV87-1</f>
        <v>0.13633463196570483</v>
      </c>
      <c r="BX90" s="3">
        <f>+'Indice PondENGHO'!BW88/'Indice PondENGHO'!BW87-1</f>
        <v>0.20879462582121189</v>
      </c>
      <c r="BY90" s="3">
        <f>+'Indice PondENGHO'!BX88/'Indice PondENGHO'!BX87-1</f>
        <v>0.21306410064151171</v>
      </c>
      <c r="BZ90" s="3">
        <f>+'Indice PondENGHO'!BY88/'Indice PondENGHO'!BY87-1</f>
        <v>8.5545032067962046E-2</v>
      </c>
      <c r="CA90" s="3">
        <f>+'Indice PondENGHO'!BZ88/'Indice PondENGHO'!BZ87-1</f>
        <v>0.12651288529535409</v>
      </c>
      <c r="CB90" s="3">
        <f>+'Indice PondENGHO'!CA88/'Indice PondENGHO'!CA87-1</f>
        <v>0.11007596905684491</v>
      </c>
      <c r="CC90" s="11">
        <f>+'Indice PondENGHO'!CB88/'Indice PondENGHO'!CB87-1</f>
        <v>0.16653675232153953</v>
      </c>
      <c r="CD90" s="10">
        <f>+'Indice PondENGHO'!CC88/'Indice PondENGHO'!CC87-1</f>
        <v>0.1280814200593885</v>
      </c>
      <c r="CE90" s="11">
        <f>+'Indice PondENGHO'!CD88/'Indice PondENGHO'!CD87-1</f>
        <v>0.1280814200593885</v>
      </c>
    </row>
    <row r="91" spans="1:109" x14ac:dyDescent="0.25">
      <c r="A91" s="2">
        <f t="shared" ref="A91" si="56">+DATE(C91,B91,1)</f>
        <v>45352</v>
      </c>
      <c r="B91" s="1">
        <f t="shared" si="7"/>
        <v>3</v>
      </c>
      <c r="C91" s="1">
        <f t="shared" ref="C91" si="57">+IF(B91=1,C90+1,C90)</f>
        <v>2024</v>
      </c>
      <c r="D91" s="10">
        <f>+'Indice PondENGHO'!D89/'Indice PondENGHO'!D88-1</f>
        <v>8.7366967256831796E-2</v>
      </c>
      <c r="E91" s="3">
        <f>+'Indice PondENGHO'!E89/'Indice PondENGHO'!E88-1</f>
        <v>0.10944441568895669</v>
      </c>
      <c r="F91" s="3">
        <f>+'Indice PondENGHO'!F89/'Indice PondENGHO'!F88-1</f>
        <v>7.1811961554399506E-2</v>
      </c>
      <c r="G91" s="3">
        <f>+'Indice PondENGHO'!G89/'Indice PondENGHO'!G88-1</f>
        <v>0.12508821143602056</v>
      </c>
      <c r="H91" s="3">
        <f>+'Indice PondENGHO'!H89/'Indice PondENGHO'!H88-1</f>
        <v>4.919764564772966E-2</v>
      </c>
      <c r="I91" s="3">
        <f>+'Indice PondENGHO'!I89/'Indice PondENGHO'!I88-1</f>
        <v>0.11985109337242994</v>
      </c>
      <c r="J91" s="3">
        <f>+'Indice PondENGHO'!J89/'Indice PondENGHO'!J88-1</f>
        <v>0.13639945952399657</v>
      </c>
      <c r="K91" s="3">
        <f>+'Indice PondENGHO'!K89/'Indice PondENGHO'!K88-1</f>
        <v>0.15842855702329328</v>
      </c>
      <c r="L91" s="3">
        <f>+'Indice PondENGHO'!L89/'Indice PondENGHO'!L88-1</f>
        <v>8.3268052173626206E-2</v>
      </c>
      <c r="M91" s="3">
        <f>+'Indice PondENGHO'!M89/'Indice PondENGHO'!M88-1</f>
        <v>0.23112833972846025</v>
      </c>
      <c r="N91" s="3">
        <f>+'Indice PondENGHO'!N89/'Indice PondENGHO'!N88-1</f>
        <v>8.2321043530240612E-2</v>
      </c>
      <c r="O91" s="11">
        <f>+'Indice PondENGHO'!O89/'Indice PondENGHO'!O88-1</f>
        <v>9.3864074275627374E-2</v>
      </c>
      <c r="P91" s="3">
        <f>+'Indice PondENGHO'!P89/'Indice PondENGHO'!P88-1</f>
        <v>8.9579699575827343E-2</v>
      </c>
      <c r="Q91" s="3">
        <f>+'Indice PondENGHO'!Q89/'Indice PondENGHO'!Q88-1</f>
        <v>0.11015828645373893</v>
      </c>
      <c r="R91" s="3">
        <f>+'Indice PondENGHO'!R89/'Indice PondENGHO'!R88-1</f>
        <v>7.2351200362049006E-2</v>
      </c>
      <c r="S91" s="3">
        <f>+'Indice PondENGHO'!S89/'Indice PondENGHO'!S88-1</f>
        <v>0.12727221508831899</v>
      </c>
      <c r="T91" s="3">
        <f>+'Indice PondENGHO'!T89/'Indice PondENGHO'!T88-1</f>
        <v>4.9758393010076007E-2</v>
      </c>
      <c r="U91" s="3">
        <f>+'Indice PondENGHO'!U89/'Indice PondENGHO'!U88-1</f>
        <v>0.12101560199765848</v>
      </c>
      <c r="V91" s="3">
        <f>+'Indice PondENGHO'!V89/'Indice PondENGHO'!V88-1</f>
        <v>0.1318576862410803</v>
      </c>
      <c r="W91" s="3">
        <f>+'Indice PondENGHO'!W89/'Indice PondENGHO'!W88-1</f>
        <v>0.16133651325568188</v>
      </c>
      <c r="X91" s="3">
        <f>+'Indice PondENGHO'!X89/'Indice PondENGHO'!X88-1</f>
        <v>8.4195367098788498E-2</v>
      </c>
      <c r="Y91" s="3">
        <f>+'Indice PondENGHO'!Y89/'Indice PondENGHO'!Y88-1</f>
        <v>0.22327392109058697</v>
      </c>
      <c r="Z91" s="3">
        <f>+'Indice PondENGHO'!Z89/'Indice PondENGHO'!Z88-1</f>
        <v>8.1701022313264371E-2</v>
      </c>
      <c r="AA91" s="3">
        <f>+'Indice PondENGHO'!AA89/'Indice PondENGHO'!AA88-1</f>
        <v>9.5043628804578839E-2</v>
      </c>
      <c r="AB91" s="10">
        <f>+'Indice PondENGHO'!AB89/'Indice PondENGHO'!AB88-1</f>
        <v>9.1007752117453933E-2</v>
      </c>
      <c r="AC91" s="3">
        <f>+'Indice PondENGHO'!AC89/'Indice PondENGHO'!AC88-1</f>
        <v>0.10995643782582598</v>
      </c>
      <c r="AD91" s="3">
        <f>+'Indice PondENGHO'!AD89/'Indice PondENGHO'!AD88-1</f>
        <v>7.3028869262967477E-2</v>
      </c>
      <c r="AE91" s="3">
        <f>+'Indice PondENGHO'!AE89/'Indice PondENGHO'!AE88-1</f>
        <v>0.13151170228851439</v>
      </c>
      <c r="AF91" s="3">
        <f>+'Indice PondENGHO'!AF89/'Indice PondENGHO'!AF88-1</f>
        <v>5.0430778322856584E-2</v>
      </c>
      <c r="AG91" s="3">
        <f>+'Indice PondENGHO'!AG89/'Indice PondENGHO'!AG88-1</f>
        <v>0.1220871050077259</v>
      </c>
      <c r="AH91" s="3">
        <f>+'Indice PondENGHO'!AH89/'Indice PondENGHO'!AH88-1</f>
        <v>0.12992183795933832</v>
      </c>
      <c r="AI91" s="3">
        <f>+'Indice PondENGHO'!AI89/'Indice PondENGHO'!AI88-1</f>
        <v>0.16319131571923706</v>
      </c>
      <c r="AJ91" s="3">
        <f>+'Indice PondENGHO'!AJ89/'Indice PondENGHO'!AJ88-1</f>
        <v>8.4937648804517707E-2</v>
      </c>
      <c r="AK91" s="3">
        <f>+'Indice PondENGHO'!AK89/'Indice PondENGHO'!AK88-1</f>
        <v>0.22438699919723648</v>
      </c>
      <c r="AL91" s="3">
        <f>+'Indice PondENGHO'!AL89/'Indice PondENGHO'!AL88-1</f>
        <v>8.2405446563649232E-2</v>
      </c>
      <c r="AM91" s="11">
        <f>+'Indice PondENGHO'!AM89/'Indice PondENGHO'!AM88-1</f>
        <v>9.6017520477033491E-2</v>
      </c>
      <c r="AN91" s="3">
        <f>+'Indice PondENGHO'!AN89/'Indice PondENGHO'!AN88-1</f>
        <v>9.2135001994722909E-2</v>
      </c>
      <c r="AO91" s="3">
        <f>+'Indice PondENGHO'!AO89/'Indice PondENGHO'!AO88-1</f>
        <v>0.10957544685431686</v>
      </c>
      <c r="AP91" s="3">
        <f>+'Indice PondENGHO'!AP89/'Indice PondENGHO'!AP88-1</f>
        <v>7.3576331787780003E-2</v>
      </c>
      <c r="AQ91" s="3">
        <f>+'Indice PondENGHO'!AQ89/'Indice PondENGHO'!AQ88-1</f>
        <v>0.13235015394539906</v>
      </c>
      <c r="AR91" s="3">
        <f>+'Indice PondENGHO'!AR89/'Indice PondENGHO'!AR88-1</f>
        <v>5.0248944775274751E-2</v>
      </c>
      <c r="AS91" s="3">
        <f>+'Indice PondENGHO'!AS89/'Indice PondENGHO'!AS88-1</f>
        <v>0.12277301575126387</v>
      </c>
      <c r="AT91" s="3">
        <f>+'Indice PondENGHO'!AT89/'Indice PondENGHO'!AT88-1</f>
        <v>0.12758365385114101</v>
      </c>
      <c r="AU91" s="3">
        <f>+'Indice PondENGHO'!AU89/'Indice PondENGHO'!AU88-1</f>
        <v>0.16304217060947823</v>
      </c>
      <c r="AV91" s="3">
        <f>+'Indice PondENGHO'!AV89/'Indice PondENGHO'!AV88-1</f>
        <v>8.4889297021648602E-2</v>
      </c>
      <c r="AW91" s="3">
        <f>+'Indice PondENGHO'!AW89/'Indice PondENGHO'!AW88-1</f>
        <v>0.22439466305569078</v>
      </c>
      <c r="AX91" s="3">
        <f>+'Indice PondENGHO'!AX89/'Indice PondENGHO'!AX88-1</f>
        <v>8.2363701882843809E-2</v>
      </c>
      <c r="AY91" s="3">
        <f>+'Indice PondENGHO'!AY89/'Indice PondENGHO'!AY88-1</f>
        <v>9.5832589149974279E-2</v>
      </c>
      <c r="AZ91" s="10">
        <f>+'Indice PondENGHO'!AZ89/'Indice PondENGHO'!AZ88-1</f>
        <v>9.4081016320286315E-2</v>
      </c>
      <c r="BA91" s="3">
        <f>+'Indice PondENGHO'!BA89/'Indice PondENGHO'!BA88-1</f>
        <v>0.10956246968687511</v>
      </c>
      <c r="BB91" s="3">
        <f>+'Indice PondENGHO'!BB89/'Indice PondENGHO'!BB88-1</f>
        <v>7.4086875237713956E-2</v>
      </c>
      <c r="BC91" s="3">
        <f>+'Indice PondENGHO'!BC89/'Indice PondENGHO'!BC88-1</f>
        <v>0.13450980173383376</v>
      </c>
      <c r="BD91" s="3">
        <f>+'Indice PondENGHO'!BD89/'Indice PondENGHO'!BD88-1</f>
        <v>4.9605776881485486E-2</v>
      </c>
      <c r="BE91" s="3">
        <f>+'Indice PondENGHO'!BE89/'Indice PondENGHO'!BE88-1</f>
        <v>0.12388003933880687</v>
      </c>
      <c r="BF91" s="3">
        <f>+'Indice PondENGHO'!BF89/'Indice PondENGHO'!BF88-1</f>
        <v>0.12556877830880286</v>
      </c>
      <c r="BG91" s="3">
        <f>+'Indice PondENGHO'!BG89/'Indice PondENGHO'!BG88-1</f>
        <v>0.16433049350186235</v>
      </c>
      <c r="BH91" s="3">
        <f>+'Indice PondENGHO'!BH89/'Indice PondENGHO'!BH88-1</f>
        <v>8.5070341409871242E-2</v>
      </c>
      <c r="BI91" s="3">
        <f>+'Indice PondENGHO'!BI89/'Indice PondENGHO'!BI88-1</f>
        <v>0.21624439434259801</v>
      </c>
      <c r="BJ91" s="3">
        <f>+'Indice PondENGHO'!BJ89/'Indice PondENGHO'!BJ88-1</f>
        <v>8.221744769957029E-2</v>
      </c>
      <c r="BK91" s="11">
        <f>+'Indice PondENGHO'!BK89/'Indice PondENGHO'!BK88-1</f>
        <v>9.5569992864597664E-2</v>
      </c>
      <c r="BL91" s="2">
        <f t="shared" ref="BL91" si="58">+A91</f>
        <v>45352</v>
      </c>
      <c r="BM91" s="72">
        <f>+'Indice PondENGHO'!BL89/'Indice PondENGHO'!BL88-1</f>
        <v>9.471250038707546E-2</v>
      </c>
      <c r="BN91" s="72">
        <f>+'Indice PondENGHO'!BM89/'Indice PondENGHO'!BM88-1</f>
        <v>9.7758608610414965E-2</v>
      </c>
      <c r="BO91" s="72">
        <f>+'Indice PondENGHO'!BN89/'Indice PondENGHO'!BN88-1</f>
        <v>9.934279360698639E-2</v>
      </c>
      <c r="BP91" s="72">
        <f>+'Indice PondENGHO'!BO89/'Indice PondENGHO'!BO88-1</f>
        <v>0.10020573713985592</v>
      </c>
      <c r="BQ91" s="72">
        <f>+'Indice PondENGHO'!BP89/'Indice PondENGHO'!BP88-1</f>
        <v>0.10027212251155571</v>
      </c>
      <c r="BR91" s="10">
        <f>+'Indice PondENGHO'!BQ89/'Indice PondENGHO'!BQ88-1</f>
        <v>9.1015304860159851E-2</v>
      </c>
      <c r="BS91" s="3">
        <f>+'Indice PondENGHO'!BR89/'Indice PondENGHO'!BR88-1</f>
        <v>0.10972828358146214</v>
      </c>
      <c r="BT91" s="3">
        <f>+'Indice PondENGHO'!BS89/'Indice PondENGHO'!BS88-1</f>
        <v>7.3180565750472493E-2</v>
      </c>
      <c r="BU91" s="3">
        <f>+'Indice PondENGHO'!BT89/'Indice PondENGHO'!BT88-1</f>
        <v>0.13120798813272905</v>
      </c>
      <c r="BV91" s="3">
        <f>+'Indice PondENGHO'!BU89/'Indice PondENGHO'!BU88-1</f>
        <v>4.9853128757374243E-2</v>
      </c>
      <c r="BW91" s="3">
        <f>+'Indice PondENGHO'!BV89/'Indice PondENGHO'!BV88-1</f>
        <v>0.12266586875797247</v>
      </c>
      <c r="BX91" s="3">
        <f>+'Indice PondENGHO'!BW89/'Indice PondENGHO'!BW88-1</f>
        <v>0.12861882580031647</v>
      </c>
      <c r="BY91" s="3">
        <f>+'Indice PondENGHO'!BX89/'Indice PondENGHO'!BX88-1</f>
        <v>0.16261651272990019</v>
      </c>
      <c r="BZ91" s="3">
        <f>+'Indice PondENGHO'!BY89/'Indice PondENGHO'!BY88-1</f>
        <v>8.469796079321279E-2</v>
      </c>
      <c r="CA91" s="3">
        <f>+'Indice PondENGHO'!BZ89/'Indice PondENGHO'!BZ88-1</f>
        <v>0.22133004217072538</v>
      </c>
      <c r="CB91" s="3">
        <f>+'Indice PondENGHO'!CA89/'Indice PondENGHO'!CA88-1</f>
        <v>8.2224525981970054E-2</v>
      </c>
      <c r="CC91" s="11">
        <f>+'Indice PondENGHO'!CB89/'Indice PondENGHO'!CB88-1</f>
        <v>9.5459832004756606E-2</v>
      </c>
      <c r="CD91" s="10">
        <f>+'Indice PondENGHO'!CC89/'Indice PondENGHO'!CC88-1</f>
        <v>9.9011136736130156E-2</v>
      </c>
      <c r="CE91" s="11">
        <f>+'Indice PondENGHO'!CD89/'Indice PondENGHO'!CD88-1</f>
        <v>9.9011136736130156E-2</v>
      </c>
      <c r="CS91" s="3">
        <f t="shared" ref="CS91:CS96" si="59">+D91-AZ91</f>
        <v>-6.7140490634545191E-3</v>
      </c>
      <c r="CT91" s="3">
        <f t="shared" ref="CT91:DC91" si="60">+E91-BA91</f>
        <v>-1.1805399791842142E-4</v>
      </c>
      <c r="CU91" s="3">
        <f t="shared" si="60"/>
        <v>-2.2749136833144501E-3</v>
      </c>
      <c r="CV91" s="3">
        <f t="shared" si="60"/>
        <v>-9.4215902978131982E-3</v>
      </c>
      <c r="CW91" s="3">
        <f t="shared" si="60"/>
        <v>-4.0813123375582627E-4</v>
      </c>
      <c r="CX91" s="3">
        <f t="shared" si="60"/>
        <v>-4.0289459663769289E-3</v>
      </c>
      <c r="CY91" s="3">
        <f t="shared" si="60"/>
        <v>1.0830681215193705E-2</v>
      </c>
      <c r="CZ91" s="3">
        <f t="shared" si="60"/>
        <v>-5.9019364785690698E-3</v>
      </c>
      <c r="DA91" s="3">
        <f t="shared" si="60"/>
        <v>-1.802289236245036E-3</v>
      </c>
      <c r="DB91" s="3">
        <f t="shared" si="60"/>
        <v>1.4883945385862241E-2</v>
      </c>
      <c r="DC91" s="3">
        <f t="shared" si="60"/>
        <v>1.0359583067032219E-4</v>
      </c>
      <c r="DD91" s="3">
        <f t="shared" ref="DD91" si="61">+O91-BK91</f>
        <v>-1.7059185889702899E-3</v>
      </c>
      <c r="DE91" s="3"/>
    </row>
    <row r="92" spans="1:109" x14ac:dyDescent="0.25">
      <c r="A92" s="2">
        <f t="shared" ref="A92" si="62">+DATE(C92,B92,1)</f>
        <v>45383</v>
      </c>
      <c r="B92" s="1">
        <f t="shared" si="7"/>
        <v>4</v>
      </c>
      <c r="C92" s="1">
        <f t="shared" ref="C92" si="63">+IF(B92=1,C91+1,C91)</f>
        <v>2024</v>
      </c>
      <c r="D92" s="10">
        <f>+'Indice PondENGHO'!D90/'Indice PondENGHO'!D89-1</f>
        <v>6.3862121049152121E-2</v>
      </c>
      <c r="E92" s="3">
        <f>+'Indice PondENGHO'!E90/'Indice PondENGHO'!E89-1</f>
        <v>6.8991325766413869E-2</v>
      </c>
      <c r="F92" s="3">
        <f>+'Indice PondENGHO'!F90/'Indice PondENGHO'!F89-1</f>
        <v>6.8032025815486286E-2</v>
      </c>
      <c r="G92" s="3">
        <f>+'Indice PondENGHO'!G90/'Indice PondENGHO'!G89-1</f>
        <v>0.32706115333078944</v>
      </c>
      <c r="H92" s="3">
        <f>+'Indice PondENGHO'!H90/'Indice PondENGHO'!H89-1</f>
        <v>6.375535498445517E-2</v>
      </c>
      <c r="I92" s="3">
        <f>+'Indice PondENGHO'!I90/'Indice PondENGHO'!I89-1</f>
        <v>8.9654937948944413E-2</v>
      </c>
      <c r="J92" s="3">
        <f>+'Indice PondENGHO'!J90/'Indice PondENGHO'!J89-1</f>
        <v>6.1157498894927054E-2</v>
      </c>
      <c r="K92" s="3">
        <f>+'Indice PondENGHO'!K90/'Indice PondENGHO'!K89-1</f>
        <v>0.14035047403106415</v>
      </c>
      <c r="L92" s="3">
        <f>+'Indice PondENGHO'!L90/'Indice PondENGHO'!L89-1</f>
        <v>7.4592739071901892E-2</v>
      </c>
      <c r="M92" s="3">
        <f>+'Indice PondENGHO'!M90/'Indice PondENGHO'!M89-1</f>
        <v>8.5209946254739766E-2</v>
      </c>
      <c r="N92" s="3">
        <f>+'Indice PondENGHO'!N90/'Indice PondENGHO'!N89-1</f>
        <v>7.0225960820448741E-2</v>
      </c>
      <c r="O92" s="11">
        <f>+'Indice PondENGHO'!O90/'Indice PondENGHO'!O89-1</f>
        <v>5.6740839764359619E-2</v>
      </c>
      <c r="P92" s="3">
        <f>+'Indice PondENGHO'!P90/'Indice PondENGHO'!P89-1</f>
        <v>6.3704823537125366E-2</v>
      </c>
      <c r="Q92" s="3">
        <f>+'Indice PondENGHO'!Q90/'Indice PondENGHO'!Q89-1</f>
        <v>6.8934750439514136E-2</v>
      </c>
      <c r="R92" s="3">
        <f>+'Indice PondENGHO'!R90/'Indice PondENGHO'!R89-1</f>
        <v>6.8613871857164499E-2</v>
      </c>
      <c r="S92" s="3">
        <f>+'Indice PondENGHO'!S90/'Indice PondENGHO'!S89-1</f>
        <v>0.34490561349961313</v>
      </c>
      <c r="T92" s="3">
        <f>+'Indice PondENGHO'!T90/'Indice PondENGHO'!T89-1</f>
        <v>6.4332677146962114E-2</v>
      </c>
      <c r="U92" s="3">
        <f>+'Indice PondENGHO'!U90/'Indice PondENGHO'!U89-1</f>
        <v>9.0674162443277639E-2</v>
      </c>
      <c r="V92" s="3">
        <f>+'Indice PondENGHO'!V90/'Indice PondENGHO'!V89-1</f>
        <v>6.1174146087120462E-2</v>
      </c>
      <c r="W92" s="3">
        <f>+'Indice PondENGHO'!W90/'Indice PondENGHO'!W89-1</f>
        <v>0.13975401028577639</v>
      </c>
      <c r="X92" s="3">
        <f>+'Indice PondENGHO'!X90/'Indice PondENGHO'!X89-1</f>
        <v>7.2813887607386274E-2</v>
      </c>
      <c r="Y92" s="3">
        <f>+'Indice PondENGHO'!Y90/'Indice PondENGHO'!Y89-1</f>
        <v>8.5895023310900598E-2</v>
      </c>
      <c r="Z92" s="3">
        <f>+'Indice PondENGHO'!Z90/'Indice PondENGHO'!Z89-1</f>
        <v>7.1651568350303396E-2</v>
      </c>
      <c r="AA92" s="3">
        <f>+'Indice PondENGHO'!AA90/'Indice PondENGHO'!AA89-1</f>
        <v>5.7229304532341319E-2</v>
      </c>
      <c r="AB92" s="10">
        <f>+'Indice PondENGHO'!AB90/'Indice PondENGHO'!AB89-1</f>
        <v>6.3629329763964515E-2</v>
      </c>
      <c r="AC92" s="3">
        <f>+'Indice PondENGHO'!AC90/'Indice PondENGHO'!AC89-1</f>
        <v>6.9117528373739523E-2</v>
      </c>
      <c r="AD92" s="3">
        <f>+'Indice PondENGHO'!AD90/'Indice PondENGHO'!AD89-1</f>
        <v>6.8791136528938868E-2</v>
      </c>
      <c r="AE92" s="3">
        <f>+'Indice PondENGHO'!AE90/'Indice PondENGHO'!AE89-1</f>
        <v>0.35419479574200419</v>
      </c>
      <c r="AF92" s="3">
        <f>+'Indice PondENGHO'!AF90/'Indice PondENGHO'!AF89-1</f>
        <v>6.5035617302902304E-2</v>
      </c>
      <c r="AG92" s="3">
        <f>+'Indice PondENGHO'!AG90/'Indice PondENGHO'!AG89-1</f>
        <v>9.1043095133624741E-2</v>
      </c>
      <c r="AH92" s="3">
        <f>+'Indice PondENGHO'!AH90/'Indice PondENGHO'!AH89-1</f>
        <v>6.3750666123421507E-2</v>
      </c>
      <c r="AI92" s="3">
        <f>+'Indice PondENGHO'!AI90/'Indice PondENGHO'!AI89-1</f>
        <v>0.13969447325384965</v>
      </c>
      <c r="AJ92" s="3">
        <f>+'Indice PondENGHO'!AJ90/'Indice PondENGHO'!AJ89-1</f>
        <v>7.164320145992864E-2</v>
      </c>
      <c r="AK92" s="3">
        <f>+'Indice PondENGHO'!AK90/'Indice PondENGHO'!AK89-1</f>
        <v>8.527067379412423E-2</v>
      </c>
      <c r="AL92" s="3">
        <f>+'Indice PondENGHO'!AL90/'Indice PondENGHO'!AL89-1</f>
        <v>7.3046791222581176E-2</v>
      </c>
      <c r="AM92" s="11">
        <f>+'Indice PondENGHO'!AM90/'Indice PondENGHO'!AM89-1</f>
        <v>5.7537430484744467E-2</v>
      </c>
      <c r="AN92" s="3">
        <f>+'Indice PondENGHO'!AN90/'Indice PondENGHO'!AN89-1</f>
        <v>6.3282783377675234E-2</v>
      </c>
      <c r="AO92" s="3">
        <f>+'Indice PondENGHO'!AO90/'Indice PondENGHO'!AO89-1</f>
        <v>6.9357740661216916E-2</v>
      </c>
      <c r="AP92" s="3">
        <f>+'Indice PondENGHO'!AP90/'Indice PondENGHO'!AP89-1</f>
        <v>6.8628349169237657E-2</v>
      </c>
      <c r="AQ92" s="3">
        <f>+'Indice PondENGHO'!AQ90/'Indice PondENGHO'!AQ89-1</f>
        <v>0.35935074937018729</v>
      </c>
      <c r="AR92" s="3">
        <f>+'Indice PondENGHO'!AR90/'Indice PondENGHO'!AR89-1</f>
        <v>6.5300424104249855E-2</v>
      </c>
      <c r="AS92" s="3">
        <f>+'Indice PondENGHO'!AS90/'Indice PondENGHO'!AS89-1</f>
        <v>9.190070626006519E-2</v>
      </c>
      <c r="AT92" s="3">
        <f>+'Indice PondENGHO'!AT90/'Indice PondENGHO'!AT89-1</f>
        <v>6.1552667605064837E-2</v>
      </c>
      <c r="AU92" s="3">
        <f>+'Indice PondENGHO'!AU90/'Indice PondENGHO'!AU89-1</f>
        <v>0.13958298400240854</v>
      </c>
      <c r="AV92" s="3">
        <f>+'Indice PondENGHO'!AV90/'Indice PondENGHO'!AV89-1</f>
        <v>7.0876528576739206E-2</v>
      </c>
      <c r="AW92" s="3">
        <f>+'Indice PondENGHO'!AW90/'Indice PondENGHO'!AW89-1</f>
        <v>8.6367151908083306E-2</v>
      </c>
      <c r="AX92" s="3">
        <f>+'Indice PondENGHO'!AX90/'Indice PondENGHO'!AX89-1</f>
        <v>7.3707683265379353E-2</v>
      </c>
      <c r="AY92" s="3">
        <f>+'Indice PondENGHO'!AY90/'Indice PondENGHO'!AY89-1</f>
        <v>5.7884407191673981E-2</v>
      </c>
      <c r="AZ92" s="10">
        <f>+'Indice PondENGHO'!AZ90/'Indice PondENGHO'!AZ89-1</f>
        <v>6.2872514944587232E-2</v>
      </c>
      <c r="BA92" s="3">
        <f>+'Indice PondENGHO'!BA90/'Indice PondENGHO'!BA89-1</f>
        <v>6.9409872091170666E-2</v>
      </c>
      <c r="BB92" s="3">
        <f>+'Indice PondENGHO'!BB90/'Indice PondENGHO'!BB89-1</f>
        <v>6.8472120734858199E-2</v>
      </c>
      <c r="BC92" s="3">
        <f>+'Indice PondENGHO'!BC90/'Indice PondENGHO'!BC89-1</f>
        <v>0.37280980884967829</v>
      </c>
      <c r="BD92" s="3">
        <f>+'Indice PondENGHO'!BD90/'Indice PondENGHO'!BD89-1</f>
        <v>6.5776454599848933E-2</v>
      </c>
      <c r="BE92" s="3">
        <f>+'Indice PondENGHO'!BE90/'Indice PondENGHO'!BE89-1</f>
        <v>9.281671741568176E-2</v>
      </c>
      <c r="BF92" s="3">
        <f>+'Indice PondENGHO'!BF90/'Indice PondENGHO'!BF89-1</f>
        <v>6.0915718686431752E-2</v>
      </c>
      <c r="BG92" s="3">
        <f>+'Indice PondENGHO'!BG90/'Indice PondENGHO'!BG89-1</f>
        <v>0.13983635320729793</v>
      </c>
      <c r="BH92" s="3">
        <f>+'Indice PondENGHO'!BH90/'Indice PondENGHO'!BH89-1</f>
        <v>6.9985774707544302E-2</v>
      </c>
      <c r="BI92" s="3">
        <f>+'Indice PondENGHO'!BI90/'Indice PondENGHO'!BI89-1</f>
        <v>8.7209505998228076E-2</v>
      </c>
      <c r="BJ92" s="3">
        <f>+'Indice PondENGHO'!BJ90/'Indice PondENGHO'!BJ89-1</f>
        <v>7.4891945650310765E-2</v>
      </c>
      <c r="BK92" s="11">
        <f>+'Indice PondENGHO'!BK90/'Indice PondENGHO'!BK89-1</f>
        <v>5.6958282076783773E-2</v>
      </c>
      <c r="BL92" s="2">
        <f t="shared" ref="BL92" si="64">+A92</f>
        <v>45383</v>
      </c>
      <c r="BM92" s="72">
        <f>+'Indice PondENGHO'!BL90/'Indice PondENGHO'!BL89-1</f>
        <v>8.3482326249501027E-2</v>
      </c>
      <c r="BN92" s="72">
        <f>+'Indice PondENGHO'!BM90/'Indice PondENGHO'!BM89-1</f>
        <v>8.6090833725189775E-2</v>
      </c>
      <c r="BO92" s="72">
        <f>+'Indice PondENGHO'!BN90/'Indice PondENGHO'!BN89-1</f>
        <v>8.7332702895074332E-2</v>
      </c>
      <c r="BP92" s="72">
        <f>+'Indice PondENGHO'!BO90/'Indice PondENGHO'!BO89-1</f>
        <v>8.7101999280447595E-2</v>
      </c>
      <c r="BQ92" s="72">
        <f>+'Indice PondENGHO'!BP90/'Indice PondENGHO'!BP89-1</f>
        <v>8.9348975680300979E-2</v>
      </c>
      <c r="BR92" s="10">
        <f>+'Indice PondENGHO'!BQ90/'Indice PondENGHO'!BQ89-1</f>
        <v>6.344099631469402E-2</v>
      </c>
      <c r="BS92" s="3">
        <f>+'Indice PondENGHO'!BR90/'Indice PondENGHO'!BR89-1</f>
        <v>6.9203946153444829E-2</v>
      </c>
      <c r="BT92" s="3">
        <f>+'Indice PondENGHO'!BS90/'Indice PondENGHO'!BS89-1</f>
        <v>6.8529761283233182E-2</v>
      </c>
      <c r="BU92" s="3">
        <f>+'Indice PondENGHO'!BT90/'Indice PondENGHO'!BT89-1</f>
        <v>0.35661652201887928</v>
      </c>
      <c r="BV92" s="3">
        <f>+'Indice PondENGHO'!BU90/'Indice PondENGHO'!BU89-1</f>
        <v>6.5197976363597698E-2</v>
      </c>
      <c r="BW92" s="3">
        <f>+'Indice PondENGHO'!BV90/'Indice PondENGHO'!BV89-1</f>
        <v>9.180406059019508E-2</v>
      </c>
      <c r="BX92" s="3">
        <f>+'Indice PondENGHO'!BW90/'Indice PondENGHO'!BW89-1</f>
        <v>6.1595336197172612E-2</v>
      </c>
      <c r="BY92" s="3">
        <f>+'Indice PondENGHO'!BX90/'Indice PondENGHO'!BX89-1</f>
        <v>0.1397962780534947</v>
      </c>
      <c r="BZ92" s="3">
        <f>+'Indice PondENGHO'!BY90/'Indice PondENGHO'!BY89-1</f>
        <v>7.1328527001136566E-2</v>
      </c>
      <c r="CA92" s="3">
        <f>+'Indice PondENGHO'!BZ90/'Indice PondENGHO'!BZ89-1</f>
        <v>8.638810252111595E-2</v>
      </c>
      <c r="CB92" s="3">
        <f>+'Indice PondENGHO'!CA90/'Indice PondENGHO'!CA89-1</f>
        <v>7.3544715137715766E-2</v>
      </c>
      <c r="CC92" s="11">
        <f>+'Indice PondENGHO'!CB90/'Indice PondENGHO'!CB89-1</f>
        <v>5.7279201863418727E-2</v>
      </c>
      <c r="CD92" s="10">
        <f>+'Indice PondENGHO'!CC90/'Indice PondENGHO'!CC89-1</f>
        <v>8.7258240509248575E-2</v>
      </c>
      <c r="CE92" s="11">
        <f>+'Indice PondENGHO'!CD90/'Indice PondENGHO'!CD89-1</f>
        <v>8.7258240509248575E-2</v>
      </c>
      <c r="CS92" s="3">
        <f t="shared" si="59"/>
        <v>9.8960610456488851E-4</v>
      </c>
      <c r="CT92" s="3">
        <f t="shared" ref="CT92" si="65">+E92-BA92</f>
        <v>-4.1854632475679665E-4</v>
      </c>
      <c r="CU92" s="3">
        <f t="shared" ref="CU92" si="66">+F92-BB92</f>
        <v>-4.4009491937191392E-4</v>
      </c>
      <c r="CV92" s="3">
        <f t="shared" ref="CV92" si="67">+G92-BC92</f>
        <v>-4.5748655518888848E-2</v>
      </c>
      <c r="CW92" s="3">
        <f t="shared" ref="CW92" si="68">+H92-BD92</f>
        <v>-2.0210996153937622E-3</v>
      </c>
      <c r="CX92" s="3">
        <f t="shared" ref="CX92" si="69">+I92-BE92</f>
        <v>-3.1617794667373467E-3</v>
      </c>
      <c r="CY92" s="3">
        <f t="shared" ref="CY92" si="70">+J92-BF92</f>
        <v>2.4178020849530135E-4</v>
      </c>
      <c r="CZ92" s="3">
        <f t="shared" ref="CZ92" si="71">+K92-BG92</f>
        <v>5.141208237662287E-4</v>
      </c>
      <c r="DA92" s="3">
        <f t="shared" ref="DA92" si="72">+L92-BH92</f>
        <v>4.6069643643575908E-3</v>
      </c>
      <c r="DB92" s="3">
        <f t="shared" ref="DB92" si="73">+M92-BI92</f>
        <v>-1.9995597434883106E-3</v>
      </c>
      <c r="DC92" s="3">
        <f t="shared" ref="DC92" si="74">+N92-BJ92</f>
        <v>-4.6659848298620243E-3</v>
      </c>
      <c r="DD92" s="3">
        <f t="shared" ref="DD92" si="75">+O92-BK92</f>
        <v>-2.1744231242415424E-4</v>
      </c>
      <c r="DE92" s="3"/>
    </row>
    <row r="93" spans="1:109" x14ac:dyDescent="0.25">
      <c r="A93" s="2">
        <f t="shared" ref="A93" si="76">+DATE(C93,B93,1)</f>
        <v>45413</v>
      </c>
      <c r="B93" s="1">
        <f t="shared" si="7"/>
        <v>5</v>
      </c>
      <c r="C93" s="1">
        <f t="shared" ref="C93" si="77">+IF(B93=1,C92+1,C92)</f>
        <v>2024</v>
      </c>
      <c r="D93" s="10">
        <f>+'Indice PondENGHO'!D91/'Indice PondENGHO'!D90-1</f>
        <v>5.9626238096995854E-2</v>
      </c>
      <c r="E93" s="3">
        <f>+'Indice PondENGHO'!E91/'Indice PondENGHO'!E90-1</f>
        <v>7.1574560138101706E-2</v>
      </c>
      <c r="F93" s="3">
        <f>+'Indice PondENGHO'!F91/'Indice PondENGHO'!F90-1</f>
        <v>4.4504048703203569E-2</v>
      </c>
      <c r="G93" s="3">
        <f>+'Indice PondENGHO'!G91/'Indice PondENGHO'!G90-1</f>
        <v>2.6514081070102558E-2</v>
      </c>
      <c r="H93" s="3">
        <f>+'Indice PondENGHO'!H91/'Indice PondENGHO'!H90-1</f>
        <v>3.2763709559887388E-2</v>
      </c>
      <c r="I93" s="3">
        <f>+'Indice PondENGHO'!I91/'Indice PondENGHO'!I90-1</f>
        <v>8.4953058657568636E-3</v>
      </c>
      <c r="J93" s="3">
        <f>+'Indice PondENGHO'!J91/'Indice PondENGHO'!J90-1</f>
        <v>4.3814566794016852E-2</v>
      </c>
      <c r="K93" s="3">
        <f>+'Indice PondENGHO'!K91/'Indice PondENGHO'!K90-1</f>
        <v>8.9186408744052148E-2</v>
      </c>
      <c r="L93" s="3">
        <f>+'Indice PondENGHO'!L91/'Indice PondENGHO'!L90-1</f>
        <v>4.2562408165651267E-2</v>
      </c>
      <c r="M93" s="3">
        <f>+'Indice PondENGHO'!M91/'Indice PondENGHO'!M90-1</f>
        <v>8.3978871384307485E-2</v>
      </c>
      <c r="N93" s="3">
        <f>+'Indice PondENGHO'!N91/'Indice PondENGHO'!N90-1</f>
        <v>5.4656870630263921E-2</v>
      </c>
      <c r="O93" s="11">
        <f>+'Indice PondENGHO'!O91/'Indice PondENGHO'!O90-1</f>
        <v>4.1215630725156993E-2</v>
      </c>
      <c r="P93" s="3">
        <f>+'Indice PondENGHO'!P91/'Indice PondENGHO'!P90-1</f>
        <v>6.0607872562852272E-2</v>
      </c>
      <c r="Q93" s="3">
        <f>+'Indice PondENGHO'!Q91/'Indice PondENGHO'!Q90-1</f>
        <v>7.3300705544087963E-2</v>
      </c>
      <c r="R93" s="3">
        <f>+'Indice PondENGHO'!R91/'Indice PondENGHO'!R90-1</f>
        <v>4.3554799592575577E-2</v>
      </c>
      <c r="S93" s="3">
        <f>+'Indice PondENGHO'!S91/'Indice PondENGHO'!S90-1</f>
        <v>2.5421240306747084E-2</v>
      </c>
      <c r="T93" s="3">
        <f>+'Indice PondENGHO'!T91/'Indice PondENGHO'!T90-1</f>
        <v>3.2504745899196941E-2</v>
      </c>
      <c r="U93" s="3">
        <f>+'Indice PondENGHO'!U91/'Indice PondENGHO'!U90-1</f>
        <v>7.6983021650471883E-3</v>
      </c>
      <c r="V93" s="3">
        <f>+'Indice PondENGHO'!V91/'Indice PondENGHO'!V90-1</f>
        <v>4.3252791327687889E-2</v>
      </c>
      <c r="W93" s="3">
        <f>+'Indice PondENGHO'!W91/'Indice PondENGHO'!W90-1</f>
        <v>9.0093984972000607E-2</v>
      </c>
      <c r="X93" s="3">
        <f>+'Indice PondENGHO'!X91/'Indice PondENGHO'!X90-1</f>
        <v>4.3867001613386192E-2</v>
      </c>
      <c r="Y93" s="3">
        <f>+'Indice PondENGHO'!Y91/'Indice PondENGHO'!Y90-1</f>
        <v>8.6694235145497345E-2</v>
      </c>
      <c r="Z93" s="3">
        <f>+'Indice PondENGHO'!Z91/'Indice PondENGHO'!Z90-1</f>
        <v>5.5521714537381861E-2</v>
      </c>
      <c r="AA93" s="3">
        <f>+'Indice PondENGHO'!AA91/'Indice PondENGHO'!AA90-1</f>
        <v>4.2567869218490539E-2</v>
      </c>
      <c r="AB93" s="10">
        <f>+'Indice PondENGHO'!AB91/'Indice PondENGHO'!AB90-1</f>
        <v>6.1259074960950066E-2</v>
      </c>
      <c r="AC93" s="3">
        <f>+'Indice PondENGHO'!AC91/'Indice PondENGHO'!AC90-1</f>
        <v>7.3402270529853153E-2</v>
      </c>
      <c r="AD93" s="3">
        <f>+'Indice PondENGHO'!AD91/'Indice PondENGHO'!AD90-1</f>
        <v>4.3146744853425956E-2</v>
      </c>
      <c r="AE93" s="3">
        <f>+'Indice PondENGHO'!AE91/'Indice PondENGHO'!AE90-1</f>
        <v>2.5515470328149492E-2</v>
      </c>
      <c r="AF93" s="3">
        <f>+'Indice PondENGHO'!AF91/'Indice PondENGHO'!AF90-1</f>
        <v>3.2400363212671257E-2</v>
      </c>
      <c r="AG93" s="3">
        <f>+'Indice PondENGHO'!AG91/'Indice PondENGHO'!AG90-1</f>
        <v>7.6389473979836531E-3</v>
      </c>
      <c r="AH93" s="3">
        <f>+'Indice PondENGHO'!AH91/'Indice PondENGHO'!AH90-1</f>
        <v>4.1269630164981086E-2</v>
      </c>
      <c r="AI93" s="3">
        <f>+'Indice PondENGHO'!AI91/'Indice PondENGHO'!AI90-1</f>
        <v>9.0679718032217416E-2</v>
      </c>
      <c r="AJ93" s="3">
        <f>+'Indice PondENGHO'!AJ91/'Indice PondENGHO'!AJ90-1</f>
        <v>4.4317667727293397E-2</v>
      </c>
      <c r="AK93" s="3">
        <f>+'Indice PondENGHO'!AK91/'Indice PondENGHO'!AK90-1</f>
        <v>8.7109575513809601E-2</v>
      </c>
      <c r="AL93" s="3">
        <f>+'Indice PondENGHO'!AL91/'Indice PondENGHO'!AL90-1</f>
        <v>5.6588425459245029E-2</v>
      </c>
      <c r="AM93" s="11">
        <f>+'Indice PondENGHO'!AM91/'Indice PondENGHO'!AM90-1</f>
        <v>4.3271321311717736E-2</v>
      </c>
      <c r="AN93" s="3">
        <f>+'Indice PondENGHO'!AN91/'Indice PondENGHO'!AN90-1</f>
        <v>6.161605795231262E-2</v>
      </c>
      <c r="AO93" s="3">
        <f>+'Indice PondENGHO'!AO91/'Indice PondENGHO'!AO90-1</f>
        <v>7.4031189296232869E-2</v>
      </c>
      <c r="AP93" s="3">
        <f>+'Indice PondENGHO'!AP91/'Indice PondENGHO'!AP90-1</f>
        <v>4.2601859848322654E-2</v>
      </c>
      <c r="AQ93" s="3">
        <f>+'Indice PondENGHO'!AQ91/'Indice PondENGHO'!AQ90-1</f>
        <v>2.531449348852588E-2</v>
      </c>
      <c r="AR93" s="3">
        <f>+'Indice PondENGHO'!AR91/'Indice PondENGHO'!AR90-1</f>
        <v>3.2271726991261795E-2</v>
      </c>
      <c r="AS93" s="3">
        <f>+'Indice PondENGHO'!AS91/'Indice PondENGHO'!AS90-1</f>
        <v>6.4285602042621903E-3</v>
      </c>
      <c r="AT93" s="3">
        <f>+'Indice PondENGHO'!AT91/'Indice PondENGHO'!AT90-1</f>
        <v>4.1037976624781702E-2</v>
      </c>
      <c r="AU93" s="3">
        <f>+'Indice PondENGHO'!AU91/'Indice PondENGHO'!AU90-1</f>
        <v>9.1156381837991685E-2</v>
      </c>
      <c r="AV93" s="3">
        <f>+'Indice PondENGHO'!AV91/'Indice PondENGHO'!AV90-1</f>
        <v>4.5919011745725102E-2</v>
      </c>
      <c r="AW93" s="3">
        <f>+'Indice PondENGHO'!AW91/'Indice PondENGHO'!AW90-1</f>
        <v>8.6744174907920968E-2</v>
      </c>
      <c r="AX93" s="3">
        <f>+'Indice PondENGHO'!AX91/'Indice PondENGHO'!AX90-1</f>
        <v>5.7069659421302932E-2</v>
      </c>
      <c r="AY93" s="3">
        <f>+'Indice PondENGHO'!AY91/'Indice PondENGHO'!AY90-1</f>
        <v>4.3430451526115244E-2</v>
      </c>
      <c r="AZ93" s="10">
        <f>+'Indice PondENGHO'!AZ91/'Indice PondENGHO'!AZ90-1</f>
        <v>6.2568073463966423E-2</v>
      </c>
      <c r="BA93" s="3">
        <f>+'Indice PondENGHO'!BA91/'Indice PondENGHO'!BA90-1</f>
        <v>7.531247680705877E-2</v>
      </c>
      <c r="BB93" s="3">
        <f>+'Indice PondENGHO'!BB91/'Indice PondENGHO'!BB90-1</f>
        <v>4.1887805265957034E-2</v>
      </c>
      <c r="BC93" s="3">
        <f>+'Indice PondENGHO'!BC91/'Indice PondENGHO'!BC90-1</f>
        <v>2.4344052184061438E-2</v>
      </c>
      <c r="BD93" s="3">
        <f>+'Indice PondENGHO'!BD91/'Indice PondENGHO'!BD90-1</f>
        <v>3.1782259952564784E-2</v>
      </c>
      <c r="BE93" s="3">
        <f>+'Indice PondENGHO'!BE91/'Indice PondENGHO'!BE90-1</f>
        <v>5.2720194989106517E-3</v>
      </c>
      <c r="BF93" s="3">
        <f>+'Indice PondENGHO'!BF91/'Indice PondENGHO'!BF90-1</f>
        <v>3.9944779119982288E-2</v>
      </c>
      <c r="BG93" s="3">
        <f>+'Indice PondENGHO'!BG91/'Indice PondENGHO'!BG90-1</f>
        <v>9.2366474091426065E-2</v>
      </c>
      <c r="BH93" s="3">
        <f>+'Indice PondENGHO'!BH91/'Indice PondENGHO'!BH90-1</f>
        <v>4.8151705171443737E-2</v>
      </c>
      <c r="BI93" s="3">
        <f>+'Indice PondENGHO'!BI91/'Indice PondENGHO'!BI90-1</f>
        <v>8.9970768872219997E-2</v>
      </c>
      <c r="BJ93" s="3">
        <f>+'Indice PondENGHO'!BJ91/'Indice PondENGHO'!BJ90-1</f>
        <v>5.7619814939120939E-2</v>
      </c>
      <c r="BK93" s="11">
        <f>+'Indice PondENGHO'!BK91/'Indice PondENGHO'!BK90-1</f>
        <v>4.416459222668645E-2</v>
      </c>
      <c r="BL93" s="2">
        <f t="shared" ref="BL93" si="78">+A93</f>
        <v>45413</v>
      </c>
      <c r="BM93" s="72">
        <f>+'Indice PondENGHO'!BL91/'Indice PondENGHO'!BL90-1</f>
        <v>4.9567341427862566E-2</v>
      </c>
      <c r="BN93" s="72">
        <f>+'Indice PondENGHO'!BM91/'Indice PondENGHO'!BM90-1</f>
        <v>4.8810227492708025E-2</v>
      </c>
      <c r="BO93" s="72">
        <f>+'Indice PondENGHO'!BN91/'Indice PondENGHO'!BN90-1</f>
        <v>4.7805340133790342E-2</v>
      </c>
      <c r="BP93" s="72">
        <f>+'Indice PondENGHO'!BO91/'Indice PondENGHO'!BO90-1</f>
        <v>4.6482968724349982E-2</v>
      </c>
      <c r="BQ93" s="72">
        <f>+'Indice PondENGHO'!BP91/'Indice PondENGHO'!BP90-1</f>
        <v>4.4805724694151561E-2</v>
      </c>
      <c r="BR93" s="10">
        <f>+'Indice PondENGHO'!BQ91/'Indice PondENGHO'!BQ90-1</f>
        <v>6.1215601163004285E-2</v>
      </c>
      <c r="BS93" s="3">
        <f>+'Indice PondENGHO'!BR91/'Indice PondENGHO'!BR90-1</f>
        <v>7.3846547705181731E-2</v>
      </c>
      <c r="BT93" s="3">
        <f>+'Indice PondENGHO'!BS91/'Indice PondENGHO'!BS90-1</f>
        <v>4.2911314358572206E-2</v>
      </c>
      <c r="BU93" s="3">
        <f>+'Indice PondENGHO'!BT91/'Indice PondENGHO'!BT90-1</f>
        <v>2.5188683663546207E-2</v>
      </c>
      <c r="BV93" s="3">
        <f>+'Indice PondENGHO'!BU91/'Indice PondENGHO'!BU90-1</f>
        <v>3.2160858607987119E-2</v>
      </c>
      <c r="BW93" s="3">
        <f>+'Indice PondENGHO'!BV91/'Indice PondENGHO'!BV90-1</f>
        <v>6.4785923343748664E-3</v>
      </c>
      <c r="BX93" s="3">
        <f>+'Indice PondENGHO'!BW91/'Indice PondENGHO'!BW90-1</f>
        <v>4.1246612604409094E-2</v>
      </c>
      <c r="BY93" s="3">
        <f>+'Indice PondENGHO'!BX91/'Indice PondENGHO'!BX90-1</f>
        <v>9.1003702610259918E-2</v>
      </c>
      <c r="BZ93" s="3">
        <f>+'Indice PondENGHO'!BY91/'Indice PondENGHO'!BY90-1</f>
        <v>4.5849173078605476E-2</v>
      </c>
      <c r="CA93" s="3">
        <f>+'Indice PondENGHO'!BZ91/'Indice PondENGHO'!BZ90-1</f>
        <v>8.7946957474463128E-2</v>
      </c>
      <c r="CB93" s="3">
        <f>+'Indice PondENGHO'!CA91/'Indice PondENGHO'!CA90-1</f>
        <v>5.6829292112904328E-2</v>
      </c>
      <c r="CC93" s="11">
        <f>+'Indice PondENGHO'!CB91/'Indice PondENGHO'!CB90-1</f>
        <v>4.3333047072022124E-2</v>
      </c>
      <c r="CD93" s="10">
        <f>+'Indice PondENGHO'!CC91/'Indice PondENGHO'!CC90-1</f>
        <v>4.6920583537212401E-2</v>
      </c>
      <c r="CE93" s="11">
        <f>+'Indice PondENGHO'!CD91/'Indice PondENGHO'!CD90-1</f>
        <v>4.6920583537212401E-2</v>
      </c>
      <c r="CS93" s="3">
        <f t="shared" si="59"/>
        <v>-2.9418353669705688E-3</v>
      </c>
      <c r="CT93" s="3">
        <f t="shared" ref="CT93" si="79">+E93-BA93</f>
        <v>-3.7379166689570642E-3</v>
      </c>
      <c r="CU93" s="3">
        <f t="shared" ref="CU93" si="80">+F93-BB93</f>
        <v>2.6162434372465349E-3</v>
      </c>
      <c r="CV93" s="3">
        <f t="shared" ref="CV93" si="81">+G93-BC93</f>
        <v>2.1700288860411199E-3</v>
      </c>
      <c r="CW93" s="3">
        <f t="shared" ref="CW93" si="82">+H93-BD93</f>
        <v>9.8144960732260422E-4</v>
      </c>
      <c r="CX93" s="3">
        <f t="shared" ref="CX93" si="83">+I93-BE93</f>
        <v>3.2232863668462119E-3</v>
      </c>
      <c r="CY93" s="3">
        <f t="shared" ref="CY93" si="84">+J93-BF93</f>
        <v>3.8697876740345638E-3</v>
      </c>
      <c r="CZ93" s="3">
        <f t="shared" ref="CZ93" si="85">+K93-BG93</f>
        <v>-3.1800653473739171E-3</v>
      </c>
      <c r="DA93" s="3">
        <f t="shared" ref="DA93" si="86">+L93-BH93</f>
        <v>-5.5892970057924707E-3</v>
      </c>
      <c r="DB93" s="3">
        <f t="shared" ref="DB93" si="87">+M93-BI93</f>
        <v>-5.991897487912512E-3</v>
      </c>
      <c r="DC93" s="3">
        <f t="shared" ref="DC93" si="88">+N93-BJ93</f>
        <v>-2.9629443088570184E-3</v>
      </c>
      <c r="DD93" s="3">
        <f t="shared" ref="DD93" si="89">+O93-BK93</f>
        <v>-2.9489615015294568E-3</v>
      </c>
      <c r="DE93" s="3"/>
    </row>
    <row r="94" spans="1:109" x14ac:dyDescent="0.25">
      <c r="A94" s="2">
        <f t="shared" ref="A94" si="90">+DATE(C94,B94,1)</f>
        <v>45444</v>
      </c>
      <c r="B94" s="1">
        <f t="shared" si="7"/>
        <v>6</v>
      </c>
      <c r="C94" s="1">
        <f t="shared" ref="C94" si="91">+IF(B94=1,C93+1,C93)</f>
        <v>2024</v>
      </c>
      <c r="D94" s="10">
        <f>+'Indice PondENGHO'!D92/'Indice PondENGHO'!D91-1</f>
        <v>4.9162464011656803E-2</v>
      </c>
      <c r="E94" s="3">
        <f>+'Indice PondENGHO'!E92/'Indice PondENGHO'!E91-1</f>
        <v>3.3928666275666153E-2</v>
      </c>
      <c r="F94" s="3">
        <f>+'Indice PondENGHO'!F92/'Indice PondENGHO'!F91-1</f>
        <v>4.828424454392044E-2</v>
      </c>
      <c r="G94" s="3">
        <f>+'Indice PondENGHO'!G92/'Indice PondENGHO'!G91-1</f>
        <v>0.1554541122930202</v>
      </c>
      <c r="H94" s="3">
        <f>+'Indice PondENGHO'!H92/'Indice PondENGHO'!H91-1</f>
        <v>2.3733447687871001E-2</v>
      </c>
      <c r="I94" s="3">
        <f>+'Indice PondENGHO'!I92/'Indice PondENGHO'!I91-1</f>
        <v>4.733615852120665E-2</v>
      </c>
      <c r="J94" s="3">
        <f>+'Indice PondENGHO'!J92/'Indice PondENGHO'!J91-1</f>
        <v>3.8113120735319361E-2</v>
      </c>
      <c r="K94" s="3">
        <f>+'Indice PondENGHO'!K92/'Indice PondENGHO'!K91-1</f>
        <v>5.7858281131180966E-2</v>
      </c>
      <c r="L94" s="3">
        <f>+'Indice PondENGHO'!L92/'Indice PondENGHO'!L91-1</f>
        <v>5.4422144591527388E-2</v>
      </c>
      <c r="M94" s="3">
        <f>+'Indice PondENGHO'!M92/'Indice PondENGHO'!M91-1</f>
        <v>7.5047839726651411E-2</v>
      </c>
      <c r="N94" s="3">
        <f>+'Indice PondENGHO'!N92/'Indice PondENGHO'!N91-1</f>
        <v>6.0543449310191289E-2</v>
      </c>
      <c r="O94" s="11">
        <f>+'Indice PondENGHO'!O92/'Indice PondENGHO'!O91-1</f>
        <v>2.5427694542131007E-2</v>
      </c>
      <c r="P94" s="3">
        <f>+'Indice PondENGHO'!P92/'Indice PondENGHO'!P91-1</f>
        <v>4.9007101264395558E-2</v>
      </c>
      <c r="Q94" s="3">
        <f>+'Indice PondENGHO'!Q92/'Indice PondENGHO'!Q91-1</f>
        <v>3.435139815732291E-2</v>
      </c>
      <c r="R94" s="3">
        <f>+'Indice PondENGHO'!R92/'Indice PondENGHO'!R91-1</f>
        <v>4.8107526189647087E-2</v>
      </c>
      <c r="S94" s="3">
        <f>+'Indice PondENGHO'!S92/'Indice PondENGHO'!S91-1</f>
        <v>0.14932472439552713</v>
      </c>
      <c r="T94" s="3">
        <f>+'Indice PondENGHO'!T92/'Indice PondENGHO'!T91-1</f>
        <v>2.3190269973666133E-2</v>
      </c>
      <c r="U94" s="3">
        <f>+'Indice PondENGHO'!U92/'Indice PondENGHO'!U91-1</f>
        <v>4.7417650285795254E-2</v>
      </c>
      <c r="V94" s="3">
        <f>+'Indice PondENGHO'!V92/'Indice PondENGHO'!V91-1</f>
        <v>3.871752393904937E-2</v>
      </c>
      <c r="W94" s="3">
        <f>+'Indice PondENGHO'!W92/'Indice PondENGHO'!W91-1</f>
        <v>5.7918198206635019E-2</v>
      </c>
      <c r="X94" s="3">
        <f>+'Indice PondENGHO'!X92/'Indice PondENGHO'!X91-1</f>
        <v>5.51945444933577E-2</v>
      </c>
      <c r="Y94" s="3">
        <f>+'Indice PondENGHO'!Y92/'Indice PondENGHO'!Y91-1</f>
        <v>7.3150600792000198E-2</v>
      </c>
      <c r="Z94" s="3">
        <f>+'Indice PondENGHO'!Z92/'Indice PondENGHO'!Z91-1</f>
        <v>6.1657349915386739E-2</v>
      </c>
      <c r="AA94" s="3">
        <f>+'Indice PondENGHO'!AA92/'Indice PondENGHO'!AA91-1</f>
        <v>2.6775791464502152E-2</v>
      </c>
      <c r="AB94" s="10">
        <f>+'Indice PondENGHO'!AB92/'Indice PondENGHO'!AB91-1</f>
        <v>4.905164666583417E-2</v>
      </c>
      <c r="AC94" s="3">
        <f>+'Indice PondENGHO'!AC92/'Indice PondENGHO'!AC91-1</f>
        <v>3.4079683662980642E-2</v>
      </c>
      <c r="AD94" s="3">
        <f>+'Indice PondENGHO'!AD92/'Indice PondENGHO'!AD91-1</f>
        <v>4.8250501319171635E-2</v>
      </c>
      <c r="AE94" s="3">
        <f>+'Indice PondENGHO'!AE92/'Indice PondENGHO'!AE91-1</f>
        <v>0.1450678603059099</v>
      </c>
      <c r="AF94" s="3">
        <f>+'Indice PondENGHO'!AF92/'Indice PondENGHO'!AF91-1</f>
        <v>2.2782125165183631E-2</v>
      </c>
      <c r="AG94" s="3">
        <f>+'Indice PondENGHO'!AG92/'Indice PondENGHO'!AG91-1</f>
        <v>4.7091372963526723E-2</v>
      </c>
      <c r="AH94" s="3">
        <f>+'Indice PondENGHO'!AH92/'Indice PondENGHO'!AH91-1</f>
        <v>3.9540222798836178E-2</v>
      </c>
      <c r="AI94" s="3">
        <f>+'Indice PondENGHO'!AI92/'Indice PondENGHO'!AI91-1</f>
        <v>5.7538342647090568E-2</v>
      </c>
      <c r="AJ94" s="3">
        <f>+'Indice PondENGHO'!AJ92/'Indice PondENGHO'!AJ91-1</f>
        <v>5.5787689388025363E-2</v>
      </c>
      <c r="AK94" s="3">
        <f>+'Indice PondENGHO'!AK92/'Indice PondENGHO'!AK91-1</f>
        <v>7.3076916505387057E-2</v>
      </c>
      <c r="AL94" s="3">
        <f>+'Indice PondENGHO'!AL92/'Indice PondENGHO'!AL91-1</f>
        <v>6.3448434700628109E-2</v>
      </c>
      <c r="AM94" s="11">
        <f>+'Indice PondENGHO'!AM92/'Indice PondENGHO'!AM91-1</f>
        <v>2.7382373332820009E-2</v>
      </c>
      <c r="AN94" s="3">
        <f>+'Indice PondENGHO'!AN92/'Indice PondENGHO'!AN91-1</f>
        <v>4.8931795541239165E-2</v>
      </c>
      <c r="AO94" s="3">
        <f>+'Indice PondENGHO'!AO92/'Indice PondENGHO'!AO91-1</f>
        <v>3.4205774041023762E-2</v>
      </c>
      <c r="AP94" s="3">
        <f>+'Indice PondENGHO'!AP92/'Indice PondENGHO'!AP91-1</f>
        <v>4.7697093838512394E-2</v>
      </c>
      <c r="AQ94" s="3">
        <f>+'Indice PondENGHO'!AQ92/'Indice PondENGHO'!AQ91-1</f>
        <v>0.14266147283435493</v>
      </c>
      <c r="AR94" s="3">
        <f>+'Indice PondENGHO'!AR92/'Indice PondENGHO'!AR91-1</f>
        <v>2.2710606783317155E-2</v>
      </c>
      <c r="AS94" s="3">
        <f>+'Indice PondENGHO'!AS92/'Indice PondENGHO'!AS91-1</f>
        <v>4.7509488176322501E-2</v>
      </c>
      <c r="AT94" s="3">
        <f>+'Indice PondENGHO'!AT92/'Indice PondENGHO'!AT91-1</f>
        <v>3.9453472673076195E-2</v>
      </c>
      <c r="AU94" s="3">
        <f>+'Indice PondENGHO'!AU92/'Indice PondENGHO'!AU91-1</f>
        <v>5.7669882447707543E-2</v>
      </c>
      <c r="AV94" s="3">
        <f>+'Indice PondENGHO'!AV92/'Indice PondENGHO'!AV91-1</f>
        <v>5.5493375025685632E-2</v>
      </c>
      <c r="AW94" s="3">
        <f>+'Indice PondENGHO'!AW92/'Indice PondENGHO'!AW91-1</f>
        <v>7.3307695759640135E-2</v>
      </c>
      <c r="AX94" s="3">
        <f>+'Indice PondENGHO'!AX92/'Indice PondENGHO'!AX91-1</f>
        <v>6.4463119204378083E-2</v>
      </c>
      <c r="AY94" s="3">
        <f>+'Indice PondENGHO'!AY92/'Indice PondENGHO'!AY91-1</f>
        <v>2.7589370462657525E-2</v>
      </c>
      <c r="AZ94" s="10">
        <f>+'Indice PondENGHO'!AZ92/'Indice PondENGHO'!AZ91-1</f>
        <v>4.8090929490608003E-2</v>
      </c>
      <c r="BA94" s="3">
        <f>+'Indice PondENGHO'!BA92/'Indice PondENGHO'!BA91-1</f>
        <v>3.4528565259166699E-2</v>
      </c>
      <c r="BB94" s="3">
        <f>+'Indice PondENGHO'!BB92/'Indice PondENGHO'!BB91-1</f>
        <v>4.7386697048082516E-2</v>
      </c>
      <c r="BC94" s="3">
        <f>+'Indice PondENGHO'!BC92/'Indice PondENGHO'!BC91-1</f>
        <v>0.13634604641542292</v>
      </c>
      <c r="BD94" s="3">
        <f>+'Indice PondENGHO'!BD92/'Indice PondENGHO'!BD91-1</f>
        <v>2.2581721629490348E-2</v>
      </c>
      <c r="BE94" s="3">
        <f>+'Indice PondENGHO'!BE92/'Indice PondENGHO'!BE91-1</f>
        <v>4.7704421255129636E-2</v>
      </c>
      <c r="BF94" s="3">
        <f>+'Indice PondENGHO'!BF92/'Indice PondENGHO'!BF91-1</f>
        <v>3.9822170387016742E-2</v>
      </c>
      <c r="BG94" s="3">
        <f>+'Indice PondENGHO'!BG92/'Indice PondENGHO'!BG91-1</f>
        <v>5.7411727525504164E-2</v>
      </c>
      <c r="BH94" s="3">
        <f>+'Indice PondENGHO'!BH92/'Indice PondENGHO'!BH91-1</f>
        <v>5.5541688371662179E-2</v>
      </c>
      <c r="BI94" s="3">
        <f>+'Indice PondENGHO'!BI92/'Indice PondENGHO'!BI91-1</f>
        <v>7.226590557509871E-2</v>
      </c>
      <c r="BJ94" s="3">
        <f>+'Indice PondENGHO'!BJ92/'Indice PondENGHO'!BJ91-1</f>
        <v>6.6484510574528199E-2</v>
      </c>
      <c r="BK94" s="11">
        <f>+'Indice PondENGHO'!BK92/'Indice PondENGHO'!BK91-1</f>
        <v>2.8454568987833273E-2</v>
      </c>
      <c r="BL94" s="2">
        <f t="shared" ref="BL94" si="92">+A94</f>
        <v>45444</v>
      </c>
      <c r="BM94" s="72">
        <f>+'Indice PondENGHO'!BL92/'Indice PondENGHO'!BL91-1</f>
        <v>5.4472055251427731E-2</v>
      </c>
      <c r="BN94" s="72">
        <f>+'Indice PondENGHO'!BM92/'Indice PondENGHO'!BM91-1</f>
        <v>5.4371940492975002E-2</v>
      </c>
      <c r="BO94" s="72">
        <f>+'Indice PondENGHO'!BN92/'Indice PondENGHO'!BN91-1</f>
        <v>5.4371192809452573E-2</v>
      </c>
      <c r="BP94" s="72">
        <f>+'Indice PondENGHO'!BO92/'Indice PondENGHO'!BO91-1</f>
        <v>5.3782458045042336E-2</v>
      </c>
      <c r="BQ94" s="72">
        <f>+'Indice PondENGHO'!BP92/'Indice PondENGHO'!BP91-1</f>
        <v>5.360539153192434E-2</v>
      </c>
      <c r="BR94" s="10">
        <f>+'Indice PondENGHO'!BQ92/'Indice PondENGHO'!BQ91-1</f>
        <v>4.88198139163869E-2</v>
      </c>
      <c r="BS94" s="3">
        <f>+'Indice PondENGHO'!BR92/'Indice PondENGHO'!BR91-1</f>
        <v>3.4272443812067843E-2</v>
      </c>
      <c r="BT94" s="3">
        <f>+'Indice PondENGHO'!BS92/'Indice PondENGHO'!BS91-1</f>
        <v>4.7857426377308832E-2</v>
      </c>
      <c r="BU94" s="3">
        <f>+'Indice PondENGHO'!BT92/'Indice PondENGHO'!BT91-1</f>
        <v>0.14357554447841991</v>
      </c>
      <c r="BV94" s="3">
        <f>+'Indice PondENGHO'!BU92/'Indice PondENGHO'!BU91-1</f>
        <v>2.2819560917028303E-2</v>
      </c>
      <c r="BW94" s="3">
        <f>+'Indice PondENGHO'!BV92/'Indice PondENGHO'!BV91-1</f>
        <v>4.7492409819090087E-2</v>
      </c>
      <c r="BX94" s="3">
        <f>+'Indice PondENGHO'!BW92/'Indice PondENGHO'!BW91-1</f>
        <v>3.9375787291879183E-2</v>
      </c>
      <c r="BY94" s="3">
        <f>+'Indice PondENGHO'!BX92/'Indice PondENGHO'!BX91-1</f>
        <v>5.7632995990500868E-2</v>
      </c>
      <c r="BZ94" s="3">
        <f>+'Indice PondENGHO'!BY92/'Indice PondENGHO'!BY91-1</f>
        <v>5.5405518573456103E-2</v>
      </c>
      <c r="CA94" s="3">
        <f>+'Indice PondENGHO'!BZ92/'Indice PondENGHO'!BZ91-1</f>
        <v>7.2927948721017932E-2</v>
      </c>
      <c r="CB94" s="3">
        <f>+'Indice PondENGHO'!CA92/'Indice PondENGHO'!CA91-1</f>
        <v>6.4457585983213272E-2</v>
      </c>
      <c r="CC94" s="11">
        <f>+'Indice PondENGHO'!CB92/'Indice PondENGHO'!CB91-1</f>
        <v>2.7544988547678395E-2</v>
      </c>
      <c r="CD94" s="10">
        <f>+'Indice PondENGHO'!CC92/'Indice PondENGHO'!CC91-1</f>
        <v>5.4007139348373867E-2</v>
      </c>
      <c r="CE94" s="11">
        <f>+'Indice PondENGHO'!CD92/'Indice PondENGHO'!CD91-1</f>
        <v>5.4007058234163186E-2</v>
      </c>
      <c r="CS94" s="3">
        <f t="shared" si="59"/>
        <v>1.0715345210488003E-3</v>
      </c>
      <c r="CT94" s="3">
        <f t="shared" ref="CT94" si="93">+E94-BA94</f>
        <v>-5.9989898350054638E-4</v>
      </c>
      <c r="CU94" s="3">
        <f t="shared" ref="CU94" si="94">+F94-BB94</f>
        <v>8.9754749583792481E-4</v>
      </c>
      <c r="CV94" s="3">
        <f t="shared" ref="CV94" si="95">+G94-BC94</f>
        <v>1.910806587759728E-2</v>
      </c>
      <c r="CW94" s="3">
        <f t="shared" ref="CW94" si="96">+H94-BD94</f>
        <v>1.1517260583806532E-3</v>
      </c>
      <c r="CX94" s="3">
        <f t="shared" ref="CX94" si="97">+I94-BE94</f>
        <v>-3.6826273392298603E-4</v>
      </c>
      <c r="CY94" s="3">
        <f t="shared" ref="CY94" si="98">+J94-BF94</f>
        <v>-1.7090496516973808E-3</v>
      </c>
      <c r="CZ94" s="3">
        <f t="shared" ref="CZ94" si="99">+K94-BG94</f>
        <v>4.4655360567680269E-4</v>
      </c>
      <c r="DA94" s="3">
        <f t="shared" ref="DA94" si="100">+L94-BH94</f>
        <v>-1.1195437801347907E-3</v>
      </c>
      <c r="DB94" s="3">
        <f t="shared" ref="DB94" si="101">+M94-BI94</f>
        <v>2.7819341515527007E-3</v>
      </c>
      <c r="DC94" s="3">
        <f t="shared" ref="DC94" si="102">+N94-BJ94</f>
        <v>-5.941061264336911E-3</v>
      </c>
      <c r="DD94" s="3">
        <f t="shared" ref="DD94" si="103">+O94-BK94</f>
        <v>-3.0268744457022656E-3</v>
      </c>
      <c r="DE94" s="3"/>
    </row>
    <row r="95" spans="1:109" x14ac:dyDescent="0.25">
      <c r="A95" s="2">
        <f t="shared" ref="A95" si="104">+DATE(C95,B95,1)</f>
        <v>45474</v>
      </c>
      <c r="B95" s="1">
        <f t="shared" si="7"/>
        <v>7</v>
      </c>
      <c r="C95" s="1">
        <f t="shared" ref="C95" si="105">+IF(B95=1,C94+1,C94)</f>
        <v>2024</v>
      </c>
      <c r="D95" s="10">
        <f>+'Indice PondENGHO'!D93/'Indice PondENGHO'!D92-1</f>
        <v>4.6388461131095626E-2</v>
      </c>
      <c r="E95" s="3">
        <f>+'Indice PondENGHO'!E93/'Indice PondENGHO'!E92-1</f>
        <v>6.6759168071081509E-2</v>
      </c>
      <c r="F95" s="3">
        <f>+'Indice PondENGHO'!F93/'Indice PondENGHO'!F92-1</f>
        <v>4.6376984890733386E-2</v>
      </c>
      <c r="G95" s="3">
        <f>+'Indice PondENGHO'!G93/'Indice PondENGHO'!G92-1</f>
        <v>7.3335310446082103E-2</v>
      </c>
      <c r="H95" s="3">
        <f>+'Indice PondENGHO'!H93/'Indice PondENGHO'!H92-1</f>
        <v>3.4752509751209137E-2</v>
      </c>
      <c r="I95" s="3">
        <f>+'Indice PondENGHO'!I93/'Indice PondENGHO'!I92-1</f>
        <v>5.7411862137414671E-2</v>
      </c>
      <c r="J95" s="3">
        <f>+'Indice PondENGHO'!J93/'Indice PondENGHO'!J92-1</f>
        <v>2.7777903404383686E-2</v>
      </c>
      <c r="K95" s="3">
        <f>+'Indice PondENGHO'!K93/'Indice PondENGHO'!K92-1</f>
        <v>5.0620333498044179E-2</v>
      </c>
      <c r="L95" s="3">
        <f>+'Indice PondENGHO'!L93/'Indice PondENGHO'!L92-1</f>
        <v>5.7160234834466417E-2</v>
      </c>
      <c r="M95" s="3">
        <f>+'Indice PondENGHO'!M93/'Indice PondENGHO'!M92-1</f>
        <v>6.3594469936427478E-2</v>
      </c>
      <c r="N95" s="3">
        <f>+'Indice PondENGHO'!N93/'Indice PondENGHO'!N92-1</f>
        <v>6.2996443562875371E-2</v>
      </c>
      <c r="O95" s="11">
        <f>+'Indice PondENGHO'!O93/'Indice PondENGHO'!O92-1</f>
        <v>3.5549591267346026E-2</v>
      </c>
      <c r="P95" s="3">
        <f>+'Indice PondENGHO'!P93/'Indice PondENGHO'!P92-1</f>
        <v>4.7425394878891192E-2</v>
      </c>
      <c r="Q95" s="3">
        <f>+'Indice PondENGHO'!Q93/'Indice PondENGHO'!Q92-1</f>
        <v>6.7289655267262161E-2</v>
      </c>
      <c r="R95" s="3">
        <f>+'Indice PondENGHO'!R93/'Indice PondENGHO'!R92-1</f>
        <v>4.6732037102807045E-2</v>
      </c>
      <c r="S95" s="3">
        <f>+'Indice PondENGHO'!S93/'Indice PondENGHO'!S92-1</f>
        <v>6.4800632611171416E-2</v>
      </c>
      <c r="T95" s="3">
        <f>+'Indice PondENGHO'!T93/'Indice PondENGHO'!T92-1</f>
        <v>3.4446076778171131E-2</v>
      </c>
      <c r="U95" s="3">
        <f>+'Indice PondENGHO'!U93/'Indice PondENGHO'!U92-1</f>
        <v>5.7518785229379921E-2</v>
      </c>
      <c r="V95" s="3">
        <f>+'Indice PondENGHO'!V93/'Indice PondENGHO'!V92-1</f>
        <v>2.7723638909546322E-2</v>
      </c>
      <c r="W95" s="3">
        <f>+'Indice PondENGHO'!W93/'Indice PondENGHO'!W92-1</f>
        <v>5.0796271305419305E-2</v>
      </c>
      <c r="X95" s="3">
        <f>+'Indice PondENGHO'!X93/'Indice PondENGHO'!X92-1</f>
        <v>5.7132318897384016E-2</v>
      </c>
      <c r="Y95" s="3">
        <f>+'Indice PondENGHO'!Y93/'Indice PondENGHO'!Y92-1</f>
        <v>5.9588095934369534E-2</v>
      </c>
      <c r="Z95" s="3">
        <f>+'Indice PondENGHO'!Z93/'Indice PondENGHO'!Z92-1</f>
        <v>6.4528683756561733E-2</v>
      </c>
      <c r="AA95" s="3">
        <f>+'Indice PondENGHO'!AA93/'Indice PondENGHO'!AA92-1</f>
        <v>3.4914990580115157E-2</v>
      </c>
      <c r="AB95" s="10">
        <f>+'Indice PondENGHO'!AB93/'Indice PondENGHO'!AB92-1</f>
        <v>4.8132084780334594E-2</v>
      </c>
      <c r="AC95" s="3">
        <f>+'Indice PondENGHO'!AC93/'Indice PondENGHO'!AC92-1</f>
        <v>6.696591717298217E-2</v>
      </c>
      <c r="AD95" s="3">
        <f>+'Indice PondENGHO'!AD93/'Indice PondENGHO'!AD92-1</f>
        <v>4.7014215552921623E-2</v>
      </c>
      <c r="AE95" s="3">
        <f>+'Indice PondENGHO'!AE93/'Indice PondENGHO'!AE92-1</f>
        <v>5.9599630940846415E-2</v>
      </c>
      <c r="AF95" s="3">
        <f>+'Indice PondENGHO'!AF93/'Indice PondENGHO'!AF92-1</f>
        <v>3.4761303631227092E-2</v>
      </c>
      <c r="AG95" s="3">
        <f>+'Indice PondENGHO'!AG93/'Indice PondENGHO'!AG92-1</f>
        <v>5.8457339451865487E-2</v>
      </c>
      <c r="AH95" s="3">
        <f>+'Indice PondENGHO'!AH93/'Indice PondENGHO'!AH92-1</f>
        <v>2.7985805062577196E-2</v>
      </c>
      <c r="AI95" s="3">
        <f>+'Indice PondENGHO'!AI93/'Indice PondENGHO'!AI92-1</f>
        <v>5.0460088071929698E-2</v>
      </c>
      <c r="AJ95" s="3">
        <f>+'Indice PondENGHO'!AJ93/'Indice PondENGHO'!AJ92-1</f>
        <v>5.708984396036465E-2</v>
      </c>
      <c r="AK95" s="3">
        <f>+'Indice PondENGHO'!AK93/'Indice PondENGHO'!AK92-1</f>
        <v>5.841746727115793E-2</v>
      </c>
      <c r="AL95" s="3">
        <f>+'Indice PondENGHO'!AL93/'Indice PondENGHO'!AL92-1</f>
        <v>6.4443447070059889E-2</v>
      </c>
      <c r="AM95" s="11">
        <f>+'Indice PondENGHO'!AM93/'Indice PondENGHO'!AM92-1</f>
        <v>3.4577602234603377E-2</v>
      </c>
      <c r="AN95" s="3">
        <f>+'Indice PondENGHO'!AN93/'Indice PondENGHO'!AN92-1</f>
        <v>4.8581521031989761E-2</v>
      </c>
      <c r="AO95" s="3">
        <f>+'Indice PondENGHO'!AO93/'Indice PondENGHO'!AO92-1</f>
        <v>6.6873357588909554E-2</v>
      </c>
      <c r="AP95" s="3">
        <f>+'Indice PondENGHO'!AP93/'Indice PondENGHO'!AP92-1</f>
        <v>4.6992177374501454E-2</v>
      </c>
      <c r="AQ95" s="3">
        <f>+'Indice PondENGHO'!AQ93/'Indice PondENGHO'!AQ92-1</f>
        <v>5.8720872013025227E-2</v>
      </c>
      <c r="AR95" s="3">
        <f>+'Indice PondENGHO'!AR93/'Indice PondENGHO'!AR92-1</f>
        <v>3.478918067389758E-2</v>
      </c>
      <c r="AS95" s="3">
        <f>+'Indice PondENGHO'!AS93/'Indice PondENGHO'!AS92-1</f>
        <v>5.8543472356604509E-2</v>
      </c>
      <c r="AT95" s="3">
        <f>+'Indice PondENGHO'!AT93/'Indice PondENGHO'!AT92-1</f>
        <v>2.6807214011812963E-2</v>
      </c>
      <c r="AU95" s="3">
        <f>+'Indice PondENGHO'!AU93/'Indice PondENGHO'!AU92-1</f>
        <v>5.0942097248266149E-2</v>
      </c>
      <c r="AV95" s="3">
        <f>+'Indice PondENGHO'!AV93/'Indice PondENGHO'!AV92-1</f>
        <v>5.6537918832818335E-2</v>
      </c>
      <c r="AW95" s="3">
        <f>+'Indice PondENGHO'!AW93/'Indice PondENGHO'!AW92-1</f>
        <v>5.8682458961202055E-2</v>
      </c>
      <c r="AX95" s="3">
        <f>+'Indice PondENGHO'!AX93/'Indice PondENGHO'!AX92-1</f>
        <v>6.5467466797673346E-2</v>
      </c>
      <c r="AY95" s="3">
        <f>+'Indice PondENGHO'!AY93/'Indice PondENGHO'!AY92-1</f>
        <v>3.4625212943907746E-2</v>
      </c>
      <c r="AZ95" s="10">
        <f>+'Indice PondENGHO'!AZ93/'Indice PondENGHO'!AZ92-1</f>
        <v>4.9258645533835299E-2</v>
      </c>
      <c r="BA95" s="3">
        <f>+'Indice PondENGHO'!BA93/'Indice PondENGHO'!BA92-1</f>
        <v>6.7213432138790274E-2</v>
      </c>
      <c r="BB95" s="3">
        <f>+'Indice PondENGHO'!BB93/'Indice PondENGHO'!BB92-1</f>
        <v>4.7206601288309002E-2</v>
      </c>
      <c r="BC95" s="3">
        <f>+'Indice PondENGHO'!BC93/'Indice PondENGHO'!BC92-1</f>
        <v>5.5158675911284094E-2</v>
      </c>
      <c r="BD95" s="3">
        <f>+'Indice PondENGHO'!BD93/'Indice PondENGHO'!BD92-1</f>
        <v>3.4298248030466549E-2</v>
      </c>
      <c r="BE95" s="3">
        <f>+'Indice PondENGHO'!BE93/'Indice PondENGHO'!BE92-1</f>
        <v>5.9000599280000454E-2</v>
      </c>
      <c r="BF95" s="3">
        <f>+'Indice PondENGHO'!BF93/'Indice PondENGHO'!BF92-1</f>
        <v>2.5461368228892445E-2</v>
      </c>
      <c r="BG95" s="3">
        <f>+'Indice PondENGHO'!BG93/'Indice PondENGHO'!BG92-1</f>
        <v>5.0930909803362789E-2</v>
      </c>
      <c r="BH95" s="3">
        <f>+'Indice PondENGHO'!BH93/'Indice PondENGHO'!BH92-1</f>
        <v>5.6301121873336246E-2</v>
      </c>
      <c r="BI95" s="3">
        <f>+'Indice PondENGHO'!BI93/'Indice PondENGHO'!BI92-1</f>
        <v>5.6088647910107481E-2</v>
      </c>
      <c r="BJ95" s="3">
        <f>+'Indice PondENGHO'!BJ93/'Indice PondENGHO'!BJ92-1</f>
        <v>6.5495082034879193E-2</v>
      </c>
      <c r="BK95" s="11">
        <f>+'Indice PondENGHO'!BK93/'Indice PondENGHO'!BK92-1</f>
        <v>3.4279766325717498E-2</v>
      </c>
      <c r="BL95" s="2">
        <f t="shared" ref="BL95" si="106">+A95</f>
        <v>45474</v>
      </c>
      <c r="BM95" s="72">
        <f>+'Indice PondENGHO'!BL93/'Indice PondENGHO'!BL92-1</f>
        <v>4.911556597043476E-2</v>
      </c>
      <c r="BN95" s="72">
        <f>+'Indice PondENGHO'!BM93/'Indice PondENGHO'!BM92-1</f>
        <v>4.8951141179100155E-2</v>
      </c>
      <c r="BO95" s="72">
        <f>+'Indice PondENGHO'!BN93/'Indice PondENGHO'!BN92-1</f>
        <v>4.909965793785398E-2</v>
      </c>
      <c r="BP95" s="72">
        <f>+'Indice PondENGHO'!BO93/'Indice PondENGHO'!BO92-1</f>
        <v>4.8750904904447445E-2</v>
      </c>
      <c r="BQ95" s="72">
        <f>+'Indice PondENGHO'!BP93/'Indice PondENGHO'!BP92-1</f>
        <v>4.8826700651496635E-2</v>
      </c>
      <c r="BR95" s="10">
        <f>+'Indice PondENGHO'!BQ93/'Indice PondENGHO'!BQ92-1</f>
        <v>4.8036818937109205E-2</v>
      </c>
      <c r="BS95" s="3">
        <f>+'Indice PondENGHO'!BR93/'Indice PondENGHO'!BR92-1</f>
        <v>6.7055461941792682E-2</v>
      </c>
      <c r="BT95" s="3">
        <f>+'Indice PondENGHO'!BS93/'Indice PondENGHO'!BS92-1</f>
        <v>4.6931751049130055E-2</v>
      </c>
      <c r="BU95" s="3">
        <f>+'Indice PondENGHO'!BT93/'Indice PondENGHO'!BT92-1</f>
        <v>6.0423200984348835E-2</v>
      </c>
      <c r="BV95" s="3">
        <f>+'Indice PondENGHO'!BU93/'Indice PondENGHO'!BU92-1</f>
        <v>3.4534025332008778E-2</v>
      </c>
      <c r="BW95" s="3">
        <f>+'Indice PondENGHO'!BV93/'Indice PondENGHO'!BV92-1</f>
        <v>5.850470105310035E-2</v>
      </c>
      <c r="BX95" s="3">
        <f>+'Indice PondENGHO'!BW93/'Indice PondENGHO'!BW92-1</f>
        <v>2.6737886543880984E-2</v>
      </c>
      <c r="BY95" s="3">
        <f>+'Indice PondENGHO'!BX93/'Indice PondENGHO'!BX92-1</f>
        <v>5.0782270592177658E-2</v>
      </c>
      <c r="BZ95" s="3">
        <f>+'Indice PondENGHO'!BY93/'Indice PondENGHO'!BY92-1</f>
        <v>5.6687192153875188E-2</v>
      </c>
      <c r="CA95" s="3">
        <f>+'Indice PondENGHO'!BZ93/'Indice PondENGHO'!BZ92-1</f>
        <v>5.7990257768080422E-2</v>
      </c>
      <c r="CB95" s="3">
        <f>+'Indice PondENGHO'!CA93/'Indice PondENGHO'!CA92-1</f>
        <v>6.5002080180846855E-2</v>
      </c>
      <c r="CC95" s="11">
        <f>+'Indice PondENGHO'!CB93/'Indice PondENGHO'!CB92-1</f>
        <v>3.4621974144020573E-2</v>
      </c>
      <c r="CD95" s="10">
        <f>+'Indice PondENGHO'!CC93/'Indice PondENGHO'!CC92-1</f>
        <v>4.8913307812030515E-2</v>
      </c>
      <c r="CE95" s="11">
        <f>+'Indice PondENGHO'!CD93/'Indice PondENGHO'!CD92-1</f>
        <v>4.8913388534236768E-2</v>
      </c>
      <c r="CS95" s="3">
        <f t="shared" si="59"/>
        <v>-2.8701844027396728E-3</v>
      </c>
      <c r="CT95" s="3">
        <f t="shared" ref="CT95" si="107">+E95-BA95</f>
        <v>-4.5426406770876504E-4</v>
      </c>
      <c r="CU95" s="3">
        <f t="shared" ref="CU95" si="108">+F95-BB95</f>
        <v>-8.2961639757561656E-4</v>
      </c>
      <c r="CV95" s="3">
        <f t="shared" ref="CV95" si="109">+G95-BC95</f>
        <v>1.8176634534798009E-2</v>
      </c>
      <c r="CW95" s="3">
        <f t="shared" ref="CW95" si="110">+H95-BD95</f>
        <v>4.5426172074258808E-4</v>
      </c>
      <c r="CX95" s="3">
        <f t="shared" ref="CX95" si="111">+I95-BE95</f>
        <v>-1.5887371425857832E-3</v>
      </c>
      <c r="CY95" s="3">
        <f t="shared" ref="CY95" si="112">+J95-BF95</f>
        <v>2.3165351754912411E-3</v>
      </c>
      <c r="CZ95" s="3">
        <f t="shared" ref="CZ95" si="113">+K95-BG95</f>
        <v>-3.1057630531861058E-4</v>
      </c>
      <c r="DA95" s="3">
        <f t="shared" ref="DA95" si="114">+L95-BH95</f>
        <v>8.5911296113017066E-4</v>
      </c>
      <c r="DB95" s="3">
        <f t="shared" ref="DB95" si="115">+M95-BI95</f>
        <v>7.5058220263199971E-3</v>
      </c>
      <c r="DC95" s="3">
        <f t="shared" ref="DC95" si="116">+N95-BJ95</f>
        <v>-2.4986384720038224E-3</v>
      </c>
      <c r="DD95" s="3">
        <f t="shared" ref="DD95" si="117">+O95-BK95</f>
        <v>1.2698249416285279E-3</v>
      </c>
      <c r="DE95" s="3"/>
    </row>
    <row r="96" spans="1:109" x14ac:dyDescent="0.25">
      <c r="A96" s="2">
        <f t="shared" ref="A96" si="118">+DATE(C96,B96,1)</f>
        <v>45505</v>
      </c>
      <c r="B96" s="1">
        <f t="shared" si="7"/>
        <v>8</v>
      </c>
      <c r="C96" s="1">
        <f t="shared" ref="C96" si="119">+IF(B96=1,C95+1,C95)</f>
        <v>2024</v>
      </c>
      <c r="D96" s="10">
        <f>+'Indice PondENGHO'!D94/'Indice PondENGHO'!D93-1</f>
        <v>3.9717862054793995E-2</v>
      </c>
      <c r="E96" s="3">
        <f>+'Indice PondENGHO'!E94/'Indice PondENGHO'!E93-1</f>
        <v>3.9556838004053629E-2</v>
      </c>
      <c r="F96" s="3">
        <f>+'Indice PondENGHO'!F94/'Indice PondENGHO'!F93-1</f>
        <v>2.7788284303631894E-2</v>
      </c>
      <c r="G96" s="3">
        <f>+'Indice PondENGHO'!G94/'Indice PondENGHO'!G93-1</f>
        <v>7.6454030276932761E-2</v>
      </c>
      <c r="H96" s="3">
        <f>+'Indice PondENGHO'!H94/'Indice PondENGHO'!H93-1</f>
        <v>4.2250647444568079E-2</v>
      </c>
      <c r="I96" s="3">
        <f>+'Indice PondENGHO'!I94/'Indice PondENGHO'!I93-1</f>
        <v>4.0845465486376797E-2</v>
      </c>
      <c r="J96" s="3">
        <f>+'Indice PondENGHO'!J94/'Indice PondENGHO'!J93-1</f>
        <v>4.5973643284961563E-2</v>
      </c>
      <c r="K96" s="3">
        <f>+'Indice PondENGHO'!K94/'Indice PondENGHO'!K93-1</f>
        <v>7.6232452050465138E-2</v>
      </c>
      <c r="L96" s="3">
        <f>+'Indice PondENGHO'!L94/'Indice PondENGHO'!L93-1</f>
        <v>3.757696704576885E-2</v>
      </c>
      <c r="M96" s="3">
        <f>+'Indice PondENGHO'!M94/'Indice PondENGHO'!M93-1</f>
        <v>6.8494476177947572E-2</v>
      </c>
      <c r="N96" s="3">
        <f>+'Indice PondENGHO'!N94/'Indice PondENGHO'!N93-1</f>
        <v>5.0216493595432343E-2</v>
      </c>
      <c r="O96" s="11">
        <f>+'Indice PondENGHO'!O94/'Indice PondENGHO'!O93-1</f>
        <v>2.1363017574593579E-2</v>
      </c>
      <c r="P96" s="3">
        <f>+'Indice PondENGHO'!P94/'Indice PondENGHO'!P93-1</f>
        <v>3.8718115829337707E-2</v>
      </c>
      <c r="Q96" s="3">
        <f>+'Indice PondENGHO'!Q94/'Indice PondENGHO'!Q93-1</f>
        <v>3.996232117646481E-2</v>
      </c>
      <c r="R96" s="3">
        <f>+'Indice PondENGHO'!R94/'Indice PondENGHO'!R93-1</f>
        <v>2.7623217048165838E-2</v>
      </c>
      <c r="S96" s="3">
        <f>+'Indice PondENGHO'!S94/'Indice PondENGHO'!S93-1</f>
        <v>7.3441631991000289E-2</v>
      </c>
      <c r="T96" s="3">
        <f>+'Indice PondENGHO'!T94/'Indice PondENGHO'!T93-1</f>
        <v>4.2448858973978654E-2</v>
      </c>
      <c r="U96" s="3">
        <f>+'Indice PondENGHO'!U94/'Indice PondENGHO'!U93-1</f>
        <v>4.1072467939533563E-2</v>
      </c>
      <c r="V96" s="3">
        <f>+'Indice PondENGHO'!V94/'Indice PondENGHO'!V93-1</f>
        <v>4.7802285910189202E-2</v>
      </c>
      <c r="W96" s="3">
        <f>+'Indice PondENGHO'!W94/'Indice PondENGHO'!W93-1</f>
        <v>7.6594960332911466E-2</v>
      </c>
      <c r="X96" s="3">
        <f>+'Indice PondENGHO'!X94/'Indice PondENGHO'!X93-1</f>
        <v>3.7267070183882423E-2</v>
      </c>
      <c r="Y96" s="3">
        <f>+'Indice PondENGHO'!Y94/'Indice PondENGHO'!Y93-1</f>
        <v>6.9042149431522315E-2</v>
      </c>
      <c r="Z96" s="3">
        <f>+'Indice PondENGHO'!Z94/'Indice PondENGHO'!Z93-1</f>
        <v>4.9324422455076178E-2</v>
      </c>
      <c r="AA96" s="3">
        <f>+'Indice PondENGHO'!AA94/'Indice PondENGHO'!AA93-1</f>
        <v>2.2214062200888396E-2</v>
      </c>
      <c r="AB96" s="10">
        <f>+'Indice PondENGHO'!AB94/'Indice PondENGHO'!AB93-1</f>
        <v>3.7951866887248054E-2</v>
      </c>
      <c r="AC96" s="3">
        <f>+'Indice PondENGHO'!AC94/'Indice PondENGHO'!AC93-1</f>
        <v>3.9959465761854052E-2</v>
      </c>
      <c r="AD96" s="3">
        <f>+'Indice PondENGHO'!AD94/'Indice PondENGHO'!AD93-1</f>
        <v>2.7468757356161611E-2</v>
      </c>
      <c r="AE96" s="3">
        <f>+'Indice PondENGHO'!AE94/'Indice PondENGHO'!AE93-1</f>
        <v>7.0891823168412582E-2</v>
      </c>
      <c r="AF96" s="3">
        <f>+'Indice PondENGHO'!AF94/'Indice PondENGHO'!AF93-1</f>
        <v>4.2673342709769413E-2</v>
      </c>
      <c r="AG96" s="3">
        <f>+'Indice PondENGHO'!AG94/'Indice PondENGHO'!AG93-1</f>
        <v>4.0982588461887959E-2</v>
      </c>
      <c r="AH96" s="3">
        <f>+'Indice PondENGHO'!AH94/'Indice PondENGHO'!AH93-1</f>
        <v>4.7870693410752896E-2</v>
      </c>
      <c r="AI96" s="3">
        <f>+'Indice PondENGHO'!AI94/'Indice PondENGHO'!AI93-1</f>
        <v>7.667993137532414E-2</v>
      </c>
      <c r="AJ96" s="3">
        <f>+'Indice PondENGHO'!AJ94/'Indice PondENGHO'!AJ93-1</f>
        <v>3.7405610408933976E-2</v>
      </c>
      <c r="AK96" s="3">
        <f>+'Indice PondENGHO'!AK94/'Indice PondENGHO'!AK93-1</f>
        <v>6.9398265900301626E-2</v>
      </c>
      <c r="AL96" s="3">
        <f>+'Indice PondENGHO'!AL94/'Indice PondENGHO'!AL93-1</f>
        <v>4.8365666794222495E-2</v>
      </c>
      <c r="AM96" s="11">
        <f>+'Indice PondENGHO'!AM94/'Indice PondENGHO'!AM93-1</f>
        <v>2.2592326938805085E-2</v>
      </c>
      <c r="AN96" s="3">
        <f>+'Indice PondENGHO'!AN94/'Indice PondENGHO'!AN93-1</f>
        <v>3.7525093014945554E-2</v>
      </c>
      <c r="AO96" s="3">
        <f>+'Indice PondENGHO'!AO94/'Indice PondENGHO'!AO93-1</f>
        <v>4.022982379465101E-2</v>
      </c>
      <c r="AP96" s="3">
        <f>+'Indice PondENGHO'!AP94/'Indice PondENGHO'!AP93-1</f>
        <v>2.7454633567594255E-2</v>
      </c>
      <c r="AQ96" s="3">
        <f>+'Indice PondENGHO'!AQ94/'Indice PondENGHO'!AQ93-1</f>
        <v>6.9513141598430694E-2</v>
      </c>
      <c r="AR96" s="3">
        <f>+'Indice PondENGHO'!AR94/'Indice PondENGHO'!AR93-1</f>
        <v>4.2722429744791235E-2</v>
      </c>
      <c r="AS96" s="3">
        <f>+'Indice PondENGHO'!AS94/'Indice PondENGHO'!AS93-1</f>
        <v>4.1528288570858329E-2</v>
      </c>
      <c r="AT96" s="3">
        <f>+'Indice PondENGHO'!AT94/'Indice PondENGHO'!AT93-1</f>
        <v>5.033316891981432E-2</v>
      </c>
      <c r="AU96" s="3">
        <f>+'Indice PondENGHO'!AU94/'Indice PondENGHO'!AU93-1</f>
        <v>7.6541462777424574E-2</v>
      </c>
      <c r="AV96" s="3">
        <f>+'Indice PondENGHO'!AV94/'Indice PondENGHO'!AV93-1</f>
        <v>3.6812067953948091E-2</v>
      </c>
      <c r="AW96" s="3">
        <f>+'Indice PondENGHO'!AW94/'Indice PondENGHO'!AW93-1</f>
        <v>6.9763247624784031E-2</v>
      </c>
      <c r="AX96" s="3">
        <f>+'Indice PondENGHO'!AX94/'Indice PondENGHO'!AX93-1</f>
        <v>4.8553482663232561E-2</v>
      </c>
      <c r="AY96" s="3">
        <f>+'Indice PondENGHO'!AY94/'Indice PondENGHO'!AY93-1</f>
        <v>2.3020723416962152E-2</v>
      </c>
      <c r="AZ96" s="10">
        <f>+'Indice PondENGHO'!AZ94/'Indice PondENGHO'!AZ93-1</f>
        <v>3.6471747087592599E-2</v>
      </c>
      <c r="BA96" s="3">
        <f>+'Indice PondENGHO'!BA94/'Indice PondENGHO'!BA93-1</f>
        <v>4.0714825861330128E-2</v>
      </c>
      <c r="BB96" s="3">
        <f>+'Indice PondENGHO'!BB94/'Indice PondENGHO'!BB93-1</f>
        <v>2.7346449037841669E-2</v>
      </c>
      <c r="BC96" s="3">
        <f>+'Indice PondENGHO'!BC94/'Indice PondENGHO'!BC93-1</f>
        <v>6.7749657724675894E-2</v>
      </c>
      <c r="BD96" s="3">
        <f>+'Indice PondENGHO'!BD94/'Indice PondENGHO'!BD93-1</f>
        <v>4.2765508162186494E-2</v>
      </c>
      <c r="BE96" s="3">
        <f>+'Indice PondENGHO'!BE94/'Indice PondENGHO'!BE93-1</f>
        <v>4.2023302705287424E-2</v>
      </c>
      <c r="BF96" s="3">
        <f>+'Indice PondENGHO'!BF94/'Indice PondENGHO'!BF93-1</f>
        <v>5.1823321533441824E-2</v>
      </c>
      <c r="BG96" s="3">
        <f>+'Indice PondENGHO'!BG94/'Indice PondENGHO'!BG93-1</f>
        <v>7.6928617666776056E-2</v>
      </c>
      <c r="BH96" s="3">
        <f>+'Indice PondENGHO'!BH94/'Indice PondENGHO'!BH93-1</f>
        <v>3.6257714735447033E-2</v>
      </c>
      <c r="BI96" s="3">
        <f>+'Indice PondENGHO'!BI94/'Indice PondENGHO'!BI93-1</f>
        <v>7.0130191460497038E-2</v>
      </c>
      <c r="BJ96" s="3">
        <f>+'Indice PondENGHO'!BJ94/'Indice PondENGHO'!BJ93-1</f>
        <v>4.7793623997997248E-2</v>
      </c>
      <c r="BK96" s="11">
        <f>+'Indice PondENGHO'!BK94/'Indice PondENGHO'!BK93-1</f>
        <v>2.3902307892180952E-2</v>
      </c>
      <c r="BL96" s="2">
        <f t="shared" ref="BL96" si="120">+A96</f>
        <v>45505</v>
      </c>
      <c r="BM96" s="72">
        <f>+'Indice PondENGHO'!BL94/'Indice PondENGHO'!BL93-1</f>
        <v>4.3172851339731366E-2</v>
      </c>
      <c r="BN96" s="72">
        <f>+'Indice PondENGHO'!BM94/'Indice PondENGHO'!BM93-1</f>
        <v>4.3481944456830846E-2</v>
      </c>
      <c r="BO96" s="72">
        <f>+'Indice PondENGHO'!BN94/'Indice PondENGHO'!BN93-1</f>
        <v>4.3123027835687999E-2</v>
      </c>
      <c r="BP96" s="72">
        <f>+'Indice PondENGHO'!BO94/'Indice PondENGHO'!BO93-1</f>
        <v>4.3596372263998706E-2</v>
      </c>
      <c r="BQ96" s="72">
        <f>+'Indice PondENGHO'!BP94/'Indice PondENGHO'!BP93-1</f>
        <v>4.3907722718820485E-2</v>
      </c>
      <c r="BR96" s="10">
        <f>+'Indice PondENGHO'!BQ94/'Indice PondENGHO'!BQ93-1</f>
        <v>3.7985793557301584E-2</v>
      </c>
      <c r="BS96" s="3">
        <f>+'Indice PondENGHO'!BR94/'Indice PondENGHO'!BR93-1</f>
        <v>4.0191219525581801E-2</v>
      </c>
      <c r="BT96" s="3">
        <f>+'Indice PondENGHO'!BS94/'Indice PondENGHO'!BS93-1</f>
        <v>2.7499223569517284E-2</v>
      </c>
      <c r="BU96" s="3">
        <f>+'Indice PondENGHO'!BT94/'Indice PondENGHO'!BT93-1</f>
        <v>7.0650047602314636E-2</v>
      </c>
      <c r="BV96" s="3">
        <f>+'Indice PondENGHO'!BU94/'Indice PondENGHO'!BU93-1</f>
        <v>4.2656243725694321E-2</v>
      </c>
      <c r="BW96" s="3">
        <f>+'Indice PondENGHO'!BV94/'Indice PondENGHO'!BV93-1</f>
        <v>4.1527853866476505E-2</v>
      </c>
      <c r="BX96" s="3">
        <f>+'Indice PondENGHO'!BW94/'Indice PondENGHO'!BW93-1</f>
        <v>4.9715382218167292E-2</v>
      </c>
      <c r="BY96" s="3">
        <f>+'Indice PondENGHO'!BX94/'Indice PondENGHO'!BX93-1</f>
        <v>7.6653557914359682E-2</v>
      </c>
      <c r="BZ96" s="3">
        <f>+'Indice PondENGHO'!BY94/'Indice PondENGHO'!BY93-1</f>
        <v>3.6845748727355243E-2</v>
      </c>
      <c r="CA96" s="3">
        <f>+'Indice PondENGHO'!BZ94/'Indice PondENGHO'!BZ93-1</f>
        <v>6.9680819288943763E-2</v>
      </c>
      <c r="CB96" s="3">
        <f>+'Indice PondENGHO'!CA94/'Indice PondENGHO'!CA93-1</f>
        <v>4.8442563025320462E-2</v>
      </c>
      <c r="CC96" s="11">
        <f>+'Indice PondENGHO'!CB94/'Indice PondENGHO'!CB93-1</f>
        <v>2.2996790124836686E-2</v>
      </c>
      <c r="CD96" s="10">
        <f>+'Indice PondENGHO'!CC94/'Indice PondENGHO'!CC93-1</f>
        <v>4.354190705780181E-2</v>
      </c>
      <c r="CE96" s="11">
        <f>+'Indice PondENGHO'!CD94/'Indice PondENGHO'!CD93-1</f>
        <v>4.3541980427004301E-2</v>
      </c>
      <c r="CS96" s="3">
        <f t="shared" si="59"/>
        <v>3.2461149672013967E-3</v>
      </c>
      <c r="CT96" s="3">
        <f t="shared" ref="CT96" si="121">+E96-BA96</f>
        <v>-1.157987857276499E-3</v>
      </c>
      <c r="CU96" s="3">
        <f t="shared" ref="CU96" si="122">+F96-BB96</f>
        <v>4.418352657902247E-4</v>
      </c>
      <c r="CV96" s="3">
        <f t="shared" ref="CV96" si="123">+G96-BC96</f>
        <v>8.7043725522568671E-3</v>
      </c>
      <c r="CW96" s="3">
        <f t="shared" ref="CW96" si="124">+H96-BD96</f>
        <v>-5.1486071761841501E-4</v>
      </c>
      <c r="CX96" s="3">
        <f t="shared" ref="CX96" si="125">+I96-BE96</f>
        <v>-1.1778372189106268E-3</v>
      </c>
      <c r="CY96" s="3">
        <f t="shared" ref="CY96" si="126">+J96-BF96</f>
        <v>-5.8496782484802612E-3</v>
      </c>
      <c r="CZ96" s="3">
        <f t="shared" ref="CZ96" si="127">+K96-BG96</f>
        <v>-6.9616561631091756E-4</v>
      </c>
      <c r="DA96" s="3">
        <f t="shared" ref="DA96" si="128">+L96-BH96</f>
        <v>1.3192523103218168E-3</v>
      </c>
      <c r="DB96" s="3">
        <f t="shared" ref="DB96" si="129">+M96-BI96</f>
        <v>-1.6357152825494659E-3</v>
      </c>
      <c r="DC96" s="3">
        <f t="shared" ref="DC96" si="130">+N96-BJ96</f>
        <v>2.4228695974350956E-3</v>
      </c>
      <c r="DD96" s="3">
        <f t="shared" ref="DD96" si="131">+O96-BK96</f>
        <v>-2.5392903175873727E-3</v>
      </c>
      <c r="DE96" s="3"/>
    </row>
    <row r="97" spans="1:109" x14ac:dyDescent="0.25">
      <c r="A97" s="2">
        <f t="shared" ref="A97" si="132">+DATE(C97,B97,1)</f>
        <v>45536</v>
      </c>
      <c r="B97" s="1">
        <f t="shared" si="7"/>
        <v>9</v>
      </c>
      <c r="C97" s="1">
        <f t="shared" ref="C97" si="133">+IF(B97=1,C96+1,C96)</f>
        <v>2024</v>
      </c>
      <c r="D97" s="10">
        <f>+'Indice PondENGHO'!D95/'Indice PondENGHO'!D94-1</f>
        <v>1.9804779141782136E-2</v>
      </c>
      <c r="E97" s="3">
        <f>+'Indice PondENGHO'!E95/'Indice PondENGHO'!E94-1</f>
        <v>1.0717046169998357E-2</v>
      </c>
      <c r="F97" s="3">
        <f>+'Indice PondENGHO'!F95/'Indice PondENGHO'!F94-1</f>
        <v>2.5581318040441836E-2</v>
      </c>
      <c r="G97" s="3">
        <f>+'Indice PondENGHO'!G95/'Indice PondENGHO'!G94-1</f>
        <v>7.5923662585967611E-2</v>
      </c>
      <c r="H97" s="3">
        <f>+'Indice PondENGHO'!H95/'Indice PondENGHO'!H94-1</f>
        <v>2.6226414646970397E-2</v>
      </c>
      <c r="I97" s="3">
        <f>+'Indice PondENGHO'!I95/'Indice PondENGHO'!I94-1</f>
        <v>3.3514287162546008E-2</v>
      </c>
      <c r="J97" s="3">
        <f>+'Indice PondENGHO'!J95/'Indice PondENGHO'!J94-1</f>
        <v>3.1708991664056496E-2</v>
      </c>
      <c r="K97" s="3">
        <f>+'Indice PondENGHO'!K95/'Indice PondENGHO'!K94-1</f>
        <v>4.1822840828013463E-2</v>
      </c>
      <c r="L97" s="3">
        <f>+'Indice PondENGHO'!L95/'Indice PondENGHO'!L94-1</f>
        <v>2.371734450889651E-2</v>
      </c>
      <c r="M97" s="3">
        <f>+'Indice PondENGHO'!M95/'Indice PondENGHO'!M94-1</f>
        <v>6.8374933769464574E-2</v>
      </c>
      <c r="N97" s="3">
        <f>+'Indice PondENGHO'!N95/'Indice PondENGHO'!N94-1</f>
        <v>3.668513535489959E-2</v>
      </c>
      <c r="O97" s="11">
        <f>+'Indice PondENGHO'!O95/'Indice PondENGHO'!O94-1</f>
        <v>3.3432806744759125E-2</v>
      </c>
      <c r="P97" s="3">
        <f>+'Indice PondENGHO'!P95/'Indice PondENGHO'!P94-1</f>
        <v>1.977531488564277E-2</v>
      </c>
      <c r="Q97" s="3">
        <f>+'Indice PondENGHO'!Q95/'Indice PondENGHO'!Q94-1</f>
        <v>1.122478423802109E-2</v>
      </c>
      <c r="R97" s="3">
        <f>+'Indice PondENGHO'!R95/'Indice PondENGHO'!R94-1</f>
        <v>2.5621118569574053E-2</v>
      </c>
      <c r="S97" s="3">
        <f>+'Indice PondENGHO'!S95/'Indice PondENGHO'!S94-1</f>
        <v>7.4385685879619468E-2</v>
      </c>
      <c r="T97" s="3">
        <f>+'Indice PondENGHO'!T95/'Indice PondENGHO'!T94-1</f>
        <v>2.6790966298218866E-2</v>
      </c>
      <c r="U97" s="3">
        <f>+'Indice PondENGHO'!U95/'Indice PondENGHO'!U94-1</f>
        <v>3.3298107244289499E-2</v>
      </c>
      <c r="V97" s="3">
        <f>+'Indice PondENGHO'!V95/'Indice PondENGHO'!V94-1</f>
        <v>3.2307515519133023E-2</v>
      </c>
      <c r="W97" s="3">
        <f>+'Indice PondENGHO'!W95/'Indice PondENGHO'!W94-1</f>
        <v>4.2088394392074457E-2</v>
      </c>
      <c r="X97" s="3">
        <f>+'Indice PondENGHO'!X95/'Indice PondENGHO'!X94-1</f>
        <v>2.2141362087435335E-2</v>
      </c>
      <c r="Y97" s="3">
        <f>+'Indice PondENGHO'!Y95/'Indice PondENGHO'!Y94-1</f>
        <v>6.6329808015716196E-2</v>
      </c>
      <c r="Z97" s="3">
        <f>+'Indice PondENGHO'!Z95/'Indice PondENGHO'!Z94-1</f>
        <v>3.7669455224582427E-2</v>
      </c>
      <c r="AA97" s="3">
        <f>+'Indice PondENGHO'!AA95/'Indice PondENGHO'!AA94-1</f>
        <v>3.3567031641309697E-2</v>
      </c>
      <c r="AB97" s="10">
        <f>+'Indice PondENGHO'!AB95/'Indice PondENGHO'!AB94-1</f>
        <v>1.9913312128604366E-2</v>
      </c>
      <c r="AC97" s="3">
        <f>+'Indice PondENGHO'!AC95/'Indice PondENGHO'!AC94-1</f>
        <v>1.1185770814369222E-2</v>
      </c>
      <c r="AD97" s="3">
        <f>+'Indice PondENGHO'!AD95/'Indice PondENGHO'!AD94-1</f>
        <v>2.5567480074254689E-2</v>
      </c>
      <c r="AE97" s="3">
        <f>+'Indice PondENGHO'!AE95/'Indice PondENGHO'!AE94-1</f>
        <v>7.3302459386750618E-2</v>
      </c>
      <c r="AF97" s="3">
        <f>+'Indice PondENGHO'!AF95/'Indice PondENGHO'!AF94-1</f>
        <v>2.7047787702418891E-2</v>
      </c>
      <c r="AG97" s="3">
        <f>+'Indice PondENGHO'!AG95/'Indice PondENGHO'!AG94-1</f>
        <v>3.3088221092635095E-2</v>
      </c>
      <c r="AH97" s="3">
        <f>+'Indice PondENGHO'!AH95/'Indice PondENGHO'!AH94-1</f>
        <v>3.2206070592936564E-2</v>
      </c>
      <c r="AI97" s="3">
        <f>+'Indice PondENGHO'!AI95/'Indice PondENGHO'!AI94-1</f>
        <v>4.2054699691419506E-2</v>
      </c>
      <c r="AJ97" s="3">
        <f>+'Indice PondENGHO'!AJ95/'Indice PondENGHO'!AJ94-1</f>
        <v>2.1491840005537499E-2</v>
      </c>
      <c r="AK97" s="3">
        <f>+'Indice PondENGHO'!AK95/'Indice PondENGHO'!AK94-1</f>
        <v>6.611764400892306E-2</v>
      </c>
      <c r="AL97" s="3">
        <f>+'Indice PondENGHO'!AL95/'Indice PondENGHO'!AL94-1</f>
        <v>3.8010970179582992E-2</v>
      </c>
      <c r="AM97" s="11">
        <f>+'Indice PondENGHO'!AM95/'Indice PondENGHO'!AM94-1</f>
        <v>3.3588656972588726E-2</v>
      </c>
      <c r="AN97" s="3">
        <f>+'Indice PondENGHO'!AN95/'Indice PondENGHO'!AN94-1</f>
        <v>2.003543232257976E-2</v>
      </c>
      <c r="AO97" s="3">
        <f>+'Indice PondENGHO'!AO95/'Indice PondENGHO'!AO94-1</f>
        <v>1.1455609490945484E-2</v>
      </c>
      <c r="AP97" s="3">
        <f>+'Indice PondENGHO'!AP95/'Indice PondENGHO'!AP94-1</f>
        <v>2.5885574379587384E-2</v>
      </c>
      <c r="AQ97" s="3">
        <f>+'Indice PondENGHO'!AQ95/'Indice PondENGHO'!AQ94-1</f>
        <v>7.2420810389079548E-2</v>
      </c>
      <c r="AR97" s="3">
        <f>+'Indice PondENGHO'!AR95/'Indice PondENGHO'!AR94-1</f>
        <v>2.7125925401427553E-2</v>
      </c>
      <c r="AS97" s="3">
        <f>+'Indice PondENGHO'!AS95/'Indice PondENGHO'!AS94-1</f>
        <v>3.3205373861689758E-2</v>
      </c>
      <c r="AT97" s="3">
        <f>+'Indice PondENGHO'!AT95/'Indice PondENGHO'!AT94-1</f>
        <v>3.372529093165233E-2</v>
      </c>
      <c r="AU97" s="3">
        <f>+'Indice PondENGHO'!AU95/'Indice PondENGHO'!AU94-1</f>
        <v>4.2566096694524269E-2</v>
      </c>
      <c r="AV97" s="3">
        <f>+'Indice PondENGHO'!AV95/'Indice PondENGHO'!AV94-1</f>
        <v>2.1119902446893768E-2</v>
      </c>
      <c r="AW97" s="3">
        <f>+'Indice PondENGHO'!AW95/'Indice PondENGHO'!AW94-1</f>
        <v>6.6802338170193654E-2</v>
      </c>
      <c r="AX97" s="3">
        <f>+'Indice PondENGHO'!AX95/'Indice PondENGHO'!AX94-1</f>
        <v>3.8336456742377845E-2</v>
      </c>
      <c r="AY97" s="3">
        <f>+'Indice PondENGHO'!AY95/'Indice PondENGHO'!AY94-1</f>
        <v>3.3347212203311827E-2</v>
      </c>
      <c r="AZ97" s="10">
        <f>+'Indice PondENGHO'!AZ95/'Indice PondENGHO'!AZ94-1</f>
        <v>2.0135445403104413E-2</v>
      </c>
      <c r="BA97" s="3">
        <f>+'Indice PondENGHO'!BA95/'Indice PondENGHO'!BA94-1</f>
        <v>1.1919236023579582E-2</v>
      </c>
      <c r="BB97" s="3">
        <f>+'Indice PondENGHO'!BB95/'Indice PondENGHO'!BB94-1</f>
        <v>2.6063344504583474E-2</v>
      </c>
      <c r="BC97" s="3">
        <f>+'Indice PondENGHO'!BC95/'Indice PondENGHO'!BC94-1</f>
        <v>7.1022929017958036E-2</v>
      </c>
      <c r="BD97" s="3">
        <f>+'Indice PondENGHO'!BD95/'Indice PondENGHO'!BD94-1</f>
        <v>2.7301747025744616E-2</v>
      </c>
      <c r="BE97" s="3">
        <f>+'Indice PondENGHO'!BE95/'Indice PondENGHO'!BE94-1</f>
        <v>3.3139095946142838E-2</v>
      </c>
      <c r="BF97" s="3">
        <f>+'Indice PondENGHO'!BF95/'Indice PondENGHO'!BF94-1</f>
        <v>3.5299440960619766E-2</v>
      </c>
      <c r="BG97" s="3">
        <f>+'Indice PondENGHO'!BG95/'Indice PondENGHO'!BG94-1</f>
        <v>4.2658522198993687E-2</v>
      </c>
      <c r="BH97" s="3">
        <f>+'Indice PondENGHO'!BH95/'Indice PondENGHO'!BH94-1</f>
        <v>2.0397065997132202E-2</v>
      </c>
      <c r="BI97" s="3">
        <f>+'Indice PondENGHO'!BI95/'Indice PondENGHO'!BI94-1</f>
        <v>6.4800855868124119E-2</v>
      </c>
      <c r="BJ97" s="3">
        <f>+'Indice PondENGHO'!BJ95/'Indice PondENGHO'!BJ94-1</f>
        <v>3.860909162092363E-2</v>
      </c>
      <c r="BK97" s="11">
        <f>+'Indice PondENGHO'!BK95/'Indice PondENGHO'!BK94-1</f>
        <v>3.329429034294451E-2</v>
      </c>
      <c r="BL97" s="2">
        <f t="shared" ref="BL97" si="134">+A97</f>
        <v>45536</v>
      </c>
      <c r="BM97" s="72">
        <f>+'Indice PondENGHO'!BL95/'Indice PondENGHO'!BL94-1</f>
        <v>2.9161754608585388E-2</v>
      </c>
      <c r="BN97" s="72">
        <f>+'Indice PondENGHO'!BM95/'Indice PondENGHO'!BM94-1</f>
        <v>3.0365431073042348E-2</v>
      </c>
      <c r="BO97" s="72">
        <f>+'Indice PondENGHO'!BN95/'Indice PondENGHO'!BN94-1</f>
        <v>3.0820804051490347E-2</v>
      </c>
      <c r="BP97" s="72">
        <f>+'Indice PondENGHO'!BO95/'Indice PondENGHO'!BO94-1</f>
        <v>3.1681798273560879E-2</v>
      </c>
      <c r="BQ97" s="72">
        <f>+'Indice PondENGHO'!BP95/'Indice PondENGHO'!BP94-1</f>
        <v>3.2796117054070262E-2</v>
      </c>
      <c r="BR97" s="10">
        <f>+'Indice PondENGHO'!BQ95/'Indice PondENGHO'!BQ94-1</f>
        <v>1.9943890288943278E-2</v>
      </c>
      <c r="BS97" s="3">
        <f>+'Indice PondENGHO'!BR95/'Indice PondENGHO'!BR94-1</f>
        <v>1.1408649738917864E-2</v>
      </c>
      <c r="BT97" s="3">
        <f>+'Indice PondENGHO'!BS95/'Indice PondENGHO'!BS94-1</f>
        <v>2.5792902789518735E-2</v>
      </c>
      <c r="BU97" s="3">
        <f>+'Indice PondENGHO'!BT95/'Indice PondENGHO'!BT94-1</f>
        <v>7.2863846301238322E-2</v>
      </c>
      <c r="BV97" s="3">
        <f>+'Indice PondENGHO'!BU95/'Indice PondENGHO'!BU94-1</f>
        <v>2.7064833173517711E-2</v>
      </c>
      <c r="BW97" s="3">
        <f>+'Indice PondENGHO'!BV95/'Indice PondENGHO'!BV94-1</f>
        <v>3.3193906224458836E-2</v>
      </c>
      <c r="BX97" s="3">
        <f>+'Indice PondENGHO'!BW95/'Indice PondENGHO'!BW94-1</f>
        <v>3.3658329137658205E-2</v>
      </c>
      <c r="BY97" s="3">
        <f>+'Indice PondENGHO'!BX95/'Indice PondENGHO'!BX94-1</f>
        <v>4.2325667393041888E-2</v>
      </c>
      <c r="BZ97" s="3">
        <f>+'Indice PondENGHO'!BY95/'Indice PondENGHO'!BY94-1</f>
        <v>2.1325886731131893E-2</v>
      </c>
      <c r="CA97" s="3">
        <f>+'Indice PondENGHO'!BZ95/'Indice PondENGHO'!BZ94-1</f>
        <v>6.5904413240170934E-2</v>
      </c>
      <c r="CB97" s="3">
        <f>+'Indice PondENGHO'!CA95/'Indice PondENGHO'!CA94-1</f>
        <v>3.8181136661322057E-2</v>
      </c>
      <c r="CC97" s="11">
        <f>+'Indice PondENGHO'!CB95/'Indice PondENGHO'!CB94-1</f>
        <v>3.3407315241965607E-2</v>
      </c>
      <c r="CD97" s="10">
        <f>+'Indice PondENGHO'!CC95/'Indice PondENGHO'!CC94-1</f>
        <v>3.1369751869486207E-2</v>
      </c>
      <c r="CE97" s="11">
        <f>+'Indice PondENGHO'!CD95/'Indice PondENGHO'!CD94-1</f>
        <v>3.1369609048227831E-2</v>
      </c>
      <c r="CS97" s="3">
        <f t="shared" ref="CS97" si="135">+D97-AZ97</f>
        <v>-3.3066626132227661E-4</v>
      </c>
      <c r="CT97" s="3">
        <f t="shared" ref="CT97" si="136">+E97-BA97</f>
        <v>-1.2021898535812259E-3</v>
      </c>
      <c r="CU97" s="3">
        <f t="shared" ref="CU97" si="137">+F97-BB97</f>
        <v>-4.820264641416383E-4</v>
      </c>
      <c r="CV97" s="3">
        <f t="shared" ref="CV97" si="138">+G97-BC97</f>
        <v>4.9007335680095743E-3</v>
      </c>
      <c r="CW97" s="3">
        <f t="shared" ref="CW97" si="139">+H97-BD97</f>
        <v>-1.0753323787742186E-3</v>
      </c>
      <c r="CX97" s="3">
        <f t="shared" ref="CX97" si="140">+I97-BE97</f>
        <v>3.751912164031701E-4</v>
      </c>
      <c r="CY97" s="3">
        <f t="shared" ref="CY97" si="141">+J97-BF97</f>
        <v>-3.5904492965632695E-3</v>
      </c>
      <c r="CZ97" s="3">
        <f t="shared" ref="CZ97" si="142">+K97-BG97</f>
        <v>-8.3568137098022355E-4</v>
      </c>
      <c r="DA97" s="3">
        <f t="shared" ref="DA97" si="143">+L97-BH97</f>
        <v>3.3202785117643074E-3</v>
      </c>
      <c r="DB97" s="3">
        <f t="shared" ref="DB97" si="144">+M97-BI97</f>
        <v>3.5740779013404556E-3</v>
      </c>
      <c r="DC97" s="3">
        <f t="shared" ref="DC97" si="145">+N97-BJ97</f>
        <v>-1.9239562660240406E-3</v>
      </c>
      <c r="DD97" s="3">
        <f t="shared" ref="DD97" si="146">+O97-BK97</f>
        <v>1.3851640181461455E-4</v>
      </c>
      <c r="DE97" s="3"/>
    </row>
    <row r="98" spans="1:109" x14ac:dyDescent="0.25">
      <c r="A98" s="2">
        <f t="shared" ref="A98" si="147">+DATE(C98,B98,1)</f>
        <v>45566</v>
      </c>
      <c r="B98" s="1">
        <f t="shared" si="7"/>
        <v>10</v>
      </c>
      <c r="C98" s="1">
        <f t="shared" ref="C98" si="148">+IF(B98=1,C97+1,C97)</f>
        <v>2024</v>
      </c>
      <c r="D98" s="10">
        <f>+'Indice PondENGHO'!D96/'Indice PondENGHO'!D95-1</f>
        <v>1.1711264421587986E-2</v>
      </c>
      <c r="E98" s="3">
        <f>+'Indice PondENGHO'!E96/'Indice PondENGHO'!E95-1</f>
        <v>3.1332016466060431E-2</v>
      </c>
      <c r="F98" s="3">
        <f>+'Indice PondENGHO'!F96/'Indice PondENGHO'!F95-1</f>
        <v>3.6499648330000189E-2</v>
      </c>
      <c r="G98" s="3">
        <f>+'Indice PondENGHO'!G96/'Indice PondENGHO'!G95-1</f>
        <v>5.6415778665347416E-2</v>
      </c>
      <c r="H98" s="3">
        <f>+'Indice PondENGHO'!H96/'Indice PondENGHO'!H95-1</f>
        <v>2.5745698099687964E-2</v>
      </c>
      <c r="I98" s="3">
        <f>+'Indice PondENGHO'!I96/'Indice PondENGHO'!I95-1</f>
        <v>3.3971871671287568E-2</v>
      </c>
      <c r="J98" s="3">
        <f>+'Indice PondENGHO'!J96/'Indice PondENGHO'!J95-1</f>
        <v>1.2421581448097241E-2</v>
      </c>
      <c r="K98" s="3">
        <f>+'Indice PondENGHO'!K96/'Indice PondENGHO'!K95-1</f>
        <v>2.6554496856659338E-2</v>
      </c>
      <c r="L98" s="3">
        <f>+'Indice PondENGHO'!L96/'Indice PondENGHO'!L95-1</f>
        <v>2.8056334071497435E-2</v>
      </c>
      <c r="M98" s="3">
        <f>+'Indice PondENGHO'!M96/'Indice PondENGHO'!M95-1</f>
        <v>7.4289481077408182E-2</v>
      </c>
      <c r="N98" s="3">
        <f>+'Indice PondENGHO'!N96/'Indice PondENGHO'!N95-1</f>
        <v>4.5309358451651738E-2</v>
      </c>
      <c r="O98" s="11">
        <f>+'Indice PondENGHO'!O96/'Indice PondENGHO'!O95-1</f>
        <v>2.7007578082187678E-2</v>
      </c>
      <c r="P98" s="3">
        <f>+'Indice PondENGHO'!P96/'Indice PondENGHO'!P95-1</f>
        <v>1.1545256965243E-2</v>
      </c>
      <c r="Q98" s="3">
        <f>+'Indice PondENGHO'!Q96/'Indice PondENGHO'!Q95-1</f>
        <v>3.2339255989512594E-2</v>
      </c>
      <c r="R98" s="3">
        <f>+'Indice PondENGHO'!R96/'Indice PondENGHO'!R95-1</f>
        <v>3.7421935596823719E-2</v>
      </c>
      <c r="S98" s="3">
        <f>+'Indice PondENGHO'!S96/'Indice PondENGHO'!S95-1</f>
        <v>5.5210052253694686E-2</v>
      </c>
      <c r="T98" s="3">
        <f>+'Indice PondENGHO'!T96/'Indice PondENGHO'!T95-1</f>
        <v>2.5837213611781928E-2</v>
      </c>
      <c r="U98" s="3">
        <f>+'Indice PondENGHO'!U96/'Indice PondENGHO'!U95-1</f>
        <v>3.4494488165027093E-2</v>
      </c>
      <c r="V98" s="3">
        <f>+'Indice PondENGHO'!V96/'Indice PondENGHO'!V95-1</f>
        <v>1.2491123298809415E-2</v>
      </c>
      <c r="W98" s="3">
        <f>+'Indice PondENGHO'!W96/'Indice PondENGHO'!W95-1</f>
        <v>2.6380780392937231E-2</v>
      </c>
      <c r="X98" s="3">
        <f>+'Indice PondENGHO'!X96/'Indice PondENGHO'!X95-1</f>
        <v>2.8141217161101961E-2</v>
      </c>
      <c r="Y98" s="3">
        <f>+'Indice PondENGHO'!Y96/'Indice PondENGHO'!Y95-1</f>
        <v>7.1219876609434518E-2</v>
      </c>
      <c r="Z98" s="3">
        <f>+'Indice PondENGHO'!Z96/'Indice PondENGHO'!Z95-1</f>
        <v>4.4070750053467167E-2</v>
      </c>
      <c r="AA98" s="3">
        <f>+'Indice PondENGHO'!AA96/'Indice PondENGHO'!AA95-1</f>
        <v>2.7659166686221148E-2</v>
      </c>
      <c r="AB98" s="10">
        <f>+'Indice PondENGHO'!AB96/'Indice PondENGHO'!AB95-1</f>
        <v>1.1756662766310821E-2</v>
      </c>
      <c r="AC98" s="3">
        <f>+'Indice PondENGHO'!AC96/'Indice PondENGHO'!AC95-1</f>
        <v>3.1640559062529716E-2</v>
      </c>
      <c r="AD98" s="3">
        <f>+'Indice PondENGHO'!AD96/'Indice PondENGHO'!AD95-1</f>
        <v>3.7593516103492819E-2</v>
      </c>
      <c r="AE98" s="3">
        <f>+'Indice PondENGHO'!AE96/'Indice PondENGHO'!AE95-1</f>
        <v>5.4572921308958522E-2</v>
      </c>
      <c r="AF98" s="3">
        <f>+'Indice PondENGHO'!AF96/'Indice PondENGHO'!AF95-1</f>
        <v>2.603766155447973E-2</v>
      </c>
      <c r="AG98" s="3">
        <f>+'Indice PondENGHO'!AG96/'Indice PondENGHO'!AG95-1</f>
        <v>3.4673413002325182E-2</v>
      </c>
      <c r="AH98" s="3">
        <f>+'Indice PondENGHO'!AH96/'Indice PondENGHO'!AH95-1</f>
        <v>1.2152111747621985E-2</v>
      </c>
      <c r="AI98" s="3">
        <f>+'Indice PondENGHO'!AI96/'Indice PondENGHO'!AI95-1</f>
        <v>2.6198859750103498E-2</v>
      </c>
      <c r="AJ98" s="3">
        <f>+'Indice PondENGHO'!AJ96/'Indice PondENGHO'!AJ95-1</f>
        <v>2.798173311096841E-2</v>
      </c>
      <c r="AK98" s="3">
        <f>+'Indice PondENGHO'!AK96/'Indice PondENGHO'!AK95-1</f>
        <v>7.1033322057933557E-2</v>
      </c>
      <c r="AL98" s="3">
        <f>+'Indice PondENGHO'!AL96/'Indice PondENGHO'!AL95-1</f>
        <v>4.3017787799431106E-2</v>
      </c>
      <c r="AM98" s="11">
        <f>+'Indice PondENGHO'!AM96/'Indice PondENGHO'!AM95-1</f>
        <v>2.7801746049630038E-2</v>
      </c>
      <c r="AN98" s="3">
        <f>+'Indice PondENGHO'!AN96/'Indice PondENGHO'!AN95-1</f>
        <v>1.1909389010165139E-2</v>
      </c>
      <c r="AO98" s="3">
        <f>+'Indice PondENGHO'!AO96/'Indice PondENGHO'!AO95-1</f>
        <v>3.2097203791122686E-2</v>
      </c>
      <c r="AP98" s="3">
        <f>+'Indice PondENGHO'!AP96/'Indice PondENGHO'!AP95-1</f>
        <v>3.8412231685708731E-2</v>
      </c>
      <c r="AQ98" s="3">
        <f>+'Indice PondENGHO'!AQ96/'Indice PondENGHO'!AQ95-1</f>
        <v>5.4720964010119832E-2</v>
      </c>
      <c r="AR98" s="3">
        <f>+'Indice PondENGHO'!AR96/'Indice PondENGHO'!AR95-1</f>
        <v>2.6073797363466156E-2</v>
      </c>
      <c r="AS98" s="3">
        <f>+'Indice PondENGHO'!AS96/'Indice PondENGHO'!AS95-1</f>
        <v>3.5901021145982481E-2</v>
      </c>
      <c r="AT98" s="3">
        <f>+'Indice PondENGHO'!AT96/'Indice PondENGHO'!AT95-1</f>
        <v>1.2211126504015013E-2</v>
      </c>
      <c r="AU98" s="3">
        <f>+'Indice PondENGHO'!AU96/'Indice PondENGHO'!AU95-1</f>
        <v>2.6340408960098927E-2</v>
      </c>
      <c r="AV98" s="3">
        <f>+'Indice PondENGHO'!AV96/'Indice PondENGHO'!AV95-1</f>
        <v>2.8550883205574529E-2</v>
      </c>
      <c r="AW98" s="3">
        <f>+'Indice PondENGHO'!AW96/'Indice PondENGHO'!AW95-1</f>
        <v>7.1170563085426686E-2</v>
      </c>
      <c r="AX98" s="3">
        <f>+'Indice PondENGHO'!AX96/'Indice PondENGHO'!AX95-1</f>
        <v>4.2951582751337369E-2</v>
      </c>
      <c r="AY98" s="3">
        <f>+'Indice PondENGHO'!AY96/'Indice PondENGHO'!AY95-1</f>
        <v>2.8324466183541119E-2</v>
      </c>
      <c r="AZ98" s="10">
        <f>+'Indice PondENGHO'!AZ96/'Indice PondENGHO'!AZ95-1</f>
        <v>1.1932022254796282E-2</v>
      </c>
      <c r="BA98" s="3">
        <f>+'Indice PondENGHO'!BA96/'Indice PondENGHO'!BA95-1</f>
        <v>3.3081871687526077E-2</v>
      </c>
      <c r="BB98" s="3">
        <f>+'Indice PondENGHO'!BB96/'Indice PondENGHO'!BB95-1</f>
        <v>3.908627539536802E-2</v>
      </c>
      <c r="BC98" s="3">
        <f>+'Indice PondENGHO'!BC96/'Indice PondENGHO'!BC95-1</f>
        <v>5.3725011734772732E-2</v>
      </c>
      <c r="BD98" s="3">
        <f>+'Indice PondENGHO'!BD96/'Indice PondENGHO'!BD95-1</f>
        <v>2.6210220528833927E-2</v>
      </c>
      <c r="BE98" s="3">
        <f>+'Indice PondENGHO'!BE96/'Indice PondENGHO'!BE95-1</f>
        <v>3.6851812093572578E-2</v>
      </c>
      <c r="BF98" s="3">
        <f>+'Indice PondENGHO'!BF96/'Indice PondENGHO'!BF95-1</f>
        <v>1.218588241800056E-2</v>
      </c>
      <c r="BG98" s="3">
        <f>+'Indice PondENGHO'!BG96/'Indice PondENGHO'!BG95-1</f>
        <v>2.6011065134261546E-2</v>
      </c>
      <c r="BH98" s="3">
        <f>+'Indice PondENGHO'!BH96/'Indice PondENGHO'!BH95-1</f>
        <v>2.9074642264268924E-2</v>
      </c>
      <c r="BI98" s="3">
        <f>+'Indice PondENGHO'!BI96/'Indice PondENGHO'!BI95-1</f>
        <v>6.9081393450903583E-2</v>
      </c>
      <c r="BJ98" s="3">
        <f>+'Indice PondENGHO'!BJ96/'Indice PondENGHO'!BJ95-1</f>
        <v>4.2141183370258517E-2</v>
      </c>
      <c r="BK98" s="11">
        <f>+'Indice PondENGHO'!BK96/'Indice PondENGHO'!BK95-1</f>
        <v>2.9486924693447714E-2</v>
      </c>
      <c r="BL98" s="2">
        <f t="shared" ref="BL98" si="149">+A98</f>
        <v>45566</v>
      </c>
      <c r="BM98" s="72">
        <f>+'Indice PondENGHO'!BL96/'Indice PondENGHO'!BL95-1</f>
        <v>2.4614747675122617E-2</v>
      </c>
      <c r="BN98" s="72">
        <f>+'Indice PondENGHO'!BM96/'Indice PondENGHO'!BM95-1</f>
        <v>2.5919815722406092E-2</v>
      </c>
      <c r="BO98" s="72">
        <f>+'Indice PondENGHO'!BN96/'Indice PondENGHO'!BN95-1</f>
        <v>2.6580116113460672E-2</v>
      </c>
      <c r="BP98" s="72">
        <f>+'Indice PondENGHO'!BO96/'Indice PondENGHO'!BO95-1</f>
        <v>2.7534742652419286E-2</v>
      </c>
      <c r="BQ98" s="72">
        <f>+'Indice PondENGHO'!BP96/'Indice PondENGHO'!BP95-1</f>
        <v>2.9325460862744457E-2</v>
      </c>
      <c r="BR98" s="10">
        <f>+'Indice PondENGHO'!BQ96/'Indice PondENGHO'!BQ95-1</f>
        <v>1.1780559418792302E-2</v>
      </c>
      <c r="BS98" s="3">
        <f>+'Indice PondENGHO'!BR96/'Indice PondENGHO'!BR95-1</f>
        <v>3.2262021568173704E-2</v>
      </c>
      <c r="BT98" s="3">
        <f>+'Indice PondENGHO'!BS96/'Indice PondENGHO'!BS95-1</f>
        <v>3.8032071648254506E-2</v>
      </c>
      <c r="BU98" s="3">
        <f>+'Indice PondENGHO'!BT96/'Indice PondENGHO'!BT95-1</f>
        <v>5.4656786540265401E-2</v>
      </c>
      <c r="BV98" s="3">
        <f>+'Indice PondENGHO'!BU96/'Indice PondENGHO'!BU95-1</f>
        <v>2.606578151013017E-2</v>
      </c>
      <c r="BW98" s="3">
        <f>+'Indice PondENGHO'!BV96/'Indice PondENGHO'!BV95-1</f>
        <v>3.5760549785429419E-2</v>
      </c>
      <c r="BX98" s="3">
        <f>+'Indice PondENGHO'!BW96/'Indice PondENGHO'!BW95-1</f>
        <v>1.2250841083476294E-2</v>
      </c>
      <c r="BY98" s="3">
        <f>+'Indice PondENGHO'!BX96/'Indice PondENGHO'!BX95-1</f>
        <v>2.6248988604257617E-2</v>
      </c>
      <c r="BZ98" s="3">
        <f>+'Indice PondENGHO'!BY96/'Indice PondENGHO'!BY95-1</f>
        <v>2.8543805603871153E-2</v>
      </c>
      <c r="CA98" s="3">
        <f>+'Indice PondENGHO'!BZ96/'Indice PondENGHO'!BZ95-1</f>
        <v>7.0493493514264705E-2</v>
      </c>
      <c r="CB98" s="3">
        <f>+'Indice PondENGHO'!CA96/'Indice PondENGHO'!CA95-1</f>
        <v>4.2959090654719922E-2</v>
      </c>
      <c r="CC98" s="11">
        <f>+'Indice PondENGHO'!CB96/'Indice PondENGHO'!CB95-1</f>
        <v>2.8442594079504113E-2</v>
      </c>
      <c r="CD98" s="10">
        <f>+'Indice PondENGHO'!CC96/'Indice PondENGHO'!CC95-1</f>
        <v>2.7328706130345326E-2</v>
      </c>
      <c r="CE98" s="11">
        <f>+'Indice PondENGHO'!CD96/'Indice PondENGHO'!CD95-1</f>
        <v>2.7328776162738322E-2</v>
      </c>
      <c r="CS98" s="3">
        <f t="shared" ref="CS98" si="150">+D98-AZ98</f>
        <v>-2.2075783320829601E-4</v>
      </c>
      <c r="CT98" s="3">
        <f t="shared" ref="CT98" si="151">+E98-BA98</f>
        <v>-1.749855221465646E-3</v>
      </c>
      <c r="CU98" s="3">
        <f t="shared" ref="CU98" si="152">+F98-BB98</f>
        <v>-2.5866270653678303E-3</v>
      </c>
      <c r="CV98" s="3">
        <f t="shared" ref="CV98" si="153">+G98-BC98</f>
        <v>2.690766930574684E-3</v>
      </c>
      <c r="CW98" s="3">
        <f t="shared" ref="CW98" si="154">+H98-BD98</f>
        <v>-4.6452242914596376E-4</v>
      </c>
      <c r="CX98" s="3">
        <f t="shared" ref="CX98" si="155">+I98-BE98</f>
        <v>-2.87994042228501E-3</v>
      </c>
      <c r="CY98" s="3">
        <f t="shared" ref="CY98" si="156">+J98-BF98</f>
        <v>2.3569903009668103E-4</v>
      </c>
      <c r="CZ98" s="3">
        <f t="shared" ref="CZ98" si="157">+K98-BG98</f>
        <v>5.4343172239779136E-4</v>
      </c>
      <c r="DA98" s="3">
        <f t="shared" ref="DA98" si="158">+L98-BH98</f>
        <v>-1.0183081927714888E-3</v>
      </c>
      <c r="DB98" s="3">
        <f t="shared" ref="DB98" si="159">+M98-BI98</f>
        <v>5.2080876265045983E-3</v>
      </c>
      <c r="DC98" s="3">
        <f t="shared" ref="DC98" si="160">+N98-BJ98</f>
        <v>3.1681750813932208E-3</v>
      </c>
      <c r="DD98" s="3">
        <f t="shared" ref="DD98" si="161">+O98-BK98</f>
        <v>-2.479346611260036E-3</v>
      </c>
      <c r="DE98" s="3"/>
    </row>
    <row r="99" spans="1:109" x14ac:dyDescent="0.25">
      <c r="A99" s="2">
        <f t="shared" ref="A99" si="162">+DATE(C99,B99,1)</f>
        <v>45597</v>
      </c>
      <c r="B99" s="1">
        <f t="shared" si="7"/>
        <v>11</v>
      </c>
      <c r="C99" s="1">
        <f t="shared" ref="C99" si="163">+IF(B99=1,C98+1,C98)</f>
        <v>2024</v>
      </c>
      <c r="D99" s="10">
        <f>+'Indice PondENGHO'!D97/'Indice PondENGHO'!D96-1</f>
        <v>1.1750642361903374E-2</v>
      </c>
      <c r="E99" s="3">
        <f>+'Indice PondENGHO'!E97/'Indice PondENGHO'!E96-1</f>
        <v>3.1441854831452343E-2</v>
      </c>
      <c r="F99" s="3">
        <f>+'Indice PondENGHO'!F97/'Indice PondENGHO'!F96-1</f>
        <v>2.5758651854358439E-2</v>
      </c>
      <c r="G99" s="3">
        <f>+'Indice PondENGHO'!G97/'Indice PondENGHO'!G96-1</f>
        <v>4.1372411150055521E-2</v>
      </c>
      <c r="H99" s="3">
        <f>+'Indice PondENGHO'!H97/'Indice PondENGHO'!H96-1</f>
        <v>1.5593222343300406E-2</v>
      </c>
      <c r="I99" s="3">
        <f>+'Indice PondENGHO'!I97/'Indice PondENGHO'!I96-1</f>
        <v>2.8255805524145305E-2</v>
      </c>
      <c r="J99" s="3">
        <f>+'Indice PondENGHO'!J97/'Indice PondENGHO'!J96-1</f>
        <v>3.1651274446619748E-2</v>
      </c>
      <c r="K99" s="3">
        <f>+'Indice PondENGHO'!K97/'Indice PondENGHO'!K96-1</f>
        <v>2.0284948956914128E-2</v>
      </c>
      <c r="L99" s="3">
        <f>+'Indice PondENGHO'!L97/'Indice PondENGHO'!L96-1</f>
        <v>3.2588586233186057E-2</v>
      </c>
      <c r="M99" s="3">
        <f>+'Indice PondENGHO'!M97/'Indice PondENGHO'!M96-1</f>
        <v>7.9430503782098816E-2</v>
      </c>
      <c r="N99" s="3">
        <f>+'Indice PondENGHO'!N97/'Indice PondENGHO'!N96-1</f>
        <v>3.855942339576135E-2</v>
      </c>
      <c r="O99" s="11">
        <f>+'Indice PondENGHO'!O97/'Indice PondENGHO'!O96-1</f>
        <v>2.2042173518188157E-2</v>
      </c>
      <c r="P99" s="3">
        <f>+'Indice PondENGHO'!P97/'Indice PondENGHO'!P96-1</f>
        <v>1.2565605382206524E-2</v>
      </c>
      <c r="Q99" s="3">
        <f>+'Indice PondENGHO'!Q97/'Indice PondENGHO'!Q96-1</f>
        <v>3.1346001061583362E-2</v>
      </c>
      <c r="R99" s="3">
        <f>+'Indice PondENGHO'!R97/'Indice PondENGHO'!R96-1</f>
        <v>2.6231888043825258E-2</v>
      </c>
      <c r="S99" s="3">
        <f>+'Indice PondENGHO'!S97/'Indice PondENGHO'!S96-1</f>
        <v>4.3714583002935958E-2</v>
      </c>
      <c r="T99" s="3">
        <f>+'Indice PondENGHO'!T97/'Indice PondENGHO'!T96-1</f>
        <v>1.5183206556310225E-2</v>
      </c>
      <c r="U99" s="3">
        <f>+'Indice PondENGHO'!U97/'Indice PondENGHO'!U96-1</f>
        <v>2.855357109427703E-2</v>
      </c>
      <c r="V99" s="3">
        <f>+'Indice PondENGHO'!V97/'Indice PondENGHO'!V96-1</f>
        <v>3.2574718888241261E-2</v>
      </c>
      <c r="W99" s="3">
        <f>+'Indice PondENGHO'!W97/'Indice PondENGHO'!W96-1</f>
        <v>1.9838495630251751E-2</v>
      </c>
      <c r="X99" s="3">
        <f>+'Indice PondENGHO'!X97/'Indice PondENGHO'!X96-1</f>
        <v>3.1539005444852108E-2</v>
      </c>
      <c r="Y99" s="3">
        <f>+'Indice PondENGHO'!Y97/'Indice PondENGHO'!Y96-1</f>
        <v>7.5514936098478591E-2</v>
      </c>
      <c r="Z99" s="3">
        <f>+'Indice PondENGHO'!Z97/'Indice PondENGHO'!Z96-1</f>
        <v>3.7387509949690756E-2</v>
      </c>
      <c r="AA99" s="3">
        <f>+'Indice PondENGHO'!AA97/'Indice PondENGHO'!AA96-1</f>
        <v>2.2604944864162313E-2</v>
      </c>
      <c r="AB99" s="10">
        <f>+'Indice PondENGHO'!AB97/'Indice PondENGHO'!AB96-1</f>
        <v>1.3141065863054857E-2</v>
      </c>
      <c r="AC99" s="3">
        <f>+'Indice PondENGHO'!AC97/'Indice PondENGHO'!AC96-1</f>
        <v>3.102992102637625E-2</v>
      </c>
      <c r="AD99" s="3">
        <f>+'Indice PondENGHO'!AD97/'Indice PondENGHO'!AD96-1</f>
        <v>2.6245348757974574E-2</v>
      </c>
      <c r="AE99" s="3">
        <f>+'Indice PondENGHO'!AE97/'Indice PondENGHO'!AE96-1</f>
        <v>4.508917868497675E-2</v>
      </c>
      <c r="AF99" s="3">
        <f>+'Indice PondENGHO'!AF97/'Indice PondENGHO'!AF96-1</f>
        <v>1.5151977513313097E-2</v>
      </c>
      <c r="AG99" s="3">
        <f>+'Indice PondENGHO'!AG97/'Indice PondENGHO'!AG96-1</f>
        <v>2.8712125131831412E-2</v>
      </c>
      <c r="AH99" s="3">
        <f>+'Indice PondENGHO'!AH97/'Indice PondENGHO'!AH96-1</f>
        <v>3.2399939259805555E-2</v>
      </c>
      <c r="AI99" s="3">
        <f>+'Indice PondENGHO'!AI97/'Indice PondENGHO'!AI96-1</f>
        <v>1.9452618470920946E-2</v>
      </c>
      <c r="AJ99" s="3">
        <f>+'Indice PondENGHO'!AJ97/'Indice PondENGHO'!AJ96-1</f>
        <v>3.092008966635218E-2</v>
      </c>
      <c r="AK99" s="3">
        <f>+'Indice PondENGHO'!AK97/'Indice PondENGHO'!AK96-1</f>
        <v>7.5178344973081623E-2</v>
      </c>
      <c r="AL99" s="3">
        <f>+'Indice PondENGHO'!AL97/'Indice PondENGHO'!AL96-1</f>
        <v>3.6472724445251625E-2</v>
      </c>
      <c r="AM99" s="11">
        <f>+'Indice PondENGHO'!AM97/'Indice PondENGHO'!AM96-1</f>
        <v>2.2883958111371783E-2</v>
      </c>
      <c r="AN99" s="3">
        <f>+'Indice PondENGHO'!AN97/'Indice PondENGHO'!AN96-1</f>
        <v>1.3754878490343847E-2</v>
      </c>
      <c r="AO99" s="3">
        <f>+'Indice PondENGHO'!AO97/'Indice PondENGHO'!AO96-1</f>
        <v>3.1335628876866695E-2</v>
      </c>
      <c r="AP99" s="3">
        <f>+'Indice PondENGHO'!AP97/'Indice PondENGHO'!AP96-1</f>
        <v>2.7006261619758165E-2</v>
      </c>
      <c r="AQ99" s="3">
        <f>+'Indice PondENGHO'!AQ97/'Indice PondENGHO'!AQ96-1</f>
        <v>4.6510439297354766E-2</v>
      </c>
      <c r="AR99" s="3">
        <f>+'Indice PondENGHO'!AR97/'Indice PondENGHO'!AR96-1</f>
        <v>1.5030788670668649E-2</v>
      </c>
      <c r="AS99" s="3">
        <f>+'Indice PondENGHO'!AS97/'Indice PondENGHO'!AS96-1</f>
        <v>2.9390548642202141E-2</v>
      </c>
      <c r="AT99" s="3">
        <f>+'Indice PondENGHO'!AT97/'Indice PondENGHO'!AT96-1</f>
        <v>3.3889386960111789E-2</v>
      </c>
      <c r="AU99" s="3">
        <f>+'Indice PondENGHO'!AU97/'Indice PondENGHO'!AU96-1</f>
        <v>1.96892183290589E-2</v>
      </c>
      <c r="AV99" s="3">
        <f>+'Indice PondENGHO'!AV97/'Indice PondENGHO'!AV96-1</f>
        <v>2.998906804632484E-2</v>
      </c>
      <c r="AW99" s="3">
        <f>+'Indice PondENGHO'!AW97/'Indice PondENGHO'!AW96-1</f>
        <v>7.5903296861124181E-2</v>
      </c>
      <c r="AX99" s="3">
        <f>+'Indice PondENGHO'!AX97/'Indice PondENGHO'!AX96-1</f>
        <v>3.5927049151838863E-2</v>
      </c>
      <c r="AY99" s="3">
        <f>+'Indice PondENGHO'!AY97/'Indice PondENGHO'!AY96-1</f>
        <v>2.2849371213812031E-2</v>
      </c>
      <c r="AZ99" s="10">
        <f>+'Indice PondENGHO'!AZ97/'Indice PondENGHO'!AZ96-1</f>
        <v>1.4626442437868814E-2</v>
      </c>
      <c r="BA99" s="3">
        <f>+'Indice PondENGHO'!BA97/'Indice PondENGHO'!BA96-1</f>
        <v>3.1632753076368259E-2</v>
      </c>
      <c r="BB99" s="3">
        <f>+'Indice PondENGHO'!BB97/'Indice PondENGHO'!BB96-1</f>
        <v>2.7744525447195079E-2</v>
      </c>
      <c r="BC99" s="3">
        <f>+'Indice PondENGHO'!BC97/'Indice PondENGHO'!BC96-1</f>
        <v>4.8116499827471015E-2</v>
      </c>
      <c r="BD99" s="3">
        <f>+'Indice PondENGHO'!BD97/'Indice PondENGHO'!BD96-1</f>
        <v>1.4501167424912254E-2</v>
      </c>
      <c r="BE99" s="3">
        <f>+'Indice PondENGHO'!BE97/'Indice PondENGHO'!BE96-1</f>
        <v>3.002316407258343E-2</v>
      </c>
      <c r="BF99" s="3">
        <f>+'Indice PondENGHO'!BF97/'Indice PondENGHO'!BF96-1</f>
        <v>3.4925685397568351E-2</v>
      </c>
      <c r="BG99" s="3">
        <f>+'Indice PondENGHO'!BG97/'Indice PondENGHO'!BG96-1</f>
        <v>1.9736830975250141E-2</v>
      </c>
      <c r="BH99" s="3">
        <f>+'Indice PondENGHO'!BH97/'Indice PondENGHO'!BH96-1</f>
        <v>2.8761462237533619E-2</v>
      </c>
      <c r="BI99" s="3">
        <f>+'Indice PondENGHO'!BI97/'Indice PondENGHO'!BI96-1</f>
        <v>7.3222677905195654E-2</v>
      </c>
      <c r="BJ99" s="3">
        <f>+'Indice PondENGHO'!BJ97/'Indice PondENGHO'!BJ96-1</f>
        <v>3.5108005559250977E-2</v>
      </c>
      <c r="BK99" s="11">
        <f>+'Indice PondENGHO'!BK97/'Indice PondENGHO'!BK96-1</f>
        <v>2.3308264525479405E-2</v>
      </c>
      <c r="BL99" s="2">
        <f t="shared" ref="BL99" si="164">+A99</f>
        <v>45597</v>
      </c>
      <c r="BM99" s="72">
        <f>+'Indice PondENGHO'!BL97/'Indice PondENGHO'!BL96-1</f>
        <v>2.2912303937215883E-2</v>
      </c>
      <c r="BN99" s="72">
        <f>+'Indice PondENGHO'!BM97/'Indice PondENGHO'!BM96-1</f>
        <v>2.5035720250134563E-2</v>
      </c>
      <c r="BO99" s="72">
        <f>+'Indice PondENGHO'!BN97/'Indice PondENGHO'!BN96-1</f>
        <v>2.5788118860377462E-2</v>
      </c>
      <c r="BP99" s="72">
        <f>+'Indice PondENGHO'!BO97/'Indice PondENGHO'!BO96-1</f>
        <v>2.7211511333267158E-2</v>
      </c>
      <c r="BQ99" s="72">
        <f>+'Indice PondENGHO'!BP97/'Indice PondENGHO'!BP96-1</f>
        <v>2.8724633832918789E-2</v>
      </c>
      <c r="BR99" s="10">
        <f>+'Indice PondENGHO'!BQ97/'Indice PondENGHO'!BQ96-1</f>
        <v>1.3249468073142312E-2</v>
      </c>
      <c r="BS99" s="3">
        <f>+'Indice PondENGHO'!BR97/'Indice PondENGHO'!BR96-1</f>
        <v>3.13900491593464E-2</v>
      </c>
      <c r="BT99" s="3">
        <f>+'Indice PondENGHO'!BS97/'Indice PondENGHO'!BS96-1</f>
        <v>2.6782043307652659E-2</v>
      </c>
      <c r="BU99" s="3">
        <f>+'Indice PondENGHO'!BT97/'Indice PondENGHO'!BT96-1</f>
        <v>4.5702397166446529E-2</v>
      </c>
      <c r="BV99" s="3">
        <f>+'Indice PondENGHO'!BU97/'Indice PondENGHO'!BU96-1</f>
        <v>1.4898180248267723E-2</v>
      </c>
      <c r="BW99" s="3">
        <f>+'Indice PondENGHO'!BV97/'Indice PondENGHO'!BV96-1</f>
        <v>2.934422485779975E-2</v>
      </c>
      <c r="BX99" s="3">
        <f>+'Indice PondENGHO'!BW97/'Indice PondENGHO'!BW96-1</f>
        <v>3.3633106684703984E-2</v>
      </c>
      <c r="BY99" s="3">
        <f>+'Indice PondENGHO'!BX97/'Indice PondENGHO'!BX96-1</f>
        <v>1.9750867366133074E-2</v>
      </c>
      <c r="BZ99" s="3">
        <f>+'Indice PondENGHO'!BY97/'Indice PondENGHO'!BY96-1</f>
        <v>3.0172504027268676E-2</v>
      </c>
      <c r="CA99" s="3">
        <f>+'Indice PondENGHO'!BZ97/'Indice PondENGHO'!BZ96-1</f>
        <v>7.4855047580705714E-2</v>
      </c>
      <c r="CB99" s="3">
        <f>+'Indice PondENGHO'!CA97/'Indice PondENGHO'!CA96-1</f>
        <v>3.6072878678315767E-2</v>
      </c>
      <c r="CC99" s="11">
        <f>+'Indice PondENGHO'!CB97/'Indice PondENGHO'!CB96-1</f>
        <v>2.2910833865252167E-2</v>
      </c>
      <c r="CD99" s="10">
        <f>+'Indice PondENGHO'!CC97/'Indice PondENGHO'!CC96-1</f>
        <v>2.6579021914129974E-2</v>
      </c>
      <c r="CE99" s="11">
        <f>+'Indice PondENGHO'!CD97/'Indice PondENGHO'!CD96-1</f>
        <v>2.6579021914129974E-2</v>
      </c>
      <c r="CS99" s="3">
        <f t="shared" ref="CS99" si="165">+D99-AZ99</f>
        <v>-2.8758000759654401E-3</v>
      </c>
      <c r="CT99" s="3">
        <f t="shared" ref="CT99" si="166">+E99-BA99</f>
        <v>-1.9089824491591578E-4</v>
      </c>
      <c r="CU99" s="3">
        <f t="shared" ref="CU99" si="167">+F99-BB99</f>
        <v>-1.98587359283664E-3</v>
      </c>
      <c r="CV99" s="3">
        <f t="shared" ref="CV99" si="168">+G99-BC99</f>
        <v>-6.744088677415494E-3</v>
      </c>
      <c r="CW99" s="3">
        <f t="shared" ref="CW99" si="169">+H99-BD99</f>
        <v>1.0920549183881523E-3</v>
      </c>
      <c r="CX99" s="3">
        <f t="shared" ref="CX99" si="170">+I99-BE99</f>
        <v>-1.7673585484381249E-3</v>
      </c>
      <c r="CY99" s="3">
        <f t="shared" ref="CY99" si="171">+J99-BF99</f>
        <v>-3.274410950948603E-3</v>
      </c>
      <c r="CZ99" s="3">
        <f t="shared" ref="CZ99" si="172">+K99-BG99</f>
        <v>5.4811798166398695E-4</v>
      </c>
      <c r="DA99" s="3">
        <f t="shared" ref="DA99" si="173">+L99-BH99</f>
        <v>3.8271239956524372E-3</v>
      </c>
      <c r="DB99" s="3">
        <f t="shared" ref="DB99" si="174">+M99-BI99</f>
        <v>6.2078258769031613E-3</v>
      </c>
      <c r="DC99" s="3">
        <f t="shared" ref="DC99" si="175">+N99-BJ99</f>
        <v>3.4514178365103731E-3</v>
      </c>
      <c r="DD99" s="3">
        <f t="shared" ref="DD99" si="176">+O99-BK99</f>
        <v>-1.2660910072912479E-3</v>
      </c>
      <c r="DE99" s="3"/>
    </row>
    <row r="100" spans="1:109" x14ac:dyDescent="0.25">
      <c r="A100" s="2">
        <f t="shared" ref="A100" si="177">+DATE(C100,B100,1)</f>
        <v>45627</v>
      </c>
      <c r="B100" s="1">
        <f t="shared" si="7"/>
        <v>12</v>
      </c>
      <c r="C100" s="1">
        <f t="shared" ref="C100" si="178">+IF(B100=1,C99+1,C99)</f>
        <v>2024</v>
      </c>
      <c r="D100" s="10">
        <f>+'Indice PondENGHO'!D98/'Indice PondENGHO'!D97-1</f>
        <v>1.061600191405776E-2</v>
      </c>
      <c r="E100" s="3">
        <f>+'Indice PondENGHO'!E98/'Indice PondENGHO'!E97-1</f>
        <v>1.9862381850050737E-2</v>
      </c>
      <c r="F100" s="3">
        <f>+'Indice PondENGHO'!F98/'Indice PondENGHO'!F97-1</f>
        <v>1.3273191623374814E-2</v>
      </c>
      <c r="G100" s="3">
        <f>+'Indice PondENGHO'!G98/'Indice PondENGHO'!G97-1</f>
        <v>4.9362655944575451E-2</v>
      </c>
      <c r="H100" s="3">
        <f>+'Indice PondENGHO'!H98/'Indice PondENGHO'!H97-1</f>
        <v>1.0226537737206387E-2</v>
      </c>
      <c r="I100" s="3">
        <f>+'Indice PondENGHO'!I98/'Indice PondENGHO'!I97-1</f>
        <v>1.9938819056577017E-2</v>
      </c>
      <c r="J100" s="3">
        <f>+'Indice PondENGHO'!J98/'Indice PondENGHO'!J97-1</f>
        <v>2.6810769106328403E-2</v>
      </c>
      <c r="K100" s="3">
        <f>+'Indice PondENGHO'!K98/'Indice PondENGHO'!K97-1</f>
        <v>4.5982818773802947E-2</v>
      </c>
      <c r="L100" s="3">
        <f>+'Indice PondENGHO'!L98/'Indice PondENGHO'!L97-1</f>
        <v>2.5646201589427209E-2</v>
      </c>
      <c r="M100" s="3">
        <f>+'Indice PondENGHO'!M98/'Indice PondENGHO'!M97-1</f>
        <v>6.6387598269614712E-2</v>
      </c>
      <c r="N100" s="3">
        <f>+'Indice PondENGHO'!N98/'Indice PondENGHO'!N97-1</f>
        <v>4.3151571670998479E-2</v>
      </c>
      <c r="O100" s="11">
        <f>+'Indice PondENGHO'!O98/'Indice PondENGHO'!O97-1</f>
        <v>2.1075909912436241E-2</v>
      </c>
      <c r="P100" s="3">
        <f>+'Indice PondENGHO'!P98/'Indice PondENGHO'!P97-1</f>
        <v>1.1392571959924602E-2</v>
      </c>
      <c r="Q100" s="3">
        <f>+'Indice PondENGHO'!Q98/'Indice PondENGHO'!Q97-1</f>
        <v>2.0859098377655982E-2</v>
      </c>
      <c r="R100" s="3">
        <f>+'Indice PondENGHO'!R98/'Indice PondENGHO'!R97-1</f>
        <v>1.2591407296109747E-2</v>
      </c>
      <c r="S100" s="3">
        <f>+'Indice PondENGHO'!S98/'Indice PondENGHO'!S97-1</f>
        <v>5.1031018906157355E-2</v>
      </c>
      <c r="T100" s="3">
        <f>+'Indice PondENGHO'!T98/'Indice PondENGHO'!T97-1</f>
        <v>9.7174933450037138E-3</v>
      </c>
      <c r="U100" s="3">
        <f>+'Indice PondENGHO'!U98/'Indice PondENGHO'!U97-1</f>
        <v>2.0372716498426646E-2</v>
      </c>
      <c r="V100" s="3">
        <f>+'Indice PondENGHO'!V98/'Indice PondENGHO'!V97-1</f>
        <v>2.4682347434443752E-2</v>
      </c>
      <c r="W100" s="3">
        <f>+'Indice PondENGHO'!W98/'Indice PondENGHO'!W97-1</f>
        <v>4.6536723559398752E-2</v>
      </c>
      <c r="X100" s="3">
        <f>+'Indice PondENGHO'!X98/'Indice PondENGHO'!X97-1</f>
        <v>2.5705202832023266E-2</v>
      </c>
      <c r="Y100" s="3">
        <f>+'Indice PondENGHO'!Y98/'Indice PondENGHO'!Y97-1</f>
        <v>6.269230785103419E-2</v>
      </c>
      <c r="Z100" s="3">
        <f>+'Indice PondENGHO'!Z98/'Indice PondENGHO'!Z97-1</f>
        <v>4.3859398452564147E-2</v>
      </c>
      <c r="AA100" s="3">
        <f>+'Indice PondENGHO'!AA98/'Indice PondENGHO'!AA97-1</f>
        <v>2.12534089455787E-2</v>
      </c>
      <c r="AB100" s="10">
        <f>+'Indice PondENGHO'!AB98/'Indice PondENGHO'!AB97-1</f>
        <v>1.1767782189071596E-2</v>
      </c>
      <c r="AC100" s="3">
        <f>+'Indice PondENGHO'!AC98/'Indice PondENGHO'!AC97-1</f>
        <v>2.0116596946215148E-2</v>
      </c>
      <c r="AD100" s="3">
        <f>+'Indice PondENGHO'!AD98/'Indice PondENGHO'!AD97-1</f>
        <v>1.227405763190359E-2</v>
      </c>
      <c r="AE100" s="3">
        <f>+'Indice PondENGHO'!AE98/'Indice PondENGHO'!AE97-1</f>
        <v>5.2670694560510212E-2</v>
      </c>
      <c r="AF100" s="3">
        <f>+'Indice PondENGHO'!AF98/'Indice PondENGHO'!AF97-1</f>
        <v>9.8178387996283867E-3</v>
      </c>
      <c r="AG100" s="3">
        <f>+'Indice PondENGHO'!AG98/'Indice PondENGHO'!AG97-1</f>
        <v>2.0475852088970736E-2</v>
      </c>
      <c r="AH100" s="3">
        <f>+'Indice PondENGHO'!AH98/'Indice PondENGHO'!AH97-1</f>
        <v>2.3354207102560309E-2</v>
      </c>
      <c r="AI100" s="3">
        <f>+'Indice PondENGHO'!AI98/'Indice PondENGHO'!AI97-1</f>
        <v>4.7132550522173133E-2</v>
      </c>
      <c r="AJ100" s="3">
        <f>+'Indice PondENGHO'!AJ98/'Indice PondENGHO'!AJ97-1</f>
        <v>2.5492937797882753E-2</v>
      </c>
      <c r="AK100" s="3">
        <f>+'Indice PondENGHO'!AK98/'Indice PondENGHO'!AK97-1</f>
        <v>6.2302966532772341E-2</v>
      </c>
      <c r="AL100" s="3">
        <f>+'Indice PondENGHO'!AL98/'Indice PondENGHO'!AL97-1</f>
        <v>4.4795461942186199E-2</v>
      </c>
      <c r="AM100" s="11">
        <f>+'Indice PondENGHO'!AM98/'Indice PondENGHO'!AM97-1</f>
        <v>2.130352573126193E-2</v>
      </c>
      <c r="AN100" s="3">
        <f>+'Indice PondENGHO'!AN98/'Indice PondENGHO'!AN97-1</f>
        <v>1.2032597438838444E-2</v>
      </c>
      <c r="AO100" s="3">
        <f>+'Indice PondENGHO'!AO98/'Indice PondENGHO'!AO97-1</f>
        <v>2.0587613332433863E-2</v>
      </c>
      <c r="AP100" s="3">
        <f>+'Indice PondENGHO'!AP98/'Indice PondENGHO'!AP97-1</f>
        <v>1.2250592772362179E-2</v>
      </c>
      <c r="AQ100" s="3">
        <f>+'Indice PondENGHO'!AQ98/'Indice PondENGHO'!AQ97-1</f>
        <v>5.2938803305093485E-2</v>
      </c>
      <c r="AR100" s="3">
        <f>+'Indice PondENGHO'!AR98/'Indice PondENGHO'!AR97-1</f>
        <v>9.8297897471997242E-3</v>
      </c>
      <c r="AS100" s="3">
        <f>+'Indice PondENGHO'!AS98/'Indice PondENGHO'!AS97-1</f>
        <v>2.1291014444105416E-2</v>
      </c>
      <c r="AT100" s="3">
        <f>+'Indice PondENGHO'!AT98/'Indice PondENGHO'!AT97-1</f>
        <v>2.2077384747395623E-2</v>
      </c>
      <c r="AU100" s="3">
        <f>+'Indice PondENGHO'!AU98/'Indice PondENGHO'!AU97-1</f>
        <v>4.7111381339292935E-2</v>
      </c>
      <c r="AV100" s="3">
        <f>+'Indice PondENGHO'!AV98/'Indice PondENGHO'!AV97-1</f>
        <v>2.6937792100132585E-2</v>
      </c>
      <c r="AW100" s="3">
        <f>+'Indice PondENGHO'!AW98/'Indice PondENGHO'!AW97-1</f>
        <v>6.2911959487550906E-2</v>
      </c>
      <c r="AX100" s="3">
        <f>+'Indice PondENGHO'!AX98/'Indice PondENGHO'!AX97-1</f>
        <v>4.542842990415874E-2</v>
      </c>
      <c r="AY100" s="3">
        <f>+'Indice PondENGHO'!AY98/'Indice PondENGHO'!AY97-1</f>
        <v>2.1348965059801772E-2</v>
      </c>
      <c r="AZ100" s="10">
        <f>+'Indice PondENGHO'!AZ98/'Indice PondENGHO'!AZ97-1</f>
        <v>1.2552199885436544E-2</v>
      </c>
      <c r="BA100" s="3">
        <f>+'Indice PondENGHO'!BA98/'Indice PondENGHO'!BA97-1</f>
        <v>2.1594782956003256E-2</v>
      </c>
      <c r="BB100" s="3">
        <f>+'Indice PondENGHO'!BB98/'Indice PondENGHO'!BB97-1</f>
        <v>1.2035721266073329E-2</v>
      </c>
      <c r="BC100" s="3">
        <f>+'Indice PondENGHO'!BC98/'Indice PondENGHO'!BC97-1</f>
        <v>5.4100865187294955E-2</v>
      </c>
      <c r="BD100" s="3">
        <f>+'Indice PondENGHO'!BD98/'Indice PondENGHO'!BD97-1</f>
        <v>9.1700462323336396E-3</v>
      </c>
      <c r="BE100" s="3">
        <f>+'Indice PondENGHO'!BE98/'Indice PondENGHO'!BE97-1</f>
        <v>2.2066124711339619E-2</v>
      </c>
      <c r="BF100" s="3">
        <f>+'Indice PondENGHO'!BF98/'Indice PondENGHO'!BF97-1</f>
        <v>2.0780603957471833E-2</v>
      </c>
      <c r="BG100" s="3">
        <f>+'Indice PondENGHO'!BG98/'Indice PondENGHO'!BG97-1</f>
        <v>4.8098472974701156E-2</v>
      </c>
      <c r="BH100" s="3">
        <f>+'Indice PondENGHO'!BH98/'Indice PondENGHO'!BH97-1</f>
        <v>2.9034857914220558E-2</v>
      </c>
      <c r="BI100" s="3">
        <f>+'Indice PondENGHO'!BI98/'Indice PondENGHO'!BI97-1</f>
        <v>5.9780570364369012E-2</v>
      </c>
      <c r="BJ100" s="3">
        <f>+'Indice PondENGHO'!BJ98/'Indice PondENGHO'!BJ97-1</f>
        <v>4.6149922456665271E-2</v>
      </c>
      <c r="BK100" s="11">
        <f>+'Indice PondENGHO'!BK98/'Indice PondENGHO'!BK97-1</f>
        <v>2.1467699725100875E-2</v>
      </c>
      <c r="BL100" s="2">
        <f t="shared" ref="BL100" si="179">+A100</f>
        <v>45627</v>
      </c>
      <c r="BM100" s="72">
        <f>+'Indice PondENGHO'!BL98/'Indice PondENGHO'!BL97-1</f>
        <v>2.098540393005921E-2</v>
      </c>
      <c r="BN100" s="72">
        <f>+'Indice PondENGHO'!BM98/'Indice PondENGHO'!BM97-1</f>
        <v>2.2841155535280544E-2</v>
      </c>
      <c r="BO100" s="72">
        <f>+'Indice PondENGHO'!BN98/'Indice PondENGHO'!BN97-1</f>
        <v>2.3546383099320112E-2</v>
      </c>
      <c r="BP100" s="72">
        <f>+'Indice PondENGHO'!BO98/'Indice PondENGHO'!BO97-1</f>
        <v>2.4433065719933866E-2</v>
      </c>
      <c r="BQ100" s="72">
        <f>+'Indice PondENGHO'!BP98/'Indice PondENGHO'!BP97-1</f>
        <v>2.599319257392918E-2</v>
      </c>
      <c r="BR100" s="10">
        <f>+'Indice PondENGHO'!BQ98/'Indice PondENGHO'!BQ97-1</f>
        <v>1.1725197328969372E-2</v>
      </c>
      <c r="BS100" s="3">
        <f>+'Indice PondENGHO'!BR98/'Indice PondENGHO'!BR97-1</f>
        <v>2.0768138629843724E-2</v>
      </c>
      <c r="BT100" s="3">
        <f>+'Indice PondENGHO'!BS98/'Indice PondENGHO'!BS97-1</f>
        <v>1.2387479938002821E-2</v>
      </c>
      <c r="BU100" s="3">
        <f>+'Indice PondENGHO'!BT98/'Indice PondENGHO'!BT97-1</f>
        <v>5.2528162480596219E-2</v>
      </c>
      <c r="BV100" s="3">
        <f>+'Indice PondENGHO'!BU98/'Indice PondENGHO'!BU97-1</f>
        <v>9.5748160918458503E-3</v>
      </c>
      <c r="BW100" s="3">
        <f>+'Indice PondENGHO'!BV98/'Indice PondENGHO'!BV97-1</f>
        <v>2.1252856849329538E-2</v>
      </c>
      <c r="BX100" s="3">
        <f>+'Indice PondENGHO'!BW98/'Indice PondENGHO'!BW97-1</f>
        <v>2.2605678425612119E-2</v>
      </c>
      <c r="BY100" s="3">
        <f>+'Indice PondENGHO'!BX98/'Indice PondENGHO'!BX97-1</f>
        <v>4.7172993868944024E-2</v>
      </c>
      <c r="BZ100" s="3">
        <f>+'Indice PondENGHO'!BY98/'Indice PondENGHO'!BY97-1</f>
        <v>2.7173589524838171E-2</v>
      </c>
      <c r="CA100" s="3">
        <f>+'Indice PondENGHO'!BZ98/'Indice PondENGHO'!BZ97-1</f>
        <v>6.1721939430200434E-2</v>
      </c>
      <c r="CB100" s="3">
        <f>+'Indice PondENGHO'!CA98/'Indice PondENGHO'!CA97-1</f>
        <v>4.5242747827031637E-2</v>
      </c>
      <c r="CC100" s="11">
        <f>+'Indice PondENGHO'!CB98/'Indice PondENGHO'!CB97-1</f>
        <v>2.1344854050384443E-2</v>
      </c>
      <c r="CD100" s="10">
        <f>+'Indice PondENGHO'!CC98/'Indice PondENGHO'!CC97-1</f>
        <v>2.4109316251155422E-2</v>
      </c>
      <c r="CE100" s="11">
        <f>+'Indice PondENGHO'!CD98/'Indice PondENGHO'!CD97-1</f>
        <v>2.4109316251155422E-2</v>
      </c>
      <c r="CS100" s="3">
        <f t="shared" ref="CS100" si="180">+D100-AZ100</f>
        <v>-1.9361979713787836E-3</v>
      </c>
      <c r="CT100" s="3">
        <f t="shared" ref="CT100" si="181">+E100-BA100</f>
        <v>-1.7324011059525191E-3</v>
      </c>
      <c r="CU100" s="3">
        <f t="shared" ref="CU100" si="182">+F100-BB100</f>
        <v>1.2374703573014845E-3</v>
      </c>
      <c r="CV100" s="3">
        <f t="shared" ref="CV100" si="183">+G100-BC100</f>
        <v>-4.7382092427195044E-3</v>
      </c>
      <c r="CW100" s="3">
        <f t="shared" ref="CW100" si="184">+H100-BD100</f>
        <v>1.0564915048727475E-3</v>
      </c>
      <c r="CX100" s="3">
        <f t="shared" ref="CX100" si="185">+I100-BE100</f>
        <v>-2.1273056547626013E-3</v>
      </c>
      <c r="CY100" s="3">
        <f t="shared" ref="CY100" si="186">+J100-BF100</f>
        <v>6.03016514885657E-3</v>
      </c>
      <c r="CZ100" s="3">
        <f t="shared" ref="CZ100" si="187">+K100-BG100</f>
        <v>-2.1156542008982093E-3</v>
      </c>
      <c r="DA100" s="3">
        <f t="shared" ref="DA100" si="188">+L100-BH100</f>
        <v>-3.3886563247933488E-3</v>
      </c>
      <c r="DB100" s="3">
        <f t="shared" ref="DB100" si="189">+M100-BI100</f>
        <v>6.6070279052456993E-3</v>
      </c>
      <c r="DC100" s="3">
        <f t="shared" ref="DC100" si="190">+N100-BJ100</f>
        <v>-2.9983507856667924E-3</v>
      </c>
      <c r="DD100" s="3">
        <f t="shared" ref="DD100" si="191">+O100-BK100</f>
        <v>-3.9178981266463353E-4</v>
      </c>
      <c r="DE100" s="3"/>
    </row>
    <row r="101" spans="1:109" x14ac:dyDescent="0.25">
      <c r="A101" s="2">
        <f t="shared" ref="A101" si="192">+DATE(C101,B101,1)</f>
        <v>45658</v>
      </c>
      <c r="B101" s="1">
        <f t="shared" si="7"/>
        <v>1</v>
      </c>
      <c r="C101" s="1">
        <f t="shared" ref="C101" si="193">+IF(B101=1,C100+1,C100)</f>
        <v>2025</v>
      </c>
      <c r="D101" s="10">
        <f>+'Indice PondENGHO'!D99/'Indice PondENGHO'!D98-1</f>
        <v>2.270386598649532E-3</v>
      </c>
      <c r="E101" s="3">
        <f>+'Indice PondENGHO'!E99/'Indice PondENGHO'!E98-1</f>
        <v>1.0379705901575553E-2</v>
      </c>
      <c r="F101" s="3">
        <f>+'Indice PondENGHO'!F99/'Indice PondENGHO'!F98-1</f>
        <v>1.2498377874922362E-2</v>
      </c>
      <c r="G101" s="3">
        <f>+'Indice PondENGHO'!G99/'Indice PondENGHO'!G98-1</f>
        <v>4.3737523524028266E-2</v>
      </c>
      <c r="H101" s="3">
        <f>+'Indice PondENGHO'!H99/'Indice PondENGHO'!H98-1</f>
        <v>1.6434272993307131E-2</v>
      </c>
      <c r="I101" s="3">
        <f>+'Indice PondENGHO'!I99/'Indice PondENGHO'!I98-1</f>
        <v>2.3247665115537774E-2</v>
      </c>
      <c r="J101" s="3">
        <f>+'Indice PondENGHO'!J99/'Indice PondENGHO'!J98-1</f>
        <v>1.5412714277363238E-2</v>
      </c>
      <c r="K101" s="3">
        <f>+'Indice PondENGHO'!K99/'Indice PondENGHO'!K98-1</f>
        <v>-2.1744777219951494E-2</v>
      </c>
      <c r="L101" s="3">
        <f>+'Indice PondENGHO'!L99/'Indice PondENGHO'!L98-1</f>
        <v>2.3854388508903313E-2</v>
      </c>
      <c r="M101" s="3">
        <f>+'Indice PondENGHO'!M99/'Indice PondENGHO'!M98-1</f>
        <v>5.4239935097378122E-2</v>
      </c>
      <c r="N101" s="3">
        <f>+'Indice PondENGHO'!N99/'Indice PondENGHO'!N98-1</f>
        <v>5.1481786439329102E-2</v>
      </c>
      <c r="O101" s="11">
        <f>+'Indice PondENGHO'!O99/'Indice PondENGHO'!O98-1</f>
        <v>2.2905696790835206E-2</v>
      </c>
      <c r="P101" s="3">
        <f>+'Indice PondENGHO'!P99/'Indice PondENGHO'!P98-1</f>
        <v>1.9937330716452983E-3</v>
      </c>
      <c r="Q101" s="3">
        <f>+'Indice PondENGHO'!Q99/'Indice PondENGHO'!Q98-1</f>
        <v>1.0162184731029145E-2</v>
      </c>
      <c r="R101" s="3">
        <f>+'Indice PondENGHO'!R99/'Indice PondENGHO'!R98-1</f>
        <v>1.0952730881091943E-2</v>
      </c>
      <c r="S101" s="3">
        <f>+'Indice PondENGHO'!S99/'Indice PondENGHO'!S98-1</f>
        <v>4.1440410116983184E-2</v>
      </c>
      <c r="T101" s="3">
        <f>+'Indice PondENGHO'!T99/'Indice PondENGHO'!T98-1</f>
        <v>1.6409194540008443E-2</v>
      </c>
      <c r="U101" s="3">
        <f>+'Indice PondENGHO'!U99/'Indice PondENGHO'!U98-1</f>
        <v>2.3364362742603673E-2</v>
      </c>
      <c r="V101" s="3">
        <f>+'Indice PondENGHO'!V99/'Indice PondENGHO'!V98-1</f>
        <v>1.3940136270946146E-2</v>
      </c>
      <c r="W101" s="3">
        <f>+'Indice PondENGHO'!W99/'Indice PondENGHO'!W98-1</f>
        <v>-2.1845883861825954E-2</v>
      </c>
      <c r="X101" s="3">
        <f>+'Indice PondENGHO'!X99/'Indice PondENGHO'!X98-1</f>
        <v>2.4355514693131797E-2</v>
      </c>
      <c r="Y101" s="3">
        <f>+'Indice PondENGHO'!Y99/'Indice PondENGHO'!Y98-1</f>
        <v>4.8395507526703962E-2</v>
      </c>
      <c r="Z101" s="3">
        <f>+'Indice PondENGHO'!Z99/'Indice PondENGHO'!Z98-1</f>
        <v>5.0709379080413397E-2</v>
      </c>
      <c r="AA101" s="3">
        <f>+'Indice PondENGHO'!AA99/'Indice PondENGHO'!AA98-1</f>
        <v>2.42412582209941E-2</v>
      </c>
      <c r="AB101" s="10">
        <f>+'Indice PondENGHO'!AB99/'Indice PondENGHO'!AB98-1</f>
        <v>1.8216311966470222E-3</v>
      </c>
      <c r="AC101" s="3">
        <f>+'Indice PondENGHO'!AC99/'Indice PondENGHO'!AC98-1</f>
        <v>1.0018847707067957E-2</v>
      </c>
      <c r="AD101" s="3">
        <f>+'Indice PondENGHO'!AD99/'Indice PondENGHO'!AD98-1</f>
        <v>1.0462295790851339E-2</v>
      </c>
      <c r="AE101" s="3">
        <f>+'Indice PondENGHO'!AE99/'Indice PondENGHO'!AE98-1</f>
        <v>4.163066514575986E-2</v>
      </c>
      <c r="AF101" s="3">
        <f>+'Indice PondENGHO'!AF99/'Indice PondENGHO'!AF98-1</f>
        <v>1.6375429263170593E-2</v>
      </c>
      <c r="AG101" s="3">
        <f>+'Indice PondENGHO'!AG99/'Indice PondENGHO'!AG98-1</f>
        <v>2.3291491216499649E-2</v>
      </c>
      <c r="AH101" s="3">
        <f>+'Indice PondENGHO'!AH99/'Indice PondENGHO'!AH98-1</f>
        <v>1.3069608341323757E-2</v>
      </c>
      <c r="AI101" s="3">
        <f>+'Indice PondENGHO'!AI99/'Indice PondENGHO'!AI98-1</f>
        <v>-2.1674496229023843E-2</v>
      </c>
      <c r="AJ101" s="3">
        <f>+'Indice PondENGHO'!AJ99/'Indice PondENGHO'!AJ98-1</f>
        <v>2.4407015157021705E-2</v>
      </c>
      <c r="AK101" s="3">
        <f>+'Indice PondENGHO'!AK99/'Indice PondENGHO'!AK98-1</f>
        <v>4.7552315120215072E-2</v>
      </c>
      <c r="AL101" s="3">
        <f>+'Indice PondENGHO'!AL99/'Indice PondENGHO'!AL98-1</f>
        <v>5.1469739856214058E-2</v>
      </c>
      <c r="AM101" s="11">
        <f>+'Indice PondENGHO'!AM99/'Indice PondENGHO'!AM98-1</f>
        <v>2.4668613390420369E-2</v>
      </c>
      <c r="AN101" s="3">
        <f>+'Indice PondENGHO'!AN99/'Indice PondENGHO'!AN98-1</f>
        <v>1.9243631477192658E-3</v>
      </c>
      <c r="AO101" s="3">
        <f>+'Indice PondENGHO'!AO99/'Indice PondENGHO'!AO98-1</f>
        <v>9.9326819133225275E-3</v>
      </c>
      <c r="AP101" s="3">
        <f>+'Indice PondENGHO'!AP99/'Indice PondENGHO'!AP98-1</f>
        <v>9.2962883432632371E-3</v>
      </c>
      <c r="AQ101" s="3">
        <f>+'Indice PondENGHO'!AQ99/'Indice PondENGHO'!AQ98-1</f>
        <v>4.0462076846633943E-2</v>
      </c>
      <c r="AR101" s="3">
        <f>+'Indice PondENGHO'!AR99/'Indice PondENGHO'!AR98-1</f>
        <v>1.6367994482043624E-2</v>
      </c>
      <c r="AS101" s="3">
        <f>+'Indice PondENGHO'!AS99/'Indice PondENGHO'!AS98-1</f>
        <v>2.3853513764922063E-2</v>
      </c>
      <c r="AT101" s="3">
        <f>+'Indice PondENGHO'!AT99/'Indice PondENGHO'!AT98-1</f>
        <v>1.222685093409126E-2</v>
      </c>
      <c r="AU101" s="3">
        <f>+'Indice PondENGHO'!AU99/'Indice PondENGHO'!AU98-1</f>
        <v>-2.1755257823496854E-2</v>
      </c>
      <c r="AV101" s="3">
        <f>+'Indice PondENGHO'!AV99/'Indice PondENGHO'!AV98-1</f>
        <v>2.4917783165243623E-2</v>
      </c>
      <c r="AW101" s="3">
        <f>+'Indice PondENGHO'!AW99/'Indice PondENGHO'!AW98-1</f>
        <v>4.7825710201164995E-2</v>
      </c>
      <c r="AX101" s="3">
        <f>+'Indice PondENGHO'!AX99/'Indice PondENGHO'!AX98-1</f>
        <v>5.122317979872415E-2</v>
      </c>
      <c r="AY101" s="3">
        <f>+'Indice PondENGHO'!AY99/'Indice PondENGHO'!AY98-1</f>
        <v>2.5203370914713474E-2</v>
      </c>
      <c r="AZ101" s="10">
        <f>+'Indice PondENGHO'!AZ99/'Indice PondENGHO'!AZ98-1</f>
        <v>2.0497898507447765E-3</v>
      </c>
      <c r="BA101" s="3">
        <f>+'Indice PondENGHO'!BA99/'Indice PondENGHO'!BA98-1</f>
        <v>9.6734908243647499E-3</v>
      </c>
      <c r="BB101" s="3">
        <f>+'Indice PondENGHO'!BB99/'Indice PondENGHO'!BB98-1</f>
        <v>8.0448305702007783E-3</v>
      </c>
      <c r="BC101" s="3">
        <f>+'Indice PondENGHO'!BC99/'Indice PondENGHO'!BC98-1</f>
        <v>3.7531896685572441E-2</v>
      </c>
      <c r="BD101" s="3">
        <f>+'Indice PondENGHO'!BD99/'Indice PondENGHO'!BD98-1</f>
        <v>1.6117038530524042E-2</v>
      </c>
      <c r="BE101" s="3">
        <f>+'Indice PondENGHO'!BE99/'Indice PondENGHO'!BE98-1</f>
        <v>2.425506031869662E-2</v>
      </c>
      <c r="BF101" s="3">
        <f>+'Indice PondENGHO'!BF99/'Indice PondENGHO'!BF98-1</f>
        <v>1.1679726215109376E-2</v>
      </c>
      <c r="BG101" s="3">
        <f>+'Indice PondENGHO'!BG99/'Indice PondENGHO'!BG98-1</f>
        <v>-2.256841499637996E-2</v>
      </c>
      <c r="BH101" s="3">
        <f>+'Indice PondENGHO'!BH99/'Indice PondENGHO'!BH98-1</f>
        <v>2.5180671244911634E-2</v>
      </c>
      <c r="BI101" s="3">
        <f>+'Indice PondENGHO'!BI99/'Indice PondENGHO'!BI98-1</f>
        <v>4.259988315427754E-2</v>
      </c>
      <c r="BJ101" s="3">
        <f>+'Indice PondENGHO'!BJ99/'Indice PondENGHO'!BJ98-1</f>
        <v>5.2095462722294483E-2</v>
      </c>
      <c r="BK101" s="11">
        <f>+'Indice PondENGHO'!BK99/'Indice PondENGHO'!BK98-1</f>
        <v>2.6709790503000042E-2</v>
      </c>
      <c r="BL101" s="2">
        <f t="shared" ref="BL101" si="194">+A101</f>
        <v>45658</v>
      </c>
      <c r="BM101" s="72">
        <f>+'Indice PondENGHO'!BL99/'Indice PondENGHO'!BL98-1</f>
        <v>1.5046176163154623E-2</v>
      </c>
      <c r="BN101" s="72">
        <f>+'Indice PondENGHO'!BM99/'Indice PondENGHO'!BM98-1</f>
        <v>1.6185977399262974E-2</v>
      </c>
      <c r="BO101" s="72">
        <f>+'Indice PondENGHO'!BN99/'Indice PondENGHO'!BN98-1</f>
        <v>1.7011445992767715E-2</v>
      </c>
      <c r="BP101" s="72">
        <f>+'Indice PondENGHO'!BO99/'Indice PondENGHO'!BO98-1</f>
        <v>1.8118774530353265E-2</v>
      </c>
      <c r="BQ101" s="72">
        <f>+'Indice PondENGHO'!BP99/'Indice PondENGHO'!BP98-1</f>
        <v>2.0179269072547079E-2</v>
      </c>
      <c r="BR101" s="10">
        <f>+'Indice PondENGHO'!BQ99/'Indice PondENGHO'!BQ98-1</f>
        <v>2.0073870163634933E-3</v>
      </c>
      <c r="BS101" s="3">
        <f>+'Indice PondENGHO'!BR99/'Indice PondENGHO'!BR98-1</f>
        <v>9.970607381497798E-3</v>
      </c>
      <c r="BT101" s="3">
        <f>+'Indice PondENGHO'!BS99/'Indice PondENGHO'!BS98-1</f>
        <v>9.8571029060772197E-3</v>
      </c>
      <c r="BU101" s="3">
        <f>+'Indice PondENGHO'!BT99/'Indice PondENGHO'!BT98-1</f>
        <v>4.0270430060764806E-2</v>
      </c>
      <c r="BV101" s="3">
        <f>+'Indice PondENGHO'!BU99/'Indice PondENGHO'!BU98-1</f>
        <v>1.6276094672859731E-2</v>
      </c>
      <c r="BW101" s="3">
        <f>+'Indice PondENGHO'!BV99/'Indice PondENGHO'!BV98-1</f>
        <v>2.3816190206372712E-2</v>
      </c>
      <c r="BX101" s="3">
        <f>+'Indice PondENGHO'!BW99/'Indice PondENGHO'!BW98-1</f>
        <v>1.269214781231609E-2</v>
      </c>
      <c r="BY101" s="3">
        <f>+'Indice PondENGHO'!BX99/'Indice PondENGHO'!BX98-1</f>
        <v>-2.1988619772444928E-2</v>
      </c>
      <c r="BZ101" s="3">
        <f>+'Indice PondENGHO'!BY99/'Indice PondENGHO'!BY98-1</f>
        <v>2.4742565108646808E-2</v>
      </c>
      <c r="CA101" s="3">
        <f>+'Indice PondENGHO'!BZ99/'Indice PondENGHO'!BZ98-1</f>
        <v>4.6130932937646696E-2</v>
      </c>
      <c r="CB101" s="3">
        <f>+'Indice PondENGHO'!CA99/'Indice PondENGHO'!CA98-1</f>
        <v>5.1572984229946606E-2</v>
      </c>
      <c r="CC101" s="11">
        <f>+'Indice PondENGHO'!CB99/'Indice PondENGHO'!CB98-1</f>
        <v>2.5309425329342439E-2</v>
      </c>
      <c r="CD101" s="10">
        <f>+'Indice PondENGHO'!CC99/'Indice PondENGHO'!CC98-1</f>
        <v>1.7913031195284201E-2</v>
      </c>
      <c r="CE101" s="11">
        <f>+'Indice PondENGHO'!CD99/'Indice PondENGHO'!CD98-1</f>
        <v>1.7913031195284201E-2</v>
      </c>
      <c r="CS101" s="3">
        <f t="shared" ref="CS101" si="195">+D101-AZ101</f>
        <v>2.2059674790475547E-4</v>
      </c>
      <c r="CT101" s="3">
        <f t="shared" ref="CT101" si="196">+E101-BA101</f>
        <v>7.0621507721080334E-4</v>
      </c>
      <c r="CU101" s="3">
        <f t="shared" ref="CU101" si="197">+F101-BB101</f>
        <v>4.4535473047215834E-3</v>
      </c>
      <c r="CV101" s="3">
        <f t="shared" ref="CV101" si="198">+G101-BC101</f>
        <v>6.2056268384558244E-3</v>
      </c>
      <c r="CW101" s="3">
        <f t="shared" ref="CW101" si="199">+H101-BD101</f>
        <v>3.172344627830892E-4</v>
      </c>
      <c r="CX101" s="3">
        <f t="shared" ref="CX101" si="200">+I101-BE101</f>
        <v>-1.0073952031588451E-3</v>
      </c>
      <c r="CY101" s="3">
        <f t="shared" ref="CY101" si="201">+J101-BF101</f>
        <v>3.7329880622538614E-3</v>
      </c>
      <c r="CZ101" s="3">
        <f t="shared" ref="CZ101" si="202">+K101-BG101</f>
        <v>8.2363777642846525E-4</v>
      </c>
      <c r="DA101" s="3">
        <f t="shared" ref="DA101" si="203">+L101-BH101</f>
        <v>-1.3262827360083218E-3</v>
      </c>
      <c r="DB101" s="3">
        <f t="shared" ref="DB101" si="204">+M101-BI101</f>
        <v>1.1640051943100582E-2</v>
      </c>
      <c r="DC101" s="3">
        <f t="shared" ref="DC101" si="205">+N101-BJ101</f>
        <v>-6.1367628296538079E-4</v>
      </c>
      <c r="DD101" s="3">
        <f t="shared" ref="DD101" si="206">+O101-BK101</f>
        <v>-3.8040937121648355E-3</v>
      </c>
      <c r="DE101" s="3"/>
    </row>
    <row r="102" spans="1:109" x14ac:dyDescent="0.25">
      <c r="A102" s="2">
        <f t="shared" ref="A102" si="207">+DATE(C102,B102,1)</f>
        <v>45689</v>
      </c>
      <c r="B102" s="1">
        <f t="shared" si="7"/>
        <v>2</v>
      </c>
      <c r="C102" s="1">
        <f t="shared" ref="C102" si="208">+IF(B102=1,C101+1,C101)</f>
        <v>2025</v>
      </c>
      <c r="D102" s="10">
        <f>+'Indice PondENGHO'!D100/'Indice PondENGHO'!D99-1</f>
        <v>2.0203830348419549E-2</v>
      </c>
      <c r="E102" s="3">
        <f>+'Indice PondENGHO'!E100/'Indice PondENGHO'!E99-1</f>
        <v>1.0320745661835939E-2</v>
      </c>
      <c r="F102" s="3">
        <f>+'Indice PondENGHO'!F100/'Indice PondENGHO'!F99-1</f>
        <v>1.7668879520026604E-2</v>
      </c>
      <c r="G102" s="3">
        <f>+'Indice PondENGHO'!G100/'Indice PondENGHO'!G99-1</f>
        <v>3.7197299337430101E-2</v>
      </c>
      <c r="H102" s="3">
        <f>+'Indice PondENGHO'!H100/'Indice PondENGHO'!H99-1</f>
        <v>9.9882965101001364E-3</v>
      </c>
      <c r="I102" s="3">
        <f>+'Indice PondENGHO'!I100/'Indice PondENGHO'!I99-1</f>
        <v>2.0617728687153836E-2</v>
      </c>
      <c r="J102" s="3">
        <f>+'Indice PondENGHO'!J100/'Indice PondENGHO'!J99-1</f>
        <v>1.7961659451720235E-2</v>
      </c>
      <c r="K102" s="3">
        <f>+'Indice PondENGHO'!K100/'Indice PondENGHO'!K99-1</f>
        <v>-4.2082534831473506E-3</v>
      </c>
      <c r="L102" s="3">
        <f>+'Indice PondENGHO'!L100/'Indice PondENGHO'!L99-1</f>
        <v>2.7493199412236491E-2</v>
      </c>
      <c r="M102" s="3">
        <f>+'Indice PondENGHO'!M100/'Indice PondENGHO'!M99-1</f>
        <v>2.6664155141877144E-2</v>
      </c>
      <c r="N102" s="3">
        <f>+'Indice PondENGHO'!N100/'Indice PondENGHO'!N99-1</f>
        <v>2.1792681333266062E-2</v>
      </c>
      <c r="O102" s="11">
        <f>+'Indice PondENGHO'!O100/'Indice PondENGHO'!O99-1</f>
        <v>2.8646657409155729E-2</v>
      </c>
      <c r="P102" s="3">
        <f>+'Indice PondENGHO'!P100/'Indice PondENGHO'!P99-1</f>
        <v>2.0003890516802292E-2</v>
      </c>
      <c r="Q102" s="3">
        <f>+'Indice PondENGHO'!Q100/'Indice PondENGHO'!Q99-1</f>
        <v>1.0355735433287938E-2</v>
      </c>
      <c r="R102" s="3">
        <f>+'Indice PondENGHO'!R100/'Indice PondENGHO'!R99-1</f>
        <v>1.812656840184812E-2</v>
      </c>
      <c r="S102" s="3">
        <f>+'Indice PondENGHO'!S100/'Indice PondENGHO'!S99-1</f>
        <v>3.8066336482627694E-2</v>
      </c>
      <c r="T102" s="3">
        <f>+'Indice PondENGHO'!T100/'Indice PondENGHO'!T99-1</f>
        <v>1.022254785780885E-2</v>
      </c>
      <c r="U102" s="3">
        <f>+'Indice PondENGHO'!U100/'Indice PondENGHO'!U99-1</f>
        <v>2.0577524022331595E-2</v>
      </c>
      <c r="V102" s="3">
        <f>+'Indice PondENGHO'!V100/'Indice PondENGHO'!V99-1</f>
        <v>1.7558992276966112E-2</v>
      </c>
      <c r="W102" s="3">
        <f>+'Indice PondENGHO'!W100/'Indice PondENGHO'!W99-1</f>
        <v>-5.2361660061047699E-3</v>
      </c>
      <c r="X102" s="3">
        <f>+'Indice PondENGHO'!X100/'Indice PondENGHO'!X99-1</f>
        <v>2.8822784468315321E-2</v>
      </c>
      <c r="Y102" s="3">
        <f>+'Indice PondENGHO'!Y100/'Indice PondENGHO'!Y99-1</f>
        <v>2.889224716514871E-2</v>
      </c>
      <c r="Z102" s="3">
        <f>+'Indice PondENGHO'!Z100/'Indice PondENGHO'!Z99-1</f>
        <v>2.1680774724641694E-2</v>
      </c>
      <c r="AA102" s="3">
        <f>+'Indice PondENGHO'!AA100/'Indice PondENGHO'!AA99-1</f>
        <v>2.9178035176389949E-2</v>
      </c>
      <c r="AB102" s="10">
        <f>+'Indice PondENGHO'!AB100/'Indice PondENGHO'!AB99-1</f>
        <v>1.9852103606750937E-2</v>
      </c>
      <c r="AC102" s="3">
        <f>+'Indice PondENGHO'!AC100/'Indice PondENGHO'!AC99-1</f>
        <v>1.132579496892161E-2</v>
      </c>
      <c r="AD102" s="3">
        <f>+'Indice PondENGHO'!AD100/'Indice PondENGHO'!AD99-1</f>
        <v>1.8565320079995118E-2</v>
      </c>
      <c r="AE102" s="3">
        <f>+'Indice PondENGHO'!AE100/'Indice PondENGHO'!AE99-1</f>
        <v>3.8463041930064445E-2</v>
      </c>
      <c r="AF102" s="3">
        <f>+'Indice PondENGHO'!AF100/'Indice PondENGHO'!AF99-1</f>
        <v>1.0013169042209613E-2</v>
      </c>
      <c r="AG102" s="3">
        <f>+'Indice PondENGHO'!AG100/'Indice PondENGHO'!AG99-1</f>
        <v>2.0844782764989356E-2</v>
      </c>
      <c r="AH102" s="3">
        <f>+'Indice PondENGHO'!AH100/'Indice PondENGHO'!AH99-1</f>
        <v>1.7573064544150752E-2</v>
      </c>
      <c r="AI102" s="3">
        <f>+'Indice PondENGHO'!AI100/'Indice PondENGHO'!AI99-1</f>
        <v>-5.9920070152239546E-3</v>
      </c>
      <c r="AJ102" s="3">
        <f>+'Indice PondENGHO'!AJ100/'Indice PondENGHO'!AJ99-1</f>
        <v>2.9742932718020976E-2</v>
      </c>
      <c r="AK102" s="3">
        <f>+'Indice PondENGHO'!AK100/'Indice PondENGHO'!AK99-1</f>
        <v>2.8773385666320817E-2</v>
      </c>
      <c r="AL102" s="3">
        <f>+'Indice PondENGHO'!AL100/'Indice PondENGHO'!AL99-1</f>
        <v>2.2172860785454329E-2</v>
      </c>
      <c r="AM102" s="11">
        <f>+'Indice PondENGHO'!AM100/'Indice PondENGHO'!AM99-1</f>
        <v>2.9315767614033872E-2</v>
      </c>
      <c r="AN102" s="3">
        <f>+'Indice PondENGHO'!AN100/'Indice PondENGHO'!AN99-1</f>
        <v>1.9887171922588598E-2</v>
      </c>
      <c r="AO102" s="3">
        <f>+'Indice PondENGHO'!AO100/'Indice PondENGHO'!AO99-1</f>
        <v>1.1074566246088491E-2</v>
      </c>
      <c r="AP102" s="3">
        <f>+'Indice PondENGHO'!AP100/'Indice PondENGHO'!AP99-1</f>
        <v>1.8600491754739101E-2</v>
      </c>
      <c r="AQ102" s="3">
        <f>+'Indice PondENGHO'!AQ100/'Indice PondENGHO'!AQ99-1</f>
        <v>3.9278729690143788E-2</v>
      </c>
      <c r="AR102" s="3">
        <f>+'Indice PondENGHO'!AR100/'Indice PondENGHO'!AR99-1</f>
        <v>1.0097316896115816E-2</v>
      </c>
      <c r="AS102" s="3">
        <f>+'Indice PondENGHO'!AS100/'Indice PondENGHO'!AS99-1</f>
        <v>2.0521108306414293E-2</v>
      </c>
      <c r="AT102" s="3">
        <f>+'Indice PondENGHO'!AT100/'Indice PondENGHO'!AT99-1</f>
        <v>1.7007075539598571E-2</v>
      </c>
      <c r="AU102" s="3">
        <f>+'Indice PondENGHO'!AU100/'Indice PondENGHO'!AU99-1</f>
        <v>-5.7054876901542206E-3</v>
      </c>
      <c r="AV102" s="3">
        <f>+'Indice PondENGHO'!AV100/'Indice PondENGHO'!AV99-1</f>
        <v>2.950234890204384E-2</v>
      </c>
      <c r="AW102" s="3">
        <f>+'Indice PondENGHO'!AW100/'Indice PondENGHO'!AW99-1</f>
        <v>2.9792341930503063E-2</v>
      </c>
      <c r="AX102" s="3">
        <f>+'Indice PondENGHO'!AX100/'Indice PondENGHO'!AX99-1</f>
        <v>2.231770882344386E-2</v>
      </c>
      <c r="AY102" s="3">
        <f>+'Indice PondENGHO'!AY100/'Indice PondENGHO'!AY99-1</f>
        <v>2.9635065264250304E-2</v>
      </c>
      <c r="AZ102" s="10">
        <f>+'Indice PondENGHO'!AZ100/'Indice PondENGHO'!AZ99-1</f>
        <v>1.959326011192819E-2</v>
      </c>
      <c r="BA102" s="3">
        <f>+'Indice PondENGHO'!BA100/'Indice PondENGHO'!BA99-1</f>
        <v>1.0585276029317914E-2</v>
      </c>
      <c r="BB102" s="3">
        <f>+'Indice PondENGHO'!BB100/'Indice PondENGHO'!BB99-1</f>
        <v>1.8978832132434231E-2</v>
      </c>
      <c r="BC102" s="3">
        <f>+'Indice PondENGHO'!BC100/'Indice PondENGHO'!BC99-1</f>
        <v>3.9318664076614329E-2</v>
      </c>
      <c r="BD102" s="3">
        <f>+'Indice PondENGHO'!BD100/'Indice PondENGHO'!BD99-1</f>
        <v>1.0633040420013007E-2</v>
      </c>
      <c r="BE102" s="3">
        <f>+'Indice PondENGHO'!BE100/'Indice PondENGHO'!BE99-1</f>
        <v>2.0344103621157128E-2</v>
      </c>
      <c r="BF102" s="3">
        <f>+'Indice PondENGHO'!BF100/'Indice PondENGHO'!BF99-1</f>
        <v>1.6790317818134559E-2</v>
      </c>
      <c r="BG102" s="3">
        <f>+'Indice PondENGHO'!BG100/'Indice PondENGHO'!BG99-1</f>
        <v>-5.9879552284803905E-3</v>
      </c>
      <c r="BH102" s="3">
        <f>+'Indice PondENGHO'!BH100/'Indice PondENGHO'!BH99-1</f>
        <v>2.966102384656244E-2</v>
      </c>
      <c r="BI102" s="3">
        <f>+'Indice PondENGHO'!BI100/'Indice PondENGHO'!BI99-1</f>
        <v>3.2144820576389455E-2</v>
      </c>
      <c r="BJ102" s="3">
        <f>+'Indice PondENGHO'!BJ100/'Indice PondENGHO'!BJ99-1</f>
        <v>2.2149948955652032E-2</v>
      </c>
      <c r="BK102" s="11">
        <f>+'Indice PondENGHO'!BK100/'Indice PondENGHO'!BK99-1</f>
        <v>3.0094979122222476E-2</v>
      </c>
      <c r="BL102" s="2">
        <f t="shared" ref="BL102" si="209">+A102</f>
        <v>45689</v>
      </c>
      <c r="BM102" s="72">
        <f>+'Indice PondENGHO'!BL100/'Indice PondENGHO'!BL99-1</f>
        <v>2.0894466662557232E-2</v>
      </c>
      <c r="BN102" s="72">
        <f>+'Indice PondENGHO'!BM100/'Indice PondENGHO'!BM99-1</f>
        <v>2.0972260519734887E-2</v>
      </c>
      <c r="BO102" s="72">
        <f>+'Indice PondENGHO'!BN100/'Indice PondENGHO'!BN99-1</f>
        <v>2.1195114529293457E-2</v>
      </c>
      <c r="BP102" s="72">
        <f>+'Indice PondENGHO'!BO100/'Indice PondENGHO'!BO99-1</f>
        <v>2.1215698213033374E-2</v>
      </c>
      <c r="BQ102" s="72">
        <f>+'Indice PondENGHO'!BP100/'Indice PondENGHO'!BP99-1</f>
        <v>2.1464635439512492E-2</v>
      </c>
      <c r="BR102" s="10">
        <f>+'Indice PondENGHO'!BQ100/'Indice PondENGHO'!BQ99-1</f>
        <v>1.9891860742137224E-2</v>
      </c>
      <c r="BS102" s="3">
        <f>+'Indice PondENGHO'!BR100/'Indice PondENGHO'!BR99-1</f>
        <v>1.0733093815657346E-2</v>
      </c>
      <c r="BT102" s="3">
        <f>+'Indice PondENGHO'!BS100/'Indice PondENGHO'!BS99-1</f>
        <v>1.8498632288529437E-2</v>
      </c>
      <c r="BU102" s="3">
        <f>+'Indice PondENGHO'!BT100/'Indice PondENGHO'!BT99-1</f>
        <v>3.8699521068447096E-2</v>
      </c>
      <c r="BV102" s="3">
        <f>+'Indice PondENGHO'!BU100/'Indice PondENGHO'!BU99-1</f>
        <v>1.0313323724653545E-2</v>
      </c>
      <c r="BW102" s="3">
        <f>+'Indice PondENGHO'!BV100/'Indice PondENGHO'!BV99-1</f>
        <v>2.0518663083020305E-2</v>
      </c>
      <c r="BX102" s="3">
        <f>+'Indice PondENGHO'!BW100/'Indice PondENGHO'!BW99-1</f>
        <v>1.7184806533183217E-2</v>
      </c>
      <c r="BY102" s="3">
        <f>+'Indice PondENGHO'!BX100/'Indice PondENGHO'!BX99-1</f>
        <v>-5.5906762423504341E-3</v>
      </c>
      <c r="BZ102" s="3">
        <f>+'Indice PondENGHO'!BY100/'Indice PondENGHO'!BY99-1</f>
        <v>2.9295192847342166E-2</v>
      </c>
      <c r="CA102" s="3">
        <f>+'Indice PondENGHO'!BZ100/'Indice PondENGHO'!BZ99-1</f>
        <v>3.0254113274872596E-2</v>
      </c>
      <c r="CB102" s="3">
        <f>+'Indice PondENGHO'!CA100/'Indice PondENGHO'!CA99-1</f>
        <v>2.210523174479162E-2</v>
      </c>
      <c r="CC102" s="11">
        <f>+'Indice PondENGHO'!CB100/'Indice PondENGHO'!CB99-1</f>
        <v>2.959077708013802E-2</v>
      </c>
      <c r="CD102" s="10">
        <f>+'Indice PondENGHO'!CC100/'Indice PondENGHO'!CC99-1</f>
        <v>2.1215764321287356E-2</v>
      </c>
      <c r="CE102" s="11">
        <f>+'Indice PondENGHO'!CD100/'Indice PondENGHO'!CD99-1</f>
        <v>2.121570231571579E-2</v>
      </c>
      <c r="CS102" s="3">
        <f t="shared" ref="CS102" si="210">+D102-AZ102</f>
        <v>6.10570236491359E-4</v>
      </c>
      <c r="CT102" s="3">
        <f t="shared" ref="CT102" si="211">+E102-BA102</f>
        <v>-2.6453036748197434E-4</v>
      </c>
      <c r="CU102" s="3">
        <f t="shared" ref="CU102" si="212">+F102-BB102</f>
        <v>-1.3099526124076277E-3</v>
      </c>
      <c r="CV102" s="3">
        <f t="shared" ref="CV102" si="213">+G102-BC102</f>
        <v>-2.1213647391842283E-3</v>
      </c>
      <c r="CW102" s="3">
        <f t="shared" ref="CW102" si="214">+H102-BD102</f>
        <v>-6.4474390991287045E-4</v>
      </c>
      <c r="CX102" s="3">
        <f t="shared" ref="CX102" si="215">+I102-BE102</f>
        <v>2.7362506599670766E-4</v>
      </c>
      <c r="CY102" s="3">
        <f t="shared" ref="CY102" si="216">+J102-BF102</f>
        <v>1.1713416335856763E-3</v>
      </c>
      <c r="CZ102" s="3">
        <f t="shared" ref="CZ102" si="217">+K102-BG102</f>
        <v>1.7797017453330399E-3</v>
      </c>
      <c r="DA102" s="3">
        <f t="shared" ref="DA102" si="218">+L102-BH102</f>
        <v>-2.167824434325949E-3</v>
      </c>
      <c r="DB102" s="3">
        <f t="shared" ref="DB102" si="219">+M102-BI102</f>
        <v>-5.4806654345123107E-3</v>
      </c>
      <c r="DC102" s="3">
        <f t="shared" ref="DC102" si="220">+N102-BJ102</f>
        <v>-3.5726762238597054E-4</v>
      </c>
      <c r="DD102" s="3">
        <f t="shared" ref="DD102" si="221">+O102-BK102</f>
        <v>-1.448321713066747E-3</v>
      </c>
      <c r="DE102" s="3"/>
    </row>
    <row r="103" spans="1:109" x14ac:dyDescent="0.25">
      <c r="A103" s="2">
        <f t="shared" ref="A103" si="222">+DATE(C103,B103,1)</f>
        <v>45717</v>
      </c>
      <c r="B103" s="1">
        <f t="shared" si="7"/>
        <v>3</v>
      </c>
      <c r="C103" s="1">
        <f t="shared" ref="C103" si="223">+IF(B103=1,C102+1,C102)</f>
        <v>2025</v>
      </c>
      <c r="D103" s="10">
        <f>+'Indice PondENGHO'!D101/'Indice PondENGHO'!D100-1</f>
        <v>4.6875586945967385E-2</v>
      </c>
      <c r="E103" s="3">
        <f>+'Indice PondENGHO'!E101/'Indice PondENGHO'!E100-1</f>
        <v>-4.3413504234669498E-3</v>
      </c>
      <c r="F103" s="3">
        <f>+'Indice PondENGHO'!F101/'Indice PondENGHO'!F100-1</f>
        <v>1.6302617194352109E-2</v>
      </c>
      <c r="G103" s="3">
        <f>+'Indice PondENGHO'!G101/'Indice PondENGHO'!G100-1</f>
        <v>2.7590556433977786E-2</v>
      </c>
      <c r="H103" s="3">
        <f>+'Indice PondENGHO'!H101/'Indice PondENGHO'!H100-1</f>
        <v>1.4029468794747313E-2</v>
      </c>
      <c r="I103" s="3">
        <f>+'Indice PondENGHO'!I101/'Indice PondENGHO'!I100-1</f>
        <v>1.8561662668691081E-2</v>
      </c>
      <c r="J103" s="3">
        <f>+'Indice PondENGHO'!J101/'Indice PondENGHO'!J100-1</f>
        <v>1.6022596768537012E-2</v>
      </c>
      <c r="K103" s="3">
        <f>+'Indice PondENGHO'!K101/'Indice PondENGHO'!K100-1</f>
        <v>2.5594558384468336E-2</v>
      </c>
      <c r="L103" s="3">
        <f>+'Indice PondENGHO'!L101/'Indice PondENGHO'!L100-1</f>
        <v>3.2714223931364916E-3</v>
      </c>
      <c r="M103" s="3">
        <f>+'Indice PondENGHO'!M101/'Indice PondENGHO'!M100-1</f>
        <v>-2.1678349171662448E-2</v>
      </c>
      <c r="N103" s="3">
        <f>+'Indice PondENGHO'!N101/'Indice PondENGHO'!N100-1</f>
        <v>4.0687245111133086E-2</v>
      </c>
      <c r="O103" s="11">
        <f>+'Indice PondENGHO'!O101/'Indice PondENGHO'!O100-1</f>
        <v>2.9794350570141681E-2</v>
      </c>
      <c r="P103" s="3">
        <f>+'Indice PondENGHO'!P101/'Indice PondENGHO'!P100-1</f>
        <v>4.6406431878814436E-2</v>
      </c>
      <c r="Q103" s="3">
        <f>+'Indice PondENGHO'!Q101/'Indice PondENGHO'!Q100-1</f>
        <v>-4.1329108004388715E-3</v>
      </c>
      <c r="R103" s="3">
        <f>+'Indice PondENGHO'!R101/'Indice PondENGHO'!R100-1</f>
        <v>1.4377318358699931E-2</v>
      </c>
      <c r="S103" s="3">
        <f>+'Indice PondENGHO'!S101/'Indice PondENGHO'!S100-1</f>
        <v>2.845593398990931E-2</v>
      </c>
      <c r="T103" s="3">
        <f>+'Indice PondENGHO'!T101/'Indice PondENGHO'!T100-1</f>
        <v>1.4279359472226583E-2</v>
      </c>
      <c r="U103" s="3">
        <f>+'Indice PondENGHO'!U101/'Indice PondENGHO'!U100-1</f>
        <v>1.8314353957295193E-2</v>
      </c>
      <c r="V103" s="3">
        <f>+'Indice PondENGHO'!V101/'Indice PondENGHO'!V100-1</f>
        <v>1.6315931453801058E-2</v>
      </c>
      <c r="W103" s="3">
        <f>+'Indice PondENGHO'!W101/'Indice PondENGHO'!W100-1</f>
        <v>2.7393278678743194E-2</v>
      </c>
      <c r="X103" s="3">
        <f>+'Indice PondENGHO'!X101/'Indice PondENGHO'!X100-1</f>
        <v>2.6040082808662657E-3</v>
      </c>
      <c r="Y103" s="3">
        <f>+'Indice PondENGHO'!Y101/'Indice PondENGHO'!Y100-1</f>
        <v>-3.2169540399547114E-2</v>
      </c>
      <c r="Z103" s="3">
        <f>+'Indice PondENGHO'!Z101/'Indice PondENGHO'!Z100-1</f>
        <v>3.931566189406599E-2</v>
      </c>
      <c r="AA103" s="3">
        <f>+'Indice PondENGHO'!AA101/'Indice PondENGHO'!AA100-1</f>
        <v>3.0934585486838362E-2</v>
      </c>
      <c r="AB103" s="10">
        <f>+'Indice PondENGHO'!AB101/'Indice PondENGHO'!AB100-1</f>
        <v>4.600277140525999E-2</v>
      </c>
      <c r="AC103" s="3">
        <f>+'Indice PondENGHO'!AC101/'Indice PondENGHO'!AC100-1</f>
        <v>-4.1951876284690437E-3</v>
      </c>
      <c r="AD103" s="3">
        <f>+'Indice PondENGHO'!AD101/'Indice PondENGHO'!AD100-1</f>
        <v>1.3544702631153038E-2</v>
      </c>
      <c r="AE103" s="3">
        <f>+'Indice PondENGHO'!AE101/'Indice PondENGHO'!AE100-1</f>
        <v>2.8698534157551414E-2</v>
      </c>
      <c r="AF103" s="3">
        <f>+'Indice PondENGHO'!AF101/'Indice PondENGHO'!AF100-1</f>
        <v>1.4859958218582214E-2</v>
      </c>
      <c r="AG103" s="3">
        <f>+'Indice PondENGHO'!AG101/'Indice PondENGHO'!AG100-1</f>
        <v>1.7932755514513676E-2</v>
      </c>
      <c r="AH103" s="3">
        <f>+'Indice PondENGHO'!AH101/'Indice PondENGHO'!AH100-1</f>
        <v>1.6911678146811049E-2</v>
      </c>
      <c r="AI103" s="3">
        <f>+'Indice PondENGHO'!AI101/'Indice PondENGHO'!AI100-1</f>
        <v>2.8427908770093824E-2</v>
      </c>
      <c r="AJ103" s="3">
        <f>+'Indice PondENGHO'!AJ101/'Indice PondENGHO'!AJ100-1</f>
        <v>2.2483619201056904E-3</v>
      </c>
      <c r="AK103" s="3">
        <f>+'Indice PondENGHO'!AK101/'Indice PondENGHO'!AK100-1</f>
        <v>-3.4982274836229843E-2</v>
      </c>
      <c r="AL103" s="3">
        <f>+'Indice PondENGHO'!AL101/'Indice PondENGHO'!AL100-1</f>
        <v>3.9087630240744353E-2</v>
      </c>
      <c r="AM103" s="11">
        <f>+'Indice PondENGHO'!AM101/'Indice PondENGHO'!AM100-1</f>
        <v>3.1271242189380377E-2</v>
      </c>
      <c r="AN103" s="3">
        <f>+'Indice PondENGHO'!AN101/'Indice PondENGHO'!AN100-1</f>
        <v>4.5538271214592196E-2</v>
      </c>
      <c r="AO103" s="3">
        <f>+'Indice PondENGHO'!AO101/'Indice PondENGHO'!AO100-1</f>
        <v>-4.0005060594101582E-3</v>
      </c>
      <c r="AP103" s="3">
        <f>+'Indice PondENGHO'!AP101/'Indice PondENGHO'!AP100-1</f>
        <v>1.2146546370130462E-2</v>
      </c>
      <c r="AQ103" s="3">
        <f>+'Indice PondENGHO'!AQ101/'Indice PondENGHO'!AQ100-1</f>
        <v>2.9426855731032653E-2</v>
      </c>
      <c r="AR103" s="3">
        <f>+'Indice PondENGHO'!AR101/'Indice PondENGHO'!AR100-1</f>
        <v>1.4991464932761378E-2</v>
      </c>
      <c r="AS103" s="3">
        <f>+'Indice PondENGHO'!AS101/'Indice PondENGHO'!AS100-1</f>
        <v>1.8286584934160244E-2</v>
      </c>
      <c r="AT103" s="3">
        <f>+'Indice PondENGHO'!AT101/'Indice PondENGHO'!AT100-1</f>
        <v>1.6861650727193034E-2</v>
      </c>
      <c r="AU103" s="3">
        <f>+'Indice PondENGHO'!AU101/'Indice PondENGHO'!AU100-1</f>
        <v>2.9031234020281627E-2</v>
      </c>
      <c r="AV103" s="3">
        <f>+'Indice PondENGHO'!AV101/'Indice PondENGHO'!AV100-1</f>
        <v>2.0075948247635367E-3</v>
      </c>
      <c r="AW103" s="3">
        <f>+'Indice PondENGHO'!AW101/'Indice PondENGHO'!AW100-1</f>
        <v>-3.4783347092205985E-2</v>
      </c>
      <c r="AX103" s="3">
        <f>+'Indice PondENGHO'!AX101/'Indice PondENGHO'!AX100-1</f>
        <v>3.8536185798432543E-2</v>
      </c>
      <c r="AY103" s="3">
        <f>+'Indice PondENGHO'!AY101/'Indice PondENGHO'!AY100-1</f>
        <v>3.199744169551777E-2</v>
      </c>
      <c r="AZ103" s="10">
        <f>+'Indice PondENGHO'!AZ101/'Indice PondENGHO'!AZ100-1</f>
        <v>4.5455984269746619E-2</v>
      </c>
      <c r="BA103" s="3">
        <f>+'Indice PondENGHO'!BA101/'Indice PondENGHO'!BA100-1</f>
        <v>-3.7155988140952223E-3</v>
      </c>
      <c r="BB103" s="3">
        <f>+'Indice PondENGHO'!BB101/'Indice PondENGHO'!BB100-1</f>
        <v>1.0304379777309247E-2</v>
      </c>
      <c r="BC103" s="3">
        <f>+'Indice PondENGHO'!BC101/'Indice PondENGHO'!BC100-1</f>
        <v>3.0387800606613391E-2</v>
      </c>
      <c r="BD103" s="3">
        <f>+'Indice PondENGHO'!BD101/'Indice PondENGHO'!BD100-1</f>
        <v>1.5061977414047245E-2</v>
      </c>
      <c r="BE103" s="3">
        <f>+'Indice PondENGHO'!BE101/'Indice PondENGHO'!BE100-1</f>
        <v>1.8374068815805167E-2</v>
      </c>
      <c r="BF103" s="3">
        <f>+'Indice PondENGHO'!BF101/'Indice PondENGHO'!BF100-1</f>
        <v>1.7154328485720072E-2</v>
      </c>
      <c r="BG103" s="3">
        <f>+'Indice PondENGHO'!BG101/'Indice PondENGHO'!BG100-1</f>
        <v>3.0888331454927531E-2</v>
      </c>
      <c r="BH103" s="3">
        <f>+'Indice PondENGHO'!BH101/'Indice PondENGHO'!BH100-1</f>
        <v>1.4023221279304554E-3</v>
      </c>
      <c r="BI103" s="3">
        <f>+'Indice PondENGHO'!BI101/'Indice PondENGHO'!BI100-1</f>
        <v>-4.4801017380651231E-2</v>
      </c>
      <c r="BJ103" s="3">
        <f>+'Indice PondENGHO'!BJ101/'Indice PondENGHO'!BJ100-1</f>
        <v>3.8583166724196261E-2</v>
      </c>
      <c r="BK103" s="11">
        <f>+'Indice PondENGHO'!BK101/'Indice PondENGHO'!BK100-1</f>
        <v>3.3977186313678631E-2</v>
      </c>
      <c r="BL103" s="2">
        <f t="shared" ref="BL103" si="224">+A103</f>
        <v>45717</v>
      </c>
      <c r="BM103" s="72">
        <f>+'Indice PondENGHO'!BL101/'Indice PondENGHO'!BL100-1</f>
        <v>3.0471790055143666E-2</v>
      </c>
      <c r="BN103" s="72">
        <f>+'Indice PondENGHO'!BM101/'Indice PondENGHO'!BM100-1</f>
        <v>2.7999278654886384E-2</v>
      </c>
      <c r="BO103" s="72">
        <f>+'Indice PondENGHO'!BN101/'Indice PondENGHO'!BN100-1</f>
        <v>2.7185365814572648E-2</v>
      </c>
      <c r="BP103" s="72">
        <f>+'Indice PondENGHO'!BO101/'Indice PondENGHO'!BO100-1</f>
        <v>2.5751143448510261E-2</v>
      </c>
      <c r="BQ103" s="72">
        <f>+'Indice PondENGHO'!BP101/'Indice PondENGHO'!BP100-1</f>
        <v>2.3895736952705082E-2</v>
      </c>
      <c r="BR103" s="10">
        <f>+'Indice PondENGHO'!BQ101/'Indice PondENGHO'!BQ100-1</f>
        <v>4.6012947608984112E-2</v>
      </c>
      <c r="BS103" s="3">
        <f>+'Indice PondENGHO'!BR101/'Indice PondENGHO'!BR100-1</f>
        <v>-4.0170806354408173E-3</v>
      </c>
      <c r="BT103" s="3">
        <f>+'Indice PondENGHO'!BS101/'Indice PondENGHO'!BS100-1</f>
        <v>1.2805353289395693E-2</v>
      </c>
      <c r="BU103" s="3">
        <f>+'Indice PondENGHO'!BT101/'Indice PondENGHO'!BT100-1</f>
        <v>2.9230842995285E-2</v>
      </c>
      <c r="BV103" s="3">
        <f>+'Indice PondENGHO'!BU101/'Indice PondENGHO'!BU100-1</f>
        <v>1.4824902640556026E-2</v>
      </c>
      <c r="BW103" s="3">
        <f>+'Indice PondENGHO'!BV101/'Indice PondENGHO'!BV100-1</f>
        <v>1.8286728815438913E-2</v>
      </c>
      <c r="BX103" s="3">
        <f>+'Indice PondENGHO'!BW101/'Indice PondENGHO'!BW100-1</f>
        <v>1.6822101048037386E-2</v>
      </c>
      <c r="BY103" s="3">
        <f>+'Indice PondENGHO'!BX101/'Indice PondENGHO'!BX100-1</f>
        <v>2.8774375877064218E-2</v>
      </c>
      <c r="BZ103" s="3">
        <f>+'Indice PondENGHO'!BY101/'Indice PondENGHO'!BY100-1</f>
        <v>2.0366315311439731E-3</v>
      </c>
      <c r="CA103" s="3">
        <f>+'Indice PondENGHO'!BZ101/'Indice PondENGHO'!BZ100-1</f>
        <v>-3.7723112539371106E-2</v>
      </c>
      <c r="CB103" s="3">
        <f>+'Indice PondENGHO'!CA101/'Indice PondENGHO'!CA100-1</f>
        <v>3.891117852127568E-2</v>
      </c>
      <c r="CC103" s="11">
        <f>+'Indice PondENGHO'!CB101/'Indice PondENGHO'!CB100-1</f>
        <v>3.2244133979717482E-2</v>
      </c>
      <c r="CD103" s="10">
        <f>+'Indice PondENGHO'!CC101/'Indice PondENGHO'!CC100-1</f>
        <v>2.6326945497992638E-2</v>
      </c>
      <c r="CE103" s="11">
        <f>+'Indice PondENGHO'!CD101/'Indice PondENGHO'!CD100-1</f>
        <v>2.6327007813905512E-2</v>
      </c>
      <c r="CS103" s="3">
        <f t="shared" ref="CS103" si="225">+D103-AZ103</f>
        <v>1.4196026762207659E-3</v>
      </c>
      <c r="CT103" s="3">
        <f t="shared" ref="CT103" si="226">+E103-BA103</f>
        <v>-6.2575160937172747E-4</v>
      </c>
      <c r="CU103" s="3">
        <f t="shared" ref="CU103" si="227">+F103-BB103</f>
        <v>5.9982374170428621E-3</v>
      </c>
      <c r="CV103" s="3">
        <f t="shared" ref="CV103" si="228">+G103-BC103</f>
        <v>-2.7972441726356045E-3</v>
      </c>
      <c r="CW103" s="3">
        <f t="shared" ref="CW103" si="229">+H103-BD103</f>
        <v>-1.0325086192999322E-3</v>
      </c>
      <c r="CX103" s="3">
        <f t="shared" ref="CX103" si="230">+I103-BE103</f>
        <v>1.8759385288591446E-4</v>
      </c>
      <c r="CY103" s="3">
        <f t="shared" ref="CY103" si="231">+J103-BF103</f>
        <v>-1.1317317171830599E-3</v>
      </c>
      <c r="CZ103" s="3">
        <f t="shared" ref="CZ103" si="232">+K103-BG103</f>
        <v>-5.2937730704591957E-3</v>
      </c>
      <c r="DA103" s="3">
        <f t="shared" ref="DA103" si="233">+L103-BH103</f>
        <v>1.8691002652060362E-3</v>
      </c>
      <c r="DB103" s="3">
        <f t="shared" ref="DB103" si="234">+M103-BI103</f>
        <v>2.3122668208988784E-2</v>
      </c>
      <c r="DC103" s="3">
        <f t="shared" ref="DC103" si="235">+N103-BJ103</f>
        <v>2.1040783869368251E-3</v>
      </c>
      <c r="DD103" s="3">
        <f t="shared" ref="DD103" si="236">+O103-BK103</f>
        <v>-4.1828357435369501E-3</v>
      </c>
      <c r="DE103" s="3"/>
    </row>
    <row r="104" spans="1:109" x14ac:dyDescent="0.25">
      <c r="A104" s="2">
        <f t="shared" ref="A104" si="237">+DATE(C104,B104,1)</f>
        <v>45748</v>
      </c>
      <c r="B104" s="1">
        <f t="shared" si="7"/>
        <v>4</v>
      </c>
      <c r="C104" s="1">
        <f t="shared" ref="C104" si="238">+IF(B104=1,C103+1,C103)</f>
        <v>2025</v>
      </c>
      <c r="D104" s="10">
        <f>+'Indice PondENGHO'!D102/'Indice PondENGHO'!D101-1</f>
        <v>3.3004139354195772E-2</v>
      </c>
      <c r="E104" s="3">
        <f>+'Indice PondENGHO'!E102/'Indice PondENGHO'!E101-1</f>
        <v>4.1182158985189954E-2</v>
      </c>
      <c r="F104" s="3">
        <f>+'Indice PondENGHO'!F102/'Indice PondENGHO'!F101-1</f>
        <v>1.0870109468898548E-2</v>
      </c>
      <c r="G104" s="3">
        <f>+'Indice PondENGHO'!G102/'Indice PondENGHO'!G101-1</f>
        <v>1.850150640379189E-2</v>
      </c>
      <c r="H104" s="3">
        <f>+'Indice PondENGHO'!H102/'Indice PondENGHO'!H101-1</f>
        <v>8.386725915209059E-3</v>
      </c>
      <c r="I104" s="3">
        <f>+'Indice PondENGHO'!I102/'Indice PondENGHO'!I101-1</f>
        <v>2.3909183110329524E-2</v>
      </c>
      <c r="J104" s="3">
        <f>+'Indice PondENGHO'!J102/'Indice PondENGHO'!J101-1</f>
        <v>1.6436509748454675E-2</v>
      </c>
      <c r="K104" s="3">
        <f>+'Indice PondENGHO'!K102/'Indice PondENGHO'!K101-1</f>
        <v>2.6407747275513538E-2</v>
      </c>
      <c r="L104" s="3">
        <f>+'Indice PondENGHO'!L102/'Indice PondENGHO'!L101-1</f>
        <v>4.1110519485240138E-2</v>
      </c>
      <c r="M104" s="3">
        <f>+'Indice PondENGHO'!M102/'Indice PondENGHO'!M101-1</f>
        <v>1.8819853316454527E-2</v>
      </c>
      <c r="N104" s="3">
        <f>+'Indice PondENGHO'!N102/'Indice PondENGHO'!N101-1</f>
        <v>4.123345565646086E-2</v>
      </c>
      <c r="O104" s="11">
        <f>+'Indice PondENGHO'!O102/'Indice PondENGHO'!O101-1</f>
        <v>2.5877737772505682E-2</v>
      </c>
      <c r="P104" s="3">
        <f>+'Indice PondENGHO'!P102/'Indice PondENGHO'!P101-1</f>
        <v>3.2871996236919054E-2</v>
      </c>
      <c r="Q104" s="3">
        <f>+'Indice PondENGHO'!Q102/'Indice PondENGHO'!Q101-1</f>
        <v>4.1914842683987485E-2</v>
      </c>
      <c r="R104" s="3">
        <f>+'Indice PondENGHO'!R102/'Indice PondENGHO'!R101-1</f>
        <v>1.1399877178854601E-2</v>
      </c>
      <c r="S104" s="3">
        <f>+'Indice PondENGHO'!S102/'Indice PondENGHO'!S101-1</f>
        <v>1.863171095061622E-2</v>
      </c>
      <c r="T104" s="3">
        <f>+'Indice PondENGHO'!T102/'Indice PondENGHO'!T101-1</f>
        <v>8.9765422666507888E-3</v>
      </c>
      <c r="U104" s="3">
        <f>+'Indice PondENGHO'!U102/'Indice PondENGHO'!U101-1</f>
        <v>2.4364540736715679E-2</v>
      </c>
      <c r="V104" s="3">
        <f>+'Indice PondENGHO'!V102/'Indice PondENGHO'!V101-1</f>
        <v>1.6759044323868322E-2</v>
      </c>
      <c r="W104" s="3">
        <f>+'Indice PondENGHO'!W102/'Indice PondENGHO'!W101-1</f>
        <v>2.59267611714038E-2</v>
      </c>
      <c r="X104" s="3">
        <f>+'Indice PondENGHO'!X102/'Indice PondENGHO'!X101-1</f>
        <v>4.1110222919900075E-2</v>
      </c>
      <c r="Y104" s="3">
        <f>+'Indice PondENGHO'!Y102/'Indice PondENGHO'!Y101-1</f>
        <v>1.9934169760123632E-2</v>
      </c>
      <c r="Z104" s="3">
        <f>+'Indice PondENGHO'!Z102/'Indice PondENGHO'!Z101-1</f>
        <v>4.0937363236751567E-2</v>
      </c>
      <c r="AA104" s="3">
        <f>+'Indice PondENGHO'!AA102/'Indice PondENGHO'!AA101-1</f>
        <v>2.5778883042370193E-2</v>
      </c>
      <c r="AB104" s="10">
        <f>+'Indice PondENGHO'!AB102/'Indice PondENGHO'!AB101-1</f>
        <v>3.2717615284047152E-2</v>
      </c>
      <c r="AC104" s="3">
        <f>+'Indice PondENGHO'!AC102/'Indice PondENGHO'!AC101-1</f>
        <v>4.1745938364841084E-2</v>
      </c>
      <c r="AD104" s="3">
        <f>+'Indice PondENGHO'!AD102/'Indice PondENGHO'!AD101-1</f>
        <v>1.1317585235460781E-2</v>
      </c>
      <c r="AE104" s="3">
        <f>+'Indice PondENGHO'!AE102/'Indice PondENGHO'!AE101-1</f>
        <v>1.8913931733073763E-2</v>
      </c>
      <c r="AF104" s="3">
        <f>+'Indice PondENGHO'!AF102/'Indice PondENGHO'!AF101-1</f>
        <v>9.1573674737865929E-3</v>
      </c>
      <c r="AG104" s="3">
        <f>+'Indice PondENGHO'!AG102/'Indice PondENGHO'!AG101-1</f>
        <v>2.4173922998997899E-2</v>
      </c>
      <c r="AH104" s="3">
        <f>+'Indice PondENGHO'!AH102/'Indice PondENGHO'!AH101-1</f>
        <v>1.6784324492235214E-2</v>
      </c>
      <c r="AI104" s="3">
        <f>+'Indice PondENGHO'!AI102/'Indice PondENGHO'!AI101-1</f>
        <v>2.5672099673479609E-2</v>
      </c>
      <c r="AJ104" s="3">
        <f>+'Indice PondENGHO'!AJ102/'Indice PondENGHO'!AJ101-1</f>
        <v>4.1630094918297944E-2</v>
      </c>
      <c r="AK104" s="3">
        <f>+'Indice PondENGHO'!AK102/'Indice PondENGHO'!AK101-1</f>
        <v>1.9627114821899827E-2</v>
      </c>
      <c r="AL104" s="3">
        <f>+'Indice PondENGHO'!AL102/'Indice PondENGHO'!AL101-1</f>
        <v>4.0863770347578265E-2</v>
      </c>
      <c r="AM104" s="11">
        <f>+'Indice PondENGHO'!AM102/'Indice PondENGHO'!AM101-1</f>
        <v>2.5803097284494037E-2</v>
      </c>
      <c r="AN104" s="3">
        <f>+'Indice PondENGHO'!AN102/'Indice PondENGHO'!AN101-1</f>
        <v>3.2608700518281353E-2</v>
      </c>
      <c r="AO104" s="3">
        <f>+'Indice PondENGHO'!AO102/'Indice PondENGHO'!AO101-1</f>
        <v>4.2127065270131103E-2</v>
      </c>
      <c r="AP104" s="3">
        <f>+'Indice PondENGHO'!AP102/'Indice PondENGHO'!AP101-1</f>
        <v>1.2173055037710157E-2</v>
      </c>
      <c r="AQ104" s="3">
        <f>+'Indice PondENGHO'!AQ102/'Indice PondENGHO'!AQ101-1</f>
        <v>1.9226619639172604E-2</v>
      </c>
      <c r="AR104" s="3">
        <f>+'Indice PondENGHO'!AR102/'Indice PondENGHO'!AR101-1</f>
        <v>9.2760920108212463E-3</v>
      </c>
      <c r="AS104" s="3">
        <f>+'Indice PondENGHO'!AS102/'Indice PondENGHO'!AS101-1</f>
        <v>2.5241697641267491E-2</v>
      </c>
      <c r="AT104" s="3">
        <f>+'Indice PondENGHO'!AT102/'Indice PondENGHO'!AT101-1</f>
        <v>1.6945789421105584E-2</v>
      </c>
      <c r="AU104" s="3">
        <f>+'Indice PondENGHO'!AU102/'Indice PondENGHO'!AU101-1</f>
        <v>2.5427399212182511E-2</v>
      </c>
      <c r="AV104" s="3">
        <f>+'Indice PondENGHO'!AV102/'Indice PondENGHO'!AV101-1</f>
        <v>3.9613147690873207E-2</v>
      </c>
      <c r="AW104" s="3">
        <f>+'Indice PondENGHO'!AW102/'Indice PondENGHO'!AW101-1</f>
        <v>2.0134643850293843E-2</v>
      </c>
      <c r="AX104" s="3">
        <f>+'Indice PondENGHO'!AX102/'Indice PondENGHO'!AX101-1</f>
        <v>4.1060120510541198E-2</v>
      </c>
      <c r="AY104" s="3">
        <f>+'Indice PondENGHO'!AY102/'Indice PondENGHO'!AY101-1</f>
        <v>2.5753882651101234E-2</v>
      </c>
      <c r="AZ104" s="10">
        <f>+'Indice PondENGHO'!AZ102/'Indice PondENGHO'!AZ101-1</f>
        <v>3.2292940920290336E-2</v>
      </c>
      <c r="BA104" s="3">
        <f>+'Indice PondENGHO'!BA102/'Indice PondENGHO'!BA101-1</f>
        <v>4.2804709638514682E-2</v>
      </c>
      <c r="BB104" s="3">
        <f>+'Indice PondENGHO'!BB102/'Indice PondENGHO'!BB101-1</f>
        <v>1.2748524753200208E-2</v>
      </c>
      <c r="BC104" s="3">
        <f>+'Indice PondENGHO'!BC102/'Indice PondENGHO'!BC101-1</f>
        <v>1.94473746925381E-2</v>
      </c>
      <c r="BD104" s="3">
        <f>+'Indice PondENGHO'!BD102/'Indice PondENGHO'!BD101-1</f>
        <v>9.9514774092164249E-3</v>
      </c>
      <c r="BE104" s="3">
        <f>+'Indice PondENGHO'!BE102/'Indice PondENGHO'!BE101-1</f>
        <v>2.6062775014243034E-2</v>
      </c>
      <c r="BF104" s="3">
        <f>+'Indice PondENGHO'!BF102/'Indice PondENGHO'!BF101-1</f>
        <v>1.6823082215865481E-2</v>
      </c>
      <c r="BG104" s="3">
        <f>+'Indice PondENGHO'!BG102/'Indice PondENGHO'!BG101-1</f>
        <v>2.4859807227551434E-2</v>
      </c>
      <c r="BH104" s="3">
        <f>+'Indice PondENGHO'!BH102/'Indice PondENGHO'!BH101-1</f>
        <v>3.7855786833473903E-2</v>
      </c>
      <c r="BI104" s="3">
        <f>+'Indice PondENGHO'!BI102/'Indice PondENGHO'!BI101-1</f>
        <v>1.9530528818336501E-2</v>
      </c>
      <c r="BJ104" s="3">
        <f>+'Indice PondENGHO'!BJ102/'Indice PondENGHO'!BJ101-1</f>
        <v>4.1213414992099073E-2</v>
      </c>
      <c r="BK104" s="11">
        <f>+'Indice PondENGHO'!BK102/'Indice PondENGHO'!BK101-1</f>
        <v>2.5260530894869238E-2</v>
      </c>
      <c r="BL104" s="2">
        <f t="shared" ref="BL104" si="239">+A104</f>
        <v>45748</v>
      </c>
      <c r="BM104" s="72">
        <f>+'Indice PondENGHO'!BL102/'Indice PondENGHO'!BL101-1</f>
        <v>2.7422701892464874E-2</v>
      </c>
      <c r="BN104" s="72">
        <f>+'Indice PondENGHO'!BM102/'Indice PondENGHO'!BM101-1</f>
        <v>2.6983846839223613E-2</v>
      </c>
      <c r="BO104" s="72">
        <f>+'Indice PondENGHO'!BN102/'Indice PondENGHO'!BN101-1</f>
        <v>2.6824705302666896E-2</v>
      </c>
      <c r="BP104" s="72">
        <f>+'Indice PondENGHO'!BO102/'Indice PondENGHO'!BO101-1</f>
        <v>2.6544909101307468E-2</v>
      </c>
      <c r="BQ104" s="72">
        <f>+'Indice PondENGHO'!BP102/'Indice PondENGHO'!BP101-1</f>
        <v>2.6412884944148729E-2</v>
      </c>
      <c r="BR104" s="10">
        <f>+'Indice PondENGHO'!BQ102/'Indice PondENGHO'!BQ101-1</f>
        <v>3.2678508437163245E-2</v>
      </c>
      <c r="BS104" s="3">
        <f>+'Indice PondENGHO'!BR102/'Indice PondENGHO'!BR101-1</f>
        <v>4.2102985527205927E-2</v>
      </c>
      <c r="BT104" s="3">
        <f>+'Indice PondENGHO'!BS102/'Indice PondENGHO'!BS101-1</f>
        <v>1.1874938978496896E-2</v>
      </c>
      <c r="BU104" s="3">
        <f>+'Indice PondENGHO'!BT102/'Indice PondENGHO'!BT101-1</f>
        <v>1.9059804849039352E-2</v>
      </c>
      <c r="BV104" s="3">
        <f>+'Indice PondENGHO'!BU102/'Indice PondENGHO'!BU101-1</f>
        <v>9.4217767008377695E-3</v>
      </c>
      <c r="BW104" s="3">
        <f>+'Indice PondENGHO'!BV102/'Indice PondENGHO'!BV101-1</f>
        <v>2.5186409973375623E-2</v>
      </c>
      <c r="BX104" s="3">
        <f>+'Indice PondENGHO'!BW102/'Indice PondENGHO'!BW101-1</f>
        <v>1.6804715715848628E-2</v>
      </c>
      <c r="BY104" s="3">
        <f>+'Indice PondENGHO'!BX102/'Indice PondENGHO'!BX101-1</f>
        <v>2.5508604384462341E-2</v>
      </c>
      <c r="BZ104" s="3">
        <f>+'Indice PondENGHO'!BY102/'Indice PondENGHO'!BY101-1</f>
        <v>3.9652810215149659E-2</v>
      </c>
      <c r="CA104" s="3">
        <f>+'Indice PondENGHO'!BZ102/'Indice PondENGHO'!BZ101-1</f>
        <v>1.969545229731362E-2</v>
      </c>
      <c r="CB104" s="3">
        <f>+'Indice PondENGHO'!CA102/'Indice PondENGHO'!CA101-1</f>
        <v>4.1089533420450852E-2</v>
      </c>
      <c r="CC104" s="11">
        <f>+'Indice PondENGHO'!CB102/'Indice PondENGHO'!CB101-1</f>
        <v>2.5594674794356953E-2</v>
      </c>
      <c r="CD104" s="10">
        <f>+'Indice PondENGHO'!CC102/'Indice PondENGHO'!CC101-1</f>
        <v>2.6727025546430472E-2</v>
      </c>
      <c r="CE104" s="11">
        <f>+'Indice PondENGHO'!CD102/'Indice PondENGHO'!CD101-1</f>
        <v>2.6727025546430472E-2</v>
      </c>
      <c r="CS104" s="3">
        <f t="shared" ref="CS104" si="240">+D104-AZ104</f>
        <v>7.1119843390543558E-4</v>
      </c>
      <c r="CT104" s="3">
        <f t="shared" ref="CT104" si="241">+E104-BA104</f>
        <v>-1.622550653324728E-3</v>
      </c>
      <c r="CU104" s="3">
        <f t="shared" ref="CU104" si="242">+F104-BB104</f>
        <v>-1.8784152843016599E-3</v>
      </c>
      <c r="CV104" s="3">
        <f t="shared" ref="CV104" si="243">+G104-BC104</f>
        <v>-9.4586828874620998E-4</v>
      </c>
      <c r="CW104" s="3">
        <f t="shared" ref="CW104" si="244">+H104-BD104</f>
        <v>-1.5647514940073659E-3</v>
      </c>
      <c r="CX104" s="3">
        <f t="shared" ref="CX104" si="245">+I104-BE104</f>
        <v>-2.1535919039135099E-3</v>
      </c>
      <c r="CY104" s="3">
        <f t="shared" ref="CY104" si="246">+J104-BF104</f>
        <v>-3.865724674108062E-4</v>
      </c>
      <c r="CZ104" s="3">
        <f t="shared" ref="CZ104" si="247">+K104-BG104</f>
        <v>1.5479400479621042E-3</v>
      </c>
      <c r="DA104" s="3">
        <f t="shared" ref="DA104" si="248">+L104-BH104</f>
        <v>3.2547326517662345E-3</v>
      </c>
      <c r="DB104" s="3">
        <f t="shared" ref="DB104" si="249">+M104-BI104</f>
        <v>-7.1067550188197437E-4</v>
      </c>
      <c r="DC104" s="3">
        <f t="shared" ref="DC104" si="250">+N104-BJ104</f>
        <v>2.0040664361786753E-5</v>
      </c>
      <c r="DD104" s="3">
        <f t="shared" ref="DD104" si="251">+O104-BK104</f>
        <v>6.1720687763644477E-4</v>
      </c>
      <c r="DE104" s="3"/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3:BQ83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6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4:BQ94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5:BQ9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6:BQ9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7:BQ9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8:BQ9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9:BQ9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0:BQ10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1:BQ10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2:BQ10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3:BQ10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4:BQ10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3:CC83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6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4:CC94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5:CC95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6:CC9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7:CC9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8:CC98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9:CC9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0:CC100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1:CC10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2:CC10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3:CC10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4:CC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1:DD9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2:DD92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3:DD9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4:DD94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5:DD95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6:DD9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7:DD9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8:DD98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9:DD9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100:DD100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101:DD10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102:DD10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103:DD10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104:DD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DO113"/>
  <sheetViews>
    <sheetView tabSelected="1" zoomScale="160" zoomScaleNormal="160" workbookViewId="0">
      <pane xSplit="3" ySplit="2" topLeftCell="CQ107" activePane="bottomRight" state="frozen"/>
      <selection pane="topRight" activeCell="D1" sqref="D1"/>
      <selection pane="bottomLeft" activeCell="A3" sqref="A3"/>
      <selection pane="bottomRight" activeCell="CQ118" sqref="CQ118"/>
    </sheetView>
  </sheetViews>
  <sheetFormatPr baseColWidth="10" defaultColWidth="8" defaultRowHeight="12.75" x14ac:dyDescent="0.2"/>
  <cols>
    <col min="1" max="105" width="8" style="53"/>
    <col min="106" max="106" width="44.140625" style="53" bestFit="1" customWidth="1"/>
    <col min="107" max="107" width="12.5703125" style="53" bestFit="1" customWidth="1"/>
    <col min="108" max="16384" width="8" style="53"/>
  </cols>
  <sheetData>
    <row r="1" spans="1:102" ht="13.5" thickBot="1" x14ac:dyDescent="0.2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3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53" t="s">
        <v>147</v>
      </c>
    </row>
    <row r="2" spans="1:102" s="75" customFormat="1" ht="79.5" thickBot="1" x14ac:dyDescent="0.3">
      <c r="A2" s="75" t="str">
        <f>+'Indice PondENGHO'!A1</f>
        <v>Period</v>
      </c>
      <c r="B2" s="75" t="str">
        <f>+'Indice PondENGHO'!B1</f>
        <v>Mes</v>
      </c>
      <c r="C2" s="75" t="str">
        <f>+'Indice PondENGHO'!C1</f>
        <v>Anio</v>
      </c>
      <c r="D2" s="75" t="str">
        <f>+'Indice PondENGHO'!BL1</f>
        <v>ipc_quintil1</v>
      </c>
      <c r="E2" s="75" t="str">
        <f>+'Indice PondENGHO'!BM1</f>
        <v>ipc_quintil2</v>
      </c>
      <c r="F2" s="75" t="str">
        <f>+'Indice PondENGHO'!BN1</f>
        <v>ipc_quintil3</v>
      </c>
      <c r="G2" s="75" t="str">
        <f>+'Indice PondENGHO'!BO1</f>
        <v>ipc_quintil4</v>
      </c>
      <c r="H2" s="75" t="str">
        <f>+'Indice PondENGHO'!BP1</f>
        <v>ipc_quintil5</v>
      </c>
      <c r="I2" s="75" t="str">
        <f>+'Indice PondENGHO'!CD1</f>
        <v>ipc_sum_i</v>
      </c>
      <c r="K2" s="77" t="s">
        <v>82</v>
      </c>
      <c r="L2" s="77" t="s">
        <v>83</v>
      </c>
      <c r="M2" s="77" t="s">
        <v>84</v>
      </c>
      <c r="N2" s="77" t="s">
        <v>85</v>
      </c>
      <c r="O2" s="77" t="s">
        <v>86</v>
      </c>
      <c r="P2" s="78" t="s">
        <v>130</v>
      </c>
      <c r="Q2" s="78" t="s">
        <v>131</v>
      </c>
      <c r="S2" s="75" t="str">
        <f>+'Indice PondENGHO'!D1</f>
        <v>ipc_d1_i1</v>
      </c>
      <c r="T2" s="75" t="str">
        <f>+'Indice PondENGHO'!P1</f>
        <v>ipc_d2_i1</v>
      </c>
      <c r="U2" s="75" t="str">
        <f>+'Indice PondENGHO'!AB1</f>
        <v>ipc_d3_i1</v>
      </c>
      <c r="V2" s="75" t="str">
        <f>+'Indice PondENGHO'!AN1</f>
        <v>ipc_d4_i1</v>
      </c>
      <c r="W2" s="75" t="str">
        <f>+'Indice PondENGHO'!AZ1</f>
        <v>ipc_d5_i1</v>
      </c>
      <c r="Y2" s="77" t="s">
        <v>82</v>
      </c>
      <c r="Z2" s="77" t="s">
        <v>83</v>
      </c>
      <c r="AA2" s="77" t="s">
        <v>84</v>
      </c>
      <c r="AB2" s="77" t="s">
        <v>85</v>
      </c>
      <c r="AC2" s="77" t="s">
        <v>86</v>
      </c>
      <c r="AE2" s="75" t="str">
        <f>+'Indice PondENGHO'!D1</f>
        <v>ipc_d1_i1</v>
      </c>
      <c r="AF2" s="75" t="str">
        <f>+'Indice PondENGHO'!E1</f>
        <v>ipc_d1_i2</v>
      </c>
      <c r="AG2" s="75" t="str">
        <f>+'Indice PondENGHO'!F1</f>
        <v>ipc_d1_i3</v>
      </c>
      <c r="AH2" s="75" t="str">
        <f>+'Indice PondENGHO'!G1</f>
        <v>ipc_d1_i4</v>
      </c>
      <c r="AI2" s="75" t="str">
        <f>+'Indice PondENGHO'!H1</f>
        <v>ipc_d1_i5</v>
      </c>
      <c r="AJ2" s="75" t="str">
        <f>+'Indice PondENGHO'!I1</f>
        <v>ipc_d1_i6</v>
      </c>
      <c r="AK2" s="75" t="str">
        <f>+'Indice PondENGHO'!J1</f>
        <v>ipc_d1_i7</v>
      </c>
      <c r="AL2" s="75" t="str">
        <f>+'Indice PondENGHO'!K1</f>
        <v>ipc_d1_i8</v>
      </c>
      <c r="AM2" s="75" t="str">
        <f>+'Indice PondENGHO'!L1</f>
        <v>ipc_d1_i9</v>
      </c>
      <c r="AN2" s="75" t="str">
        <f>+'Indice PondENGHO'!M1</f>
        <v>ipc_d1_i10</v>
      </c>
      <c r="AO2" s="75" t="str">
        <f>+'Indice PondENGHO'!N1</f>
        <v>ipc_d1_i11</v>
      </c>
      <c r="AP2" s="75" t="str">
        <f>+'Indice PondENGHO'!O1</f>
        <v>ipc_d1_i12</v>
      </c>
      <c r="AQ2" s="75" t="str">
        <f>+D2</f>
        <v>ipc_quintil1</v>
      </c>
      <c r="AS2" s="75" t="str">
        <f>+'Indice PondENGHO'!AZ1</f>
        <v>ipc_d5_i1</v>
      </c>
      <c r="AT2" s="75" t="str">
        <f>+'Indice PondENGHO'!BA1</f>
        <v>ipc_d5_i2</v>
      </c>
      <c r="AU2" s="75" t="str">
        <f>+'Indice PondENGHO'!BB1</f>
        <v>ipc_d5_i3</v>
      </c>
      <c r="AV2" s="75" t="str">
        <f>+'Indice PondENGHO'!BC1</f>
        <v>ipc_d5_i4</v>
      </c>
      <c r="AW2" s="75" t="str">
        <f>+'Indice PondENGHO'!BD1</f>
        <v>ipc_d5_i5</v>
      </c>
      <c r="AX2" s="75" t="str">
        <f>+'Indice PondENGHO'!BE1</f>
        <v>ipc_d5_i6</v>
      </c>
      <c r="AY2" s="75" t="str">
        <f>+'Indice PondENGHO'!BF1</f>
        <v>ipc_d5_i7</v>
      </c>
      <c r="AZ2" s="75" t="str">
        <f>+'Indice PondENGHO'!BG1</f>
        <v>ipc_d5_i8</v>
      </c>
      <c r="BA2" s="75" t="str">
        <f>+'Indice PondENGHO'!BH1</f>
        <v>ipc_d5_i9</v>
      </c>
      <c r="BB2" s="75" t="str">
        <f>+'Indice PondENGHO'!BI1</f>
        <v>ipc_d5_i10</v>
      </c>
      <c r="BC2" s="75" t="str">
        <f>+'Indice PondENGHO'!BJ1</f>
        <v>ipc_d5_i11</v>
      </c>
      <c r="BD2" s="75" t="str">
        <f>+'Indice PondENGHO'!BK1</f>
        <v>ipc_d5_i12</v>
      </c>
      <c r="BE2" s="7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</row>
    <row r="3" spans="1:102" ht="57" thickBot="1" x14ac:dyDescent="0.25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BV3" s="68" t="s">
        <v>88</v>
      </c>
    </row>
    <row r="4" spans="1:102" x14ac:dyDescent="0.2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101.61233520507813</v>
      </c>
      <c r="E4" s="60">
        <f>+'Indice PondENGHO'!BM3</f>
        <v>101.67665863037109</v>
      </c>
      <c r="F4" s="60">
        <f>+'Indice PondENGHO'!BN3</f>
        <v>101.74057006835938</v>
      </c>
      <c r="G4" s="60">
        <f>+'Indice PondENGHO'!BO3</f>
        <v>101.79979705810547</v>
      </c>
      <c r="H4" s="60">
        <f>+'Indice PondENGHO'!BP3</f>
        <v>101.87815856933594</v>
      </c>
      <c r="I4" s="60">
        <f>+'Indice PondENGHO'!CD3</f>
        <v>101.77262878417969</v>
      </c>
      <c r="K4" s="61">
        <f>100*D$1*(D4-D3)/$I3</f>
        <v>0.19691575294790944</v>
      </c>
      <c r="L4" s="61">
        <f t="shared" ref="L4:O4" si="2">100*E$1*(E4-E3)/$I3</f>
        <v>0.26025585022959269</v>
      </c>
      <c r="M4" s="61">
        <f t="shared" si="2"/>
        <v>0.30758753201284039</v>
      </c>
      <c r="N4" s="61">
        <f t="shared" si="2"/>
        <v>0.40091535815898632</v>
      </c>
      <c r="O4" s="61">
        <f t="shared" si="2"/>
        <v>0.60697180125915662</v>
      </c>
      <c r="P4" s="61">
        <f>+SUM(K4:O4)</f>
        <v>1.7726462946084856</v>
      </c>
      <c r="Q4" s="61">
        <f>100*(I4/I3-1)</f>
        <v>1.7726287841796973</v>
      </c>
      <c r="S4" s="60">
        <f>+'Indice PondENGHO'!D3</f>
        <v>100.94145202636719</v>
      </c>
      <c r="T4" s="60">
        <f>+'Indice PondENGHO'!P3</f>
        <v>100.91016387939453</v>
      </c>
      <c r="U4" s="60">
        <f>+'Indice PondENGHO'!AB3</f>
        <v>100.88182830810547</v>
      </c>
      <c r="V4" s="60">
        <f>+'Indice PondENGHO'!AN3</f>
        <v>100.87051391601563</v>
      </c>
      <c r="W4" s="60">
        <f>+'Indice PondENGHO'!AZ3</f>
        <v>100.83238220214844</v>
      </c>
      <c r="Y4" s="61">
        <f>+S$1*(S4-S3)/D3</f>
        <v>0.32456571537884882</v>
      </c>
      <c r="Z4" s="61">
        <f t="shared" ref="Z4:AC4" si="3">+T$1*(T4-T3)/E3</f>
        <v>0.25206092586158774</v>
      </c>
      <c r="AA4" s="61">
        <f t="shared" si="3"/>
        <v>0.22377077873461532</v>
      </c>
      <c r="AB4" s="61">
        <f t="shared" si="3"/>
        <v>0.18351009432808496</v>
      </c>
      <c r="AC4" s="61">
        <f t="shared" si="3"/>
        <v>0.13067152527524739</v>
      </c>
      <c r="AE4" s="60">
        <f>+'Indice PondENGHO'!D3</f>
        <v>100.94145202636719</v>
      </c>
      <c r="AF4" s="60">
        <f>+'Indice PondENGHO'!E3</f>
        <v>100.61125946044922</v>
      </c>
      <c r="AG4" s="60">
        <f>+'Indice PondENGHO'!F3</f>
        <v>101.9537353515625</v>
      </c>
      <c r="AH4" s="60">
        <f>+'Indice PondENGHO'!G3</f>
        <v>101.75459289550781</v>
      </c>
      <c r="AI4" s="60">
        <f>+'Indice PondENGHO'!H3</f>
        <v>101.40309143066406</v>
      </c>
      <c r="AJ4" s="60">
        <f>+'Indice PondENGHO'!I3</f>
        <v>102.55297088623047</v>
      </c>
      <c r="AK4" s="60">
        <f>+'Indice PondENGHO'!J3</f>
        <v>102.07052612304688</v>
      </c>
      <c r="AL4" s="60">
        <f>+'Indice PondENGHO'!K3</f>
        <v>102.12789916992188</v>
      </c>
      <c r="AM4" s="60">
        <f>+'Indice PondENGHO'!L3</f>
        <v>102.71672058105469</v>
      </c>
      <c r="AN4" s="60">
        <f>+'Indice PondENGHO'!M3</f>
        <v>102.63275146484375</v>
      </c>
      <c r="AO4" s="60">
        <f>+'Indice PondENGHO'!N3</f>
        <v>102.93079376220703</v>
      </c>
      <c r="AP4" s="60">
        <f>+'Indice PondENGHO'!O3</f>
        <v>101.99844360351563</v>
      </c>
      <c r="AQ4" s="60">
        <f t="shared" si="0"/>
        <v>101.61233520507813</v>
      </c>
      <c r="AR4" s="60"/>
      <c r="AS4" s="60">
        <f>+'Indice PondENGHO'!AZ3</f>
        <v>100.83238220214844</v>
      </c>
      <c r="AT4" s="60">
        <f>+'Indice PondENGHO'!BA3</f>
        <v>100.45027160644531</v>
      </c>
      <c r="AU4" s="60">
        <f>+'Indice PondENGHO'!BB3</f>
        <v>101.88621520996094</v>
      </c>
      <c r="AV4" s="60">
        <f>+'Indice PondENGHO'!BC3</f>
        <v>101.74687957763672</v>
      </c>
      <c r="AW4" s="60">
        <f>+'Indice PondENGHO'!BD3</f>
        <v>101.55691528320313</v>
      </c>
      <c r="AX4" s="60">
        <f>+'Indice PondENGHO'!BE3</f>
        <v>102.20575714111328</v>
      </c>
      <c r="AY4" s="60">
        <f>+'Indice PondENGHO'!BF3</f>
        <v>102.11678314208984</v>
      </c>
      <c r="AZ4" s="60">
        <f>+'Indice PondENGHO'!BG3</f>
        <v>102.52308654785156</v>
      </c>
      <c r="BA4" s="60">
        <f>+'Indice PondENGHO'!BH3</f>
        <v>102.38235473632813</v>
      </c>
      <c r="BB4" s="60">
        <f>+'Indice PondENGHO'!BI3</f>
        <v>102.77058410644531</v>
      </c>
      <c r="BC4" s="60">
        <f>+'Indice PondENGHO'!BJ3</f>
        <v>103.06150054931641</v>
      </c>
      <c r="BD4" s="60">
        <f>+'Indice PondENGHO'!BK3</f>
        <v>102.01499176025391</v>
      </c>
      <c r="BE4" s="60">
        <f t="shared" si="1"/>
        <v>101.87815856933594</v>
      </c>
      <c r="BG4" s="61">
        <f>+AE$1*(AE4-AE3)/$AQ3</f>
        <v>0.32456571537884882</v>
      </c>
      <c r="BH4" s="61">
        <f t="shared" ref="BH4:BH35" si="4">+AF$1*(AF4-AF3)/$AQ3</f>
        <v>1.3592069746555352E-2</v>
      </c>
      <c r="BI4" s="61">
        <f t="shared" ref="BI4:BI35" si="5">+AG$1*(AG4-AG3)/$AQ3</f>
        <v>0.15614828868128824</v>
      </c>
      <c r="BJ4" s="61">
        <f t="shared" ref="BJ4:BJ35" si="6">+AH$1*(AH4-AH3)/$AQ3</f>
        <v>0.24899820981270751</v>
      </c>
      <c r="BK4" s="61">
        <f t="shared" ref="BK4:BK35" si="7">+AI$1*(AI4-AI3)/$AQ3</f>
        <v>5.7798132501047803E-2</v>
      </c>
      <c r="BL4" s="61">
        <f t="shared" ref="BL4:BL35" si="8">+AJ$1*(AJ4-AJ3)/$AQ3</f>
        <v>0.10685742439913155</v>
      </c>
      <c r="BM4" s="61">
        <f t="shared" ref="BM4:BM35" si="9">+AK$1*(AK4-AK3)/$AQ3</f>
        <v>0.2151047460990958</v>
      </c>
      <c r="BN4" s="61">
        <f t="shared" ref="BN4:BN35" si="10">+AL$1*(AL4-AL3)/$AQ3</f>
        <v>0.10672961411677534</v>
      </c>
      <c r="BO4" s="61">
        <f t="shared" ref="BO4:BO35" si="11">+AM$1*(AM4-AM3)/$AQ3</f>
        <v>0.20924661609060421</v>
      </c>
      <c r="BP4" s="61">
        <f t="shared" ref="BP4:BP35" si="12">+AN$1*(AN4-AN3)/$AQ3</f>
        <v>4.3393151799318727E-2</v>
      </c>
      <c r="BQ4" s="61">
        <f t="shared" ref="BQ4:BQ35" si="13">+AO$1*(AO4-AO3)/$AQ3</f>
        <v>0.12862560477806256</v>
      </c>
      <c r="BR4" s="61">
        <f t="shared" ref="BR4:BR35" si="14">+AP$1*(AP4-AP3)/$AQ3</f>
        <v>7.3325500290957274E-2</v>
      </c>
      <c r="BS4" s="61">
        <f>+SUM(BG4:BR4)</f>
        <v>1.6843850736943931</v>
      </c>
      <c r="BT4" s="61">
        <f>100*(D4/D3-1)</f>
        <v>1.6123352050781303</v>
      </c>
      <c r="BW4" s="61">
        <f t="shared" ref="BW4:BW67" si="15">+AT$1*(AT4-AT3)/$BE3</f>
        <v>8.2866852998813561E-3</v>
      </c>
      <c r="BX4" s="61">
        <f t="shared" ref="BX4:BX67" si="16">+AU$1*(AU4-AU3)/$BE3</f>
        <v>0.11259976778965211</v>
      </c>
      <c r="BY4" s="61">
        <f t="shared" ref="BY4:BY67" si="17">+AV$1*(AV4-AV3)/$BE3</f>
        <v>0.25538596226666416</v>
      </c>
      <c r="BZ4" s="61">
        <f t="shared" ref="BZ4:BZ67" si="18">+AW$1*(AW4-AW3)/$BE3</f>
        <v>0.10891213174298173</v>
      </c>
      <c r="CA4" s="61">
        <f t="shared" ref="CA4:CA67" si="19">+AX$1*(AX4-AX3)/$BE3</f>
        <v>0.17638442191266221</v>
      </c>
      <c r="CB4" s="61">
        <f t="shared" ref="CB4:CB67" si="20">+AY$1*(AY4-AY3)/$BE3</f>
        <v>0.33116403011372314</v>
      </c>
      <c r="CC4" s="61">
        <f t="shared" ref="CC4:CC67" si="21">+AZ$1*(AZ4-AZ3)/$BE3</f>
        <v>0.11494249292423774</v>
      </c>
      <c r="CD4" s="61">
        <f t="shared" ref="CD4:CD67" si="22">+BA$1*(BA4-BA3)/$BE3</f>
        <v>0.23219047932361719</v>
      </c>
      <c r="CE4" s="61">
        <f t="shared" ref="CE4:CE67" si="23">+BB$1*(BB4-BB3)/$BE3</f>
        <v>0.10428197670098598</v>
      </c>
      <c r="CF4" s="61">
        <f t="shared" ref="CF4:CF67" si="24">+BC$1*(BC4-BC3)/$BE3</f>
        <v>0.24986489217313645</v>
      </c>
      <c r="CG4" s="61">
        <f t="shared" ref="CG4:CG67" si="25">+BD$1*(BD4-BD3)/$BE3</f>
        <v>0.1009116404105589</v>
      </c>
      <c r="CH4" s="61">
        <f>+SUM(BV4:CG4)</f>
        <v>1.7949244806581011</v>
      </c>
      <c r="CI4" s="53">
        <f>100*(H4/H3-1)</f>
        <v>1.8781585693359304</v>
      </c>
      <c r="CK4" s="61">
        <f t="shared" ref="CK4:CK35" si="26">+BG4-BV5</f>
        <v>0.19389419010360143</v>
      </c>
      <c r="CL4" s="61">
        <f t="shared" ref="CL4:CV4" si="27">+BH4-BW4</f>
        <v>5.3053844466739962E-3</v>
      </c>
      <c r="CM4" s="61">
        <f t="shared" si="27"/>
        <v>4.3548520891636133E-2</v>
      </c>
      <c r="CN4" s="61">
        <f t="shared" si="27"/>
        <v>-6.3877524539566466E-3</v>
      </c>
      <c r="CO4" s="61">
        <f t="shared" si="27"/>
        <v>-5.1113999241933925E-2</v>
      </c>
      <c r="CP4" s="61">
        <f t="shared" si="27"/>
        <v>-6.9526997513530656E-2</v>
      </c>
      <c r="CQ4" s="61">
        <f t="shared" si="27"/>
        <v>-0.11605928401462734</v>
      </c>
      <c r="CR4" s="61">
        <f t="shared" si="27"/>
        <v>-8.2128788074623954E-3</v>
      </c>
      <c r="CS4" s="61">
        <f t="shared" si="27"/>
        <v>-2.2943863233012979E-2</v>
      </c>
      <c r="CT4" s="61">
        <f t="shared" si="27"/>
        <v>-6.0888824901667249E-2</v>
      </c>
      <c r="CU4" s="61">
        <f t="shared" si="27"/>
        <v>-0.12123928739507389</v>
      </c>
      <c r="CV4" s="61">
        <f t="shared" si="27"/>
        <v>-2.7586140119601629E-2</v>
      </c>
      <c r="CW4" s="61">
        <f t="shared" ref="CW4:CX4" si="28">+BS4-CH4</f>
        <v>-0.11053940696370801</v>
      </c>
      <c r="CX4" s="61">
        <f t="shared" si="28"/>
        <v>-0.26582336425780007</v>
      </c>
    </row>
    <row r="5" spans="1:102" x14ac:dyDescent="0.2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103.74231719970703</v>
      </c>
      <c r="E5" s="60">
        <f>+'Indice PondENGHO'!BM4</f>
        <v>103.91960906982422</v>
      </c>
      <c r="F5" s="60">
        <f>+'Indice PondENGHO'!BN4</f>
        <v>103.98502349853516</v>
      </c>
      <c r="G5" s="60">
        <f>+'Indice PondENGHO'!BO4</f>
        <v>104.06980133056641</v>
      </c>
      <c r="H5" s="60">
        <f>+'Indice PondENGHO'!BP4</f>
        <v>104.27397155761719</v>
      </c>
      <c r="I5" s="60">
        <f>+'Indice PondENGHO'!CD4</f>
        <v>104.05745697021484</v>
      </c>
      <c r="K5" s="61">
        <f t="shared" ref="K5:K68" si="29">100*D$1*(D5-D4)/$I4</f>
        <v>0.25560542277248893</v>
      </c>
      <c r="L5" s="61">
        <f t="shared" ref="L5:L68" si="30">100*E$1*(E5-E4)/$I4</f>
        <v>0.34209327514469012</v>
      </c>
      <c r="M5" s="61">
        <f t="shared" ref="M5:M68" si="31">100*F$1*(F5-F4)/$I4</f>
        <v>0.38972370514676286</v>
      </c>
      <c r="N5" s="61">
        <f t="shared" ref="N5:N68" si="32">100*G$1*(G5-G4)/$I4</f>
        <v>0.49684947806007784</v>
      </c>
      <c r="O5" s="61">
        <f t="shared" ref="O5:O68" si="33">100*H$1*(H5-H4)/$I4</f>
        <v>0.76077841370602983</v>
      </c>
      <c r="P5" s="61">
        <f t="shared" ref="P5:P68" si="34">+SUM(K5:O5)</f>
        <v>2.2450502948300493</v>
      </c>
      <c r="Q5" s="61">
        <f t="shared" ref="Q5:Q68" si="35">100*(I5/I4-1)</f>
        <v>2.2450321008022689</v>
      </c>
      <c r="S5" s="60">
        <f>+'Indice PondENGHO'!D4</f>
        <v>102.43155670166016</v>
      </c>
      <c r="T5" s="60">
        <f>+'Indice PondENGHO'!P4</f>
        <v>102.36681365966797</v>
      </c>
      <c r="U5" s="60">
        <f>+'Indice PondENGHO'!AB4</f>
        <v>102.31217193603516</v>
      </c>
      <c r="V5" s="60">
        <f>+'Indice PondENGHO'!AN4</f>
        <v>102.28314971923828</v>
      </c>
      <c r="W5" s="60">
        <f>+'Indice PondENGHO'!AZ4</f>
        <v>102.23529815673828</v>
      </c>
      <c r="Y5" s="61">
        <f t="shared" ref="Y5:Y68" si="36">+S$1*(S5-S4)/D4</f>
        <v>0.50556243039311055</v>
      </c>
      <c r="Z5" s="61">
        <f t="shared" ref="Z5:Z68" si="37">+T$1*(T5-T4)/E4</f>
        <v>0.39675262878064216</v>
      </c>
      <c r="AA5" s="61">
        <f t="shared" ref="AA5:AA68" si="38">+U$1*(U5-U4)/F4</f>
        <v>0.35675129299021563</v>
      </c>
      <c r="AB5" s="61">
        <f t="shared" ref="AB5:AB68" si="39">+V$1*(V5-V4)/G4</f>
        <v>0.292528064276321</v>
      </c>
      <c r="AC5" s="61">
        <f t="shared" ref="AC5:AC68" si="40">+W$1*(W5-W4)/H4</f>
        <v>0.21617663011176233</v>
      </c>
      <c r="AE5" s="60">
        <f>+'Indice PondENGHO'!D4</f>
        <v>102.43155670166016</v>
      </c>
      <c r="AF5" s="60">
        <f>+'Indice PondENGHO'!E4</f>
        <v>105.10390472412109</v>
      </c>
      <c r="AG5" s="60">
        <f>+'Indice PondENGHO'!F4</f>
        <v>103.7410888671875</v>
      </c>
      <c r="AH5" s="60">
        <f>+'Indice PondENGHO'!G4</f>
        <v>106.74990081787109</v>
      </c>
      <c r="AI5" s="60">
        <f>+'Indice PondENGHO'!H4</f>
        <v>102.23417663574219</v>
      </c>
      <c r="AJ5" s="60">
        <f>+'Indice PondENGHO'!I4</f>
        <v>105.10245513916016</v>
      </c>
      <c r="AK5" s="60">
        <f>+'Indice PondENGHO'!J4</f>
        <v>104.00293731689453</v>
      </c>
      <c r="AL5" s="60">
        <f>+'Indice PondENGHO'!K4</f>
        <v>105.77938842773438</v>
      </c>
      <c r="AM5" s="60">
        <f>+'Indice PondENGHO'!L4</f>
        <v>104.18325805664063</v>
      </c>
      <c r="AN5" s="60">
        <f>+'Indice PondENGHO'!M4</f>
        <v>107.37622833251953</v>
      </c>
      <c r="AO5" s="60">
        <f>+'Indice PondENGHO'!N4</f>
        <v>104.67558288574219</v>
      </c>
      <c r="AP5" s="60">
        <f>+'Indice PondENGHO'!O4</f>
        <v>103.82202911376953</v>
      </c>
      <c r="AQ5" s="60">
        <f t="shared" si="0"/>
        <v>103.74231719970703</v>
      </c>
      <c r="AR5" s="60"/>
      <c r="AS5" s="60">
        <f>+'Indice PondENGHO'!AZ4</f>
        <v>102.23529815673828</v>
      </c>
      <c r="AT5" s="60">
        <f>+'Indice PondENGHO'!BA4</f>
        <v>105.26575469970703</v>
      </c>
      <c r="AU5" s="60">
        <f>+'Indice PondENGHO'!BB4</f>
        <v>103.88523864746094</v>
      </c>
      <c r="AV5" s="60">
        <f>+'Indice PondENGHO'!BC4</f>
        <v>107.47312164306641</v>
      </c>
      <c r="AW5" s="60">
        <f>+'Indice PondENGHO'!BD4</f>
        <v>102.51417541503906</v>
      </c>
      <c r="AX5" s="60">
        <f>+'Indice PondENGHO'!BE4</f>
        <v>105.11206817626953</v>
      </c>
      <c r="AY5" s="60">
        <f>+'Indice PondENGHO'!BF4</f>
        <v>103.99952697753906</v>
      </c>
      <c r="AZ5" s="60">
        <f>+'Indice PondENGHO'!BG4</f>
        <v>106.37840270996094</v>
      </c>
      <c r="BA5" s="60">
        <f>+'Indice PondENGHO'!BH4</f>
        <v>103.97612762451172</v>
      </c>
      <c r="BB5" s="60">
        <f>+'Indice PondENGHO'!BI4</f>
        <v>107.61093139648438</v>
      </c>
      <c r="BC5" s="60">
        <f>+'Indice PondENGHO'!BJ4</f>
        <v>104.80438995361328</v>
      </c>
      <c r="BD5" s="60">
        <f>+'Indice PondENGHO'!BK4</f>
        <v>103.95499420166016</v>
      </c>
      <c r="BE5" s="60">
        <f t="shared" si="1"/>
        <v>104.27397155761719</v>
      </c>
      <c r="BG5" s="61">
        <f t="shared" ref="BG5:BG35" si="41">+AE$1*(AE5-AE4)/$AQ4</f>
        <v>0.50556243039311055</v>
      </c>
      <c r="BH5" s="61">
        <f t="shared" si="4"/>
        <v>9.8314074846078653E-2</v>
      </c>
      <c r="BI5" s="61">
        <f t="shared" si="5"/>
        <v>0.14058387851294823</v>
      </c>
      <c r="BJ5" s="61">
        <f t="shared" si="6"/>
        <v>0.69764693452548698</v>
      </c>
      <c r="BK5" s="61">
        <f t="shared" si="7"/>
        <v>3.3692012485669137E-2</v>
      </c>
      <c r="BL5" s="61">
        <f t="shared" si="8"/>
        <v>0.10501824142194262</v>
      </c>
      <c r="BM5" s="61">
        <f t="shared" si="9"/>
        <v>0.19757063284331911</v>
      </c>
      <c r="BN5" s="61">
        <f t="shared" si="10"/>
        <v>0.1802426189814931</v>
      </c>
      <c r="BO5" s="61">
        <f t="shared" si="11"/>
        <v>0.11116298589139301</v>
      </c>
      <c r="BP5" s="61">
        <f t="shared" si="12"/>
        <v>7.6941683999194974E-2</v>
      </c>
      <c r="BQ5" s="61">
        <f t="shared" si="13"/>
        <v>7.5359617304584126E-2</v>
      </c>
      <c r="BR5" s="61">
        <f t="shared" si="14"/>
        <v>6.5848037868414186E-2</v>
      </c>
      <c r="BS5" s="61">
        <f>+SUM(BG5:BR5)</f>
        <v>2.2879431490736346</v>
      </c>
      <c r="BT5" s="61">
        <f t="shared" ref="BT5:BT68" si="42">100*(D5/D4-1)</f>
        <v>2.0961844743850211</v>
      </c>
      <c r="BV5" s="61">
        <f t="shared" ref="BV5:BV36" si="43">+AS$1*(AS4-AS3)/$BE3</f>
        <v>0.13067152527524739</v>
      </c>
      <c r="BW5" s="61">
        <f t="shared" si="15"/>
        <v>8.6989144591823386E-2</v>
      </c>
      <c r="BX5" s="61">
        <f t="shared" si="16"/>
        <v>0.1171340209151857</v>
      </c>
      <c r="BY5" s="61">
        <f t="shared" si="17"/>
        <v>0.82171775443307626</v>
      </c>
      <c r="BZ5" s="61">
        <f t="shared" si="18"/>
        <v>6.5729474762906873E-2</v>
      </c>
      <c r="CA5" s="61">
        <f t="shared" si="19"/>
        <v>0.22812009116621701</v>
      </c>
      <c r="CB5" s="61">
        <f t="shared" si="20"/>
        <v>0.28911920343843128</v>
      </c>
      <c r="CC5" s="61">
        <f t="shared" si="21"/>
        <v>0.17239607598448756</v>
      </c>
      <c r="CD5" s="61">
        <f t="shared" si="22"/>
        <v>0.15246962324589786</v>
      </c>
      <c r="CE5" s="61">
        <f t="shared" si="23"/>
        <v>0.17882710777177183</v>
      </c>
      <c r="CF5" s="61">
        <f t="shared" si="24"/>
        <v>0.13962386002762234</v>
      </c>
      <c r="CG5" s="61">
        <f t="shared" si="25"/>
        <v>9.5365036961710753E-2</v>
      </c>
      <c r="CH5" s="61">
        <f t="shared" ref="CH5:CH68" si="44">+SUM(BV5:CG5)</f>
        <v>2.4781629185743785</v>
      </c>
      <c r="CI5" s="53">
        <f t="shared" ref="CI5:CI68" si="45">100*(H5/H4-1)</f>
        <v>2.3516453594425002</v>
      </c>
      <c r="CK5" s="61">
        <f t="shared" si="26"/>
        <v>0.28938580028134819</v>
      </c>
      <c r="CL5" s="61">
        <f t="shared" ref="CL5:CL68" si="46">+BH5-BW5</f>
        <v>1.1324930254255267E-2</v>
      </c>
      <c r="CM5" s="61">
        <f t="shared" ref="CM5:CM68" si="47">+BI5-BX5</f>
        <v>2.3449857597762538E-2</v>
      </c>
      <c r="CN5" s="61">
        <f t="shared" ref="CN5:CN68" si="48">+BJ5-BY5</f>
        <v>-0.12407081990758928</v>
      </c>
      <c r="CO5" s="61">
        <f t="shared" ref="CO5:CO68" si="49">+BK5-BZ5</f>
        <v>-3.2037462277237735E-2</v>
      </c>
      <c r="CP5" s="61">
        <f t="shared" ref="CP5:CP68" si="50">+BL5-CA5</f>
        <v>-0.12310184974427439</v>
      </c>
      <c r="CQ5" s="61">
        <f t="shared" ref="CQ5:CQ68" si="51">+BM5-CB5</f>
        <v>-9.1548570595112178E-2</v>
      </c>
      <c r="CR5" s="61">
        <f t="shared" ref="CR5:CR68" si="52">+BN5-CC5</f>
        <v>7.8465429970055456E-3</v>
      </c>
      <c r="CS5" s="61">
        <f t="shared" ref="CS5:CS68" si="53">+BO5-CD5</f>
        <v>-4.1306637354504849E-2</v>
      </c>
      <c r="CT5" s="61">
        <f t="shared" ref="CT5:CT68" si="54">+BP5-CE5</f>
        <v>-0.10188542377257685</v>
      </c>
      <c r="CU5" s="61">
        <f t="shared" ref="CU5:CU68" si="55">+BQ5-CF5</f>
        <v>-6.4264242723038212E-2</v>
      </c>
      <c r="CV5" s="61">
        <f t="shared" ref="CV5:CV68" si="56">+BR5-CG5</f>
        <v>-2.9516999093296567E-2</v>
      </c>
      <c r="CW5" s="61">
        <f t="shared" ref="CW5:CW68" si="57">+BS5-CH5</f>
        <v>-0.19021976950074393</v>
      </c>
      <c r="CX5" s="61">
        <f t="shared" ref="CX5:CX68" si="58">+BT5-CI5</f>
        <v>-0.2554608850574791</v>
      </c>
    </row>
    <row r="6" spans="1:102" x14ac:dyDescent="0.2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105.65187072753906</v>
      </c>
      <c r="E6" s="60">
        <f>+'Indice PondENGHO'!BM5</f>
        <v>105.75251770019531</v>
      </c>
      <c r="F6" s="60">
        <f>+'Indice PondENGHO'!BN5</f>
        <v>105.76184844970703</v>
      </c>
      <c r="G6" s="60">
        <f>+'Indice PondENGHO'!BO5</f>
        <v>105.79299163818359</v>
      </c>
      <c r="H6" s="60">
        <f>+'Indice PondENGHO'!BP5</f>
        <v>105.89482116699219</v>
      </c>
      <c r="I6" s="60">
        <f>+'Indice PondENGHO'!CD5</f>
        <v>105.79685974121094</v>
      </c>
      <c r="K6" s="61">
        <f t="shared" si="29"/>
        <v>0.22412161965494276</v>
      </c>
      <c r="L6" s="61">
        <f t="shared" si="30"/>
        <v>0.27341570698477502</v>
      </c>
      <c r="M6" s="61">
        <f t="shared" si="31"/>
        <v>0.30175095457062423</v>
      </c>
      <c r="N6" s="61">
        <f t="shared" si="32"/>
        <v>0.36888346692262647</v>
      </c>
      <c r="O6" s="61">
        <f t="shared" si="33"/>
        <v>0.50339137656033117</v>
      </c>
      <c r="P6" s="61">
        <f t="shared" si="34"/>
        <v>1.6715631246932996</v>
      </c>
      <c r="Q6" s="61">
        <f t="shared" si="35"/>
        <v>1.6715791656276791</v>
      </c>
      <c r="S6" s="60">
        <f>+'Indice PondENGHO'!D5</f>
        <v>104.03781890869141</v>
      </c>
      <c r="T6" s="60">
        <f>+'Indice PondENGHO'!P5</f>
        <v>104.08007049560547</v>
      </c>
      <c r="U6" s="60">
        <f>+'Indice PondENGHO'!AB5</f>
        <v>104.09200286865234</v>
      </c>
      <c r="V6" s="60">
        <f>+'Indice PondENGHO'!AN5</f>
        <v>104.1129150390625</v>
      </c>
      <c r="W6" s="60">
        <f>+'Indice PondENGHO'!AZ5</f>
        <v>104.18442535400391</v>
      </c>
      <c r="Y6" s="61">
        <f t="shared" si="36"/>
        <v>0.53378325393924497</v>
      </c>
      <c r="Z6" s="61">
        <f t="shared" si="37"/>
        <v>0.45657370923204194</v>
      </c>
      <c r="AA6" s="61">
        <f t="shared" si="38"/>
        <v>0.43433746574421295</v>
      </c>
      <c r="AB6" s="61">
        <f t="shared" si="39"/>
        <v>0.37064223568472948</v>
      </c>
      <c r="AC6" s="61">
        <f t="shared" si="40"/>
        <v>0.29344211295943512</v>
      </c>
      <c r="AE6" s="60">
        <f>+'Indice PondENGHO'!D5</f>
        <v>104.03781890869141</v>
      </c>
      <c r="AF6" s="60">
        <f>+'Indice PondENGHO'!E5</f>
        <v>106.96699523925781</v>
      </c>
      <c r="AG6" s="60">
        <f>+'Indice PondENGHO'!F5</f>
        <v>105.18273162841797</v>
      </c>
      <c r="AH6" s="60">
        <f>+'Indice PondENGHO'!G5</f>
        <v>111.77671051025391</v>
      </c>
      <c r="AI6" s="60">
        <f>+'Indice PondENGHO'!H5</f>
        <v>103.19478607177734</v>
      </c>
      <c r="AJ6" s="60">
        <f>+'Indice PondENGHO'!I5</f>
        <v>107.27861785888672</v>
      </c>
      <c r="AK6" s="60">
        <f>+'Indice PondENGHO'!J5</f>
        <v>105.28271484375</v>
      </c>
      <c r="AL6" s="60">
        <f>+'Indice PondENGHO'!K5</f>
        <v>109.47020721435547</v>
      </c>
      <c r="AM6" s="60">
        <f>+'Indice PondENGHO'!L5</f>
        <v>106.34124755859375</v>
      </c>
      <c r="AN6" s="60">
        <f>+'Indice PondENGHO'!M5</f>
        <v>105.30801391601563</v>
      </c>
      <c r="AO6" s="60">
        <f>+'Indice PondENGHO'!N5</f>
        <v>105.87461090087891</v>
      </c>
      <c r="AP6" s="60">
        <f>+'Indice PondENGHO'!O5</f>
        <v>105.79553985595703</v>
      </c>
      <c r="AQ6" s="60">
        <f t="shared" si="0"/>
        <v>105.65187072753906</v>
      </c>
      <c r="AR6" s="60"/>
      <c r="AS6" s="60">
        <f>+'Indice PondENGHO'!AZ5</f>
        <v>104.18442535400391</v>
      </c>
      <c r="AT6" s="60">
        <f>+'Indice PondENGHO'!BA5</f>
        <v>106.90751647949219</v>
      </c>
      <c r="AU6" s="60">
        <f>+'Indice PondENGHO'!BB5</f>
        <v>105.01532745361328</v>
      </c>
      <c r="AV6" s="60">
        <f>+'Indice PondENGHO'!BC5</f>
        <v>110.73313140869141</v>
      </c>
      <c r="AW6" s="60">
        <f>+'Indice PondENGHO'!BD5</f>
        <v>103.29908752441406</v>
      </c>
      <c r="AX6" s="60">
        <f>+'Indice PondENGHO'!BE5</f>
        <v>107.15703582763672</v>
      </c>
      <c r="AY6" s="60">
        <f>+'Indice PondENGHO'!BF5</f>
        <v>105.30500793457031</v>
      </c>
      <c r="AZ6" s="60">
        <f>+'Indice PondENGHO'!BG5</f>
        <v>109.66714477539063</v>
      </c>
      <c r="BA6" s="60">
        <f>+'Indice PondENGHO'!BH5</f>
        <v>106.52983856201172</v>
      </c>
      <c r="BB6" s="60">
        <f>+'Indice PondENGHO'!BI5</f>
        <v>103.17411041259766</v>
      </c>
      <c r="BC6" s="60">
        <f>+'Indice PondENGHO'!BJ5</f>
        <v>105.83848571777344</v>
      </c>
      <c r="BD6" s="60">
        <f>+'Indice PondENGHO'!BK5</f>
        <v>105.82585144042969</v>
      </c>
      <c r="BE6" s="60">
        <f t="shared" si="1"/>
        <v>105.89482116699219</v>
      </c>
      <c r="BG6" s="61">
        <f t="shared" si="41"/>
        <v>0.53378325393924497</v>
      </c>
      <c r="BH6" s="61">
        <f t="shared" si="4"/>
        <v>3.9933558426736911E-2</v>
      </c>
      <c r="BI6" s="61">
        <f t="shared" si="5"/>
        <v>0.11106397310443526</v>
      </c>
      <c r="BJ6" s="61">
        <f t="shared" si="6"/>
        <v>0.68763244131429269</v>
      </c>
      <c r="BK6" s="61">
        <f t="shared" si="7"/>
        <v>3.8143341680104623E-2</v>
      </c>
      <c r="BL6" s="61">
        <f t="shared" si="8"/>
        <v>8.7799948616839291E-2</v>
      </c>
      <c r="BM6" s="61">
        <f t="shared" si="9"/>
        <v>0.12815861754667154</v>
      </c>
      <c r="BN6" s="61">
        <f t="shared" si="10"/>
        <v>0.17844347513263967</v>
      </c>
      <c r="BO6" s="61">
        <f t="shared" si="11"/>
        <v>0.16021635751762361</v>
      </c>
      <c r="BP6" s="61">
        <f t="shared" si="12"/>
        <v>-3.2858743284775012E-2</v>
      </c>
      <c r="BQ6" s="61">
        <f t="shared" si="13"/>
        <v>5.0724241020479448E-2</v>
      </c>
      <c r="BR6" s="61">
        <f t="shared" si="14"/>
        <v>6.9798596242654776E-2</v>
      </c>
      <c r="BS6" s="61">
        <f t="shared" ref="BS6:BS68" si="59">+SUM(BG6:BR6)</f>
        <v>2.0528390612569476</v>
      </c>
      <c r="BT6" s="61">
        <f t="shared" si="42"/>
        <v>1.8406698244035624</v>
      </c>
      <c r="BV6" s="61">
        <f t="shared" si="43"/>
        <v>0.21617663011176233</v>
      </c>
      <c r="BW6" s="61">
        <f t="shared" si="15"/>
        <v>2.897613859859351E-2</v>
      </c>
      <c r="BX6" s="61">
        <f t="shared" si="16"/>
        <v>6.4696816380652472E-2</v>
      </c>
      <c r="BY6" s="61">
        <f t="shared" si="17"/>
        <v>0.45706402531967849</v>
      </c>
      <c r="BZ6" s="61">
        <f t="shared" si="18"/>
        <v>5.2657033738518461E-2</v>
      </c>
      <c r="CA6" s="61">
        <f t="shared" si="19"/>
        <v>0.15682419229598468</v>
      </c>
      <c r="CB6" s="61">
        <f t="shared" si="20"/>
        <v>0.19586706561623074</v>
      </c>
      <c r="CC6" s="61">
        <f t="shared" si="21"/>
        <v>0.14368199918641864</v>
      </c>
      <c r="CD6" s="61">
        <f t="shared" si="22"/>
        <v>0.2386897669339029</v>
      </c>
      <c r="CE6" s="61">
        <f t="shared" si="23"/>
        <v>-0.16015256817550347</v>
      </c>
      <c r="CF6" s="61">
        <f t="shared" si="24"/>
        <v>8.0938609903156558E-2</v>
      </c>
      <c r="CG6" s="61">
        <f t="shared" si="25"/>
        <v>8.9853029624718472E-2</v>
      </c>
      <c r="CH6" s="61">
        <f t="shared" si="44"/>
        <v>1.5652727395341139</v>
      </c>
      <c r="CI6" s="53">
        <f t="shared" si="45"/>
        <v>1.5544143808499555</v>
      </c>
      <c r="CK6" s="61">
        <f t="shared" si="26"/>
        <v>0.24034114097980985</v>
      </c>
      <c r="CL6" s="61">
        <f t="shared" si="46"/>
        <v>1.0957419828143401E-2</v>
      </c>
      <c r="CM6" s="61">
        <f t="shared" si="47"/>
        <v>4.636715672378279E-2</v>
      </c>
      <c r="CN6" s="61">
        <f t="shared" si="48"/>
        <v>0.2305684159946142</v>
      </c>
      <c r="CO6" s="61">
        <f t="shared" si="49"/>
        <v>-1.4513692058413838E-2</v>
      </c>
      <c r="CP6" s="61">
        <f t="shared" si="50"/>
        <v>-6.9024243679145392E-2</v>
      </c>
      <c r="CQ6" s="61">
        <f t="shared" si="51"/>
        <v>-6.7708448069559196E-2</v>
      </c>
      <c r="CR6" s="61">
        <f t="shared" si="52"/>
        <v>3.4761475946221032E-2</v>
      </c>
      <c r="CS6" s="61">
        <f t="shared" si="53"/>
        <v>-7.8473409416279283E-2</v>
      </c>
      <c r="CT6" s="61">
        <f t="shared" si="54"/>
        <v>0.12729382489072846</v>
      </c>
      <c r="CU6" s="61">
        <f t="shared" si="55"/>
        <v>-3.021436888267711E-2</v>
      </c>
      <c r="CV6" s="61">
        <f t="shared" si="56"/>
        <v>-2.0054433382063697E-2</v>
      </c>
      <c r="CW6" s="61">
        <f t="shared" si="57"/>
        <v>0.48756632172283365</v>
      </c>
      <c r="CX6" s="61">
        <f t="shared" si="58"/>
        <v>0.28625544355360688</v>
      </c>
    </row>
    <row r="7" spans="1:102" x14ac:dyDescent="0.2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108.53829956054688</v>
      </c>
      <c r="E7" s="60">
        <f>+'Indice PondENGHO'!BM6</f>
        <v>108.64149475097656</v>
      </c>
      <c r="F7" s="60">
        <f>+'Indice PondENGHO'!BN6</f>
        <v>108.64036560058594</v>
      </c>
      <c r="G7" s="60">
        <f>+'Indice PondENGHO'!BO6</f>
        <v>108.56006622314453</v>
      </c>
      <c r="H7" s="60">
        <f>+'Indice PondENGHO'!BP6</f>
        <v>108.61187744140625</v>
      </c>
      <c r="I7" s="60">
        <f>+'Indice PondENGHO'!CD6</f>
        <v>108.60097503662109</v>
      </c>
      <c r="K7" s="61">
        <f t="shared" si="29"/>
        <v>0.3332062972365058</v>
      </c>
      <c r="L7" s="61">
        <f t="shared" si="30"/>
        <v>0.42386461923306418</v>
      </c>
      <c r="M7" s="61">
        <f t="shared" si="31"/>
        <v>0.48080974441602115</v>
      </c>
      <c r="N7" s="61">
        <f t="shared" si="32"/>
        <v>0.58260907362582981</v>
      </c>
      <c r="O7" s="61">
        <f t="shared" si="33"/>
        <v>0.8299694657931026</v>
      </c>
      <c r="P7" s="61">
        <f t="shared" si="34"/>
        <v>2.6504592003045233</v>
      </c>
      <c r="Q7" s="61">
        <f t="shared" si="35"/>
        <v>2.6504711976038653</v>
      </c>
      <c r="S7" s="60">
        <f>+'Indice PondENGHO'!D6</f>
        <v>106.73859405517578</v>
      </c>
      <c r="T7" s="60">
        <f>+'Indice PondENGHO'!P6</f>
        <v>106.77163696289063</v>
      </c>
      <c r="U7" s="60">
        <f>+'Indice PondENGHO'!AB6</f>
        <v>106.76802825927734</v>
      </c>
      <c r="V7" s="60">
        <f>+'Indice PondENGHO'!AN6</f>
        <v>106.77313995361328</v>
      </c>
      <c r="W7" s="60">
        <f>+'Indice PondENGHO'!AZ6</f>
        <v>106.82852935791016</v>
      </c>
      <c r="Y7" s="61">
        <f t="shared" si="36"/>
        <v>0.8812835932140437</v>
      </c>
      <c r="Z7" s="61">
        <f t="shared" si="37"/>
        <v>0.70485587571049513</v>
      </c>
      <c r="AA7" s="61">
        <f t="shared" si="38"/>
        <v>0.64206727337545078</v>
      </c>
      <c r="AB7" s="61">
        <f t="shared" si="39"/>
        <v>0.53008522395660851</v>
      </c>
      <c r="AC7" s="61">
        <f t="shared" si="40"/>
        <v>0.39197826600242053</v>
      </c>
      <c r="AE7" s="60">
        <f>+'Indice PondENGHO'!D6</f>
        <v>106.73859405517578</v>
      </c>
      <c r="AF7" s="60">
        <f>+'Indice PondENGHO'!E6</f>
        <v>110.36128234863281</v>
      </c>
      <c r="AG7" s="60">
        <f>+'Indice PondENGHO'!F6</f>
        <v>107.37784576416016</v>
      </c>
      <c r="AH7" s="60">
        <f>+'Indice PondENGHO'!G6</f>
        <v>118.55908203125</v>
      </c>
      <c r="AI7" s="60">
        <f>+'Indice PondENGHO'!H6</f>
        <v>104.70748901367188</v>
      </c>
      <c r="AJ7" s="60">
        <f>+'Indice PondENGHO'!I6</f>
        <v>109.32576751708984</v>
      </c>
      <c r="AK7" s="60">
        <f>+'Indice PondENGHO'!J6</f>
        <v>105.93504333496094</v>
      </c>
      <c r="AL7" s="60">
        <f>+'Indice PondENGHO'!K6</f>
        <v>117.36991119384766</v>
      </c>
      <c r="AM7" s="60">
        <f>+'Indice PondENGHO'!L6</f>
        <v>109.02930450439453</v>
      </c>
      <c r="AN7" s="60">
        <f>+'Indice PondENGHO'!M6</f>
        <v>109.70294952392578</v>
      </c>
      <c r="AO7" s="60">
        <f>+'Indice PondENGHO'!N6</f>
        <v>107.79824066162109</v>
      </c>
      <c r="AP7" s="60">
        <f>+'Indice PondENGHO'!O6</f>
        <v>107.84624481201172</v>
      </c>
      <c r="AQ7" s="60">
        <f t="shared" si="0"/>
        <v>108.53829956054688</v>
      </c>
      <c r="AR7" s="60"/>
      <c r="AS7" s="60">
        <f>+'Indice PondENGHO'!AZ6</f>
        <v>106.82852935791016</v>
      </c>
      <c r="AT7" s="60">
        <f>+'Indice PondENGHO'!BA6</f>
        <v>110.31529235839844</v>
      </c>
      <c r="AU7" s="60">
        <f>+'Indice PondENGHO'!BB6</f>
        <v>107.43109893798828</v>
      </c>
      <c r="AV7" s="60">
        <f>+'Indice PondENGHO'!BC6</f>
        <v>116.94331359863281</v>
      </c>
      <c r="AW7" s="60">
        <f>+'Indice PondENGHO'!BD6</f>
        <v>104.90127563476563</v>
      </c>
      <c r="AX7" s="60">
        <f>+'Indice PondENGHO'!BE6</f>
        <v>108.95428466796875</v>
      </c>
      <c r="AY7" s="60">
        <f>+'Indice PondENGHO'!BF6</f>
        <v>105.98085784912109</v>
      </c>
      <c r="AZ7" s="60">
        <f>+'Indice PondENGHO'!BG6</f>
        <v>117.43843841552734</v>
      </c>
      <c r="BA7" s="60">
        <f>+'Indice PondENGHO'!BH6</f>
        <v>109.46652984619141</v>
      </c>
      <c r="BB7" s="60">
        <f>+'Indice PondENGHO'!BI6</f>
        <v>108.33130645751953</v>
      </c>
      <c r="BC7" s="60">
        <f>+'Indice PondENGHO'!BJ6</f>
        <v>107.87972259521484</v>
      </c>
      <c r="BD7" s="60">
        <f>+'Indice PondENGHO'!BK6</f>
        <v>107.80478668212891</v>
      </c>
      <c r="BE7" s="60">
        <f t="shared" si="1"/>
        <v>108.61187744140625</v>
      </c>
      <c r="BG7" s="61">
        <f t="shared" si="41"/>
        <v>0.8812835932140437</v>
      </c>
      <c r="BH7" s="61">
        <f t="shared" si="4"/>
        <v>7.1438344898624148E-2</v>
      </c>
      <c r="BI7" s="61">
        <f t="shared" si="5"/>
        <v>0.16605479056960953</v>
      </c>
      <c r="BJ7" s="61">
        <f t="shared" si="6"/>
        <v>0.91101230398426325</v>
      </c>
      <c r="BK7" s="61">
        <f t="shared" si="7"/>
        <v>5.8979935638420439E-2</v>
      </c>
      <c r="BL7" s="61">
        <f t="shared" si="8"/>
        <v>8.1101939800838227E-2</v>
      </c>
      <c r="BM7" s="61">
        <f t="shared" si="9"/>
        <v>6.4144353834040116E-2</v>
      </c>
      <c r="BN7" s="61">
        <f t="shared" si="10"/>
        <v>0.37503130432034354</v>
      </c>
      <c r="BO7" s="61">
        <f t="shared" si="11"/>
        <v>0.19596329990751915</v>
      </c>
      <c r="BP7" s="61">
        <f t="shared" si="12"/>
        <v>6.8562502013344823E-2</v>
      </c>
      <c r="BQ7" s="61">
        <f t="shared" si="13"/>
        <v>7.9907302012837592E-2</v>
      </c>
      <c r="BR7" s="61">
        <f t="shared" si="14"/>
        <v>7.1217894115126454E-2</v>
      </c>
      <c r="BS7" s="61">
        <f t="shared" si="59"/>
        <v>3.0246975643090108</v>
      </c>
      <c r="BT7" s="61">
        <f t="shared" si="42"/>
        <v>2.7320186695524828</v>
      </c>
      <c r="BV7" s="61">
        <f t="shared" si="43"/>
        <v>0.29344211295943512</v>
      </c>
      <c r="BW7" s="61">
        <f t="shared" si="15"/>
        <v>5.9224661563180944E-2</v>
      </c>
      <c r="BX7" s="61">
        <f t="shared" si="16"/>
        <v>0.13618440623336928</v>
      </c>
      <c r="BY7" s="61">
        <f t="shared" si="17"/>
        <v>0.85736090145694754</v>
      </c>
      <c r="BZ7" s="61">
        <f t="shared" si="18"/>
        <v>0.10584005577768429</v>
      </c>
      <c r="CA7" s="61">
        <f t="shared" si="19"/>
        <v>0.13571755370338762</v>
      </c>
      <c r="CB7" s="61">
        <f t="shared" si="20"/>
        <v>9.9848681158244912E-2</v>
      </c>
      <c r="CC7" s="61">
        <f t="shared" si="21"/>
        <v>0.33432362097410229</v>
      </c>
      <c r="CD7" s="61">
        <f t="shared" si="22"/>
        <v>0.27028475583215628</v>
      </c>
      <c r="CE7" s="61">
        <f t="shared" si="23"/>
        <v>0.18330606555234547</v>
      </c>
      <c r="CF7" s="61">
        <f t="shared" si="24"/>
        <v>0.15732204450678081</v>
      </c>
      <c r="CG7" s="61">
        <f t="shared" si="25"/>
        <v>9.3589009929336123E-2</v>
      </c>
      <c r="CH7" s="61">
        <f t="shared" si="44"/>
        <v>2.7264438696469702</v>
      </c>
      <c r="CI7" s="53">
        <f t="shared" si="45"/>
        <v>2.5658065658653584</v>
      </c>
      <c r="CK7" s="61">
        <f t="shared" si="26"/>
        <v>0.48930532721162318</v>
      </c>
      <c r="CL7" s="61">
        <f t="shared" si="46"/>
        <v>1.2213683335443204E-2</v>
      </c>
      <c r="CM7" s="61">
        <f t="shared" si="47"/>
        <v>2.9870384336240258E-2</v>
      </c>
      <c r="CN7" s="61">
        <f t="shared" si="48"/>
        <v>5.3651402527315706E-2</v>
      </c>
      <c r="CO7" s="61">
        <f t="shared" si="49"/>
        <v>-4.6860120139263856E-2</v>
      </c>
      <c r="CP7" s="61">
        <f t="shared" si="50"/>
        <v>-5.461561390254939E-2</v>
      </c>
      <c r="CQ7" s="61">
        <f t="shared" si="51"/>
        <v>-3.5704327324204796E-2</v>
      </c>
      <c r="CR7" s="61">
        <f t="shared" si="52"/>
        <v>4.0707683346241252E-2</v>
      </c>
      <c r="CS7" s="61">
        <f t="shared" si="53"/>
        <v>-7.4321455924637125E-2</v>
      </c>
      <c r="CT7" s="61">
        <f t="shared" si="54"/>
        <v>-0.11474356353900064</v>
      </c>
      <c r="CU7" s="61">
        <f t="shared" si="55"/>
        <v>-7.7414742493943214E-2</v>
      </c>
      <c r="CV7" s="61">
        <f t="shared" si="56"/>
        <v>-2.2371115814209669E-2</v>
      </c>
      <c r="CW7" s="61">
        <f t="shared" si="57"/>
        <v>0.29825369466204066</v>
      </c>
      <c r="CX7" s="61">
        <f t="shared" si="58"/>
        <v>0.16621210368712447</v>
      </c>
    </row>
    <row r="8" spans="1:102" x14ac:dyDescent="0.2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110.57365417480469</v>
      </c>
      <c r="E8" s="60">
        <f>+'Indice PondENGHO'!BM7</f>
        <v>110.60363006591797</v>
      </c>
      <c r="F8" s="60">
        <f>+'Indice PondENGHO'!BN7</f>
        <v>110.55563354492188</v>
      </c>
      <c r="G8" s="60">
        <f>+'Indice PondENGHO'!BO7</f>
        <v>110.42202758789063</v>
      </c>
      <c r="H8" s="60">
        <f>+'Indice PondENGHO'!BP7</f>
        <v>110.44676971435547</v>
      </c>
      <c r="I8" s="60">
        <f>+'Indice PondENGHO'!CD7</f>
        <v>110.50034332275391</v>
      </c>
      <c r="K8" s="61">
        <f t="shared" si="29"/>
        <v>0.22889245921086521</v>
      </c>
      <c r="L8" s="61">
        <f t="shared" si="30"/>
        <v>0.28044718291057458</v>
      </c>
      <c r="M8" s="61">
        <f t="shared" si="31"/>
        <v>0.31165423448684565</v>
      </c>
      <c r="N8" s="61">
        <f t="shared" si="32"/>
        <v>0.38191445535496027</v>
      </c>
      <c r="O8" s="61">
        <f t="shared" si="33"/>
        <v>0.54602572764365009</v>
      </c>
      <c r="P8" s="61">
        <f t="shared" si="34"/>
        <v>1.7489340596068956</v>
      </c>
      <c r="Q8" s="61">
        <f t="shared" si="35"/>
        <v>1.7489422037807012</v>
      </c>
      <c r="S8" s="60">
        <f>+'Indice PondENGHO'!D7</f>
        <v>109.12248992919922</v>
      </c>
      <c r="T8" s="60">
        <f>+'Indice PondENGHO'!P7</f>
        <v>109.12796783447266</v>
      </c>
      <c r="U8" s="60">
        <f>+'Indice PondENGHO'!AB7</f>
        <v>109.10693359375</v>
      </c>
      <c r="V8" s="60">
        <f>+'Indice PondENGHO'!AN7</f>
        <v>109.10379791259766</v>
      </c>
      <c r="W8" s="60">
        <f>+'Indice PondENGHO'!AZ7</f>
        <v>109.12372589111328</v>
      </c>
      <c r="Y8" s="61">
        <f t="shared" si="36"/>
        <v>0.75719670685406282</v>
      </c>
      <c r="Z8" s="61">
        <f t="shared" si="37"/>
        <v>0.60065690220115475</v>
      </c>
      <c r="AA8" s="61">
        <f t="shared" si="38"/>
        <v>0.54631202872936191</v>
      </c>
      <c r="AB8" s="61">
        <f t="shared" si="39"/>
        <v>0.45257721234711351</v>
      </c>
      <c r="AC8" s="61">
        <f t="shared" si="40"/>
        <v>0.33174220977201085</v>
      </c>
      <c r="AE8" s="60">
        <f>+'Indice PondENGHO'!D7</f>
        <v>109.12248992919922</v>
      </c>
      <c r="AF8" s="60">
        <f>+'Indice PondENGHO'!E7</f>
        <v>112.76286315917969</v>
      </c>
      <c r="AG8" s="60">
        <f>+'Indice PondENGHO'!F7</f>
        <v>109.28989410400391</v>
      </c>
      <c r="AH8" s="60">
        <f>+'Indice PondENGHO'!G7</f>
        <v>120.75098419189453</v>
      </c>
      <c r="AI8" s="60">
        <f>+'Indice PondENGHO'!H7</f>
        <v>107.62435150146484</v>
      </c>
      <c r="AJ8" s="60">
        <f>+'Indice PondENGHO'!I7</f>
        <v>111.01393127441406</v>
      </c>
      <c r="AK8" s="60">
        <f>+'Indice PondENGHO'!J7</f>
        <v>106.96271514892578</v>
      </c>
      <c r="AL8" s="60">
        <f>+'Indice PondENGHO'!K7</f>
        <v>118.39927673339844</v>
      </c>
      <c r="AM8" s="60">
        <f>+'Indice PondENGHO'!L7</f>
        <v>110.19655609130859</v>
      </c>
      <c r="AN8" s="60">
        <f>+'Indice PondENGHO'!M7</f>
        <v>112.52104187011719</v>
      </c>
      <c r="AO8" s="60">
        <f>+'Indice PondENGHO'!N7</f>
        <v>109.56777954101563</v>
      </c>
      <c r="AP8" s="60">
        <f>+'Indice PondENGHO'!O7</f>
        <v>109.46451568603516</v>
      </c>
      <c r="AQ8" s="60">
        <f t="shared" si="0"/>
        <v>110.57365417480469</v>
      </c>
      <c r="AR8" s="60"/>
      <c r="AS8" s="60">
        <f>+'Indice PondENGHO'!AZ7</f>
        <v>109.12372589111328</v>
      </c>
      <c r="AT8" s="60">
        <f>+'Indice PondENGHO'!BA7</f>
        <v>112.77833557128906</v>
      </c>
      <c r="AU8" s="60">
        <f>+'Indice PondENGHO'!BB7</f>
        <v>109.23751831054688</v>
      </c>
      <c r="AV8" s="60">
        <f>+'Indice PondENGHO'!BC7</f>
        <v>119.09391784667969</v>
      </c>
      <c r="AW8" s="60">
        <f>+'Indice PondENGHO'!BD7</f>
        <v>107.95594024658203</v>
      </c>
      <c r="AX8" s="60">
        <f>+'Indice PondENGHO'!BE7</f>
        <v>110.56832885742188</v>
      </c>
      <c r="AY8" s="60">
        <f>+'Indice PondENGHO'!BF7</f>
        <v>106.89712524414063</v>
      </c>
      <c r="AZ8" s="60">
        <f>+'Indice PondENGHO'!BG7</f>
        <v>118.20912170410156</v>
      </c>
      <c r="BA8" s="60">
        <f>+'Indice PondENGHO'!BH7</f>
        <v>110.69932556152344</v>
      </c>
      <c r="BB8" s="60">
        <f>+'Indice PondENGHO'!BI7</f>
        <v>111.15969085693359</v>
      </c>
      <c r="BC8" s="60">
        <f>+'Indice PondENGHO'!BJ7</f>
        <v>109.35905456542969</v>
      </c>
      <c r="BD8" s="60">
        <f>+'Indice PondENGHO'!BK7</f>
        <v>109.28227996826172</v>
      </c>
      <c r="BE8" s="60">
        <f t="shared" si="1"/>
        <v>110.44676971435547</v>
      </c>
      <c r="BG8" s="61">
        <f t="shared" si="41"/>
        <v>0.75719670685406282</v>
      </c>
      <c r="BH8" s="61">
        <f t="shared" si="4"/>
        <v>4.9201029714358434E-2</v>
      </c>
      <c r="BI8" s="61">
        <f t="shared" si="5"/>
        <v>0.14079503772861332</v>
      </c>
      <c r="BJ8" s="61">
        <f t="shared" si="6"/>
        <v>0.28658800523860717</v>
      </c>
      <c r="BK8" s="61">
        <f t="shared" si="7"/>
        <v>0.11070335325068265</v>
      </c>
      <c r="BL8" s="61">
        <f t="shared" si="8"/>
        <v>6.5101410606022175E-2</v>
      </c>
      <c r="BM8" s="61">
        <f t="shared" si="9"/>
        <v>9.8365025881107654E-2</v>
      </c>
      <c r="BN8" s="61">
        <f t="shared" si="10"/>
        <v>4.7568614902920268E-2</v>
      </c>
      <c r="BO8" s="61">
        <f t="shared" si="11"/>
        <v>8.283138635363646E-2</v>
      </c>
      <c r="BP8" s="61">
        <f t="shared" si="12"/>
        <v>4.2794064769077912E-2</v>
      </c>
      <c r="BQ8" s="61">
        <f t="shared" si="13"/>
        <v>7.1551586391940508E-2</v>
      </c>
      <c r="BR8" s="61">
        <f t="shared" si="14"/>
        <v>5.4705544148911336E-2</v>
      </c>
      <c r="BS8" s="61">
        <f t="shared" si="59"/>
        <v>1.8074017658399406</v>
      </c>
      <c r="BT8" s="61">
        <f t="shared" si="42"/>
        <v>1.8752409264735315</v>
      </c>
      <c r="BV8" s="61">
        <f t="shared" si="43"/>
        <v>0.39197826600242053</v>
      </c>
      <c r="BW8" s="61">
        <f t="shared" si="15"/>
        <v>4.1735055452021504E-2</v>
      </c>
      <c r="BX8" s="61">
        <f t="shared" si="16"/>
        <v>9.9285885508934704E-2</v>
      </c>
      <c r="BY8" s="61">
        <f t="shared" si="17"/>
        <v>0.28947911261871778</v>
      </c>
      <c r="BZ8" s="61">
        <f t="shared" si="18"/>
        <v>0.19674218464153556</v>
      </c>
      <c r="CA8" s="61">
        <f t="shared" si="19"/>
        <v>0.11883397703144993</v>
      </c>
      <c r="CB8" s="61">
        <f t="shared" si="20"/>
        <v>0.13198108755445712</v>
      </c>
      <c r="CC8" s="61">
        <f t="shared" si="21"/>
        <v>3.2325636497725511E-2</v>
      </c>
      <c r="CD8" s="61">
        <f t="shared" si="22"/>
        <v>0.11062461554448802</v>
      </c>
      <c r="CE8" s="61">
        <f t="shared" si="23"/>
        <v>9.8016463422853486E-2</v>
      </c>
      <c r="CF8" s="61">
        <f t="shared" si="24"/>
        <v>0.11116273394665298</v>
      </c>
      <c r="CG8" s="61">
        <f t="shared" si="25"/>
        <v>6.812651711482548E-2</v>
      </c>
      <c r="CH8" s="61">
        <f t="shared" si="44"/>
        <v>1.690291535336083</v>
      </c>
      <c r="CI8" s="53">
        <f t="shared" si="45"/>
        <v>1.6894029604995087</v>
      </c>
      <c r="CK8" s="61">
        <f t="shared" si="26"/>
        <v>0.42545449708205196</v>
      </c>
      <c r="CL8" s="61">
        <f t="shared" si="46"/>
        <v>7.4659742623369302E-3</v>
      </c>
      <c r="CM8" s="61">
        <f t="shared" si="47"/>
        <v>4.1509152219678616E-2</v>
      </c>
      <c r="CN8" s="61">
        <f t="shared" si="48"/>
        <v>-2.8911073801106135E-3</v>
      </c>
      <c r="CO8" s="61">
        <f t="shared" si="49"/>
        <v>-8.6038831390852916E-2</v>
      </c>
      <c r="CP8" s="61">
        <f t="shared" si="50"/>
        <v>-5.3732566425427758E-2</v>
      </c>
      <c r="CQ8" s="61">
        <f t="shared" si="51"/>
        <v>-3.3616061673349462E-2</v>
      </c>
      <c r="CR8" s="61">
        <f t="shared" si="52"/>
        <v>1.5242978405194757E-2</v>
      </c>
      <c r="CS8" s="61">
        <f t="shared" si="53"/>
        <v>-2.7793229190851559E-2</v>
      </c>
      <c r="CT8" s="61">
        <f t="shared" si="54"/>
        <v>-5.5222398653775574E-2</v>
      </c>
      <c r="CU8" s="61">
        <f t="shared" si="55"/>
        <v>-3.961114755471247E-2</v>
      </c>
      <c r="CV8" s="61">
        <f t="shared" si="56"/>
        <v>-1.3420972965914144E-2</v>
      </c>
      <c r="CW8" s="61">
        <f t="shared" si="57"/>
        <v>0.1171102305038576</v>
      </c>
      <c r="CX8" s="61">
        <f t="shared" si="58"/>
        <v>0.1858379659740228</v>
      </c>
    </row>
    <row r="9" spans="1:102" x14ac:dyDescent="0.2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111.97667694091797</v>
      </c>
      <c r="E9" s="60">
        <f>+'Indice PondENGHO'!BM8</f>
        <v>112.00652313232422</v>
      </c>
      <c r="F9" s="60">
        <f>+'Indice PondENGHO'!BN8</f>
        <v>111.97630310058594</v>
      </c>
      <c r="G9" s="60">
        <f>+'Indice PondENGHO'!BO8</f>
        <v>111.84061431884766</v>
      </c>
      <c r="H9" s="60">
        <f>+'Indice PondENGHO'!BP8</f>
        <v>111.90449523925781</v>
      </c>
      <c r="I9" s="60">
        <f>+'Indice PondENGHO'!CD8</f>
        <v>111.9276123046875</v>
      </c>
      <c r="K9" s="61">
        <f t="shared" si="29"/>
        <v>0.15506943850609953</v>
      </c>
      <c r="L9" s="61">
        <f t="shared" si="30"/>
        <v>0.19706831051991108</v>
      </c>
      <c r="M9" s="61">
        <f t="shared" si="31"/>
        <v>0.22719912945773585</v>
      </c>
      <c r="N9" s="61">
        <f t="shared" si="32"/>
        <v>0.28597062313505395</v>
      </c>
      <c r="O9" s="61">
        <f t="shared" si="33"/>
        <v>0.42633245001303871</v>
      </c>
      <c r="P9" s="61">
        <f t="shared" si="34"/>
        <v>1.2916399516318391</v>
      </c>
      <c r="Q9" s="61">
        <f t="shared" si="35"/>
        <v>1.2916421243731158</v>
      </c>
      <c r="S9" s="60">
        <f>+'Indice PondENGHO'!D8</f>
        <v>110.44218444824219</v>
      </c>
      <c r="T9" s="60">
        <f>+'Indice PondENGHO'!P8</f>
        <v>110.42951965332031</v>
      </c>
      <c r="U9" s="60">
        <f>+'Indice PondENGHO'!AB8</f>
        <v>110.40183258056641</v>
      </c>
      <c r="V9" s="60">
        <f>+'Indice PondENGHO'!AN8</f>
        <v>110.4039306640625</v>
      </c>
      <c r="W9" s="60">
        <f>+'Indice PondENGHO'!AZ8</f>
        <v>110.45215606689453</v>
      </c>
      <c r="Y9" s="61">
        <f t="shared" si="36"/>
        <v>0.41145865176281243</v>
      </c>
      <c r="Z9" s="61">
        <f t="shared" si="37"/>
        <v>0.32589523714141183</v>
      </c>
      <c r="AA9" s="61">
        <f t="shared" si="38"/>
        <v>0.29721748186994273</v>
      </c>
      <c r="AB9" s="61">
        <f t="shared" si="39"/>
        <v>0.24820825512102906</v>
      </c>
      <c r="AC9" s="61">
        <f t="shared" si="40"/>
        <v>0.18881821541410065</v>
      </c>
      <c r="AE9" s="60">
        <f>+'Indice PondENGHO'!D8</f>
        <v>110.44218444824219</v>
      </c>
      <c r="AF9" s="60">
        <f>+'Indice PondENGHO'!E8</f>
        <v>113.98046112060547</v>
      </c>
      <c r="AG9" s="60">
        <f>+'Indice PondENGHO'!F8</f>
        <v>110.4263916015625</v>
      </c>
      <c r="AH9" s="60">
        <f>+'Indice PondENGHO'!G8</f>
        <v>122.76215362548828</v>
      </c>
      <c r="AI9" s="60">
        <f>+'Indice PondENGHO'!H8</f>
        <v>108.61730194091797</v>
      </c>
      <c r="AJ9" s="60">
        <f>+'Indice PondENGHO'!I8</f>
        <v>112.72106170654297</v>
      </c>
      <c r="AK9" s="60">
        <f>+'Indice PondENGHO'!J8</f>
        <v>107.90763854980469</v>
      </c>
      <c r="AL9" s="60">
        <f>+'Indice PondENGHO'!K8</f>
        <v>119.62847900390625</v>
      </c>
      <c r="AM9" s="60">
        <f>+'Indice PondENGHO'!L8</f>
        <v>112.48895263671875</v>
      </c>
      <c r="AN9" s="60">
        <f>+'Indice PondENGHO'!M8</f>
        <v>115.01884460449219</v>
      </c>
      <c r="AO9" s="60">
        <f>+'Indice PondENGHO'!N8</f>
        <v>110.77003479003906</v>
      </c>
      <c r="AP9" s="60">
        <f>+'Indice PondENGHO'!O8</f>
        <v>110.92086791992188</v>
      </c>
      <c r="AQ9" s="60">
        <f t="shared" si="0"/>
        <v>111.97667694091797</v>
      </c>
      <c r="AR9" s="60"/>
      <c r="AS9" s="60">
        <f>+'Indice PondENGHO'!AZ8</f>
        <v>110.45215606689453</v>
      </c>
      <c r="AT9" s="60">
        <f>+'Indice PondENGHO'!BA8</f>
        <v>113.84852600097656</v>
      </c>
      <c r="AU9" s="60">
        <f>+'Indice PondENGHO'!BB8</f>
        <v>110.30097198486328</v>
      </c>
      <c r="AV9" s="60">
        <f>+'Indice PondENGHO'!BC8</f>
        <v>121.30203247070313</v>
      </c>
      <c r="AW9" s="60">
        <f>+'Indice PondENGHO'!BD8</f>
        <v>109.10626220703125</v>
      </c>
      <c r="AX9" s="60">
        <f>+'Indice PondENGHO'!BE8</f>
        <v>112.14239501953125</v>
      </c>
      <c r="AY9" s="60">
        <f>+'Indice PondENGHO'!BF8</f>
        <v>107.58563995361328</v>
      </c>
      <c r="AZ9" s="60">
        <f>+'Indice PondENGHO'!BG8</f>
        <v>119.74325561523438</v>
      </c>
      <c r="BA9" s="60">
        <f>+'Indice PondENGHO'!BH8</f>
        <v>113.03800964355469</v>
      </c>
      <c r="BB9" s="60">
        <f>+'Indice PondENGHO'!BI8</f>
        <v>113.60850524902344</v>
      </c>
      <c r="BC9" s="60">
        <f>+'Indice PondENGHO'!BJ8</f>
        <v>110.86881256103516</v>
      </c>
      <c r="BD9" s="60">
        <f>+'Indice PondENGHO'!BK8</f>
        <v>110.6551513671875</v>
      </c>
      <c r="BE9" s="60">
        <f t="shared" si="1"/>
        <v>111.90449523925781</v>
      </c>
      <c r="BG9" s="61">
        <f t="shared" si="41"/>
        <v>0.41145865176281243</v>
      </c>
      <c r="BH9" s="61">
        <f t="shared" si="4"/>
        <v>2.4485684587332676E-2</v>
      </c>
      <c r="BI9" s="61">
        <f t="shared" si="5"/>
        <v>8.2146358411587253E-2</v>
      </c>
      <c r="BJ9" s="61">
        <f t="shared" si="6"/>
        <v>0.25811714684286347</v>
      </c>
      <c r="BK9" s="61">
        <f t="shared" si="7"/>
        <v>3.699165349123415E-2</v>
      </c>
      <c r="BL9" s="61">
        <f t="shared" si="8"/>
        <v>6.4621030912395211E-2</v>
      </c>
      <c r="BM9" s="61">
        <f t="shared" si="9"/>
        <v>8.8779811959820945E-2</v>
      </c>
      <c r="BN9" s="61">
        <f t="shared" si="10"/>
        <v>5.5757794347132399E-2</v>
      </c>
      <c r="BO9" s="61">
        <f t="shared" si="11"/>
        <v>0.15968037861297188</v>
      </c>
      <c r="BP9" s="61">
        <f t="shared" si="12"/>
        <v>3.7232123550945254E-2</v>
      </c>
      <c r="BQ9" s="61">
        <f t="shared" si="13"/>
        <v>4.7718544775361416E-2</v>
      </c>
      <c r="BR9" s="61">
        <f t="shared" si="14"/>
        <v>4.8325672019936317E-2</v>
      </c>
      <c r="BS9" s="61">
        <f t="shared" si="59"/>
        <v>1.3153148512743935</v>
      </c>
      <c r="BT9" s="61">
        <f t="shared" si="42"/>
        <v>1.2688580987793463</v>
      </c>
      <c r="BV9" s="61">
        <f t="shared" si="43"/>
        <v>0.33174220977201085</v>
      </c>
      <c r="BW9" s="61">
        <f t="shared" si="15"/>
        <v>1.7832586071995928E-2</v>
      </c>
      <c r="BX9" s="61">
        <f t="shared" si="16"/>
        <v>5.747934493453942E-2</v>
      </c>
      <c r="BY9" s="61">
        <f t="shared" si="17"/>
        <v>0.29228238994745331</v>
      </c>
      <c r="BZ9" s="61">
        <f t="shared" si="18"/>
        <v>7.285807110021042E-2</v>
      </c>
      <c r="CA9" s="61">
        <f t="shared" si="19"/>
        <v>0.11396526289725875</v>
      </c>
      <c r="CB9" s="61">
        <f t="shared" si="20"/>
        <v>9.7527478397919781E-2</v>
      </c>
      <c r="CC9" s="61">
        <f t="shared" si="21"/>
        <v>6.3278870041285198E-2</v>
      </c>
      <c r="CD9" s="61">
        <f t="shared" si="22"/>
        <v>0.20637473104674031</v>
      </c>
      <c r="CE9" s="61">
        <f t="shared" si="23"/>
        <v>8.3452771982285193E-2</v>
      </c>
      <c r="CF9" s="61">
        <f t="shared" si="24"/>
        <v>0.11156429287302638</v>
      </c>
      <c r="CG9" s="61">
        <f t="shared" si="25"/>
        <v>6.2250784742850292E-2</v>
      </c>
      <c r="CH9" s="61">
        <f t="shared" si="44"/>
        <v>1.5106087938075761</v>
      </c>
      <c r="CI9" s="53">
        <f t="shared" si="45"/>
        <v>1.319844417969307</v>
      </c>
      <c r="CK9" s="61">
        <f t="shared" si="26"/>
        <v>0.22264043634871178</v>
      </c>
      <c r="CL9" s="61">
        <f t="shared" si="46"/>
        <v>6.6530985153367486E-3</v>
      </c>
      <c r="CM9" s="61">
        <f t="shared" si="47"/>
        <v>2.4667013477047833E-2</v>
      </c>
      <c r="CN9" s="61">
        <f t="shared" si="48"/>
        <v>-3.4165243104589849E-2</v>
      </c>
      <c r="CO9" s="61">
        <f t="shared" si="49"/>
        <v>-3.586641760897627E-2</v>
      </c>
      <c r="CP9" s="61">
        <f t="shared" si="50"/>
        <v>-4.934423198486354E-2</v>
      </c>
      <c r="CQ9" s="61">
        <f t="shared" si="51"/>
        <v>-8.7476664380988362E-3</v>
      </c>
      <c r="CR9" s="61">
        <f t="shared" si="52"/>
        <v>-7.5210756941527998E-3</v>
      </c>
      <c r="CS9" s="61">
        <f t="shared" si="53"/>
        <v>-4.6694352433768432E-2</v>
      </c>
      <c r="CT9" s="61">
        <f t="shared" si="54"/>
        <v>-4.6220648431339939E-2</v>
      </c>
      <c r="CU9" s="61">
        <f t="shared" si="55"/>
        <v>-6.3845748097664967E-2</v>
      </c>
      <c r="CV9" s="61">
        <f t="shared" si="56"/>
        <v>-1.3925112722913975E-2</v>
      </c>
      <c r="CW9" s="61">
        <f t="shared" si="57"/>
        <v>-0.19529394253318255</v>
      </c>
      <c r="CX9" s="61">
        <f t="shared" si="58"/>
        <v>-5.098631918996066E-2</v>
      </c>
    </row>
    <row r="10" spans="1:102" x14ac:dyDescent="0.2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114.13607025146484</v>
      </c>
      <c r="E10" s="60">
        <f>+'Indice PondENGHO'!BM9</f>
        <v>114.23786163330078</v>
      </c>
      <c r="F10" s="60">
        <f>+'Indice PondENGHO'!BN9</f>
        <v>114.26905059814453</v>
      </c>
      <c r="G10" s="60">
        <f>+'Indice PondENGHO'!BO9</f>
        <v>114.15850067138672</v>
      </c>
      <c r="H10" s="60">
        <f>+'Indice PondENGHO'!BP9</f>
        <v>114.29730224609375</v>
      </c>
      <c r="I10" s="60">
        <f>+'Indice PondENGHO'!CD9</f>
        <v>114.23246002197266</v>
      </c>
      <c r="K10" s="61">
        <f t="shared" si="29"/>
        <v>0.2356240605283389</v>
      </c>
      <c r="L10" s="61">
        <f t="shared" si="30"/>
        <v>0.30944542894052363</v>
      </c>
      <c r="M10" s="61">
        <f t="shared" si="31"/>
        <v>0.3619896933392614</v>
      </c>
      <c r="N10" s="61">
        <f t="shared" si="32"/>
        <v>0.46130063767123158</v>
      </c>
      <c r="O10" s="61">
        <f t="shared" si="33"/>
        <v>0.69088647584532314</v>
      </c>
      <c r="P10" s="61">
        <f t="shared" si="34"/>
        <v>2.0592462963246789</v>
      </c>
      <c r="Q10" s="61">
        <f t="shared" si="35"/>
        <v>2.0592306668804294</v>
      </c>
      <c r="S10" s="60">
        <f>+'Indice PondENGHO'!D9</f>
        <v>112.35984039306641</v>
      </c>
      <c r="T10" s="60">
        <f>+'Indice PondENGHO'!P9</f>
        <v>112.35772705078125</v>
      </c>
      <c r="U10" s="60">
        <f>+'Indice PondENGHO'!AB9</f>
        <v>112.33399963378906</v>
      </c>
      <c r="V10" s="60">
        <f>+'Indice PondENGHO'!AN9</f>
        <v>112.31912231445313</v>
      </c>
      <c r="W10" s="60">
        <f>+'Indice PondENGHO'!AZ9</f>
        <v>112.35602569580078</v>
      </c>
      <c r="Y10" s="61">
        <f t="shared" si="36"/>
        <v>0.59040165183410354</v>
      </c>
      <c r="Z10" s="61">
        <f t="shared" si="37"/>
        <v>0.47675621084193925</v>
      </c>
      <c r="AA10" s="61">
        <f t="shared" si="38"/>
        <v>0.43786263291055716</v>
      </c>
      <c r="AB10" s="61">
        <f t="shared" si="39"/>
        <v>0.36099146682584038</v>
      </c>
      <c r="AC10" s="61">
        <f t="shared" si="40"/>
        <v>0.26708398542068179</v>
      </c>
      <c r="AE10" s="60">
        <f>+'Indice PondENGHO'!D9</f>
        <v>112.35984039306641</v>
      </c>
      <c r="AF10" s="60">
        <f>+'Indice PondENGHO'!E9</f>
        <v>117.52013397216797</v>
      </c>
      <c r="AG10" s="60">
        <f>+'Indice PondENGHO'!F9</f>
        <v>111.35782623291016</v>
      </c>
      <c r="AH10" s="60">
        <f>+'Indice PondENGHO'!G9</f>
        <v>125.07884216308594</v>
      </c>
      <c r="AI10" s="60">
        <f>+'Indice PondENGHO'!H9</f>
        <v>110.69296264648438</v>
      </c>
      <c r="AJ10" s="60">
        <f>+'Indice PondENGHO'!I9</f>
        <v>116.33879089355469</v>
      </c>
      <c r="AK10" s="60">
        <f>+'Indice PondENGHO'!J9</f>
        <v>110.48281097412109</v>
      </c>
      <c r="AL10" s="60">
        <f>+'Indice PondENGHO'!K9</f>
        <v>121.87615203857422</v>
      </c>
      <c r="AM10" s="60">
        <f>+'Indice PondENGHO'!L9</f>
        <v>115.62343597412109</v>
      </c>
      <c r="AN10" s="60">
        <f>+'Indice PondENGHO'!M9</f>
        <v>117.13919830322266</v>
      </c>
      <c r="AO10" s="60">
        <f>+'Indice PondENGHO'!N9</f>
        <v>113.31092834472656</v>
      </c>
      <c r="AP10" s="60">
        <f>+'Indice PondENGHO'!O9</f>
        <v>112.34537506103516</v>
      </c>
      <c r="AQ10" s="60">
        <f t="shared" si="0"/>
        <v>114.13607025146484</v>
      </c>
      <c r="AR10" s="60"/>
      <c r="AS10" s="60">
        <f>+'Indice PondENGHO'!AZ9</f>
        <v>112.35602569580078</v>
      </c>
      <c r="AT10" s="60">
        <f>+'Indice PondENGHO'!BA9</f>
        <v>117.46968841552734</v>
      </c>
      <c r="AU10" s="60">
        <f>+'Indice PondENGHO'!BB9</f>
        <v>111.30599212646484</v>
      </c>
      <c r="AV10" s="60">
        <f>+'Indice PondENGHO'!BC9</f>
        <v>123.86791229248047</v>
      </c>
      <c r="AW10" s="60">
        <f>+'Indice PondENGHO'!BD9</f>
        <v>111.03907775878906</v>
      </c>
      <c r="AX10" s="60">
        <f>+'Indice PondENGHO'!BE9</f>
        <v>115.96437835693359</v>
      </c>
      <c r="AY10" s="60">
        <f>+'Indice PondENGHO'!BF9</f>
        <v>109.89127349853516</v>
      </c>
      <c r="AZ10" s="60">
        <f>+'Indice PondENGHO'!BG9</f>
        <v>121.60392761230469</v>
      </c>
      <c r="BA10" s="60">
        <f>+'Indice PondENGHO'!BH9</f>
        <v>116.10830688476563</v>
      </c>
      <c r="BB10" s="60">
        <f>+'Indice PondENGHO'!BI9</f>
        <v>115.67982482910156</v>
      </c>
      <c r="BC10" s="60">
        <f>+'Indice PondENGHO'!BJ9</f>
        <v>113.81954193115234</v>
      </c>
      <c r="BD10" s="60">
        <f>+'Indice PondENGHO'!BK9</f>
        <v>112.18510437011719</v>
      </c>
      <c r="BE10" s="60">
        <f t="shared" si="1"/>
        <v>114.29730224609375</v>
      </c>
      <c r="BG10" s="61">
        <f t="shared" si="41"/>
        <v>0.59040165183410354</v>
      </c>
      <c r="BH10" s="61">
        <f t="shared" si="4"/>
        <v>7.0290324863219303E-2</v>
      </c>
      <c r="BI10" s="61">
        <f t="shared" si="5"/>
        <v>6.6480809693488824E-2</v>
      </c>
      <c r="BJ10" s="61">
        <f t="shared" si="6"/>
        <v>0.29360262423342953</v>
      </c>
      <c r="BK10" s="61">
        <f t="shared" si="7"/>
        <v>7.6358365375804094E-2</v>
      </c>
      <c r="BL10" s="61">
        <f t="shared" si="8"/>
        <v>0.13522821596460818</v>
      </c>
      <c r="BM10" s="61">
        <f t="shared" si="9"/>
        <v>0.23891753025563592</v>
      </c>
      <c r="BN10" s="61">
        <f t="shared" si="10"/>
        <v>0.10067913008434476</v>
      </c>
      <c r="BO10" s="61">
        <f t="shared" si="11"/>
        <v>0.21560154116674599</v>
      </c>
      <c r="BP10" s="61">
        <f t="shared" si="12"/>
        <v>3.1209877901354235E-2</v>
      </c>
      <c r="BQ10" s="61">
        <f t="shared" si="13"/>
        <v>9.9586637246453336E-2</v>
      </c>
      <c r="BR10" s="61">
        <f t="shared" si="14"/>
        <v>4.667670530040522E-2</v>
      </c>
      <c r="BS10" s="61">
        <f t="shared" si="59"/>
        <v>1.9650334139195931</v>
      </c>
      <c r="BT10" s="61">
        <f t="shared" si="42"/>
        <v>1.9284313211815007</v>
      </c>
      <c r="BV10" s="61">
        <f t="shared" si="43"/>
        <v>0.18881821541410065</v>
      </c>
      <c r="BW10" s="61">
        <f t="shared" si="15"/>
        <v>5.9553426690886146E-2</v>
      </c>
      <c r="BX10" s="61">
        <f t="shared" si="16"/>
        <v>5.3613416724995193E-2</v>
      </c>
      <c r="BY10" s="61">
        <f t="shared" si="17"/>
        <v>0.33521452846115318</v>
      </c>
      <c r="BZ10" s="61">
        <f t="shared" si="18"/>
        <v>0.12082426321222832</v>
      </c>
      <c r="CA10" s="61">
        <f t="shared" si="19"/>
        <v>0.27311389052673335</v>
      </c>
      <c r="CB10" s="61">
        <f t="shared" si="20"/>
        <v>0.32233654045099969</v>
      </c>
      <c r="CC10" s="61">
        <f t="shared" si="21"/>
        <v>7.5747927169182772E-2</v>
      </c>
      <c r="CD10" s="61">
        <f t="shared" si="22"/>
        <v>0.26740582826721637</v>
      </c>
      <c r="CE10" s="61">
        <f t="shared" si="23"/>
        <v>6.9668665891095244E-2</v>
      </c>
      <c r="CF10" s="61">
        <f t="shared" si="24"/>
        <v>0.21520519160389165</v>
      </c>
      <c r="CG10" s="61">
        <f t="shared" si="25"/>
        <v>6.8469719591076325E-2</v>
      </c>
      <c r="CH10" s="61">
        <f t="shared" si="44"/>
        <v>2.0499716140035589</v>
      </c>
      <c r="CI10" s="53">
        <f t="shared" si="45"/>
        <v>2.1382581653399901</v>
      </c>
      <c r="CK10" s="61">
        <f t="shared" si="26"/>
        <v>0.32331766641342174</v>
      </c>
      <c r="CL10" s="61">
        <f t="shared" si="46"/>
        <v>1.0736898172333156E-2</v>
      </c>
      <c r="CM10" s="61">
        <f t="shared" si="47"/>
        <v>1.2867392968493631E-2</v>
      </c>
      <c r="CN10" s="61">
        <f t="shared" si="48"/>
        <v>-4.1611904227723651E-2</v>
      </c>
      <c r="CO10" s="61">
        <f t="shared" si="49"/>
        <v>-4.4465897836424226E-2</v>
      </c>
      <c r="CP10" s="61">
        <f t="shared" si="50"/>
        <v>-0.13788567456212517</v>
      </c>
      <c r="CQ10" s="61">
        <f t="shared" si="51"/>
        <v>-8.3419010195363769E-2</v>
      </c>
      <c r="CR10" s="61">
        <f t="shared" si="52"/>
        <v>2.4931202915161987E-2</v>
      </c>
      <c r="CS10" s="61">
        <f t="shared" si="53"/>
        <v>-5.1804287100470386E-2</v>
      </c>
      <c r="CT10" s="61">
        <f t="shared" si="54"/>
        <v>-3.8458787989741006E-2</v>
      </c>
      <c r="CU10" s="61">
        <f t="shared" si="55"/>
        <v>-0.11561855435743831</v>
      </c>
      <c r="CV10" s="61">
        <f t="shared" si="56"/>
        <v>-2.1793014290671105E-2</v>
      </c>
      <c r="CW10" s="61">
        <f t="shared" si="57"/>
        <v>-8.4938200083965798E-2</v>
      </c>
      <c r="CX10" s="61">
        <f t="shared" si="58"/>
        <v>-0.2098268441584894</v>
      </c>
    </row>
    <row r="11" spans="1:102" x14ac:dyDescent="0.2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115.74746704101563</v>
      </c>
      <c r="E11" s="60">
        <f>+'Indice PondENGHO'!BM10</f>
        <v>115.87099456787109</v>
      </c>
      <c r="F11" s="60">
        <f>+'Indice PondENGHO'!BN10</f>
        <v>115.93067169189453</v>
      </c>
      <c r="G11" s="60">
        <f>+'Indice PondENGHO'!BO10</f>
        <v>115.80081176757813</v>
      </c>
      <c r="H11" s="60">
        <f>+'Indice PondENGHO'!BP10</f>
        <v>115.93241882324219</v>
      </c>
      <c r="I11" s="60">
        <f>+'Indice PondENGHO'!CD10</f>
        <v>115.87065887451172</v>
      </c>
      <c r="K11" s="61">
        <f t="shared" si="29"/>
        <v>0.17228127932431742</v>
      </c>
      <c r="L11" s="61">
        <f t="shared" si="30"/>
        <v>0.22191561359826231</v>
      </c>
      <c r="M11" s="61">
        <f t="shared" si="31"/>
        <v>0.25705122850971013</v>
      </c>
      <c r="N11" s="61">
        <f t="shared" si="32"/>
        <v>0.32025436180500394</v>
      </c>
      <c r="O11" s="61">
        <f t="shared" si="33"/>
        <v>0.46258915929420624</v>
      </c>
      <c r="P11" s="61">
        <f t="shared" si="34"/>
        <v>1.4340916425315</v>
      </c>
      <c r="Q11" s="61">
        <f t="shared" si="35"/>
        <v>1.4340922468306871</v>
      </c>
      <c r="S11" s="60">
        <f>+'Indice PondENGHO'!D10</f>
        <v>114.27885437011719</v>
      </c>
      <c r="T11" s="60">
        <f>+'Indice PondENGHO'!P10</f>
        <v>114.35952758789063</v>
      </c>
      <c r="U11" s="60">
        <f>+'Indice PondENGHO'!AB10</f>
        <v>114.402587890625</v>
      </c>
      <c r="V11" s="60">
        <f>+'Indice PondENGHO'!AN10</f>
        <v>114.41409301757813</v>
      </c>
      <c r="W11" s="60">
        <f>+'Indice PondENGHO'!AZ10</f>
        <v>114.49283599853516</v>
      </c>
      <c r="Y11" s="61">
        <f t="shared" si="36"/>
        <v>0.57964176501532505</v>
      </c>
      <c r="Z11" s="61">
        <f t="shared" si="37"/>
        <v>0.48528477613169574</v>
      </c>
      <c r="AA11" s="61">
        <f t="shared" si="38"/>
        <v>0.45937226719454832</v>
      </c>
      <c r="AB11" s="61">
        <f t="shared" si="39"/>
        <v>0.38686009853508413</v>
      </c>
      <c r="AC11" s="61">
        <f t="shared" si="40"/>
        <v>0.2934865235783396</v>
      </c>
      <c r="AE11" s="60">
        <f>+'Indice PondENGHO'!D10</f>
        <v>114.27885437011719</v>
      </c>
      <c r="AF11" s="60">
        <f>+'Indice PondENGHO'!E10</f>
        <v>119.65938568115234</v>
      </c>
      <c r="AG11" s="60">
        <f>+'Indice PondENGHO'!F10</f>
        <v>111.41750335693359</v>
      </c>
      <c r="AH11" s="60">
        <f>+'Indice PondENGHO'!G10</f>
        <v>127.61013793945313</v>
      </c>
      <c r="AI11" s="60">
        <f>+'Indice PondENGHO'!H10</f>
        <v>111.36906433105469</v>
      </c>
      <c r="AJ11" s="60">
        <f>+'Indice PondENGHO'!I10</f>
        <v>119.15663146972656</v>
      </c>
      <c r="AK11" s="60">
        <f>+'Indice PondENGHO'!J10</f>
        <v>111.6351318359375</v>
      </c>
      <c r="AL11" s="60">
        <f>+'Indice PondENGHO'!K10</f>
        <v>124.00848388671875</v>
      </c>
      <c r="AM11" s="60">
        <f>+'Indice PondENGHO'!L10</f>
        <v>116.86173248291016</v>
      </c>
      <c r="AN11" s="60">
        <f>+'Indice PondENGHO'!M10</f>
        <v>119.87480163574219</v>
      </c>
      <c r="AO11" s="60">
        <f>+'Indice PondENGHO'!N10</f>
        <v>114.20793151855469</v>
      </c>
      <c r="AP11" s="60">
        <f>+'Indice PondENGHO'!O10</f>
        <v>114.01226043701172</v>
      </c>
      <c r="AQ11" s="60">
        <f t="shared" si="0"/>
        <v>115.74746704101563</v>
      </c>
      <c r="AR11" s="60"/>
      <c r="AS11" s="60">
        <f>+'Indice PondENGHO'!AZ10</f>
        <v>114.49283599853516</v>
      </c>
      <c r="AT11" s="60">
        <f>+'Indice PondENGHO'!BA10</f>
        <v>119.45858764648438</v>
      </c>
      <c r="AU11" s="60">
        <f>+'Indice PondENGHO'!BB10</f>
        <v>111.48189544677734</v>
      </c>
      <c r="AV11" s="60">
        <f>+'Indice PondENGHO'!BC10</f>
        <v>126.70830535888672</v>
      </c>
      <c r="AW11" s="60">
        <f>+'Indice PondENGHO'!BD10</f>
        <v>111.76394653320313</v>
      </c>
      <c r="AX11" s="60">
        <f>+'Indice PondENGHO'!BE10</f>
        <v>118.96630859375</v>
      </c>
      <c r="AY11" s="60">
        <f>+'Indice PondENGHO'!BF10</f>
        <v>111.10606384277344</v>
      </c>
      <c r="AZ11" s="60">
        <f>+'Indice PondENGHO'!BG10</f>
        <v>123.79988861083984</v>
      </c>
      <c r="BA11" s="60">
        <f>+'Indice PondENGHO'!BH10</f>
        <v>116.88906860351563</v>
      </c>
      <c r="BB11" s="60">
        <f>+'Indice PondENGHO'!BI10</f>
        <v>118.47026824951172</v>
      </c>
      <c r="BC11" s="60">
        <f>+'Indice PondENGHO'!BJ10</f>
        <v>114.6956787109375</v>
      </c>
      <c r="BD11" s="60">
        <f>+'Indice PondENGHO'!BK10</f>
        <v>113.80986785888672</v>
      </c>
      <c r="BE11" s="60">
        <f t="shared" si="1"/>
        <v>115.93241882324219</v>
      </c>
      <c r="BG11" s="61">
        <f t="shared" si="41"/>
        <v>0.57964176501532505</v>
      </c>
      <c r="BH11" s="61">
        <f t="shared" si="4"/>
        <v>4.1677242096637035E-2</v>
      </c>
      <c r="BI11" s="61">
        <f t="shared" si="5"/>
        <v>4.1788469347686088E-3</v>
      </c>
      <c r="BJ11" s="61">
        <f t="shared" si="6"/>
        <v>0.31473122863021447</v>
      </c>
      <c r="BK11" s="61">
        <f t="shared" si="7"/>
        <v>2.440152318333447E-2</v>
      </c>
      <c r="BL11" s="61">
        <f t="shared" si="8"/>
        <v>0.10333616569332892</v>
      </c>
      <c r="BM11" s="61">
        <f t="shared" si="9"/>
        <v>0.10488654686950884</v>
      </c>
      <c r="BN11" s="61">
        <f t="shared" si="10"/>
        <v>9.3705648811535425E-2</v>
      </c>
      <c r="BO11" s="61">
        <f t="shared" si="11"/>
        <v>8.3563227092011111E-2</v>
      </c>
      <c r="BP11" s="61">
        <f t="shared" si="12"/>
        <v>3.9504042619053201E-2</v>
      </c>
      <c r="BQ11" s="61">
        <f t="shared" si="13"/>
        <v>3.4491591616787859E-2</v>
      </c>
      <c r="BR11" s="61">
        <f t="shared" si="14"/>
        <v>5.3585336067282191E-2</v>
      </c>
      <c r="BS11" s="61">
        <f t="shared" si="59"/>
        <v>1.4777031646297869</v>
      </c>
      <c r="BT11" s="61">
        <f t="shared" si="42"/>
        <v>1.4118208082690709</v>
      </c>
      <c r="BV11" s="61">
        <f t="shared" si="43"/>
        <v>0.26708398542068179</v>
      </c>
      <c r="BW11" s="61">
        <f t="shared" si="15"/>
        <v>3.202455357150566E-2</v>
      </c>
      <c r="BX11" s="61">
        <f t="shared" si="16"/>
        <v>9.1872240904869815E-3</v>
      </c>
      <c r="BY11" s="61">
        <f t="shared" si="17"/>
        <v>0.36330930257420729</v>
      </c>
      <c r="BZ11" s="61">
        <f t="shared" si="18"/>
        <v>4.4364407797391571E-2</v>
      </c>
      <c r="CA11" s="61">
        <f t="shared" si="19"/>
        <v>0.21002314014386059</v>
      </c>
      <c r="CB11" s="61">
        <f t="shared" si="20"/>
        <v>0.16627698547084252</v>
      </c>
      <c r="CC11" s="61">
        <f t="shared" si="21"/>
        <v>8.7526005092549583E-2</v>
      </c>
      <c r="CD11" s="61">
        <f t="shared" si="22"/>
        <v>6.6576431087077725E-2</v>
      </c>
      <c r="CE11" s="61">
        <f t="shared" si="23"/>
        <v>9.1891461197690705E-2</v>
      </c>
      <c r="CF11" s="61">
        <f t="shared" si="24"/>
        <v>6.2561453398541217E-2</v>
      </c>
      <c r="CG11" s="61">
        <f t="shared" si="25"/>
        <v>7.1190519610249497E-2</v>
      </c>
      <c r="CH11" s="61">
        <f t="shared" si="44"/>
        <v>1.4720154694550851</v>
      </c>
      <c r="CI11" s="53">
        <f t="shared" si="45"/>
        <v>1.43058195164385</v>
      </c>
      <c r="CK11" s="61">
        <f t="shared" si="26"/>
        <v>0.28615524143698545</v>
      </c>
      <c r="CL11" s="61">
        <f t="shared" si="46"/>
        <v>9.6526885251313754E-3</v>
      </c>
      <c r="CM11" s="61">
        <f t="shared" si="47"/>
        <v>-5.0083771557183727E-3</v>
      </c>
      <c r="CN11" s="61">
        <f t="shared" si="48"/>
        <v>-4.8578073943992828E-2</v>
      </c>
      <c r="CO11" s="61">
        <f t="shared" si="49"/>
        <v>-1.99628846140571E-2</v>
      </c>
      <c r="CP11" s="61">
        <f t="shared" si="50"/>
        <v>-0.10668697445053167</v>
      </c>
      <c r="CQ11" s="61">
        <f t="shared" si="51"/>
        <v>-6.1390438601333683E-2</v>
      </c>
      <c r="CR11" s="61">
        <f t="shared" si="52"/>
        <v>6.1796437189858416E-3</v>
      </c>
      <c r="CS11" s="61">
        <f t="shared" si="53"/>
        <v>1.6986796004933385E-2</v>
      </c>
      <c r="CT11" s="61">
        <f t="shared" si="54"/>
        <v>-5.2387418578637504E-2</v>
      </c>
      <c r="CU11" s="61">
        <f t="shared" si="55"/>
        <v>-2.8069861781753358E-2</v>
      </c>
      <c r="CV11" s="61">
        <f t="shared" si="56"/>
        <v>-1.7605183542967306E-2</v>
      </c>
      <c r="CW11" s="61">
        <f t="shared" si="57"/>
        <v>5.6876951747018012E-3</v>
      </c>
      <c r="CX11" s="61">
        <f t="shared" si="58"/>
        <v>-1.8761143374779188E-2</v>
      </c>
    </row>
    <row r="12" spans="1:102" x14ac:dyDescent="0.2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117.01284027099609</v>
      </c>
      <c r="E12" s="60">
        <f>+'Indice PondENGHO'!BM11</f>
        <v>117.18240356445313</v>
      </c>
      <c r="F12" s="60">
        <f>+'Indice PondENGHO'!BN11</f>
        <v>117.32281494140625</v>
      </c>
      <c r="G12" s="60">
        <f>+'Indice PondENGHO'!BO11</f>
        <v>117.20311737060547</v>
      </c>
      <c r="H12" s="60">
        <f>+'Indice PondENGHO'!BP11</f>
        <v>117.37400054931641</v>
      </c>
      <c r="I12" s="60">
        <f>+'Indice PondENGHO'!CD11</f>
        <v>117.25302124023438</v>
      </c>
      <c r="K12" s="61">
        <f t="shared" si="29"/>
        <v>0.13337372765773559</v>
      </c>
      <c r="L12" s="61">
        <f t="shared" si="30"/>
        <v>0.17567927647375958</v>
      </c>
      <c r="M12" s="61">
        <f t="shared" si="31"/>
        <v>0.21231841619733036</v>
      </c>
      <c r="N12" s="61">
        <f t="shared" si="32"/>
        <v>0.26958662926076965</v>
      </c>
      <c r="O12" s="61">
        <f t="shared" si="33"/>
        <v>0.40207035266915964</v>
      </c>
      <c r="P12" s="61">
        <f t="shared" si="34"/>
        <v>1.1930284022587547</v>
      </c>
      <c r="Q12" s="61">
        <f t="shared" si="35"/>
        <v>1.1930219256108376</v>
      </c>
      <c r="S12" s="60">
        <f>+'Indice PondENGHO'!D11</f>
        <v>115.59371948242188</v>
      </c>
      <c r="T12" s="60">
        <f>+'Indice PondENGHO'!P11</f>
        <v>115.62808227539063</v>
      </c>
      <c r="U12" s="60">
        <f>+'Indice PondENGHO'!AB11</f>
        <v>115.61586761474609</v>
      </c>
      <c r="V12" s="60">
        <f>+'Indice PondENGHO'!AN11</f>
        <v>115.58975219726563</v>
      </c>
      <c r="W12" s="60">
        <f>+'Indice PondENGHO'!AZ11</f>
        <v>115.64311218261719</v>
      </c>
      <c r="Y12" s="61">
        <f t="shared" si="36"/>
        <v>0.39162837824836094</v>
      </c>
      <c r="Z12" s="61">
        <f t="shared" si="37"/>
        <v>0.30319385203309901</v>
      </c>
      <c r="AA12" s="61">
        <f t="shared" si="38"/>
        <v>0.2655717801704629</v>
      </c>
      <c r="AB12" s="61">
        <f t="shared" si="39"/>
        <v>0.21401986004950546</v>
      </c>
      <c r="AC12" s="61">
        <f t="shared" si="40"/>
        <v>0.15575980892578573</v>
      </c>
      <c r="AE12" s="60">
        <f>+'Indice PondENGHO'!D11</f>
        <v>115.59371948242188</v>
      </c>
      <c r="AF12" s="60">
        <f>+'Indice PondENGHO'!E11</f>
        <v>118.64643096923828</v>
      </c>
      <c r="AG12" s="60">
        <f>+'Indice PondENGHO'!F11</f>
        <v>111.20072174072266</v>
      </c>
      <c r="AH12" s="60">
        <f>+'Indice PondENGHO'!G11</f>
        <v>130.00874328613281</v>
      </c>
      <c r="AI12" s="60">
        <f>+'Indice PondENGHO'!H11</f>
        <v>111.87860107421875</v>
      </c>
      <c r="AJ12" s="60">
        <f>+'Indice PondENGHO'!I11</f>
        <v>121.93215942382813</v>
      </c>
      <c r="AK12" s="60">
        <f>+'Indice PondENGHO'!J11</f>
        <v>112.52828979492188</v>
      </c>
      <c r="AL12" s="60">
        <f>+'Indice PondENGHO'!K11</f>
        <v>125.32649230957031</v>
      </c>
      <c r="AM12" s="60">
        <f>+'Indice PondENGHO'!L11</f>
        <v>118.70554351806641</v>
      </c>
      <c r="AN12" s="60">
        <f>+'Indice PondENGHO'!M11</f>
        <v>125.28047180175781</v>
      </c>
      <c r="AO12" s="60">
        <f>+'Indice PondENGHO'!N11</f>
        <v>115.82192993164063</v>
      </c>
      <c r="AP12" s="60">
        <f>+'Indice PondENGHO'!O11</f>
        <v>115.60140991210938</v>
      </c>
      <c r="AQ12" s="60">
        <f t="shared" si="0"/>
        <v>117.01284027099609</v>
      </c>
      <c r="AR12" s="60"/>
      <c r="AS12" s="60">
        <f>+'Indice PondENGHO'!AZ11</f>
        <v>115.64311218261719</v>
      </c>
      <c r="AT12" s="60">
        <f>+'Indice PondENGHO'!BA11</f>
        <v>118.35944366455078</v>
      </c>
      <c r="AU12" s="60">
        <f>+'Indice PondENGHO'!BB11</f>
        <v>111.30345153808594</v>
      </c>
      <c r="AV12" s="60">
        <f>+'Indice PondENGHO'!BC11</f>
        <v>129.06199645996094</v>
      </c>
      <c r="AW12" s="60">
        <f>+'Indice PondENGHO'!BD11</f>
        <v>112.09996795654297</v>
      </c>
      <c r="AX12" s="60">
        <f>+'Indice PondENGHO'!BE11</f>
        <v>121.83583068847656</v>
      </c>
      <c r="AY12" s="60">
        <f>+'Indice PondENGHO'!BF11</f>
        <v>112.06011962890625</v>
      </c>
      <c r="AZ12" s="60">
        <f>+'Indice PondENGHO'!BG11</f>
        <v>125.00740051269531</v>
      </c>
      <c r="BA12" s="60">
        <f>+'Indice PondENGHO'!BH11</f>
        <v>118.67305755615234</v>
      </c>
      <c r="BB12" s="60">
        <f>+'Indice PondENGHO'!BI11</f>
        <v>124.75370025634766</v>
      </c>
      <c r="BC12" s="60">
        <f>+'Indice PondENGHO'!BJ11</f>
        <v>116.28425598144531</v>
      </c>
      <c r="BD12" s="60">
        <f>+'Indice PondENGHO'!BK11</f>
        <v>115.68430328369141</v>
      </c>
      <c r="BE12" s="60">
        <f t="shared" si="1"/>
        <v>117.37400054931641</v>
      </c>
      <c r="BG12" s="61">
        <f t="shared" si="41"/>
        <v>0.39162837824836094</v>
      </c>
      <c r="BH12" s="61">
        <f t="shared" si="4"/>
        <v>-1.9459807225964718E-2</v>
      </c>
      <c r="BI12" s="61">
        <f t="shared" si="5"/>
        <v>-1.4968643597540795E-2</v>
      </c>
      <c r="BJ12" s="61">
        <f t="shared" si="6"/>
        <v>0.29408113082788739</v>
      </c>
      <c r="BK12" s="61">
        <f t="shared" si="7"/>
        <v>1.813392624503574E-2</v>
      </c>
      <c r="BL12" s="61">
        <f t="shared" si="8"/>
        <v>0.10036746373274702</v>
      </c>
      <c r="BM12" s="61">
        <f t="shared" si="9"/>
        <v>8.0165232285595842E-2</v>
      </c>
      <c r="BN12" s="61">
        <f t="shared" si="10"/>
        <v>5.7113737851869815E-2</v>
      </c>
      <c r="BO12" s="61">
        <f t="shared" si="11"/>
        <v>0.12269260415954412</v>
      </c>
      <c r="BP12" s="61">
        <f t="shared" si="12"/>
        <v>7.6974943671617752E-2</v>
      </c>
      <c r="BQ12" s="61">
        <f t="shared" si="13"/>
        <v>6.1197513767301939E-2</v>
      </c>
      <c r="BR12" s="61">
        <f t="shared" si="14"/>
        <v>5.0375154459983501E-2</v>
      </c>
      <c r="BS12" s="61">
        <f t="shared" si="59"/>
        <v>1.2183016344264386</v>
      </c>
      <c r="BT12" s="61">
        <f t="shared" si="42"/>
        <v>1.0932189380283175</v>
      </c>
      <c r="BV12" s="61">
        <f t="shared" si="43"/>
        <v>0.2934865235783396</v>
      </c>
      <c r="BW12" s="61">
        <f t="shared" si="15"/>
        <v>-1.744841465877104E-2</v>
      </c>
      <c r="BX12" s="61">
        <f t="shared" si="16"/>
        <v>-9.1884674840225205E-3</v>
      </c>
      <c r="BY12" s="61">
        <f t="shared" si="17"/>
        <v>0.29681006391384479</v>
      </c>
      <c r="BZ12" s="61">
        <f t="shared" si="18"/>
        <v>2.0275582815898568E-2</v>
      </c>
      <c r="CA12" s="61">
        <f t="shared" si="19"/>
        <v>0.19792798715541174</v>
      </c>
      <c r="CB12" s="61">
        <f t="shared" si="20"/>
        <v>0.12874656881363797</v>
      </c>
      <c r="CC12" s="61">
        <f t="shared" si="21"/>
        <v>4.7449865631342625E-2</v>
      </c>
      <c r="CD12" s="61">
        <f t="shared" si="22"/>
        <v>0.14997720043954937</v>
      </c>
      <c r="CE12" s="61">
        <f t="shared" si="23"/>
        <v>0.20399989272485666</v>
      </c>
      <c r="CF12" s="61">
        <f t="shared" si="24"/>
        <v>0.11183412507241468</v>
      </c>
      <c r="CG12" s="61">
        <f t="shared" si="25"/>
        <v>8.0971759736285787E-2</v>
      </c>
      <c r="CH12" s="61">
        <f t="shared" si="44"/>
        <v>1.5048426877387884</v>
      </c>
      <c r="CI12" s="53">
        <f t="shared" si="45"/>
        <v>1.2434673068213442</v>
      </c>
      <c r="CK12" s="61">
        <f t="shared" si="26"/>
        <v>0.23586856932257522</v>
      </c>
      <c r="CL12" s="61">
        <f t="shared" si="46"/>
        <v>-2.0113925671936782E-3</v>
      </c>
      <c r="CM12" s="61">
        <f t="shared" si="47"/>
        <v>-5.7801761135182744E-3</v>
      </c>
      <c r="CN12" s="61">
        <f t="shared" si="48"/>
        <v>-2.7289330859573968E-3</v>
      </c>
      <c r="CO12" s="61">
        <f t="shared" si="49"/>
        <v>-2.141656570862828E-3</v>
      </c>
      <c r="CP12" s="61">
        <f t="shared" si="50"/>
        <v>-9.7560523422664719E-2</v>
      </c>
      <c r="CQ12" s="61">
        <f t="shared" si="51"/>
        <v>-4.8581336528042127E-2</v>
      </c>
      <c r="CR12" s="61">
        <f t="shared" si="52"/>
        <v>9.6638722205271907E-3</v>
      </c>
      <c r="CS12" s="61">
        <f t="shared" si="53"/>
        <v>-2.7284596280005249E-2</v>
      </c>
      <c r="CT12" s="61">
        <f t="shared" si="54"/>
        <v>-0.12702494905323891</v>
      </c>
      <c r="CU12" s="61">
        <f t="shared" si="55"/>
        <v>-5.0636611305112739E-2</v>
      </c>
      <c r="CV12" s="61">
        <f t="shared" si="56"/>
        <v>-3.0596605276302286E-2</v>
      </c>
      <c r="CW12" s="61">
        <f t="shared" si="57"/>
        <v>-0.2865410533123498</v>
      </c>
      <c r="CX12" s="61">
        <f t="shared" si="58"/>
        <v>-0.15024836879302672</v>
      </c>
    </row>
    <row r="13" spans="1:102" x14ac:dyDescent="0.2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118.49489593505859</v>
      </c>
      <c r="E13" s="60">
        <f>+'Indice PondENGHO'!BM12</f>
        <v>118.68382263183594</v>
      </c>
      <c r="F13" s="60">
        <f>+'Indice PondENGHO'!BN12</f>
        <v>118.81536102294922</v>
      </c>
      <c r="G13" s="60">
        <f>+'Indice PondENGHO'!BO12</f>
        <v>118.66667175292969</v>
      </c>
      <c r="H13" s="60">
        <f>+'Indice PondENGHO'!BP12</f>
        <v>118.79026794433594</v>
      </c>
      <c r="I13" s="60">
        <f>+'Indice PondENGHO'!CD12</f>
        <v>118.71456146240234</v>
      </c>
      <c r="K13" s="61">
        <f t="shared" si="29"/>
        <v>0.15437095721310071</v>
      </c>
      <c r="L13" s="61">
        <f t="shared" si="30"/>
        <v>0.19876217338525737</v>
      </c>
      <c r="M13" s="61">
        <f t="shared" si="31"/>
        <v>0.22494737170895832</v>
      </c>
      <c r="N13" s="61">
        <f t="shared" si="32"/>
        <v>0.2780442884854129</v>
      </c>
      <c r="O13" s="61">
        <f t="shared" si="33"/>
        <v>0.39035295741264564</v>
      </c>
      <c r="P13" s="61">
        <f t="shared" si="34"/>
        <v>1.2464777482053748</v>
      </c>
      <c r="Q13" s="61">
        <f t="shared" si="35"/>
        <v>1.2464840621662754</v>
      </c>
      <c r="S13" s="60">
        <f>+'Indice PondENGHO'!D12</f>
        <v>116.7080078125</v>
      </c>
      <c r="T13" s="60">
        <f>+'Indice PondENGHO'!P12</f>
        <v>116.68189239501953</v>
      </c>
      <c r="U13" s="60">
        <f>+'Indice PondENGHO'!AB12</f>
        <v>116.61724090576172</v>
      </c>
      <c r="V13" s="60">
        <f>+'Indice PondENGHO'!AN12</f>
        <v>116.55720520019531</v>
      </c>
      <c r="W13" s="60">
        <f>+'Indice PondENGHO'!AZ12</f>
        <v>116.56192779541016</v>
      </c>
      <c r="Y13" s="61">
        <f t="shared" si="36"/>
        <v>0.32829820550374944</v>
      </c>
      <c r="Z13" s="61">
        <f t="shared" si="37"/>
        <v>0.24904962607372269</v>
      </c>
      <c r="AA13" s="61">
        <f t="shared" si="38"/>
        <v>0.21658723948261049</v>
      </c>
      <c r="AB13" s="61">
        <f t="shared" si="39"/>
        <v>0.1740102993353343</v>
      </c>
      <c r="AC13" s="61">
        <f t="shared" si="40"/>
        <v>0.12288945943527348</v>
      </c>
      <c r="AE13" s="60">
        <f>+'Indice PondENGHO'!D12</f>
        <v>116.7080078125</v>
      </c>
      <c r="AF13" s="60">
        <f>+'Indice PondENGHO'!E12</f>
        <v>121.92085266113281</v>
      </c>
      <c r="AG13" s="60">
        <f>+'Indice PondENGHO'!F12</f>
        <v>112.32588958740234</v>
      </c>
      <c r="AH13" s="60">
        <f>+'Indice PondENGHO'!G12</f>
        <v>131.25450134277344</v>
      </c>
      <c r="AI13" s="60">
        <f>+'Indice PondENGHO'!H12</f>
        <v>112.28115844726563</v>
      </c>
      <c r="AJ13" s="60">
        <f>+'Indice PondENGHO'!I12</f>
        <v>123.36647033691406</v>
      </c>
      <c r="AK13" s="60">
        <f>+'Indice PondENGHO'!J12</f>
        <v>114.11225891113281</v>
      </c>
      <c r="AL13" s="60">
        <f>+'Indice PondENGHO'!K12</f>
        <v>132.04031372070313</v>
      </c>
      <c r="AM13" s="60">
        <f>+'Indice PondENGHO'!L12</f>
        <v>120.60708618164063</v>
      </c>
      <c r="AN13" s="60">
        <f>+'Indice PondENGHO'!M12</f>
        <v>127.22785949707031</v>
      </c>
      <c r="AO13" s="60">
        <f>+'Indice PondENGHO'!N12</f>
        <v>117.51003265380859</v>
      </c>
      <c r="AP13" s="60">
        <f>+'Indice PondENGHO'!O12</f>
        <v>117.07450103759766</v>
      </c>
      <c r="AQ13" s="60">
        <f t="shared" si="0"/>
        <v>118.49489593505859</v>
      </c>
      <c r="AR13" s="60"/>
      <c r="AS13" s="60">
        <f>+'Indice PondENGHO'!AZ12</f>
        <v>116.56192779541016</v>
      </c>
      <c r="AT13" s="60">
        <f>+'Indice PondENGHO'!BA12</f>
        <v>121.690185546875</v>
      </c>
      <c r="AU13" s="60">
        <f>+'Indice PondENGHO'!BB12</f>
        <v>112.44538116455078</v>
      </c>
      <c r="AV13" s="60">
        <f>+'Indice PondENGHO'!BC12</f>
        <v>130.26295471191406</v>
      </c>
      <c r="AW13" s="60">
        <f>+'Indice PondENGHO'!BD12</f>
        <v>112.36399078369141</v>
      </c>
      <c r="AX13" s="60">
        <f>+'Indice PondENGHO'!BE12</f>
        <v>122.99421691894531</v>
      </c>
      <c r="AY13" s="60">
        <f>+'Indice PondENGHO'!BF12</f>
        <v>113.46074676513672</v>
      </c>
      <c r="AZ13" s="60">
        <f>+'Indice PondENGHO'!BG12</f>
        <v>131.63519287109375</v>
      </c>
      <c r="BA13" s="60">
        <f>+'Indice PondENGHO'!BH12</f>
        <v>120.37949371337891</v>
      </c>
      <c r="BB13" s="60">
        <f>+'Indice PondENGHO'!BI12</f>
        <v>125.99123382568359</v>
      </c>
      <c r="BC13" s="60">
        <f>+'Indice PondENGHO'!BJ12</f>
        <v>118.08817291259766</v>
      </c>
      <c r="BD13" s="60">
        <f>+'Indice PondENGHO'!BK12</f>
        <v>117.18927001953125</v>
      </c>
      <c r="BE13" s="60">
        <f t="shared" si="1"/>
        <v>118.79026794433594</v>
      </c>
      <c r="BG13" s="61">
        <f t="shared" si="41"/>
        <v>0.32829820550374944</v>
      </c>
      <c r="BH13" s="61">
        <f t="shared" si="4"/>
        <v>6.2224453095233209E-2</v>
      </c>
      <c r="BI13" s="61">
        <f t="shared" si="5"/>
        <v>7.6852019797334914E-2</v>
      </c>
      <c r="BJ13" s="61">
        <f t="shared" si="6"/>
        <v>0.15108454519169734</v>
      </c>
      <c r="BK13" s="61">
        <f t="shared" si="7"/>
        <v>1.4171704832483343E-2</v>
      </c>
      <c r="BL13" s="61">
        <f t="shared" si="8"/>
        <v>5.1306054900715443E-2</v>
      </c>
      <c r="BM13" s="61">
        <f t="shared" si="9"/>
        <v>0.14063145401284741</v>
      </c>
      <c r="BN13" s="61">
        <f t="shared" si="10"/>
        <v>0.28778632786557296</v>
      </c>
      <c r="BO13" s="61">
        <f t="shared" si="11"/>
        <v>0.12516589904162723</v>
      </c>
      <c r="BP13" s="61">
        <f t="shared" si="12"/>
        <v>2.7430279505447581E-2</v>
      </c>
      <c r="BQ13" s="61">
        <f t="shared" si="13"/>
        <v>6.3315132528630788E-2</v>
      </c>
      <c r="BR13" s="61">
        <f t="shared" si="14"/>
        <v>4.6191198401537237E-2</v>
      </c>
      <c r="BS13" s="61">
        <f t="shared" si="59"/>
        <v>1.3744572746768766</v>
      </c>
      <c r="BT13" s="61">
        <f t="shared" si="42"/>
        <v>1.2665752413411502</v>
      </c>
      <c r="BV13" s="61">
        <f t="shared" si="43"/>
        <v>0.15575980892578573</v>
      </c>
      <c r="BW13" s="61">
        <f t="shared" si="15"/>
        <v>5.222462801010793E-2</v>
      </c>
      <c r="BX13" s="61">
        <f t="shared" si="16"/>
        <v>5.8078271902574134E-2</v>
      </c>
      <c r="BY13" s="61">
        <f t="shared" si="17"/>
        <v>0.14958569293129026</v>
      </c>
      <c r="BZ13" s="61">
        <f t="shared" si="18"/>
        <v>1.5735510847177666E-2</v>
      </c>
      <c r="CA13" s="61">
        <f t="shared" si="19"/>
        <v>7.8919442997827535E-2</v>
      </c>
      <c r="CB13" s="61">
        <f t="shared" si="20"/>
        <v>0.18668843712018696</v>
      </c>
      <c r="CC13" s="61">
        <f t="shared" si="21"/>
        <v>0.25724411652277901</v>
      </c>
      <c r="CD13" s="61">
        <f t="shared" si="22"/>
        <v>0.14169551905667832</v>
      </c>
      <c r="CE13" s="61">
        <f t="shared" si="23"/>
        <v>3.9684690484903008E-2</v>
      </c>
      <c r="CF13" s="61">
        <f t="shared" si="24"/>
        <v>0.12543407304594636</v>
      </c>
      <c r="CG13" s="61">
        <f t="shared" si="25"/>
        <v>6.4213003657942622E-2</v>
      </c>
      <c r="CH13" s="61">
        <f t="shared" si="44"/>
        <v>1.3252631955031999</v>
      </c>
      <c r="CI13" s="53">
        <f t="shared" si="45"/>
        <v>1.2066278634035976</v>
      </c>
      <c r="CK13" s="61">
        <f t="shared" si="26"/>
        <v>0.20540874606847598</v>
      </c>
      <c r="CL13" s="61">
        <f t="shared" si="46"/>
        <v>9.9998250851252787E-3</v>
      </c>
      <c r="CM13" s="61">
        <f t="shared" si="47"/>
        <v>1.877374789476078E-2</v>
      </c>
      <c r="CN13" s="61">
        <f t="shared" si="48"/>
        <v>1.4988522604070798E-3</v>
      </c>
      <c r="CO13" s="61">
        <f t="shared" si="49"/>
        <v>-1.5638060146943231E-3</v>
      </c>
      <c r="CP13" s="61">
        <f t="shared" si="50"/>
        <v>-2.7613388097112092E-2</v>
      </c>
      <c r="CQ13" s="61">
        <f t="shared" si="51"/>
        <v>-4.605698310733955E-2</v>
      </c>
      <c r="CR13" s="61">
        <f t="shared" si="52"/>
        <v>3.0542211342793946E-2</v>
      </c>
      <c r="CS13" s="61">
        <f t="shared" si="53"/>
        <v>-1.6529620015051094E-2</v>
      </c>
      <c r="CT13" s="61">
        <f t="shared" si="54"/>
        <v>-1.2254410979455427E-2</v>
      </c>
      <c r="CU13" s="61">
        <f t="shared" si="55"/>
        <v>-6.2118940517315577E-2</v>
      </c>
      <c r="CV13" s="61">
        <f t="shared" si="56"/>
        <v>-1.8021805256405385E-2</v>
      </c>
      <c r="CW13" s="61">
        <f t="shared" si="57"/>
        <v>4.9194079173676686E-2</v>
      </c>
      <c r="CX13" s="61">
        <f t="shared" si="58"/>
        <v>5.994737793755256E-2</v>
      </c>
    </row>
    <row r="14" spans="1:102" x14ac:dyDescent="0.2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120.42850494384766</v>
      </c>
      <c r="E14" s="60">
        <f>+'Indice PondENGHO'!BM13</f>
        <v>120.63352203369141</v>
      </c>
      <c r="F14" s="60">
        <f>+'Indice PondENGHO'!BN13</f>
        <v>120.76671600341797</v>
      </c>
      <c r="G14" s="60">
        <f>+'Indice PondENGHO'!BO13</f>
        <v>120.62646484375</v>
      </c>
      <c r="H14" s="60">
        <f>+'Indice PondENGHO'!BP13</f>
        <v>120.68816375732422</v>
      </c>
      <c r="I14" s="60">
        <f>+'Indice PondENGHO'!CD13</f>
        <v>120.64810180664063</v>
      </c>
      <c r="K14" s="61">
        <f t="shared" si="29"/>
        <v>0.19892519470912234</v>
      </c>
      <c r="L14" s="61">
        <f t="shared" si="30"/>
        <v>0.25492916169698215</v>
      </c>
      <c r="M14" s="61">
        <f t="shared" si="31"/>
        <v>0.29047549816869794</v>
      </c>
      <c r="N14" s="61">
        <f t="shared" si="32"/>
        <v>0.36773535455616763</v>
      </c>
      <c r="O14" s="61">
        <f t="shared" si="33"/>
        <v>0.51665975547676568</v>
      </c>
      <c r="P14" s="61">
        <f t="shared" si="34"/>
        <v>1.628724964607736</v>
      </c>
      <c r="Q14" s="61">
        <f t="shared" si="35"/>
        <v>1.6287305621312864</v>
      </c>
      <c r="S14" s="60">
        <f>+'Indice PondENGHO'!D13</f>
        <v>118.84242248535156</v>
      </c>
      <c r="T14" s="60">
        <f>+'Indice PondENGHO'!P13</f>
        <v>118.83567047119141</v>
      </c>
      <c r="U14" s="60">
        <f>+'Indice PondENGHO'!AB13</f>
        <v>118.78302764892578</v>
      </c>
      <c r="V14" s="60">
        <f>+'Indice PondENGHO'!AN13</f>
        <v>118.72734069824219</v>
      </c>
      <c r="W14" s="60">
        <f>+'Indice PondENGHO'!AZ13</f>
        <v>118.74317932128906</v>
      </c>
      <c r="Y14" s="61">
        <f t="shared" si="36"/>
        <v>0.62098856307372452</v>
      </c>
      <c r="Z14" s="61">
        <f t="shared" si="37"/>
        <v>0.50256860715045959</v>
      </c>
      <c r="AA14" s="61">
        <f t="shared" si="38"/>
        <v>0.46255399482983461</v>
      </c>
      <c r="AB14" s="61">
        <f t="shared" si="39"/>
        <v>0.38551593098217052</v>
      </c>
      <c r="AC14" s="61">
        <f t="shared" si="40"/>
        <v>0.28825912301427625</v>
      </c>
      <c r="AE14" s="60">
        <f>+'Indice PondENGHO'!D13</f>
        <v>118.84242248535156</v>
      </c>
      <c r="AF14" s="60">
        <f>+'Indice PondENGHO'!E13</f>
        <v>122.44682312011719</v>
      </c>
      <c r="AG14" s="60">
        <f>+'Indice PondENGHO'!F13</f>
        <v>114.04869842529297</v>
      </c>
      <c r="AH14" s="60">
        <f>+'Indice PondENGHO'!G13</f>
        <v>133.03553771972656</v>
      </c>
      <c r="AI14" s="60">
        <f>+'Indice PondENGHO'!H13</f>
        <v>113.51418304443359</v>
      </c>
      <c r="AJ14" s="60">
        <f>+'Indice PondENGHO'!I13</f>
        <v>124.98036956787109</v>
      </c>
      <c r="AK14" s="60">
        <f>+'Indice PondENGHO'!J13</f>
        <v>117.52853393554688</v>
      </c>
      <c r="AL14" s="60">
        <f>+'Indice PondENGHO'!K13</f>
        <v>133.33106994628906</v>
      </c>
      <c r="AM14" s="60">
        <f>+'Indice PondENGHO'!L13</f>
        <v>121.91845703125</v>
      </c>
      <c r="AN14" s="60">
        <f>+'Indice PondENGHO'!M13</f>
        <v>129.79063415527344</v>
      </c>
      <c r="AO14" s="60">
        <f>+'Indice PondENGHO'!N13</f>
        <v>119.60152435302734</v>
      </c>
      <c r="AP14" s="60">
        <f>+'Indice PondENGHO'!O13</f>
        <v>118.41873931884766</v>
      </c>
      <c r="AQ14" s="60">
        <f t="shared" si="0"/>
        <v>120.42850494384766</v>
      </c>
      <c r="AR14" s="60"/>
      <c r="AS14" s="60">
        <f>+'Indice PondENGHO'!AZ13</f>
        <v>118.74317932128906</v>
      </c>
      <c r="AT14" s="60">
        <f>+'Indice PondENGHO'!BA13</f>
        <v>122.26457977294922</v>
      </c>
      <c r="AU14" s="60">
        <f>+'Indice PondENGHO'!BB13</f>
        <v>114.216796875</v>
      </c>
      <c r="AV14" s="60">
        <f>+'Indice PondENGHO'!BC13</f>
        <v>131.81312561035156</v>
      </c>
      <c r="AW14" s="60">
        <f>+'Indice PondENGHO'!BD13</f>
        <v>113.59504699707031</v>
      </c>
      <c r="AX14" s="60">
        <f>+'Indice PondENGHO'!BE13</f>
        <v>124.58979034423828</v>
      </c>
      <c r="AY14" s="60">
        <f>+'Indice PondENGHO'!BF13</f>
        <v>116.85409545898438</v>
      </c>
      <c r="AZ14" s="60">
        <f>+'Indice PondENGHO'!BG13</f>
        <v>132.78581237792969</v>
      </c>
      <c r="BA14" s="60">
        <f>+'Indice PondENGHO'!BH13</f>
        <v>121.40548706054688</v>
      </c>
      <c r="BB14" s="60">
        <f>+'Indice PondENGHO'!BI13</f>
        <v>128.54495239257813</v>
      </c>
      <c r="BC14" s="60">
        <f>+'Indice PondENGHO'!BJ13</f>
        <v>120.23971557617188</v>
      </c>
      <c r="BD14" s="60">
        <f>+'Indice PondENGHO'!BK13</f>
        <v>118.59561920166016</v>
      </c>
      <c r="BE14" s="60">
        <f t="shared" si="1"/>
        <v>120.68816375732422</v>
      </c>
      <c r="BG14" s="61">
        <f t="shared" si="41"/>
        <v>0.62098856307372452</v>
      </c>
      <c r="BH14" s="61">
        <f t="shared" si="4"/>
        <v>9.8701035626865673E-3</v>
      </c>
      <c r="BI14" s="61">
        <f t="shared" si="5"/>
        <v>0.11620075268019187</v>
      </c>
      <c r="BJ14" s="61">
        <f t="shared" si="6"/>
        <v>0.21330105531507443</v>
      </c>
      <c r="BK14" s="61">
        <f t="shared" si="7"/>
        <v>4.2864714006950022E-2</v>
      </c>
      <c r="BL14" s="61">
        <f t="shared" si="8"/>
        <v>5.7007974490257823E-2</v>
      </c>
      <c r="BM14" s="61">
        <f t="shared" si="9"/>
        <v>0.29951767831448262</v>
      </c>
      <c r="BN14" s="61">
        <f t="shared" si="10"/>
        <v>5.4635947444826138E-2</v>
      </c>
      <c r="BO14" s="61">
        <f t="shared" si="11"/>
        <v>8.5239197468455152E-2</v>
      </c>
      <c r="BP14" s="61">
        <f t="shared" si="12"/>
        <v>3.564692804744149E-2</v>
      </c>
      <c r="BQ14" s="61">
        <f t="shared" si="13"/>
        <v>7.7463777713867782E-2</v>
      </c>
      <c r="BR14" s="61">
        <f t="shared" si="14"/>
        <v>4.162361090126606E-2</v>
      </c>
      <c r="BS14" s="61">
        <f t="shared" si="59"/>
        <v>1.6543603030192244</v>
      </c>
      <c r="BT14" s="61">
        <f t="shared" si="42"/>
        <v>1.6318078458406937</v>
      </c>
      <c r="BV14" s="61">
        <f t="shared" si="43"/>
        <v>0.12288945943527348</v>
      </c>
      <c r="BW14" s="61">
        <f t="shared" si="15"/>
        <v>8.898882820582571E-3</v>
      </c>
      <c r="BX14" s="61">
        <f t="shared" si="16"/>
        <v>8.9019650002987033E-2</v>
      </c>
      <c r="BY14" s="61">
        <f t="shared" si="17"/>
        <v>0.19077996810338094</v>
      </c>
      <c r="BZ14" s="61">
        <f t="shared" si="18"/>
        <v>7.2495040909928157E-2</v>
      </c>
      <c r="CA14" s="61">
        <f t="shared" si="19"/>
        <v>0.10740845376786519</v>
      </c>
      <c r="CB14" s="61">
        <f t="shared" si="20"/>
        <v>0.44690418150956773</v>
      </c>
      <c r="CC14" s="61">
        <f t="shared" si="21"/>
        <v>4.4126485047012186E-2</v>
      </c>
      <c r="CD14" s="61">
        <f t="shared" si="22"/>
        <v>8.417859286007115E-2</v>
      </c>
      <c r="CE14" s="61">
        <f t="shared" si="23"/>
        <v>8.0915195607596496E-2</v>
      </c>
      <c r="CF14" s="61">
        <f t="shared" si="24"/>
        <v>0.14782231437866689</v>
      </c>
      <c r="CG14" s="61">
        <f t="shared" si="25"/>
        <v>5.9289842210913241E-2</v>
      </c>
      <c r="CH14" s="61">
        <f t="shared" si="44"/>
        <v>1.4547280666538449</v>
      </c>
      <c r="CI14" s="53">
        <f t="shared" si="45"/>
        <v>1.5976862800558767</v>
      </c>
      <c r="CK14" s="61">
        <f t="shared" si="26"/>
        <v>0.33272944005944827</v>
      </c>
      <c r="CL14" s="61">
        <f t="shared" si="46"/>
        <v>9.7122074210399638E-4</v>
      </c>
      <c r="CM14" s="61">
        <f t="shared" si="47"/>
        <v>2.7181102677204833E-2</v>
      </c>
      <c r="CN14" s="61">
        <f t="shared" si="48"/>
        <v>2.2521087211693491E-2</v>
      </c>
      <c r="CO14" s="61">
        <f t="shared" si="49"/>
        <v>-2.9630326902978135E-2</v>
      </c>
      <c r="CP14" s="61">
        <f t="shared" si="50"/>
        <v>-5.0400479277607366E-2</v>
      </c>
      <c r="CQ14" s="61">
        <f t="shared" si="51"/>
        <v>-0.14738650319508512</v>
      </c>
      <c r="CR14" s="61">
        <f t="shared" si="52"/>
        <v>1.0509462397813953E-2</v>
      </c>
      <c r="CS14" s="61">
        <f t="shared" si="53"/>
        <v>1.0606046083840026E-3</v>
      </c>
      <c r="CT14" s="61">
        <f t="shared" si="54"/>
        <v>-4.5268267560155007E-2</v>
      </c>
      <c r="CU14" s="61">
        <f t="shared" si="55"/>
        <v>-7.0358536664799104E-2</v>
      </c>
      <c r="CV14" s="61">
        <f t="shared" si="56"/>
        <v>-1.766623130964718E-2</v>
      </c>
      <c r="CW14" s="61">
        <f t="shared" si="57"/>
        <v>0.19963223636537952</v>
      </c>
      <c r="CX14" s="61">
        <f t="shared" si="58"/>
        <v>3.4121565784817065E-2</v>
      </c>
    </row>
    <row r="15" spans="1:102" x14ac:dyDescent="0.2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124.23170471191406</v>
      </c>
      <c r="E15" s="60">
        <f>+'Indice PondENGHO'!BM14</f>
        <v>124.75094604492188</v>
      </c>
      <c r="F15" s="60">
        <f>+'Indice PondENGHO'!BN14</f>
        <v>124.96858215332031</v>
      </c>
      <c r="G15" s="60">
        <f>+'Indice PondENGHO'!BO14</f>
        <v>124.86677551269531</v>
      </c>
      <c r="H15" s="60">
        <f>+'Indice PondENGHO'!BP14</f>
        <v>125.12575531005859</v>
      </c>
      <c r="I15" s="60">
        <f>+'Indice PondENGHO'!CD14</f>
        <v>124.87287902832031</v>
      </c>
      <c r="K15" s="61">
        <f t="shared" si="29"/>
        <v>0.38499382874790361</v>
      </c>
      <c r="L15" s="61">
        <f t="shared" si="30"/>
        <v>0.52973778509775082</v>
      </c>
      <c r="M15" s="61">
        <f t="shared" si="31"/>
        <v>0.61545873094879411</v>
      </c>
      <c r="N15" s="61">
        <f t="shared" si="32"/>
        <v>0.78290008282229206</v>
      </c>
      <c r="O15" s="61">
        <f t="shared" si="33"/>
        <v>1.188674898402998</v>
      </c>
      <c r="P15" s="61">
        <f t="shared" si="34"/>
        <v>3.501765326019739</v>
      </c>
      <c r="Q15" s="61">
        <f t="shared" si="35"/>
        <v>3.5017353430480069</v>
      </c>
      <c r="S15" s="60">
        <f>+'Indice PondENGHO'!D14</f>
        <v>120.38072967529297</v>
      </c>
      <c r="T15" s="60">
        <f>+'Indice PondENGHO'!P14</f>
        <v>120.39163208007813</v>
      </c>
      <c r="U15" s="60">
        <f>+'Indice PondENGHO'!AB14</f>
        <v>120.33490753173828</v>
      </c>
      <c r="V15" s="60">
        <f>+'Indice PondENGHO'!AN14</f>
        <v>120.28968811035156</v>
      </c>
      <c r="W15" s="60">
        <f>+'Indice PondENGHO'!AZ14</f>
        <v>120.33753967285156</v>
      </c>
      <c r="Y15" s="61">
        <f t="shared" si="36"/>
        <v>0.44037050466907524</v>
      </c>
      <c r="Z15" s="61">
        <f t="shared" si="37"/>
        <v>0.35720440050185626</v>
      </c>
      <c r="AA15" s="61">
        <f t="shared" si="38"/>
        <v>0.32608452096580615</v>
      </c>
      <c r="AB15" s="61">
        <f t="shared" si="39"/>
        <v>0.27303558477259821</v>
      </c>
      <c r="AC15" s="61">
        <f t="shared" si="40"/>
        <v>0.20738626066880819</v>
      </c>
      <c r="AE15" s="60">
        <f>+'Indice PondENGHO'!D14</f>
        <v>120.38072967529297</v>
      </c>
      <c r="AF15" s="60">
        <f>+'Indice PondENGHO'!E14</f>
        <v>123.68413543701172</v>
      </c>
      <c r="AG15" s="60">
        <f>+'Indice PondENGHO'!F14</f>
        <v>116.44464111328125</v>
      </c>
      <c r="AH15" s="60">
        <f>+'Indice PondENGHO'!G14</f>
        <v>155.418701171875</v>
      </c>
      <c r="AI15" s="60">
        <f>+'Indice PondENGHO'!H14</f>
        <v>117.09914398193359</v>
      </c>
      <c r="AJ15" s="60">
        <f>+'Indice PondENGHO'!I14</f>
        <v>127.73940277099609</v>
      </c>
      <c r="AK15" s="60">
        <f>+'Indice PondENGHO'!J14</f>
        <v>121.38898468017578</v>
      </c>
      <c r="AL15" s="60">
        <f>+'Indice PondENGHO'!K14</f>
        <v>133.84664916992188</v>
      </c>
      <c r="AM15" s="60">
        <f>+'Indice PondENGHO'!L14</f>
        <v>123.06692504882813</v>
      </c>
      <c r="AN15" s="60">
        <f>+'Indice PondENGHO'!M14</f>
        <v>132.2249755859375</v>
      </c>
      <c r="AO15" s="60">
        <f>+'Indice PondENGHO'!N14</f>
        <v>121.51627349853516</v>
      </c>
      <c r="AP15" s="60">
        <f>+'Indice PondENGHO'!O14</f>
        <v>119.80608367919922</v>
      </c>
      <c r="AQ15" s="60">
        <f t="shared" si="0"/>
        <v>124.23170471191406</v>
      </c>
      <c r="AR15" s="60"/>
      <c r="AS15" s="60">
        <f>+'Indice PondENGHO'!AZ14</f>
        <v>120.33753967285156</v>
      </c>
      <c r="AT15" s="60">
        <f>+'Indice PondENGHO'!BA14</f>
        <v>123.65438079833984</v>
      </c>
      <c r="AU15" s="60">
        <f>+'Indice PondENGHO'!BB14</f>
        <v>116.79842376708984</v>
      </c>
      <c r="AV15" s="60">
        <f>+'Indice PondENGHO'!BC14</f>
        <v>155.15953063964844</v>
      </c>
      <c r="AW15" s="60">
        <f>+'Indice PondENGHO'!BD14</f>
        <v>117.54110717773438</v>
      </c>
      <c r="AX15" s="60">
        <f>+'Indice PondENGHO'!BE14</f>
        <v>127.82328033447266</v>
      </c>
      <c r="AY15" s="60">
        <f>+'Indice PondENGHO'!BF14</f>
        <v>120.75413513183594</v>
      </c>
      <c r="AZ15" s="60">
        <f>+'Indice PondENGHO'!BG14</f>
        <v>133.94688415527344</v>
      </c>
      <c r="BA15" s="60">
        <f>+'Indice PondENGHO'!BH14</f>
        <v>122.65625</v>
      </c>
      <c r="BB15" s="60">
        <f>+'Indice PondENGHO'!BI14</f>
        <v>130.5537109375</v>
      </c>
      <c r="BC15" s="60">
        <f>+'Indice PondENGHO'!BJ14</f>
        <v>122.44466400146484</v>
      </c>
      <c r="BD15" s="60">
        <f>+'Indice PondENGHO'!BK14</f>
        <v>119.88497161865234</v>
      </c>
      <c r="BE15" s="60">
        <f t="shared" si="1"/>
        <v>125.12575531005859</v>
      </c>
      <c r="BG15" s="61">
        <f t="shared" si="41"/>
        <v>0.44037050466907524</v>
      </c>
      <c r="BH15" s="61">
        <f t="shared" si="4"/>
        <v>2.2845993135560363E-2</v>
      </c>
      <c r="BI15" s="61">
        <f t="shared" si="5"/>
        <v>0.1590078716608504</v>
      </c>
      <c r="BJ15" s="61">
        <f t="shared" si="6"/>
        <v>2.6376187990070248</v>
      </c>
      <c r="BK15" s="61">
        <f t="shared" si="7"/>
        <v>0.12262611437675199</v>
      </c>
      <c r="BL15" s="61">
        <f t="shared" si="8"/>
        <v>9.5892904245765229E-2</v>
      </c>
      <c r="BM15" s="61">
        <f t="shared" si="9"/>
        <v>0.33302589140670213</v>
      </c>
      <c r="BN15" s="61">
        <f t="shared" si="10"/>
        <v>2.1473360115764249E-2</v>
      </c>
      <c r="BO15" s="61">
        <f t="shared" si="11"/>
        <v>7.3451907931049179E-2</v>
      </c>
      <c r="BP15" s="61">
        <f t="shared" si="12"/>
        <v>3.3316818905541688E-2</v>
      </c>
      <c r="BQ15" s="61">
        <f t="shared" si="13"/>
        <v>6.9779003127279443E-2</v>
      </c>
      <c r="BR15" s="61">
        <f t="shared" si="14"/>
        <v>4.226862458018097E-2</v>
      </c>
      <c r="BS15" s="61">
        <f t="shared" si="59"/>
        <v>4.051677793161546</v>
      </c>
      <c r="BT15" s="61">
        <f t="shared" si="42"/>
        <v>3.1580561178931266</v>
      </c>
      <c r="BV15" s="61">
        <f t="shared" si="43"/>
        <v>0.28825912301427625</v>
      </c>
      <c r="BW15" s="61">
        <f t="shared" si="15"/>
        <v>2.1193087561972898E-2</v>
      </c>
      <c r="BX15" s="61">
        <f t="shared" si="16"/>
        <v>0.12769534006228456</v>
      </c>
      <c r="BY15" s="61">
        <f t="shared" si="17"/>
        <v>2.8280650209859557</v>
      </c>
      <c r="BZ15" s="61">
        <f t="shared" si="18"/>
        <v>0.22872324367819188</v>
      </c>
      <c r="CA15" s="61">
        <f t="shared" si="19"/>
        <v>0.21424434788036081</v>
      </c>
      <c r="CB15" s="61">
        <f t="shared" si="20"/>
        <v>0.50555817353953458</v>
      </c>
      <c r="CC15" s="61">
        <f t="shared" si="21"/>
        <v>4.3827111928472627E-2</v>
      </c>
      <c r="CD15" s="61">
        <f t="shared" si="22"/>
        <v>0.10100626306829048</v>
      </c>
      <c r="CE15" s="61">
        <f t="shared" si="23"/>
        <v>6.2647100277429146E-2</v>
      </c>
      <c r="CF15" s="61">
        <f t="shared" si="24"/>
        <v>0.149109273128016</v>
      </c>
      <c r="CG15" s="61">
        <f t="shared" si="25"/>
        <v>5.3502607784083389E-2</v>
      </c>
      <c r="CH15" s="61">
        <f t="shared" si="44"/>
        <v>4.6238306929088697</v>
      </c>
      <c r="CI15" s="53">
        <f t="shared" si="45"/>
        <v>3.6769070094208489</v>
      </c>
      <c r="CK15" s="61">
        <f t="shared" si="26"/>
        <v>0.23298424400026704</v>
      </c>
      <c r="CL15" s="61">
        <f t="shared" si="46"/>
        <v>1.6529055735874654E-3</v>
      </c>
      <c r="CM15" s="61">
        <f t="shared" si="47"/>
        <v>3.131253159856584E-2</v>
      </c>
      <c r="CN15" s="61">
        <f t="shared" si="48"/>
        <v>-0.19044622197893091</v>
      </c>
      <c r="CO15" s="61">
        <f t="shared" si="49"/>
        <v>-0.1060971293014399</v>
      </c>
      <c r="CP15" s="61">
        <f t="shared" si="50"/>
        <v>-0.11835144363459559</v>
      </c>
      <c r="CQ15" s="61">
        <f t="shared" si="51"/>
        <v>-0.17253228213283245</v>
      </c>
      <c r="CR15" s="61">
        <f t="shared" si="52"/>
        <v>-2.2353751812708378E-2</v>
      </c>
      <c r="CS15" s="61">
        <f t="shared" si="53"/>
        <v>-2.7554355137241304E-2</v>
      </c>
      <c r="CT15" s="61">
        <f t="shared" si="54"/>
        <v>-2.9330281371887458E-2</v>
      </c>
      <c r="CU15" s="61">
        <f t="shared" si="55"/>
        <v>-7.9330270000736558E-2</v>
      </c>
      <c r="CV15" s="61">
        <f t="shared" si="56"/>
        <v>-1.1233983203902419E-2</v>
      </c>
      <c r="CW15" s="61">
        <f t="shared" si="57"/>
        <v>-0.57215289974732375</v>
      </c>
      <c r="CX15" s="61">
        <f t="shared" si="58"/>
        <v>-0.51885089152772235</v>
      </c>
    </row>
    <row r="16" spans="1:102" x14ac:dyDescent="0.2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126.55312347412109</v>
      </c>
      <c r="E16" s="60">
        <f>+'Indice PondENGHO'!BM15</f>
        <v>127.10470581054688</v>
      </c>
      <c r="F16" s="60">
        <f>+'Indice PondENGHO'!BN15</f>
        <v>127.33991241455078</v>
      </c>
      <c r="G16" s="60">
        <f>+'Indice PondENGHO'!BO15</f>
        <v>127.2991943359375</v>
      </c>
      <c r="H16" s="60">
        <f>+'Indice PondENGHO'!BP15</f>
        <v>127.61460113525391</v>
      </c>
      <c r="I16" s="60">
        <f>+'Indice PondENGHO'!CD15</f>
        <v>127.28695678710938</v>
      </c>
      <c r="K16" s="61">
        <f t="shared" si="29"/>
        <v>0.2270442402172442</v>
      </c>
      <c r="L16" s="61">
        <f t="shared" si="30"/>
        <v>0.29258352105029145</v>
      </c>
      <c r="M16" s="61">
        <f t="shared" si="31"/>
        <v>0.33558391417071726</v>
      </c>
      <c r="N16" s="61">
        <f t="shared" si="32"/>
        <v>0.43390972769843794</v>
      </c>
      <c r="O16" s="61">
        <f t="shared" si="33"/>
        <v>0.64411902763532292</v>
      </c>
      <c r="P16" s="61">
        <f t="shared" si="34"/>
        <v>1.9332404307720137</v>
      </c>
      <c r="Q16" s="61">
        <f t="shared" si="35"/>
        <v>1.9332282378478505</v>
      </c>
      <c r="S16" s="60">
        <f>+'Indice PondENGHO'!D15</f>
        <v>122.18935394287109</v>
      </c>
      <c r="T16" s="60">
        <f>+'Indice PondENGHO'!P15</f>
        <v>122.254638671875</v>
      </c>
      <c r="U16" s="60">
        <f>+'Indice PondENGHO'!AB15</f>
        <v>122.23978424072266</v>
      </c>
      <c r="V16" s="60">
        <f>+'Indice PondENGHO'!AN15</f>
        <v>122.23674011230469</v>
      </c>
      <c r="W16" s="60">
        <f>+'Indice PondENGHO'!AZ15</f>
        <v>122.36730194091797</v>
      </c>
      <c r="Y16" s="61">
        <f t="shared" si="36"/>
        <v>0.501903653395257</v>
      </c>
      <c r="Z16" s="61">
        <f t="shared" si="37"/>
        <v>0.41357709156533529</v>
      </c>
      <c r="AA16" s="61">
        <f t="shared" si="38"/>
        <v>0.38679902097006186</v>
      </c>
      <c r="AB16" s="61">
        <f t="shared" si="39"/>
        <v>0.32871149703685953</v>
      </c>
      <c r="AC16" s="61">
        <f t="shared" si="40"/>
        <v>0.25465759764332968</v>
      </c>
      <c r="AE16" s="60">
        <f>+'Indice PondENGHO'!D15</f>
        <v>122.18935394287109</v>
      </c>
      <c r="AF16" s="60">
        <f>+'Indice PondENGHO'!E15</f>
        <v>126.10969543457031</v>
      </c>
      <c r="AG16" s="60">
        <f>+'Indice PondENGHO'!F15</f>
        <v>118.85157012939453</v>
      </c>
      <c r="AH16" s="60">
        <f>+'Indice PondENGHO'!G15</f>
        <v>158.41885375976563</v>
      </c>
      <c r="AI16" s="60">
        <f>+'Indice PondENGHO'!H15</f>
        <v>118.87694549560547</v>
      </c>
      <c r="AJ16" s="60">
        <f>+'Indice PondENGHO'!I15</f>
        <v>129.9530029296875</v>
      </c>
      <c r="AK16" s="60">
        <f>+'Indice PondENGHO'!J15</f>
        <v>124.17328643798828</v>
      </c>
      <c r="AL16" s="60">
        <f>+'Indice PondENGHO'!K15</f>
        <v>135.1788330078125</v>
      </c>
      <c r="AM16" s="60">
        <f>+'Indice PondENGHO'!L15</f>
        <v>126.52915954589844</v>
      </c>
      <c r="AN16" s="60">
        <f>+'Indice PondENGHO'!M15</f>
        <v>135.78999328613281</v>
      </c>
      <c r="AO16" s="60">
        <f>+'Indice PondENGHO'!N15</f>
        <v>124.78543853759766</v>
      </c>
      <c r="AP16" s="60">
        <f>+'Indice PondENGHO'!O15</f>
        <v>122.47658538818359</v>
      </c>
      <c r="AQ16" s="60">
        <f t="shared" si="0"/>
        <v>126.55312347412109</v>
      </c>
      <c r="AR16" s="60"/>
      <c r="AS16" s="60">
        <f>+'Indice PondENGHO'!AZ15</f>
        <v>122.36730194091797</v>
      </c>
      <c r="AT16" s="60">
        <f>+'Indice PondENGHO'!BA15</f>
        <v>125.97817993164063</v>
      </c>
      <c r="AU16" s="60">
        <f>+'Indice PondENGHO'!BB15</f>
        <v>119.23650360107422</v>
      </c>
      <c r="AV16" s="60">
        <f>+'Indice PondENGHO'!BC15</f>
        <v>156.68435668945313</v>
      </c>
      <c r="AW16" s="60">
        <f>+'Indice PondENGHO'!BD15</f>
        <v>119.58686828613281</v>
      </c>
      <c r="AX16" s="60">
        <f>+'Indice PondENGHO'!BE15</f>
        <v>130.10015869140625</v>
      </c>
      <c r="AY16" s="60">
        <f>+'Indice PondENGHO'!BF15</f>
        <v>123.33937072753906</v>
      </c>
      <c r="AZ16" s="60">
        <f>+'Indice PondENGHO'!BG15</f>
        <v>135.58343505859375</v>
      </c>
      <c r="BA16" s="60">
        <f>+'Indice PondENGHO'!BH15</f>
        <v>126.18552398681641</v>
      </c>
      <c r="BB16" s="60">
        <f>+'Indice PondENGHO'!BI15</f>
        <v>133.71003723144531</v>
      </c>
      <c r="BC16" s="60">
        <f>+'Indice PondENGHO'!BJ15</f>
        <v>126.03672790527344</v>
      </c>
      <c r="BD16" s="60">
        <f>+'Indice PondENGHO'!BK15</f>
        <v>123.06437683105469</v>
      </c>
      <c r="BE16" s="60">
        <f t="shared" si="1"/>
        <v>127.61460113525391</v>
      </c>
      <c r="BG16" s="61">
        <f t="shared" si="41"/>
        <v>0.501903653395257</v>
      </c>
      <c r="BH16" s="61">
        <f t="shared" si="4"/>
        <v>4.3414977231942972E-2</v>
      </c>
      <c r="BI16" s="61">
        <f t="shared" si="5"/>
        <v>0.15484683459866602</v>
      </c>
      <c r="BJ16" s="61">
        <f t="shared" si="6"/>
        <v>0.34271314075821518</v>
      </c>
      <c r="BK16" s="61">
        <f t="shared" si="7"/>
        <v>5.8949301176728641E-2</v>
      </c>
      <c r="BL16" s="61">
        <f t="shared" si="8"/>
        <v>7.4580548409830985E-2</v>
      </c>
      <c r="BM16" s="61">
        <f t="shared" si="9"/>
        <v>0.23283761149006649</v>
      </c>
      <c r="BN16" s="61">
        <f t="shared" si="10"/>
        <v>5.3785549491192249E-2</v>
      </c>
      <c r="BO16" s="61">
        <f t="shared" si="11"/>
        <v>0.21465326816619601</v>
      </c>
      <c r="BP16" s="61">
        <f t="shared" si="12"/>
        <v>4.7297760555149941E-2</v>
      </c>
      <c r="BQ16" s="61">
        <f t="shared" si="13"/>
        <v>0.1154905826651621</v>
      </c>
      <c r="BR16" s="61">
        <f t="shared" si="14"/>
        <v>7.8872127102887435E-2</v>
      </c>
      <c r="BS16" s="61">
        <f t="shared" si="59"/>
        <v>1.9193453550412949</v>
      </c>
      <c r="BT16" s="61">
        <f t="shared" si="42"/>
        <v>1.868620226688722</v>
      </c>
      <c r="BV16" s="61">
        <f t="shared" si="43"/>
        <v>0.20738626066880819</v>
      </c>
      <c r="BW16" s="61">
        <f t="shared" si="15"/>
        <v>3.4178905999234573E-2</v>
      </c>
      <c r="BX16" s="61">
        <f t="shared" si="16"/>
        <v>0.11631814365108629</v>
      </c>
      <c r="BY16" s="61">
        <f t="shared" si="17"/>
        <v>0.17815895017221037</v>
      </c>
      <c r="BZ16" s="61">
        <f t="shared" si="18"/>
        <v>0.11437193867575279</v>
      </c>
      <c r="CA16" s="61">
        <f t="shared" si="19"/>
        <v>0.14551094089994102</v>
      </c>
      <c r="CB16" s="61">
        <f t="shared" si="20"/>
        <v>0.32323635882168311</v>
      </c>
      <c r="CC16" s="61">
        <f t="shared" si="21"/>
        <v>5.9584221586400324E-2</v>
      </c>
      <c r="CD16" s="61">
        <f t="shared" si="22"/>
        <v>0.27490120403331803</v>
      </c>
      <c r="CE16" s="61">
        <f t="shared" si="23"/>
        <v>9.4945218307948498E-2</v>
      </c>
      <c r="CF16" s="61">
        <f t="shared" si="24"/>
        <v>0.23429781548918968</v>
      </c>
      <c r="CG16" s="61">
        <f t="shared" si="25"/>
        <v>0.12725274557581773</v>
      </c>
      <c r="CH16" s="61">
        <f t="shared" si="44"/>
        <v>1.9101427038813905</v>
      </c>
      <c r="CI16" s="53">
        <f t="shared" si="45"/>
        <v>1.9890755656403636</v>
      </c>
      <c r="CK16" s="61">
        <f t="shared" si="26"/>
        <v>0.24724605575192732</v>
      </c>
      <c r="CL16" s="61">
        <f t="shared" si="46"/>
        <v>9.2360712327083996E-3</v>
      </c>
      <c r="CM16" s="61">
        <f t="shared" si="47"/>
        <v>3.8528690947579727E-2</v>
      </c>
      <c r="CN16" s="61">
        <f t="shared" si="48"/>
        <v>0.16455419058600482</v>
      </c>
      <c r="CO16" s="61">
        <f t="shared" si="49"/>
        <v>-5.5422637499024152E-2</v>
      </c>
      <c r="CP16" s="61">
        <f t="shared" si="50"/>
        <v>-7.0930392490110031E-2</v>
      </c>
      <c r="CQ16" s="61">
        <f t="shared" si="51"/>
        <v>-9.0398747331616625E-2</v>
      </c>
      <c r="CR16" s="61">
        <f t="shared" si="52"/>
        <v>-5.7986720952080753E-3</v>
      </c>
      <c r="CS16" s="61">
        <f t="shared" si="53"/>
        <v>-6.0247935867122016E-2</v>
      </c>
      <c r="CT16" s="61">
        <f t="shared" si="54"/>
        <v>-4.7647457752798557E-2</v>
      </c>
      <c r="CU16" s="61">
        <f t="shared" si="55"/>
        <v>-0.11880723282402758</v>
      </c>
      <c r="CV16" s="61">
        <f t="shared" si="56"/>
        <v>-4.8380618472930292E-2</v>
      </c>
      <c r="CW16" s="61">
        <f t="shared" si="57"/>
        <v>9.2026511599043737E-3</v>
      </c>
      <c r="CX16" s="61">
        <f t="shared" si="58"/>
        <v>-0.12045533895164162</v>
      </c>
    </row>
    <row r="17" spans="1:102" x14ac:dyDescent="0.2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129.57049560546875</v>
      </c>
      <c r="E17" s="60">
        <f>+'Indice PondENGHO'!BM16</f>
        <v>130.35160827636719</v>
      </c>
      <c r="F17" s="60">
        <f>+'Indice PondENGHO'!BN16</f>
        <v>130.62770080566406</v>
      </c>
      <c r="G17" s="60">
        <f>+'Indice PondENGHO'!BO16</f>
        <v>130.68157958984375</v>
      </c>
      <c r="H17" s="60">
        <f>+'Indice PondENGHO'!BP16</f>
        <v>131.05006408691406</v>
      </c>
      <c r="I17" s="60">
        <f>+'Indice PondENGHO'!CD16</f>
        <v>130.60414123535156</v>
      </c>
      <c r="K17" s="61">
        <f t="shared" si="29"/>
        <v>0.28951435020086796</v>
      </c>
      <c r="L17" s="61">
        <f t="shared" si="30"/>
        <v>0.39595076971646592</v>
      </c>
      <c r="M17" s="61">
        <f t="shared" si="31"/>
        <v>0.45645416143354034</v>
      </c>
      <c r="N17" s="61">
        <f t="shared" si="32"/>
        <v>0.59192723779686862</v>
      </c>
      <c r="O17" s="61">
        <f t="shared" si="33"/>
        <v>0.87224326549106201</v>
      </c>
      <c r="P17" s="61">
        <f t="shared" si="34"/>
        <v>2.6060897846388049</v>
      </c>
      <c r="Q17" s="61">
        <f t="shared" si="35"/>
        <v>2.6060678422772376</v>
      </c>
      <c r="S17" s="60">
        <f>+'Indice PondENGHO'!D16</f>
        <v>124.20902252197266</v>
      </c>
      <c r="T17" s="60">
        <f>+'Indice PondENGHO'!P16</f>
        <v>124.32257843017578</v>
      </c>
      <c r="U17" s="60">
        <f>+'Indice PondENGHO'!AB16</f>
        <v>124.34152984619141</v>
      </c>
      <c r="V17" s="60">
        <f>+'Indice PondENGHO'!AN16</f>
        <v>124.37416076660156</v>
      </c>
      <c r="W17" s="60">
        <f>+'Indice PondENGHO'!AZ16</f>
        <v>124.56346893310547</v>
      </c>
      <c r="Y17" s="61">
        <f t="shared" si="36"/>
        <v>0.55018872777716776</v>
      </c>
      <c r="Z17" s="61">
        <f t="shared" si="37"/>
        <v>0.45056990896047849</v>
      </c>
      <c r="AA17" s="61">
        <f t="shared" si="38"/>
        <v>0.41882725764031042</v>
      </c>
      <c r="AB17" s="61">
        <f t="shared" si="39"/>
        <v>0.35395543637461546</v>
      </c>
      <c r="AC17" s="61">
        <f t="shared" si="40"/>
        <v>0.27016131861757203</v>
      </c>
      <c r="AE17" s="60">
        <f>+'Indice PondENGHO'!D16</f>
        <v>124.20902252197266</v>
      </c>
      <c r="AF17" s="60">
        <f>+'Indice PondENGHO'!E16</f>
        <v>128.83642578125</v>
      </c>
      <c r="AG17" s="60">
        <f>+'Indice PondENGHO'!F16</f>
        <v>120.50357055664063</v>
      </c>
      <c r="AH17" s="60">
        <f>+'Indice PondENGHO'!G16</f>
        <v>163.98075866699219</v>
      </c>
      <c r="AI17" s="60">
        <f>+'Indice PondENGHO'!H16</f>
        <v>121.33747100830078</v>
      </c>
      <c r="AJ17" s="60">
        <f>+'Indice PondENGHO'!I16</f>
        <v>132.85514831542969</v>
      </c>
      <c r="AK17" s="60">
        <f>+'Indice PondENGHO'!J16</f>
        <v>129.65238952636719</v>
      </c>
      <c r="AL17" s="60">
        <f>+'Indice PondENGHO'!K16</f>
        <v>147.39085388183594</v>
      </c>
      <c r="AM17" s="60">
        <f>+'Indice PondENGHO'!L16</f>
        <v>128.83837890625</v>
      </c>
      <c r="AN17" s="60">
        <f>+'Indice PondENGHO'!M16</f>
        <v>139.64117431640625</v>
      </c>
      <c r="AO17" s="60">
        <f>+'Indice PondENGHO'!N16</f>
        <v>127.49868011474609</v>
      </c>
      <c r="AP17" s="60">
        <f>+'Indice PondENGHO'!O16</f>
        <v>124.7808837890625</v>
      </c>
      <c r="AQ17" s="60">
        <f t="shared" si="0"/>
        <v>129.57049560546875</v>
      </c>
      <c r="AR17" s="60"/>
      <c r="AS17" s="60">
        <f>+'Indice PondENGHO'!AZ16</f>
        <v>124.56346893310547</v>
      </c>
      <c r="AT17" s="60">
        <f>+'Indice PondENGHO'!BA16</f>
        <v>128.75778198242188</v>
      </c>
      <c r="AU17" s="60">
        <f>+'Indice PondENGHO'!BB16</f>
        <v>121.010986328125</v>
      </c>
      <c r="AV17" s="60">
        <f>+'Indice PondENGHO'!BC16</f>
        <v>162.66847229003906</v>
      </c>
      <c r="AW17" s="60">
        <f>+'Indice PondENGHO'!BD16</f>
        <v>122.25479125976563</v>
      </c>
      <c r="AX17" s="60">
        <f>+'Indice PondENGHO'!BE16</f>
        <v>133.33930969238281</v>
      </c>
      <c r="AY17" s="60">
        <f>+'Indice PondENGHO'!BF16</f>
        <v>128.86563110351563</v>
      </c>
      <c r="AZ17" s="60">
        <f>+'Indice PondENGHO'!BG16</f>
        <v>147.24484252929688</v>
      </c>
      <c r="BA17" s="60">
        <f>+'Indice PondENGHO'!BH16</f>
        <v>128.68501281738281</v>
      </c>
      <c r="BB17" s="60">
        <f>+'Indice PondENGHO'!BI16</f>
        <v>137.63040161132813</v>
      </c>
      <c r="BC17" s="60">
        <f>+'Indice PondENGHO'!BJ16</f>
        <v>128.49012756347656</v>
      </c>
      <c r="BD17" s="60">
        <f>+'Indice PondENGHO'!BK16</f>
        <v>125.21353912353516</v>
      </c>
      <c r="BE17" s="60">
        <f t="shared" si="1"/>
        <v>131.05006408691406</v>
      </c>
      <c r="BG17" s="61">
        <f t="shared" si="41"/>
        <v>0.55018872777716776</v>
      </c>
      <c r="BH17" s="61">
        <f t="shared" si="4"/>
        <v>4.7910347816478675E-2</v>
      </c>
      <c r="BI17" s="61">
        <f t="shared" si="5"/>
        <v>0.10432989753704795</v>
      </c>
      <c r="BJ17" s="61">
        <f t="shared" si="6"/>
        <v>0.62369253942200698</v>
      </c>
      <c r="BK17" s="61">
        <f t="shared" si="7"/>
        <v>8.0090838059812819E-2</v>
      </c>
      <c r="BL17" s="61">
        <f t="shared" si="8"/>
        <v>9.5985390582434021E-2</v>
      </c>
      <c r="BM17" s="61">
        <f t="shared" si="9"/>
        <v>0.44978594646099407</v>
      </c>
      <c r="BN17" s="61">
        <f t="shared" si="10"/>
        <v>0.48400356836629005</v>
      </c>
      <c r="BO17" s="61">
        <f t="shared" si="11"/>
        <v>0.14054189075774062</v>
      </c>
      <c r="BP17" s="61">
        <f t="shared" si="12"/>
        <v>5.0157097623099528E-2</v>
      </c>
      <c r="BQ17" s="61">
        <f t="shared" si="13"/>
        <v>9.4093097645530852E-2</v>
      </c>
      <c r="BR17" s="61">
        <f t="shared" si="14"/>
        <v>6.6808079556993832E-2</v>
      </c>
      <c r="BS17" s="61">
        <f t="shared" si="59"/>
        <v>2.7875874216055969</v>
      </c>
      <c r="BT17" s="61">
        <f t="shared" si="42"/>
        <v>2.3842731404133843</v>
      </c>
      <c r="BV17" s="61">
        <f t="shared" si="43"/>
        <v>0.25465759764332968</v>
      </c>
      <c r="BW17" s="61">
        <f t="shared" si="15"/>
        <v>4.008561401985386E-2</v>
      </c>
      <c r="BX17" s="61">
        <f t="shared" si="16"/>
        <v>8.3007562514499339E-2</v>
      </c>
      <c r="BY17" s="61">
        <f t="shared" si="17"/>
        <v>0.68554135949741268</v>
      </c>
      <c r="BZ17" s="61">
        <f t="shared" si="18"/>
        <v>0.14624606723998315</v>
      </c>
      <c r="CA17" s="61">
        <f t="shared" si="19"/>
        <v>0.20297070439485096</v>
      </c>
      <c r="CB17" s="61">
        <f t="shared" si="20"/>
        <v>0.67748200925992641</v>
      </c>
      <c r="CC17" s="61">
        <f t="shared" si="21"/>
        <v>0.41629296066275107</v>
      </c>
      <c r="CD17" s="61">
        <f t="shared" si="22"/>
        <v>0.19089247638257029</v>
      </c>
      <c r="CE17" s="61">
        <f t="shared" si="23"/>
        <v>0.11562825815429263</v>
      </c>
      <c r="CF17" s="61">
        <f t="shared" si="24"/>
        <v>0.15690573955910564</v>
      </c>
      <c r="CG17" s="61">
        <f t="shared" si="25"/>
        <v>8.4340629135509798E-2</v>
      </c>
      <c r="CH17" s="61">
        <f t="shared" si="44"/>
        <v>3.0540509784640855</v>
      </c>
      <c r="CI17" s="53">
        <f t="shared" si="45"/>
        <v>2.6920610346296003</v>
      </c>
      <c r="CK17" s="61">
        <f t="shared" si="26"/>
        <v>0.28002740915959573</v>
      </c>
      <c r="CL17" s="61">
        <f t="shared" si="46"/>
        <v>7.8247337966248151E-3</v>
      </c>
      <c r="CM17" s="61">
        <f t="shared" si="47"/>
        <v>2.1322335022548614E-2</v>
      </c>
      <c r="CN17" s="61">
        <f t="shared" si="48"/>
        <v>-6.1848820075405708E-2</v>
      </c>
      <c r="CO17" s="61">
        <f t="shared" si="49"/>
        <v>-6.6155229180170333E-2</v>
      </c>
      <c r="CP17" s="61">
        <f t="shared" si="50"/>
        <v>-0.10698531381241694</v>
      </c>
      <c r="CQ17" s="61">
        <f t="shared" si="51"/>
        <v>-0.22769606279893234</v>
      </c>
      <c r="CR17" s="61">
        <f t="shared" si="52"/>
        <v>6.7710607703538983E-2</v>
      </c>
      <c r="CS17" s="61">
        <f t="shared" si="53"/>
        <v>-5.0350585624829663E-2</v>
      </c>
      <c r="CT17" s="61">
        <f t="shared" si="54"/>
        <v>-6.5471160531193104E-2</v>
      </c>
      <c r="CU17" s="61">
        <f t="shared" si="55"/>
        <v>-6.2812641913574788E-2</v>
      </c>
      <c r="CV17" s="61">
        <f t="shared" si="56"/>
        <v>-1.7532549578515966E-2</v>
      </c>
      <c r="CW17" s="61">
        <f t="shared" si="57"/>
        <v>-0.26646355685848855</v>
      </c>
      <c r="CX17" s="61">
        <f t="shared" si="58"/>
        <v>-0.307787894216216</v>
      </c>
    </row>
    <row r="18" spans="1:102" x14ac:dyDescent="0.2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131.69479370117188</v>
      </c>
      <c r="E18" s="60">
        <f>+'Indice PondENGHO'!BM17</f>
        <v>132.4539794921875</v>
      </c>
      <c r="F18" s="60">
        <f>+'Indice PondENGHO'!BN17</f>
        <v>132.68962097167969</v>
      </c>
      <c r="G18" s="60">
        <f>+'Indice PondENGHO'!BO17</f>
        <v>132.78746032714844</v>
      </c>
      <c r="H18" s="60">
        <f>+'Indice PondENGHO'!BP17</f>
        <v>133.23541259765625</v>
      </c>
      <c r="I18" s="60">
        <f>+'Indice PondENGHO'!CD17</f>
        <v>132.72964477539063</v>
      </c>
      <c r="K18" s="61">
        <f t="shared" si="29"/>
        <v>0.19864774318697714</v>
      </c>
      <c r="L18" s="61">
        <f t="shared" si="30"/>
        <v>0.24986665674536676</v>
      </c>
      <c r="M18" s="61">
        <f t="shared" si="31"/>
        <v>0.27899223420535302</v>
      </c>
      <c r="N18" s="61">
        <f t="shared" si="32"/>
        <v>0.3591749003870649</v>
      </c>
      <c r="O18" s="61">
        <f t="shared" si="33"/>
        <v>0.54075434464558281</v>
      </c>
      <c r="P18" s="61">
        <f t="shared" si="34"/>
        <v>1.6274358791703447</v>
      </c>
      <c r="Q18" s="61">
        <f t="shared" si="35"/>
        <v>1.6274396201640062</v>
      </c>
      <c r="S18" s="60">
        <f>+'Indice PondENGHO'!D17</f>
        <v>126.10483551025391</v>
      </c>
      <c r="T18" s="60">
        <f>+'Indice PondENGHO'!P17</f>
        <v>126.14070129394531</v>
      </c>
      <c r="U18" s="60">
        <f>+'Indice PondENGHO'!AB17</f>
        <v>126.10688781738281</v>
      </c>
      <c r="V18" s="60">
        <f>+'Indice PondENGHO'!AN17</f>
        <v>126.09931182861328</v>
      </c>
      <c r="W18" s="60">
        <f>+'Indice PondENGHO'!AZ17</f>
        <v>126.21954345703125</v>
      </c>
      <c r="Y18" s="61">
        <f t="shared" si="36"/>
        <v>0.50442177056291959</v>
      </c>
      <c r="Z18" s="61">
        <f t="shared" si="37"/>
        <v>0.38627158836975395</v>
      </c>
      <c r="AA18" s="61">
        <f t="shared" si="38"/>
        <v>0.34293896833524001</v>
      </c>
      <c r="AB18" s="61">
        <f t="shared" si="39"/>
        <v>0.27828961174879391</v>
      </c>
      <c r="AC18" s="61">
        <f t="shared" si="40"/>
        <v>0.19838133726740462</v>
      </c>
      <c r="AE18" s="60">
        <f>+'Indice PondENGHO'!D17</f>
        <v>126.10483551025391</v>
      </c>
      <c r="AF18" s="60">
        <f>+'Indice PondENGHO'!E17</f>
        <v>129.27194213867188</v>
      </c>
      <c r="AG18" s="60">
        <f>+'Indice PondENGHO'!F17</f>
        <v>122.50153350830078</v>
      </c>
      <c r="AH18" s="60">
        <f>+'Indice PondENGHO'!G17</f>
        <v>165.17446899414063</v>
      </c>
      <c r="AI18" s="60">
        <f>+'Indice PondENGHO'!H17</f>
        <v>126.63542938232422</v>
      </c>
      <c r="AJ18" s="60">
        <f>+'Indice PondENGHO'!I17</f>
        <v>134.73179626464844</v>
      </c>
      <c r="AK18" s="60">
        <f>+'Indice PondENGHO'!J17</f>
        <v>132.44453430175781</v>
      </c>
      <c r="AL18" s="60">
        <f>+'Indice PondENGHO'!K17</f>
        <v>151.50624084472656</v>
      </c>
      <c r="AM18" s="60">
        <f>+'Indice PondENGHO'!L17</f>
        <v>131.25067138671875</v>
      </c>
      <c r="AN18" s="60">
        <f>+'Indice PondENGHO'!M17</f>
        <v>139.81697082519531</v>
      </c>
      <c r="AO18" s="60">
        <f>+'Indice PondENGHO'!N17</f>
        <v>129.95217895507813</v>
      </c>
      <c r="AP18" s="60">
        <f>+'Indice PondENGHO'!O17</f>
        <v>126.96139526367188</v>
      </c>
      <c r="AQ18" s="60">
        <f t="shared" si="0"/>
        <v>131.69479370117188</v>
      </c>
      <c r="AR18" s="60"/>
      <c r="AS18" s="60">
        <f>+'Indice PondENGHO'!AZ17</f>
        <v>126.21954345703125</v>
      </c>
      <c r="AT18" s="60">
        <f>+'Indice PondENGHO'!BA17</f>
        <v>129.07978820800781</v>
      </c>
      <c r="AU18" s="60">
        <f>+'Indice PondENGHO'!BB17</f>
        <v>123.46148681640625</v>
      </c>
      <c r="AV18" s="60">
        <f>+'Indice PondENGHO'!BC17</f>
        <v>163.91024780273438</v>
      </c>
      <c r="AW18" s="60">
        <f>+'Indice PondENGHO'!BD17</f>
        <v>127.89341735839844</v>
      </c>
      <c r="AX18" s="60">
        <f>+'Indice PondENGHO'!BE17</f>
        <v>134.97567749023438</v>
      </c>
      <c r="AY18" s="60">
        <f>+'Indice PondENGHO'!BF17</f>
        <v>130.99700927734375</v>
      </c>
      <c r="AZ18" s="60">
        <f>+'Indice PondENGHO'!BG17</f>
        <v>151.20559692382813</v>
      </c>
      <c r="BA18" s="60">
        <f>+'Indice PondENGHO'!BH17</f>
        <v>130.95687866210938</v>
      </c>
      <c r="BB18" s="60">
        <f>+'Indice PondENGHO'!BI17</f>
        <v>138.0010986328125</v>
      </c>
      <c r="BC18" s="60">
        <f>+'Indice PondENGHO'!BJ17</f>
        <v>130.63200378417969</v>
      </c>
      <c r="BD18" s="60">
        <f>+'Indice PondENGHO'!BK17</f>
        <v>127.79656982421875</v>
      </c>
      <c r="BE18" s="60">
        <f t="shared" si="1"/>
        <v>133.23541259765625</v>
      </c>
      <c r="BG18" s="61">
        <f t="shared" si="41"/>
        <v>0.50442177056291959</v>
      </c>
      <c r="BH18" s="61">
        <f t="shared" si="4"/>
        <v>7.4740904948755313E-3</v>
      </c>
      <c r="BI18" s="61">
        <f t="shared" si="5"/>
        <v>0.12324031648773788</v>
      </c>
      <c r="BJ18" s="61">
        <f t="shared" si="6"/>
        <v>0.13074126699713545</v>
      </c>
      <c r="BK18" s="61">
        <f t="shared" si="7"/>
        <v>0.16843419135798257</v>
      </c>
      <c r="BL18" s="61">
        <f t="shared" si="8"/>
        <v>6.0622735394012216E-2</v>
      </c>
      <c r="BM18" s="61">
        <f t="shared" si="9"/>
        <v>0.2238726766639981</v>
      </c>
      <c r="BN18" s="61">
        <f t="shared" si="10"/>
        <v>0.1593083177335155</v>
      </c>
      <c r="BO18" s="61">
        <f t="shared" si="11"/>
        <v>0.14339609135848641</v>
      </c>
      <c r="BP18" s="61">
        <f t="shared" si="12"/>
        <v>2.2362247952185887E-3</v>
      </c>
      <c r="BQ18" s="61">
        <f t="shared" si="13"/>
        <v>8.3103996246375739E-2</v>
      </c>
      <c r="BR18" s="61">
        <f t="shared" si="14"/>
        <v>6.1746933503695756E-2</v>
      </c>
      <c r="BS18" s="61">
        <f t="shared" si="59"/>
        <v>1.6685986115959535</v>
      </c>
      <c r="BT18" s="61">
        <f t="shared" si="42"/>
        <v>1.6394921434671694</v>
      </c>
      <c r="BV18" s="61">
        <f t="shared" si="43"/>
        <v>0.27016131861757203</v>
      </c>
      <c r="BW18" s="61">
        <f t="shared" si="15"/>
        <v>4.522028706804529E-3</v>
      </c>
      <c r="BX18" s="61">
        <f t="shared" si="16"/>
        <v>0.11162560045024746</v>
      </c>
      <c r="BY18" s="61">
        <f t="shared" si="17"/>
        <v>0.13852874764129255</v>
      </c>
      <c r="BZ18" s="61">
        <f t="shared" si="18"/>
        <v>0.3009867213709812</v>
      </c>
      <c r="CA18" s="61">
        <f t="shared" si="19"/>
        <v>9.98495745863026E-2</v>
      </c>
      <c r="CB18" s="61">
        <f t="shared" si="20"/>
        <v>0.25444274217528845</v>
      </c>
      <c r="CC18" s="61">
        <f t="shared" si="21"/>
        <v>0.13768579579260926</v>
      </c>
      <c r="CD18" s="61">
        <f t="shared" si="22"/>
        <v>0.16895981437553176</v>
      </c>
      <c r="CE18" s="61">
        <f t="shared" si="23"/>
        <v>1.0646816649910179E-2</v>
      </c>
      <c r="CF18" s="61">
        <f t="shared" si="24"/>
        <v>0.13339146085722961</v>
      </c>
      <c r="CG18" s="61">
        <f t="shared" si="25"/>
        <v>9.8709811346348389E-2</v>
      </c>
      <c r="CH18" s="61">
        <f t="shared" si="44"/>
        <v>1.7295104325701178</v>
      </c>
      <c r="CI18" s="53">
        <f t="shared" si="45"/>
        <v>1.6675676780232962</v>
      </c>
      <c r="CK18" s="61">
        <f t="shared" si="26"/>
        <v>0.306040433295515</v>
      </c>
      <c r="CL18" s="61">
        <f t="shared" si="46"/>
        <v>2.9520617880710023E-3</v>
      </c>
      <c r="CM18" s="61">
        <f t="shared" si="47"/>
        <v>1.1614716037490425E-2</v>
      </c>
      <c r="CN18" s="61">
        <f t="shared" si="48"/>
        <v>-7.7874806441571021E-3</v>
      </c>
      <c r="CO18" s="61">
        <f t="shared" si="49"/>
        <v>-0.13255253001299863</v>
      </c>
      <c r="CP18" s="61">
        <f t="shared" si="50"/>
        <v>-3.9226839192290384E-2</v>
      </c>
      <c r="CQ18" s="61">
        <f t="shared" si="51"/>
        <v>-3.0570065511290351E-2</v>
      </c>
      <c r="CR18" s="61">
        <f t="shared" si="52"/>
        <v>2.1622521940906247E-2</v>
      </c>
      <c r="CS18" s="61">
        <f t="shared" si="53"/>
        <v>-2.5563723017045348E-2</v>
      </c>
      <c r="CT18" s="61">
        <f t="shared" si="54"/>
        <v>-8.4105918546915903E-3</v>
      </c>
      <c r="CU18" s="61">
        <f t="shared" si="55"/>
        <v>-5.0287464610853871E-2</v>
      </c>
      <c r="CV18" s="61">
        <f t="shared" si="56"/>
        <v>-3.6962877842652633E-2</v>
      </c>
      <c r="CW18" s="61">
        <f t="shared" si="57"/>
        <v>-6.0911820974164366E-2</v>
      </c>
      <c r="CX18" s="61">
        <f t="shared" si="58"/>
        <v>-2.8075534556126769E-2</v>
      </c>
    </row>
    <row r="19" spans="1:102" x14ac:dyDescent="0.2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135.21168518066406</v>
      </c>
      <c r="E19" s="60">
        <f>+'Indice PondENGHO'!BM18</f>
        <v>136.0908203125</v>
      </c>
      <c r="F19" s="60">
        <f>+'Indice PondENGHO'!BN18</f>
        <v>136.31243896484375</v>
      </c>
      <c r="G19" s="60">
        <f>+'Indice PondENGHO'!BO18</f>
        <v>136.45118713378906</v>
      </c>
      <c r="H19" s="60">
        <f>+'Indice PondENGHO'!BP18</f>
        <v>136.91815185546875</v>
      </c>
      <c r="I19" s="60">
        <f>+'Indice PondENGHO'!CD18</f>
        <v>136.37017822265625</v>
      </c>
      <c r="K19" s="61">
        <f t="shared" si="29"/>
        <v>0.32360569725059446</v>
      </c>
      <c r="L19" s="61">
        <f t="shared" si="30"/>
        <v>0.42531648187623411</v>
      </c>
      <c r="M19" s="61">
        <f t="shared" si="31"/>
        <v>0.48234280040733973</v>
      </c>
      <c r="N19" s="61">
        <f t="shared" si="32"/>
        <v>0.61487141844106563</v>
      </c>
      <c r="O19" s="61">
        <f t="shared" si="33"/>
        <v>0.8966837475790187</v>
      </c>
      <c r="P19" s="61">
        <f t="shared" si="34"/>
        <v>2.7428201455542527</v>
      </c>
      <c r="Q19" s="61">
        <f t="shared" si="35"/>
        <v>2.7428186472029381</v>
      </c>
      <c r="S19" s="60">
        <f>+'Indice PondENGHO'!D18</f>
        <v>128.03703308105469</v>
      </c>
      <c r="T19" s="60">
        <f>+'Indice PondENGHO'!P18</f>
        <v>128.04676818847656</v>
      </c>
      <c r="U19" s="60">
        <f>+'Indice PondENGHO'!AB18</f>
        <v>128.0052490234375</v>
      </c>
      <c r="V19" s="60">
        <f>+'Indice PondENGHO'!AN18</f>
        <v>128.00889587402344</v>
      </c>
      <c r="W19" s="60">
        <f>+'Indice PondENGHO'!AZ18</f>
        <v>128.09205627441406</v>
      </c>
      <c r="Y19" s="61">
        <f t="shared" si="36"/>
        <v>0.50580995585294597</v>
      </c>
      <c r="Z19" s="61">
        <f t="shared" si="37"/>
        <v>0.39852820073165851</v>
      </c>
      <c r="AA19" s="61">
        <f t="shared" si="38"/>
        <v>0.36304564691187263</v>
      </c>
      <c r="AB19" s="61">
        <f t="shared" si="39"/>
        <v>0.30315584988622618</v>
      </c>
      <c r="AC19" s="61">
        <f t="shared" si="40"/>
        <v>0.22062935878918669</v>
      </c>
      <c r="AE19" s="60">
        <f>+'Indice PondENGHO'!D18</f>
        <v>128.03703308105469</v>
      </c>
      <c r="AF19" s="60">
        <f>+'Indice PondENGHO'!E18</f>
        <v>132.02096557617188</v>
      </c>
      <c r="AG19" s="60">
        <f>+'Indice PondENGHO'!F18</f>
        <v>125.15860748291016</v>
      </c>
      <c r="AH19" s="60">
        <f>+'Indice PondENGHO'!G18</f>
        <v>179.34368896484375</v>
      </c>
      <c r="AI19" s="60">
        <f>+'Indice PondENGHO'!H18</f>
        <v>128.51167297363281</v>
      </c>
      <c r="AJ19" s="60">
        <f>+'Indice PondENGHO'!I18</f>
        <v>137.224365234375</v>
      </c>
      <c r="AK19" s="60">
        <f>+'Indice PondENGHO'!J18</f>
        <v>137.29301452636719</v>
      </c>
      <c r="AL19" s="60">
        <f>+'Indice PondENGHO'!K18</f>
        <v>153.87313842773438</v>
      </c>
      <c r="AM19" s="60">
        <f>+'Indice PondENGHO'!L18</f>
        <v>133.77352905273438</v>
      </c>
      <c r="AN19" s="60">
        <f>+'Indice PondENGHO'!M18</f>
        <v>142.98405456542969</v>
      </c>
      <c r="AO19" s="60">
        <f>+'Indice PondENGHO'!N18</f>
        <v>132.74107360839844</v>
      </c>
      <c r="AP19" s="60">
        <f>+'Indice PondENGHO'!O18</f>
        <v>129.27728271484375</v>
      </c>
      <c r="AQ19" s="60">
        <f t="shared" si="0"/>
        <v>135.21168518066406</v>
      </c>
      <c r="AR19" s="60"/>
      <c r="AS19" s="60">
        <f>+'Indice PondENGHO'!AZ18</f>
        <v>128.09205627441406</v>
      </c>
      <c r="AT19" s="60">
        <f>+'Indice PondENGHO'!BA18</f>
        <v>131.83131408691406</v>
      </c>
      <c r="AU19" s="60">
        <f>+'Indice PondENGHO'!BB18</f>
        <v>125.86635589599609</v>
      </c>
      <c r="AV19" s="60">
        <f>+'Indice PondENGHO'!BC18</f>
        <v>176.27006530761719</v>
      </c>
      <c r="AW19" s="60">
        <f>+'Indice PondENGHO'!BD18</f>
        <v>130.01959228515625</v>
      </c>
      <c r="AX19" s="60">
        <f>+'Indice PondENGHO'!BE18</f>
        <v>137.30921936035156</v>
      </c>
      <c r="AY19" s="60">
        <f>+'Indice PondENGHO'!BF18</f>
        <v>136.32464599609375</v>
      </c>
      <c r="AZ19" s="60">
        <f>+'Indice PondENGHO'!BG18</f>
        <v>153.08082580566406</v>
      </c>
      <c r="BA19" s="60">
        <f>+'Indice PondENGHO'!BH18</f>
        <v>133.51069641113281</v>
      </c>
      <c r="BB19" s="60">
        <f>+'Indice PondENGHO'!BI18</f>
        <v>141.07380676269531</v>
      </c>
      <c r="BC19" s="60">
        <f>+'Indice PondENGHO'!BJ18</f>
        <v>133.68507385253906</v>
      </c>
      <c r="BD19" s="60">
        <f>+'Indice PondENGHO'!BK18</f>
        <v>129.94012451171875</v>
      </c>
      <c r="BE19" s="60">
        <f t="shared" si="1"/>
        <v>136.91815185546875</v>
      </c>
      <c r="BG19" s="61">
        <f t="shared" si="41"/>
        <v>0.50580995585294597</v>
      </c>
      <c r="BH19" s="61">
        <f t="shared" si="4"/>
        <v>4.6416227160974433E-2</v>
      </c>
      <c r="BI19" s="61">
        <f t="shared" si="5"/>
        <v>0.16125252853765709</v>
      </c>
      <c r="BJ19" s="61">
        <f t="shared" si="6"/>
        <v>1.5268528865103379</v>
      </c>
      <c r="BK19" s="61">
        <f t="shared" si="7"/>
        <v>5.8687883778732776E-2</v>
      </c>
      <c r="BL19" s="61">
        <f t="shared" si="8"/>
        <v>7.9220470562168493E-2</v>
      </c>
      <c r="BM19" s="61">
        <f t="shared" si="9"/>
        <v>0.3824778601216009</v>
      </c>
      <c r="BN19" s="61">
        <f t="shared" si="10"/>
        <v>9.0145645714750908E-2</v>
      </c>
      <c r="BO19" s="61">
        <f t="shared" si="11"/>
        <v>0.14754945629037994</v>
      </c>
      <c r="BP19" s="61">
        <f t="shared" si="12"/>
        <v>3.9637136553853376E-2</v>
      </c>
      <c r="BQ19" s="61">
        <f t="shared" si="13"/>
        <v>9.2940643394524805E-2</v>
      </c>
      <c r="BR19" s="61">
        <f t="shared" si="14"/>
        <v>6.4522618080088107E-2</v>
      </c>
      <c r="BS19" s="61">
        <f t="shared" si="59"/>
        <v>3.1955133125580146</v>
      </c>
      <c r="BT19" s="61">
        <f t="shared" si="42"/>
        <v>2.6704863424383829</v>
      </c>
      <c r="BV19" s="61">
        <f t="shared" si="43"/>
        <v>0.19838133726740462</v>
      </c>
      <c r="BW19" s="61">
        <f t="shared" si="15"/>
        <v>3.800670456681865E-2</v>
      </c>
      <c r="BX19" s="61">
        <f t="shared" si="16"/>
        <v>0.10775018379395662</v>
      </c>
      <c r="BY19" s="61">
        <f t="shared" si="17"/>
        <v>1.3562084357372781</v>
      </c>
      <c r="BZ19" s="61">
        <f t="shared" si="18"/>
        <v>0.11163248640416056</v>
      </c>
      <c r="CA19" s="61">
        <f t="shared" si="19"/>
        <v>0.14005494866666368</v>
      </c>
      <c r="CB19" s="61">
        <f t="shared" si="20"/>
        <v>0.62557836871551797</v>
      </c>
      <c r="CC19" s="61">
        <f t="shared" si="21"/>
        <v>6.4118458994412542E-2</v>
      </c>
      <c r="CD19" s="61">
        <f t="shared" si="22"/>
        <v>0.18681347920892877</v>
      </c>
      <c r="CE19" s="61">
        <f t="shared" si="23"/>
        <v>8.6803963276719312E-2</v>
      </c>
      <c r="CF19" s="61">
        <f t="shared" si="24"/>
        <v>0.18701997627089817</v>
      </c>
      <c r="CG19" s="61">
        <f t="shared" si="25"/>
        <v>8.0571767026376084E-2</v>
      </c>
      <c r="CH19" s="61">
        <f t="shared" si="44"/>
        <v>3.1829401099291355</v>
      </c>
      <c r="CI19" s="53">
        <f t="shared" si="45"/>
        <v>2.7640844021953992</v>
      </c>
      <c r="CK19" s="61">
        <f t="shared" si="26"/>
        <v>0.28518059706375931</v>
      </c>
      <c r="CL19" s="61">
        <f t="shared" si="46"/>
        <v>8.4095225941557827E-3</v>
      </c>
      <c r="CM19" s="61">
        <f t="shared" si="47"/>
        <v>5.350234474370047E-2</v>
      </c>
      <c r="CN19" s="61">
        <f t="shared" si="48"/>
        <v>0.17064445077305979</v>
      </c>
      <c r="CO19" s="61">
        <f t="shared" si="49"/>
        <v>-5.2944602625427779E-2</v>
      </c>
      <c r="CP19" s="61">
        <f t="shared" si="50"/>
        <v>-6.0834478104495188E-2</v>
      </c>
      <c r="CQ19" s="61">
        <f t="shared" si="51"/>
        <v>-0.24310050859391708</v>
      </c>
      <c r="CR19" s="61">
        <f t="shared" si="52"/>
        <v>2.6027186720338366E-2</v>
      </c>
      <c r="CS19" s="61">
        <f t="shared" si="53"/>
        <v>-3.926402291854883E-2</v>
      </c>
      <c r="CT19" s="61">
        <f t="shared" si="54"/>
        <v>-4.7166826722865936E-2</v>
      </c>
      <c r="CU19" s="61">
        <f t="shared" si="55"/>
        <v>-9.4079332876373364E-2</v>
      </c>
      <c r="CV19" s="61">
        <f t="shared" si="56"/>
        <v>-1.6049148946287978E-2</v>
      </c>
      <c r="CW19" s="61">
        <f t="shared" si="57"/>
        <v>1.2573202628879177E-2</v>
      </c>
      <c r="CX19" s="61">
        <f t="shared" si="58"/>
        <v>-9.3598059757016294E-2</v>
      </c>
    </row>
    <row r="20" spans="1:102" x14ac:dyDescent="0.2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138.79661560058594</v>
      </c>
      <c r="E20" s="60">
        <f>+'Indice PondENGHO'!BM19</f>
        <v>139.47978210449219</v>
      </c>
      <c r="F20" s="60">
        <f>+'Indice PondENGHO'!BN19</f>
        <v>139.6368408203125</v>
      </c>
      <c r="G20" s="60">
        <f>+'Indice PondENGHO'!BO19</f>
        <v>139.66682434082031</v>
      </c>
      <c r="H20" s="60">
        <f>+'Indice PondENGHO'!BP19</f>
        <v>139.96047973632813</v>
      </c>
      <c r="I20" s="60">
        <f>+'Indice PondENGHO'!CD19</f>
        <v>139.62104797363281</v>
      </c>
      <c r="K20" s="61">
        <f t="shared" si="29"/>
        <v>0.32106018109461654</v>
      </c>
      <c r="L20" s="61">
        <f t="shared" si="30"/>
        <v>0.38574749668567293</v>
      </c>
      <c r="M20" s="61">
        <f t="shared" si="31"/>
        <v>0.43079566505105893</v>
      </c>
      <c r="N20" s="61">
        <f t="shared" si="32"/>
        <v>0.5252629794822592</v>
      </c>
      <c r="O20" s="61">
        <f t="shared" si="33"/>
        <v>0.72097942022807993</v>
      </c>
      <c r="P20" s="61">
        <f t="shared" si="34"/>
        <v>2.3838457425416877</v>
      </c>
      <c r="Q20" s="61">
        <f t="shared" si="35"/>
        <v>2.3838567884459039</v>
      </c>
      <c r="S20" s="60">
        <f>+'Indice PondENGHO'!D19</f>
        <v>133.25843811035156</v>
      </c>
      <c r="T20" s="60">
        <f>+'Indice PondENGHO'!P19</f>
        <v>133.29086303710938</v>
      </c>
      <c r="U20" s="60">
        <f>+'Indice PondENGHO'!AB19</f>
        <v>133.2578125</v>
      </c>
      <c r="V20" s="60">
        <f>+'Indice PondENGHO'!AN19</f>
        <v>133.27467346191406</v>
      </c>
      <c r="W20" s="60">
        <f>+'Indice PondENGHO'!AZ19</f>
        <v>133.4232177734375</v>
      </c>
      <c r="Y20" s="61">
        <f t="shared" si="36"/>
        <v>1.3313051298012959</v>
      </c>
      <c r="Z20" s="61">
        <f t="shared" si="37"/>
        <v>1.0671553283563489</v>
      </c>
      <c r="AA20" s="61">
        <f t="shared" si="38"/>
        <v>0.97781153904336127</v>
      </c>
      <c r="AB20" s="61">
        <f t="shared" si="39"/>
        <v>0.8135222465812264</v>
      </c>
      <c r="AC20" s="61">
        <f t="shared" si="40"/>
        <v>0.61125015956005258</v>
      </c>
      <c r="AE20" s="60">
        <f>+'Indice PondENGHO'!D19</f>
        <v>133.25843811035156</v>
      </c>
      <c r="AF20" s="60">
        <f>+'Indice PondENGHO'!E19</f>
        <v>134.95256042480469</v>
      </c>
      <c r="AG20" s="60">
        <f>+'Indice PondENGHO'!F19</f>
        <v>127.41041564941406</v>
      </c>
      <c r="AH20" s="60">
        <f>+'Indice PondENGHO'!G19</f>
        <v>178.72587585449219</v>
      </c>
      <c r="AI20" s="60">
        <f>+'Indice PondENGHO'!H19</f>
        <v>131.49658203125</v>
      </c>
      <c r="AJ20" s="60">
        <f>+'Indice PondENGHO'!I19</f>
        <v>140.28538513183594</v>
      </c>
      <c r="AK20" s="60">
        <f>+'Indice PondENGHO'!J19</f>
        <v>139.89695739746094</v>
      </c>
      <c r="AL20" s="60">
        <f>+'Indice PondENGHO'!K19</f>
        <v>160.58598327636719</v>
      </c>
      <c r="AM20" s="60">
        <f>+'Indice PondENGHO'!L19</f>
        <v>137.45683288574219</v>
      </c>
      <c r="AN20" s="60">
        <f>+'Indice PondENGHO'!M19</f>
        <v>145.46803283691406</v>
      </c>
      <c r="AO20" s="60">
        <f>+'Indice PondENGHO'!N19</f>
        <v>135.86082458496094</v>
      </c>
      <c r="AP20" s="60">
        <f>+'Indice PondENGHO'!O19</f>
        <v>132.03765869140625</v>
      </c>
      <c r="AQ20" s="60">
        <f t="shared" si="0"/>
        <v>138.79661560058594</v>
      </c>
      <c r="AR20" s="60"/>
      <c r="AS20" s="60">
        <f>+'Indice PondENGHO'!AZ19</f>
        <v>133.4232177734375</v>
      </c>
      <c r="AT20" s="60">
        <f>+'Indice PondENGHO'!BA19</f>
        <v>134.6739501953125</v>
      </c>
      <c r="AU20" s="60">
        <f>+'Indice PondENGHO'!BB19</f>
        <v>128.26614379882813</v>
      </c>
      <c r="AV20" s="60">
        <f>+'Indice PondENGHO'!BC19</f>
        <v>174.74656677246094</v>
      </c>
      <c r="AW20" s="60">
        <f>+'Indice PondENGHO'!BD19</f>
        <v>133.11872863769531</v>
      </c>
      <c r="AX20" s="60">
        <f>+'Indice PondENGHO'!BE19</f>
        <v>140.33308410644531</v>
      </c>
      <c r="AY20" s="60">
        <f>+'Indice PondENGHO'!BF19</f>
        <v>138.96658325195313</v>
      </c>
      <c r="AZ20" s="60">
        <f>+'Indice PondENGHO'!BG19</f>
        <v>159.64805603027344</v>
      </c>
      <c r="BA20" s="60">
        <f>+'Indice PondENGHO'!BH19</f>
        <v>137.22348022460938</v>
      </c>
      <c r="BB20" s="60">
        <f>+'Indice PondENGHO'!BI19</f>
        <v>143.21768188476563</v>
      </c>
      <c r="BC20" s="60">
        <f>+'Indice PondENGHO'!BJ19</f>
        <v>136.86891174316406</v>
      </c>
      <c r="BD20" s="60">
        <f>+'Indice PondENGHO'!BK19</f>
        <v>132.47184753417969</v>
      </c>
      <c r="BE20" s="60">
        <f t="shared" si="1"/>
        <v>139.96047973632813</v>
      </c>
      <c r="BG20" s="61">
        <f t="shared" si="41"/>
        <v>1.3313051298012959</v>
      </c>
      <c r="BH20" s="61">
        <f t="shared" si="4"/>
        <v>4.8211397995558278E-2</v>
      </c>
      <c r="BI20" s="61">
        <f t="shared" si="5"/>
        <v>0.13310324954156164</v>
      </c>
      <c r="BJ20" s="61">
        <f t="shared" si="6"/>
        <v>-6.4842948211862303E-2</v>
      </c>
      <c r="BK20" s="61">
        <f t="shared" si="7"/>
        <v>9.0937856324291702E-2</v>
      </c>
      <c r="BL20" s="61">
        <f t="shared" si="8"/>
        <v>9.4756883153162275E-2</v>
      </c>
      <c r="BM20" s="61">
        <f t="shared" si="9"/>
        <v>0.20007208816020647</v>
      </c>
      <c r="BN20" s="61">
        <f t="shared" si="10"/>
        <v>0.24901544122301322</v>
      </c>
      <c r="BO20" s="61">
        <f t="shared" si="11"/>
        <v>0.20981512395296789</v>
      </c>
      <c r="BP20" s="61">
        <f t="shared" si="12"/>
        <v>3.0279235066582845E-2</v>
      </c>
      <c r="BQ20" s="61">
        <f t="shared" si="13"/>
        <v>0.10126232042209694</v>
      </c>
      <c r="BR20" s="61">
        <f t="shared" si="14"/>
        <v>7.4906094035809223E-2</v>
      </c>
      <c r="BS20" s="61">
        <f t="shared" si="59"/>
        <v>2.4988218714646839</v>
      </c>
      <c r="BT20" s="61">
        <f t="shared" si="42"/>
        <v>2.6513466015395393</v>
      </c>
      <c r="BV20" s="61">
        <f t="shared" si="43"/>
        <v>0.22062935878918669</v>
      </c>
      <c r="BW20" s="61">
        <f t="shared" si="15"/>
        <v>3.8209075030711796E-2</v>
      </c>
      <c r="BX20" s="61">
        <f t="shared" si="16"/>
        <v>0.104630447731478</v>
      </c>
      <c r="BY20" s="61">
        <f t="shared" si="17"/>
        <v>-0.16267284676816121</v>
      </c>
      <c r="BZ20" s="61">
        <f t="shared" si="18"/>
        <v>0.15834010650239658</v>
      </c>
      <c r="CA20" s="61">
        <f t="shared" si="19"/>
        <v>0.17660535399945662</v>
      </c>
      <c r="CB20" s="61">
        <f t="shared" si="20"/>
        <v>0.3018757741566272</v>
      </c>
      <c r="CC20" s="61">
        <f t="shared" si="21"/>
        <v>0.21850917487946309</v>
      </c>
      <c r="CD20" s="61">
        <f t="shared" si="22"/>
        <v>0.26428749385023287</v>
      </c>
      <c r="CE20" s="61">
        <f t="shared" si="23"/>
        <v>5.8935418605293867E-2</v>
      </c>
      <c r="CF20" s="61">
        <f t="shared" si="24"/>
        <v>0.18978453312087573</v>
      </c>
      <c r="CG20" s="61">
        <f t="shared" si="25"/>
        <v>9.2602594370791103E-2</v>
      </c>
      <c r="CH20" s="61">
        <f t="shared" si="44"/>
        <v>1.6617364842683524</v>
      </c>
      <c r="CI20" s="53">
        <f t="shared" si="45"/>
        <v>2.2220047814192512</v>
      </c>
      <c r="CK20" s="61">
        <f t="shared" si="26"/>
        <v>0.72005497024124332</v>
      </c>
      <c r="CL20" s="61">
        <f t="shared" si="46"/>
        <v>1.0002322964846481E-2</v>
      </c>
      <c r="CM20" s="61">
        <f t="shared" si="47"/>
        <v>2.8472801810083631E-2</v>
      </c>
      <c r="CN20" s="61">
        <f t="shared" si="48"/>
        <v>9.7829898556298908E-2</v>
      </c>
      <c r="CO20" s="61">
        <f t="shared" si="49"/>
        <v>-6.7402250178104875E-2</v>
      </c>
      <c r="CP20" s="61">
        <f t="shared" si="50"/>
        <v>-8.1848470846294347E-2</v>
      </c>
      <c r="CQ20" s="61">
        <f t="shared" si="51"/>
        <v>-0.10180368599642073</v>
      </c>
      <c r="CR20" s="61">
        <f t="shared" si="52"/>
        <v>3.0506266343550137E-2</v>
      </c>
      <c r="CS20" s="61">
        <f t="shared" si="53"/>
        <v>-5.4472369897264977E-2</v>
      </c>
      <c r="CT20" s="61">
        <f t="shared" si="54"/>
        <v>-2.8656183538711022E-2</v>
      </c>
      <c r="CU20" s="61">
        <f t="shared" si="55"/>
        <v>-8.8522212698778788E-2</v>
      </c>
      <c r="CV20" s="61">
        <f t="shared" si="56"/>
        <v>-1.7696500334981879E-2</v>
      </c>
      <c r="CW20" s="61">
        <f t="shared" si="57"/>
        <v>0.83708538719633152</v>
      </c>
      <c r="CX20" s="61">
        <f t="shared" si="58"/>
        <v>0.4293418201202881</v>
      </c>
    </row>
    <row r="21" spans="1:102" x14ac:dyDescent="0.2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144.22811889648438</v>
      </c>
      <c r="E21" s="60">
        <f>+'Indice PondENGHO'!BM20</f>
        <v>144.84042358398438</v>
      </c>
      <c r="F21" s="60">
        <f>+'Indice PondENGHO'!BN20</f>
        <v>144.98121643066406</v>
      </c>
      <c r="G21" s="60">
        <f>+'Indice PondENGHO'!BO20</f>
        <v>145.02186584472656</v>
      </c>
      <c r="H21" s="60">
        <f>+'Indice PondENGHO'!BP20</f>
        <v>145.21586608886719</v>
      </c>
      <c r="I21" s="60">
        <f>+'Indice PondENGHO'!CD20</f>
        <v>144.95222473144531</v>
      </c>
      <c r="K21" s="61">
        <f t="shared" si="29"/>
        <v>0.47511011607009307</v>
      </c>
      <c r="L21" s="61">
        <f t="shared" si="30"/>
        <v>0.59596632548460271</v>
      </c>
      <c r="M21" s="61">
        <f t="shared" si="31"/>
        <v>0.67643067902876597</v>
      </c>
      <c r="N21" s="61">
        <f t="shared" si="32"/>
        <v>0.85436038649336676</v>
      </c>
      <c r="O21" s="61">
        <f t="shared" si="33"/>
        <v>1.21643810063473</v>
      </c>
      <c r="P21" s="61">
        <f t="shared" si="34"/>
        <v>3.8183056077115585</v>
      </c>
      <c r="Q21" s="61">
        <f t="shared" si="35"/>
        <v>3.8183188245509259</v>
      </c>
      <c r="S21" s="60">
        <f>+'Indice PondENGHO'!D20</f>
        <v>140.68794250488281</v>
      </c>
      <c r="T21" s="60">
        <f>+'Indice PondENGHO'!P20</f>
        <v>140.74945068359375</v>
      </c>
      <c r="U21" s="60">
        <f>+'Indice PondENGHO'!AB20</f>
        <v>140.74264526367188</v>
      </c>
      <c r="V21" s="60">
        <f>+'Indice PondENGHO'!AN20</f>
        <v>140.70890808105469</v>
      </c>
      <c r="W21" s="60">
        <f>+'Indice PondENGHO'!AZ20</f>
        <v>140.74935913085938</v>
      </c>
      <c r="Y21" s="61">
        <f t="shared" si="36"/>
        <v>1.8453783251261058</v>
      </c>
      <c r="Z21" s="61">
        <f t="shared" si="37"/>
        <v>1.4809188743710087</v>
      </c>
      <c r="AA21" s="61">
        <f t="shared" si="38"/>
        <v>1.3601957812129124</v>
      </c>
      <c r="AB21" s="61">
        <f t="shared" si="39"/>
        <v>1.1220888445910948</v>
      </c>
      <c r="AC21" s="61">
        <f t="shared" si="40"/>
        <v>0.82172792602138645</v>
      </c>
      <c r="AE21" s="60">
        <f>+'Indice PondENGHO'!D20</f>
        <v>140.68794250488281</v>
      </c>
      <c r="AF21" s="60">
        <f>+'Indice PondENGHO'!E20</f>
        <v>136.46540832519531</v>
      </c>
      <c r="AG21" s="60">
        <f>+'Indice PondENGHO'!F20</f>
        <v>129.60748291015625</v>
      </c>
      <c r="AH21" s="60">
        <f>+'Indice PondENGHO'!G20</f>
        <v>183.00209045410156</v>
      </c>
      <c r="AI21" s="60">
        <f>+'Indice PondENGHO'!H20</f>
        <v>136.39070129394531</v>
      </c>
      <c r="AJ21" s="60">
        <f>+'Indice PondENGHO'!I20</f>
        <v>146.14105224609375</v>
      </c>
      <c r="AK21" s="60">
        <f>+'Indice PondENGHO'!J20</f>
        <v>147.723876953125</v>
      </c>
      <c r="AL21" s="60">
        <f>+'Indice PondENGHO'!K20</f>
        <v>161.2955322265625</v>
      </c>
      <c r="AM21" s="60">
        <f>+'Indice PondENGHO'!L20</f>
        <v>141.58859252929688</v>
      </c>
      <c r="AN21" s="60">
        <f>+'Indice PondENGHO'!M20</f>
        <v>149.20623779296875</v>
      </c>
      <c r="AO21" s="60">
        <f>+'Indice PondENGHO'!N20</f>
        <v>139.46273803710938</v>
      </c>
      <c r="AP21" s="60">
        <f>+'Indice PondENGHO'!O20</f>
        <v>136.26507568359375</v>
      </c>
      <c r="AQ21" s="60">
        <f t="shared" si="0"/>
        <v>144.22811889648438</v>
      </c>
      <c r="AR21" s="60"/>
      <c r="AS21" s="60">
        <f>+'Indice PondENGHO'!AZ20</f>
        <v>140.74935913085938</v>
      </c>
      <c r="AT21" s="60">
        <f>+'Indice PondENGHO'!BA20</f>
        <v>136.14201354980469</v>
      </c>
      <c r="AU21" s="60">
        <f>+'Indice PondENGHO'!BB20</f>
        <v>130.818359375</v>
      </c>
      <c r="AV21" s="60">
        <f>+'Indice PondENGHO'!BC20</f>
        <v>179.51786804199219</v>
      </c>
      <c r="AW21" s="60">
        <f>+'Indice PondENGHO'!BD20</f>
        <v>138.12544250488281</v>
      </c>
      <c r="AX21" s="60">
        <f>+'Indice PondENGHO'!BE20</f>
        <v>146.50276184082031</v>
      </c>
      <c r="AY21" s="60">
        <f>+'Indice PondENGHO'!BF20</f>
        <v>147.31913757324219</v>
      </c>
      <c r="AZ21" s="60">
        <f>+'Indice PondENGHO'!BG20</f>
        <v>160.25912475585938</v>
      </c>
      <c r="BA21" s="60">
        <f>+'Indice PondENGHO'!BH20</f>
        <v>141.73619079589844</v>
      </c>
      <c r="BB21" s="60">
        <f>+'Indice PondENGHO'!BI20</f>
        <v>147.15255737304688</v>
      </c>
      <c r="BC21" s="60">
        <f>+'Indice PondENGHO'!BJ20</f>
        <v>140.59815979003906</v>
      </c>
      <c r="BD21" s="60">
        <f>+'Indice PondENGHO'!BK20</f>
        <v>136.54570007324219</v>
      </c>
      <c r="BE21" s="60">
        <f t="shared" si="1"/>
        <v>145.21586608886719</v>
      </c>
      <c r="BG21" s="61">
        <f t="shared" si="41"/>
        <v>1.8453783251261058</v>
      </c>
      <c r="BH21" s="61">
        <f t="shared" si="4"/>
        <v>2.4236862055064652E-2</v>
      </c>
      <c r="BI21" s="61">
        <f t="shared" si="5"/>
        <v>0.1265132376731623</v>
      </c>
      <c r="BJ21" s="61">
        <f t="shared" si="6"/>
        <v>0.43722045679922794</v>
      </c>
      <c r="BK21" s="61">
        <f t="shared" si="7"/>
        <v>0.14525246319479362</v>
      </c>
      <c r="BL21" s="61">
        <f t="shared" si="8"/>
        <v>0.17658603014073673</v>
      </c>
      <c r="BM21" s="61">
        <f t="shared" si="9"/>
        <v>0.58584303679903171</v>
      </c>
      <c r="BN21" s="61">
        <f t="shared" si="10"/>
        <v>2.5641142923657958E-2</v>
      </c>
      <c r="BO21" s="61">
        <f t="shared" si="11"/>
        <v>0.22928183216458076</v>
      </c>
      <c r="BP21" s="61">
        <f t="shared" si="12"/>
        <v>4.4391065058725372E-2</v>
      </c>
      <c r="BQ21" s="61">
        <f t="shared" si="13"/>
        <v>0.11389287815305202</v>
      </c>
      <c r="BR21" s="61">
        <f t="shared" si="14"/>
        <v>0.11175304107149767</v>
      </c>
      <c r="BS21" s="61">
        <f t="shared" si="59"/>
        <v>3.8659903711596364</v>
      </c>
      <c r="BT21" s="61">
        <f t="shared" si="42"/>
        <v>3.9132822312675453</v>
      </c>
      <c r="BV21" s="61">
        <f t="shared" si="43"/>
        <v>0.61125015956005258</v>
      </c>
      <c r="BW21" s="61">
        <f t="shared" si="15"/>
        <v>1.930392670633618E-2</v>
      </c>
      <c r="BX21" s="61">
        <f t="shared" si="16"/>
        <v>0.1088574570269667</v>
      </c>
      <c r="BY21" s="61">
        <f t="shared" si="17"/>
        <v>0.49838558370342145</v>
      </c>
      <c r="BZ21" s="61">
        <f t="shared" si="18"/>
        <v>0.25024109201544759</v>
      </c>
      <c r="CA21" s="61">
        <f t="shared" si="19"/>
        <v>0.35250037998709155</v>
      </c>
      <c r="CB21" s="61">
        <f t="shared" si="20"/>
        <v>0.93364263856161256</v>
      </c>
      <c r="CC21" s="61">
        <f t="shared" si="21"/>
        <v>1.9889922856183746E-2</v>
      </c>
      <c r="CD21" s="61">
        <f t="shared" si="22"/>
        <v>0.3142462015951259</v>
      </c>
      <c r="CE21" s="61">
        <f t="shared" si="23"/>
        <v>0.10581895984474798</v>
      </c>
      <c r="CF21" s="61">
        <f t="shared" si="24"/>
        <v>0.21746368634445329</v>
      </c>
      <c r="CG21" s="61">
        <f t="shared" si="25"/>
        <v>0.14576990606695808</v>
      </c>
      <c r="CH21" s="61">
        <f t="shared" si="44"/>
        <v>3.5773699142683975</v>
      </c>
      <c r="CI21" s="53">
        <f t="shared" si="45"/>
        <v>3.7549073584483894</v>
      </c>
      <c r="CK21" s="61">
        <f t="shared" si="26"/>
        <v>1.0236503991047194</v>
      </c>
      <c r="CL21" s="61">
        <f t="shared" si="46"/>
        <v>4.9329353487284726E-3</v>
      </c>
      <c r="CM21" s="61">
        <f t="shared" si="47"/>
        <v>1.7655780646195607E-2</v>
      </c>
      <c r="CN21" s="61">
        <f t="shared" si="48"/>
        <v>-6.1165126904193512E-2</v>
      </c>
      <c r="CO21" s="61">
        <f t="shared" si="49"/>
        <v>-0.10498862882065396</v>
      </c>
      <c r="CP21" s="61">
        <f t="shared" si="50"/>
        <v>-0.17591434984635482</v>
      </c>
      <c r="CQ21" s="61">
        <f t="shared" si="51"/>
        <v>-0.34779960176258085</v>
      </c>
      <c r="CR21" s="61">
        <f t="shared" si="52"/>
        <v>5.7512200674742116E-3</v>
      </c>
      <c r="CS21" s="61">
        <f t="shared" si="53"/>
        <v>-8.4964369430545139E-2</v>
      </c>
      <c r="CT21" s="61">
        <f t="shared" si="54"/>
        <v>-6.1427894786022612E-2</v>
      </c>
      <c r="CU21" s="61">
        <f t="shared" si="55"/>
        <v>-0.10357080819140127</v>
      </c>
      <c r="CV21" s="61">
        <f t="shared" si="56"/>
        <v>-3.4016864995460416E-2</v>
      </c>
      <c r="CW21" s="61">
        <f t="shared" si="57"/>
        <v>0.28862045689123894</v>
      </c>
      <c r="CX21" s="61">
        <f t="shared" si="58"/>
        <v>0.15837487281915585</v>
      </c>
    </row>
    <row r="22" spans="1:102" x14ac:dyDescent="0.2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149.444580078125</v>
      </c>
      <c r="E22" s="60">
        <f>+'Indice PondENGHO'!BM21</f>
        <v>149.92852783203125</v>
      </c>
      <c r="F22" s="60">
        <f>+'Indice PondENGHO'!BN21</f>
        <v>150.00639343261719</v>
      </c>
      <c r="G22" s="60">
        <f>+'Indice PondENGHO'!BO21</f>
        <v>149.98928833007813</v>
      </c>
      <c r="H22" s="60">
        <f>+'Indice PondENGHO'!BP21</f>
        <v>150.0003662109375</v>
      </c>
      <c r="I22" s="60">
        <f>+'Indice PondENGHO'!CD21</f>
        <v>149.919921875</v>
      </c>
      <c r="K22" s="61">
        <f t="shared" si="29"/>
        <v>0.43951754694009831</v>
      </c>
      <c r="L22" s="61">
        <f t="shared" si="30"/>
        <v>0.54486256110369091</v>
      </c>
      <c r="M22" s="61">
        <f t="shared" si="31"/>
        <v>0.61263766643679463</v>
      </c>
      <c r="N22" s="61">
        <f t="shared" si="32"/>
        <v>0.76337049377901789</v>
      </c>
      <c r="O22" s="61">
        <f t="shared" si="33"/>
        <v>1.0667138738214261</v>
      </c>
      <c r="P22" s="61">
        <f t="shared" si="34"/>
        <v>3.4271021420810275</v>
      </c>
      <c r="Q22" s="61">
        <f t="shared" si="35"/>
        <v>3.4271272157142763</v>
      </c>
      <c r="S22" s="60">
        <f>+'Indice PondENGHO'!D21</f>
        <v>147.25505065917969</v>
      </c>
      <c r="T22" s="60">
        <f>+'Indice PondENGHO'!P21</f>
        <v>147.28890991210938</v>
      </c>
      <c r="U22" s="60">
        <f>+'Indice PondENGHO'!AB21</f>
        <v>147.24864196777344</v>
      </c>
      <c r="V22" s="60">
        <f>+'Indice PondENGHO'!AN21</f>
        <v>147.1737060546875</v>
      </c>
      <c r="W22" s="60">
        <f>+'Indice PondENGHO'!AZ21</f>
        <v>147.16964721679688</v>
      </c>
      <c r="Y22" s="61">
        <f t="shared" si="36"/>
        <v>1.5697434421049616</v>
      </c>
      <c r="Z22" s="61">
        <f t="shared" si="37"/>
        <v>1.2503683762722284</v>
      </c>
      <c r="AA22" s="61">
        <f t="shared" si="38"/>
        <v>1.1387317679978708</v>
      </c>
      <c r="AB22" s="61">
        <f t="shared" si="39"/>
        <v>0.93973566484968374</v>
      </c>
      <c r="AC22" s="61">
        <f t="shared" si="40"/>
        <v>0.69406256559453394</v>
      </c>
      <c r="AE22" s="60">
        <f>+'Indice PondENGHO'!D21</f>
        <v>147.25505065917969</v>
      </c>
      <c r="AF22" s="60">
        <f>+'Indice PondENGHO'!E21</f>
        <v>140.44033813476563</v>
      </c>
      <c r="AG22" s="60">
        <f>+'Indice PondENGHO'!F21</f>
        <v>132.2667236328125</v>
      </c>
      <c r="AH22" s="60">
        <f>+'Indice PondENGHO'!G21</f>
        <v>185.08726501464844</v>
      </c>
      <c r="AI22" s="60">
        <f>+'Indice PondENGHO'!H21</f>
        <v>141.29472351074219</v>
      </c>
      <c r="AJ22" s="60">
        <f>+'Indice PondENGHO'!I21</f>
        <v>150.44444274902344</v>
      </c>
      <c r="AK22" s="60">
        <f>+'Indice PondENGHO'!J21</f>
        <v>155.82109069824219</v>
      </c>
      <c r="AL22" s="60">
        <f>+'Indice PondENGHO'!K21</f>
        <v>163.96601867675781</v>
      </c>
      <c r="AM22" s="60">
        <f>+'Indice PondENGHO'!L21</f>
        <v>147.61213684082031</v>
      </c>
      <c r="AN22" s="60">
        <f>+'Indice PondENGHO'!M21</f>
        <v>153.11579895019531</v>
      </c>
      <c r="AO22" s="60">
        <f>+'Indice PondENGHO'!N21</f>
        <v>143.60623168945313</v>
      </c>
      <c r="AP22" s="60">
        <f>+'Indice PondENGHO'!O21</f>
        <v>141.64138793945313</v>
      </c>
      <c r="AQ22" s="60">
        <f t="shared" si="0"/>
        <v>149.444580078125</v>
      </c>
      <c r="AR22" s="60"/>
      <c r="AS22" s="60">
        <f>+'Indice PondENGHO'!AZ21</f>
        <v>147.16964721679688</v>
      </c>
      <c r="AT22" s="60">
        <f>+'Indice PondENGHO'!BA21</f>
        <v>139.98643493652344</v>
      </c>
      <c r="AU22" s="60">
        <f>+'Indice PondENGHO'!BB21</f>
        <v>133.23309326171875</v>
      </c>
      <c r="AV22" s="60">
        <f>+'Indice PondENGHO'!BC21</f>
        <v>181.14044189453125</v>
      </c>
      <c r="AW22" s="60">
        <f>+'Indice PondENGHO'!BD21</f>
        <v>143.05097961425781</v>
      </c>
      <c r="AX22" s="60">
        <f>+'Indice PondENGHO'!BE21</f>
        <v>150.50642395019531</v>
      </c>
      <c r="AY22" s="60">
        <f>+'Indice PondENGHO'!BF21</f>
        <v>154.90863037109375</v>
      </c>
      <c r="AZ22" s="60">
        <f>+'Indice PondENGHO'!BG21</f>
        <v>162.114501953125</v>
      </c>
      <c r="BA22" s="60">
        <f>+'Indice PondENGHO'!BH21</f>
        <v>147.81600952148438</v>
      </c>
      <c r="BB22" s="60">
        <f>+'Indice PondENGHO'!BI21</f>
        <v>151.48786926269531</v>
      </c>
      <c r="BC22" s="60">
        <f>+'Indice PondENGHO'!BJ21</f>
        <v>144.53202819824219</v>
      </c>
      <c r="BD22" s="60">
        <f>+'Indice PondENGHO'!BK21</f>
        <v>142.07559204101563</v>
      </c>
      <c r="BE22" s="60">
        <f t="shared" si="1"/>
        <v>150.0003662109375</v>
      </c>
      <c r="BG22" s="61">
        <f t="shared" si="41"/>
        <v>1.5697434421049616</v>
      </c>
      <c r="BH22" s="61">
        <f t="shared" si="4"/>
        <v>6.1282930621031864E-2</v>
      </c>
      <c r="BI22" s="61">
        <f t="shared" si="5"/>
        <v>0.14735986249627134</v>
      </c>
      <c r="BJ22" s="61">
        <f t="shared" si="6"/>
        <v>0.20516928112912741</v>
      </c>
      <c r="BK22" s="61">
        <f t="shared" si="7"/>
        <v>0.14006522519271669</v>
      </c>
      <c r="BL22" s="61">
        <f t="shared" si="8"/>
        <v>0.1248876972082025</v>
      </c>
      <c r="BM22" s="61">
        <f t="shared" si="9"/>
        <v>0.58325026265126256</v>
      </c>
      <c r="BN22" s="61">
        <f t="shared" si="10"/>
        <v>9.2869762214875043E-2</v>
      </c>
      <c r="BO22" s="61">
        <f t="shared" si="11"/>
        <v>0.32167376392980535</v>
      </c>
      <c r="BP22" s="61">
        <f t="shared" si="12"/>
        <v>4.4677555655377399E-2</v>
      </c>
      <c r="BQ22" s="61">
        <f t="shared" si="13"/>
        <v>0.12608368980744603</v>
      </c>
      <c r="BR22" s="61">
        <f t="shared" si="14"/>
        <v>0.13677215294270872</v>
      </c>
      <c r="BS22" s="61">
        <f t="shared" si="59"/>
        <v>3.5538356259537869</v>
      </c>
      <c r="BT22" s="61">
        <f t="shared" si="42"/>
        <v>3.6168128805622146</v>
      </c>
      <c r="BV22" s="61">
        <f t="shared" si="43"/>
        <v>0.82172792602138645</v>
      </c>
      <c r="BW22" s="61">
        <f t="shared" si="15"/>
        <v>4.8721785962752562E-2</v>
      </c>
      <c r="BX22" s="61">
        <f t="shared" si="16"/>
        <v>9.9266214323089255E-2</v>
      </c>
      <c r="BY22" s="61">
        <f t="shared" si="17"/>
        <v>0.16335200068717759</v>
      </c>
      <c r="BZ22" s="61">
        <f t="shared" si="18"/>
        <v>0.23727435570908656</v>
      </c>
      <c r="CA22" s="61">
        <f t="shared" si="19"/>
        <v>0.22046816157541699</v>
      </c>
      <c r="CB22" s="61">
        <f t="shared" si="20"/>
        <v>0.81764629795805999</v>
      </c>
      <c r="CC22" s="61">
        <f t="shared" si="21"/>
        <v>5.8205846461600083E-2</v>
      </c>
      <c r="CD22" s="61">
        <f t="shared" si="22"/>
        <v>0.40805108807708362</v>
      </c>
      <c r="CE22" s="61">
        <f t="shared" si="23"/>
        <v>0.11236839912528307</v>
      </c>
      <c r="CF22" s="61">
        <f t="shared" si="24"/>
        <v>0.22109384681966834</v>
      </c>
      <c r="CG22" s="61">
        <f t="shared" si="25"/>
        <v>0.19070872784974977</v>
      </c>
      <c r="CH22" s="61">
        <f t="shared" si="44"/>
        <v>3.3988846505703543</v>
      </c>
      <c r="CI22" s="53">
        <f t="shared" si="45"/>
        <v>3.2947502576215371</v>
      </c>
      <c r="CK22" s="61">
        <f t="shared" si="26"/>
        <v>0.8756808765104277</v>
      </c>
      <c r="CL22" s="61">
        <f t="shared" si="46"/>
        <v>1.2561144658279302E-2</v>
      </c>
      <c r="CM22" s="61">
        <f t="shared" si="47"/>
        <v>4.8093648173182083E-2</v>
      </c>
      <c r="CN22" s="61">
        <f t="shared" si="48"/>
        <v>4.1817280441949822E-2</v>
      </c>
      <c r="CO22" s="61">
        <f t="shared" si="49"/>
        <v>-9.7209130516369868E-2</v>
      </c>
      <c r="CP22" s="61">
        <f t="shared" si="50"/>
        <v>-9.5580464367214485E-2</v>
      </c>
      <c r="CQ22" s="61">
        <f t="shared" si="51"/>
        <v>-0.23439603530679742</v>
      </c>
      <c r="CR22" s="61">
        <f t="shared" si="52"/>
        <v>3.466391575327496E-2</v>
      </c>
      <c r="CS22" s="61">
        <f t="shared" si="53"/>
        <v>-8.6377324147278278E-2</v>
      </c>
      <c r="CT22" s="61">
        <f t="shared" si="54"/>
        <v>-6.769084346990567E-2</v>
      </c>
      <c r="CU22" s="61">
        <f t="shared" si="55"/>
        <v>-9.5010157012222318E-2</v>
      </c>
      <c r="CV22" s="61">
        <f t="shared" si="56"/>
        <v>-5.3936574907041041E-2</v>
      </c>
      <c r="CW22" s="61">
        <f t="shared" si="57"/>
        <v>0.15495097538343261</v>
      </c>
      <c r="CX22" s="61">
        <f t="shared" si="58"/>
        <v>0.32206262294067756</v>
      </c>
    </row>
    <row r="23" spans="1:102" x14ac:dyDescent="0.2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155.24354553222656</v>
      </c>
      <c r="E23" s="60">
        <f>+'Indice PondENGHO'!BM22</f>
        <v>155.79054260253906</v>
      </c>
      <c r="F23" s="60">
        <f>+'Indice PondENGHO'!BN22</f>
        <v>155.86976623535156</v>
      </c>
      <c r="G23" s="60">
        <f>+'Indice PondENGHO'!BO22</f>
        <v>155.79861450195313</v>
      </c>
      <c r="H23" s="60">
        <f>+'Indice PondENGHO'!BP22</f>
        <v>155.79965209960938</v>
      </c>
      <c r="I23" s="60">
        <f>+'Indice PondENGHO'!CD22</f>
        <v>155.74247741699219</v>
      </c>
      <c r="K23" s="61">
        <f t="shared" si="29"/>
        <v>0.47240697132496534</v>
      </c>
      <c r="L23" s="61">
        <f t="shared" si="30"/>
        <v>0.60693671968693563</v>
      </c>
      <c r="M23" s="61">
        <f t="shared" si="31"/>
        <v>0.69113896377052997</v>
      </c>
      <c r="N23" s="61">
        <f t="shared" si="32"/>
        <v>0.86316847354996618</v>
      </c>
      <c r="O23" s="61">
        <f t="shared" si="33"/>
        <v>1.250119214771128</v>
      </c>
      <c r="P23" s="61">
        <f t="shared" si="34"/>
        <v>3.8837703431035253</v>
      </c>
      <c r="Q23" s="61">
        <f t="shared" si="35"/>
        <v>3.8837770652301318</v>
      </c>
      <c r="S23" s="60">
        <f>+'Indice PondENGHO'!D22</f>
        <v>153.15618896484375</v>
      </c>
      <c r="T23" s="60">
        <f>+'Indice PondENGHO'!P22</f>
        <v>153.02072143554688</v>
      </c>
      <c r="U23" s="60">
        <f>+'Indice PondENGHO'!AB22</f>
        <v>152.87081909179688</v>
      </c>
      <c r="V23" s="60">
        <f>+'Indice PondENGHO'!AN22</f>
        <v>152.71730041503906</v>
      </c>
      <c r="W23" s="60">
        <f>+'Indice PondENGHO'!AZ22</f>
        <v>152.58906555175781</v>
      </c>
      <c r="Y23" s="61">
        <f t="shared" si="36"/>
        <v>1.3613195207294746</v>
      </c>
      <c r="Z23" s="61">
        <f t="shared" si="37"/>
        <v>1.0587503224722257</v>
      </c>
      <c r="AA23" s="61">
        <f t="shared" si="38"/>
        <v>0.95107352228346231</v>
      </c>
      <c r="AB23" s="61">
        <f t="shared" si="39"/>
        <v>0.77913989073595225</v>
      </c>
      <c r="AC23" s="61">
        <f t="shared" si="40"/>
        <v>0.56717689637861612</v>
      </c>
      <c r="AE23" s="60">
        <f>+'Indice PondENGHO'!D22</f>
        <v>153.15618896484375</v>
      </c>
      <c r="AF23" s="60">
        <f>+'Indice PondENGHO'!E22</f>
        <v>143.03816223144531</v>
      </c>
      <c r="AG23" s="60">
        <f>+'Indice PondENGHO'!F22</f>
        <v>133.31312561035156</v>
      </c>
      <c r="AH23" s="60">
        <f>+'Indice PondENGHO'!G22</f>
        <v>195.94821166992188</v>
      </c>
      <c r="AI23" s="60">
        <f>+'Indice PondENGHO'!H22</f>
        <v>145.41281127929688</v>
      </c>
      <c r="AJ23" s="60">
        <f>+'Indice PondENGHO'!I22</f>
        <v>156.11940002441406</v>
      </c>
      <c r="AK23" s="60">
        <f>+'Indice PondENGHO'!J22</f>
        <v>162.35047912597656</v>
      </c>
      <c r="AL23" s="60">
        <f>+'Indice PondENGHO'!K22</f>
        <v>183.40890502929688</v>
      </c>
      <c r="AM23" s="60">
        <f>+'Indice PondENGHO'!L22</f>
        <v>152.6910400390625</v>
      </c>
      <c r="AN23" s="60">
        <f>+'Indice PondENGHO'!M22</f>
        <v>156.70622253417969</v>
      </c>
      <c r="AO23" s="60">
        <f>+'Indice PondENGHO'!N22</f>
        <v>147.2626953125</v>
      </c>
      <c r="AP23" s="60">
        <f>+'Indice PondENGHO'!O22</f>
        <v>147.9444580078125</v>
      </c>
      <c r="AQ23" s="60">
        <f t="shared" si="0"/>
        <v>155.24354553222656</v>
      </c>
      <c r="AR23" s="60"/>
      <c r="AS23" s="60">
        <f>+'Indice PondENGHO'!AZ22</f>
        <v>152.58906555175781</v>
      </c>
      <c r="AT23" s="60">
        <f>+'Indice PondENGHO'!BA22</f>
        <v>142.50169372558594</v>
      </c>
      <c r="AU23" s="60">
        <f>+'Indice PondENGHO'!BB22</f>
        <v>134.53819274902344</v>
      </c>
      <c r="AV23" s="60">
        <f>+'Indice PondENGHO'!BC22</f>
        <v>192.45075988769531</v>
      </c>
      <c r="AW23" s="60">
        <f>+'Indice PondENGHO'!BD22</f>
        <v>147.16415405273438</v>
      </c>
      <c r="AX23" s="60">
        <f>+'Indice PondENGHO'!BE22</f>
        <v>156.98577880859375</v>
      </c>
      <c r="AY23" s="60">
        <f>+'Indice PondENGHO'!BF22</f>
        <v>161.17303466796875</v>
      </c>
      <c r="AZ23" s="60">
        <f>+'Indice PondENGHO'!BG22</f>
        <v>183.27915954589844</v>
      </c>
      <c r="BA23" s="60">
        <f>+'Indice PondENGHO'!BH22</f>
        <v>152.66766357421875</v>
      </c>
      <c r="BB23" s="60">
        <f>+'Indice PondENGHO'!BI22</f>
        <v>155.29176330566406</v>
      </c>
      <c r="BC23" s="60">
        <f>+'Indice PondENGHO'!BJ22</f>
        <v>148.10496520996094</v>
      </c>
      <c r="BD23" s="60">
        <f>+'Indice PondENGHO'!BK22</f>
        <v>149.11477661132813</v>
      </c>
      <c r="BE23" s="60">
        <f t="shared" si="1"/>
        <v>155.79965209960938</v>
      </c>
      <c r="BG23" s="61">
        <f t="shared" si="41"/>
        <v>1.3613195207294746</v>
      </c>
      <c r="BH23" s="61">
        <f t="shared" si="4"/>
        <v>3.8653566566759015E-2</v>
      </c>
      <c r="BI23" s="61">
        <f t="shared" si="5"/>
        <v>5.5961568276639229E-2</v>
      </c>
      <c r="BJ23" s="61">
        <f t="shared" si="6"/>
        <v>1.0313530796705179</v>
      </c>
      <c r="BK23" s="61">
        <f t="shared" si="7"/>
        <v>0.11351238886862598</v>
      </c>
      <c r="BL23" s="61">
        <f t="shared" si="8"/>
        <v>0.15894294918851753</v>
      </c>
      <c r="BM23" s="61">
        <f t="shared" si="9"/>
        <v>0.45390149664727919</v>
      </c>
      <c r="BN23" s="61">
        <f t="shared" si="10"/>
        <v>0.6525510046893489</v>
      </c>
      <c r="BO23" s="61">
        <f t="shared" si="11"/>
        <v>0.26175997281989832</v>
      </c>
      <c r="BP23" s="61">
        <f t="shared" si="12"/>
        <v>3.9598328253651775E-2</v>
      </c>
      <c r="BQ23" s="61">
        <f t="shared" si="13"/>
        <v>0.10737996530406252</v>
      </c>
      <c r="BR23" s="61">
        <f t="shared" si="14"/>
        <v>0.15475158428848823</v>
      </c>
      <c r="BS23" s="61">
        <f t="shared" si="59"/>
        <v>4.4296854253032629</v>
      </c>
      <c r="BT23" s="61">
        <f t="shared" si="42"/>
        <v>3.8803451092505714</v>
      </c>
      <c r="BV23" s="61">
        <f t="shared" si="43"/>
        <v>0.69406256559453394</v>
      </c>
      <c r="BW23" s="61">
        <f t="shared" si="15"/>
        <v>3.0860051056407631E-2</v>
      </c>
      <c r="BX23" s="61">
        <f t="shared" si="16"/>
        <v>5.1939474585070658E-2</v>
      </c>
      <c r="BY23" s="61">
        <f t="shared" si="17"/>
        <v>1.1023424965781299</v>
      </c>
      <c r="BZ23" s="61">
        <f t="shared" si="18"/>
        <v>0.1918209712384073</v>
      </c>
      <c r="CA23" s="61">
        <f t="shared" si="19"/>
        <v>0.3454156245919085</v>
      </c>
      <c r="CB23" s="61">
        <f t="shared" si="20"/>
        <v>0.65336256925875924</v>
      </c>
      <c r="CC23" s="61">
        <f t="shared" si="21"/>
        <v>0.64278745370641222</v>
      </c>
      <c r="CD23" s="61">
        <f t="shared" si="22"/>
        <v>0.31523576585306223</v>
      </c>
      <c r="CE23" s="61">
        <f t="shared" si="23"/>
        <v>9.5449577002024E-2</v>
      </c>
      <c r="CF23" s="61">
        <f t="shared" si="24"/>
        <v>0.19440343653485676</v>
      </c>
      <c r="CG23" s="61">
        <f t="shared" si="25"/>
        <v>0.23501632180032014</v>
      </c>
      <c r="CH23" s="61">
        <f t="shared" si="44"/>
        <v>4.5526963077998923</v>
      </c>
      <c r="CI23" s="53">
        <f t="shared" si="45"/>
        <v>3.8661811535290802</v>
      </c>
      <c r="CK23" s="61">
        <f t="shared" si="26"/>
        <v>0.79414262435085847</v>
      </c>
      <c r="CL23" s="61">
        <f t="shared" si="46"/>
        <v>7.7935155103513835E-3</v>
      </c>
      <c r="CM23" s="61">
        <f t="shared" si="47"/>
        <v>4.0220936915685707E-3</v>
      </c>
      <c r="CN23" s="61">
        <f t="shared" si="48"/>
        <v>-7.0989416907611957E-2</v>
      </c>
      <c r="CO23" s="61">
        <f t="shared" si="49"/>
        <v>-7.8308582369781318E-2</v>
      </c>
      <c r="CP23" s="61">
        <f t="shared" si="50"/>
        <v>-0.18647267540339096</v>
      </c>
      <c r="CQ23" s="61">
        <f t="shared" si="51"/>
        <v>-0.19946107261148005</v>
      </c>
      <c r="CR23" s="61">
        <f t="shared" si="52"/>
        <v>9.7635509829366862E-3</v>
      </c>
      <c r="CS23" s="61">
        <f t="shared" si="53"/>
        <v>-5.347579303316391E-2</v>
      </c>
      <c r="CT23" s="61">
        <f t="shared" si="54"/>
        <v>-5.5851248748372224E-2</v>
      </c>
      <c r="CU23" s="61">
        <f t="shared" si="55"/>
        <v>-8.7023471230794236E-2</v>
      </c>
      <c r="CV23" s="61">
        <f t="shared" si="56"/>
        <v>-8.0264737511831913E-2</v>
      </c>
      <c r="CW23" s="61">
        <f t="shared" si="57"/>
        <v>-0.12301088249662939</v>
      </c>
      <c r="CX23" s="61">
        <f t="shared" si="58"/>
        <v>1.4163955721491206E-2</v>
      </c>
    </row>
    <row r="24" spans="1:102" x14ac:dyDescent="0.2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164.28791809082031</v>
      </c>
      <c r="E24" s="60">
        <f>+'Indice PondENGHO'!BM23</f>
        <v>164.8741455078125</v>
      </c>
      <c r="F24" s="60">
        <f>+'Indice PondENGHO'!BN23</f>
        <v>164.9058837890625</v>
      </c>
      <c r="G24" s="60">
        <f>+'Indice PondENGHO'!BO23</f>
        <v>165.05226135253906</v>
      </c>
      <c r="H24" s="60">
        <f>+'Indice PondENGHO'!BP23</f>
        <v>164.9989013671875</v>
      </c>
      <c r="I24" s="60">
        <f>+'Indice PondENGHO'!CD23</f>
        <v>164.88812255859375</v>
      </c>
      <c r="K24" s="61">
        <f t="shared" si="29"/>
        <v>0.70924533574265647</v>
      </c>
      <c r="L24" s="61">
        <f t="shared" si="30"/>
        <v>0.90533000380260964</v>
      </c>
      <c r="M24" s="61">
        <f t="shared" si="31"/>
        <v>1.0253024848533043</v>
      </c>
      <c r="N24" s="61">
        <f t="shared" si="32"/>
        <v>1.3235336833973164</v>
      </c>
      <c r="O24" s="61">
        <f t="shared" si="33"/>
        <v>1.9088929192741584</v>
      </c>
      <c r="P24" s="61">
        <f t="shared" si="34"/>
        <v>5.8723044270700449</v>
      </c>
      <c r="Q24" s="61">
        <f t="shared" si="35"/>
        <v>5.8722869272938238</v>
      </c>
      <c r="S24" s="60">
        <f>+'Indice PondENGHO'!D23</f>
        <v>162.66508483886719</v>
      </c>
      <c r="T24" s="60">
        <f>+'Indice PondENGHO'!P23</f>
        <v>162.57383728027344</v>
      </c>
      <c r="U24" s="60">
        <f>+'Indice PondENGHO'!AB23</f>
        <v>162.41232299804688</v>
      </c>
      <c r="V24" s="60">
        <f>+'Indice PondENGHO'!AN23</f>
        <v>162.24862670898438</v>
      </c>
      <c r="W24" s="60">
        <f>+'Indice PondENGHO'!AZ23</f>
        <v>162.10818481445313</v>
      </c>
      <c r="Y24" s="61">
        <f t="shared" si="36"/>
        <v>2.1116453809264466</v>
      </c>
      <c r="Z24" s="61">
        <f t="shared" si="37"/>
        <v>1.6982041007464135</v>
      </c>
      <c r="AA24" s="61">
        <f t="shared" si="38"/>
        <v>1.5533677534237105</v>
      </c>
      <c r="AB24" s="61">
        <f t="shared" si="39"/>
        <v>1.289656307275703</v>
      </c>
      <c r="AC24" s="61">
        <f t="shared" si="40"/>
        <v>0.95915425843034796</v>
      </c>
      <c r="AE24" s="60">
        <f>+'Indice PondENGHO'!D23</f>
        <v>162.66508483886719</v>
      </c>
      <c r="AF24" s="60">
        <f>+'Indice PondENGHO'!E23</f>
        <v>147.00080871582031</v>
      </c>
      <c r="AG24" s="60">
        <f>+'Indice PondENGHO'!F23</f>
        <v>140.56805419921875</v>
      </c>
      <c r="AH24" s="60">
        <f>+'Indice PondENGHO'!G23</f>
        <v>201.42463684082031</v>
      </c>
      <c r="AI24" s="60">
        <f>+'Indice PondENGHO'!H23</f>
        <v>158.48846435546875</v>
      </c>
      <c r="AJ24" s="60">
        <f>+'Indice PondENGHO'!I23</f>
        <v>163.31280517578125</v>
      </c>
      <c r="AK24" s="60">
        <f>+'Indice PondENGHO'!J23</f>
        <v>178.72264099121094</v>
      </c>
      <c r="AL24" s="60">
        <f>+'Indice PondENGHO'!K23</f>
        <v>187.62408447265625</v>
      </c>
      <c r="AM24" s="60">
        <f>+'Indice PondENGHO'!L23</f>
        <v>161.63885498046875</v>
      </c>
      <c r="AN24" s="60">
        <f>+'Indice PondENGHO'!M23</f>
        <v>160.87692260742188</v>
      </c>
      <c r="AO24" s="60">
        <f>+'Indice PondENGHO'!N23</f>
        <v>156.11994934082031</v>
      </c>
      <c r="AP24" s="60">
        <f>+'Indice PondENGHO'!O23</f>
        <v>159.53956604003906</v>
      </c>
      <c r="AQ24" s="60">
        <f t="shared" si="0"/>
        <v>164.28791809082031</v>
      </c>
      <c r="AR24" s="60"/>
      <c r="AS24" s="60">
        <f>+'Indice PondENGHO'!AZ23</f>
        <v>162.10818481445313</v>
      </c>
      <c r="AT24" s="60">
        <f>+'Indice PondENGHO'!BA23</f>
        <v>146.31703186035156</v>
      </c>
      <c r="AU24" s="60">
        <f>+'Indice PondENGHO'!BB23</f>
        <v>142.21060180664063</v>
      </c>
      <c r="AV24" s="60">
        <f>+'Indice PondENGHO'!BC23</f>
        <v>196.69549560546875</v>
      </c>
      <c r="AW24" s="60">
        <f>+'Indice PondENGHO'!BD23</f>
        <v>160.26600646972656</v>
      </c>
      <c r="AX24" s="60">
        <f>+'Indice PondENGHO'!BE23</f>
        <v>163.84651184082031</v>
      </c>
      <c r="AY24" s="60">
        <f>+'Indice PondENGHO'!BF23</f>
        <v>178.14494323730469</v>
      </c>
      <c r="AZ24" s="60">
        <f>+'Indice PondENGHO'!BG23</f>
        <v>186.80746459960938</v>
      </c>
      <c r="BA24" s="60">
        <f>+'Indice PondENGHO'!BH23</f>
        <v>161.30691528320313</v>
      </c>
      <c r="BB24" s="60">
        <f>+'Indice PondENGHO'!BI23</f>
        <v>159.89836120605469</v>
      </c>
      <c r="BC24" s="60">
        <f>+'Indice PondENGHO'!BJ23</f>
        <v>156.65069580078125</v>
      </c>
      <c r="BD24" s="60">
        <f>+'Indice PondENGHO'!BK23</f>
        <v>160.61630249023438</v>
      </c>
      <c r="BE24" s="60">
        <f t="shared" si="1"/>
        <v>164.9989013671875</v>
      </c>
      <c r="BG24" s="61">
        <f t="shared" si="41"/>
        <v>2.1116453809264466</v>
      </c>
      <c r="BH24" s="61">
        <f t="shared" si="4"/>
        <v>5.675861345514658E-2</v>
      </c>
      <c r="BI24" s="61">
        <f t="shared" si="5"/>
        <v>0.37350041028723402</v>
      </c>
      <c r="BJ24" s="61">
        <f t="shared" si="6"/>
        <v>0.50061454465519373</v>
      </c>
      <c r="BK24" s="61">
        <f t="shared" si="7"/>
        <v>0.34695861107633558</v>
      </c>
      <c r="BL24" s="61">
        <f t="shared" si="8"/>
        <v>0.19394554523858282</v>
      </c>
      <c r="BM24" s="61">
        <f t="shared" si="9"/>
        <v>1.0956245510882348</v>
      </c>
      <c r="BN24" s="61">
        <f t="shared" si="10"/>
        <v>0.1361872369850414</v>
      </c>
      <c r="BO24" s="61">
        <f t="shared" si="11"/>
        <v>0.44393246988856722</v>
      </c>
      <c r="BP24" s="61">
        <f t="shared" si="12"/>
        <v>4.4279911006290883E-2</v>
      </c>
      <c r="BQ24" s="61">
        <f t="shared" si="13"/>
        <v>0.25039619145760716</v>
      </c>
      <c r="BR24" s="61">
        <f t="shared" si="14"/>
        <v>0.27404657862276194</v>
      </c>
      <c r="BS24" s="61">
        <f t="shared" si="59"/>
        <v>5.8278900446874431</v>
      </c>
      <c r="BT24" s="61">
        <f t="shared" si="42"/>
        <v>5.8259250183874789</v>
      </c>
      <c r="BV24" s="61">
        <f t="shared" si="43"/>
        <v>0.56717689637861612</v>
      </c>
      <c r="BW24" s="61">
        <f t="shared" si="15"/>
        <v>4.5068472018764565E-2</v>
      </c>
      <c r="BX24" s="61">
        <f t="shared" si="16"/>
        <v>0.29397575751172739</v>
      </c>
      <c r="BY24" s="61">
        <f t="shared" si="17"/>
        <v>0.3983072636359104</v>
      </c>
      <c r="BZ24" s="61">
        <f t="shared" si="18"/>
        <v>0.58827107694138947</v>
      </c>
      <c r="CA24" s="61">
        <f t="shared" si="19"/>
        <v>0.3521328719466888</v>
      </c>
      <c r="CB24" s="61">
        <f t="shared" si="20"/>
        <v>1.7042409281061102</v>
      </c>
      <c r="CC24" s="61">
        <f t="shared" si="21"/>
        <v>0.10316873539703199</v>
      </c>
      <c r="CD24" s="61">
        <f t="shared" si="22"/>
        <v>0.54044017135176869</v>
      </c>
      <c r="CE24" s="61">
        <f t="shared" si="23"/>
        <v>0.11128887135092552</v>
      </c>
      <c r="CF24" s="61">
        <f t="shared" si="24"/>
        <v>0.44766548434896425</v>
      </c>
      <c r="CG24" s="61">
        <f t="shared" si="25"/>
        <v>0.36970640016386597</v>
      </c>
      <c r="CH24" s="61">
        <f t="shared" si="44"/>
        <v>5.5214429291517639</v>
      </c>
      <c r="CI24" s="53">
        <f t="shared" si="45"/>
        <v>5.9045377467830562</v>
      </c>
      <c r="CK24" s="61">
        <f t="shared" si="26"/>
        <v>1.1524911224960985</v>
      </c>
      <c r="CL24" s="61">
        <f t="shared" si="46"/>
        <v>1.1690141436382015E-2</v>
      </c>
      <c r="CM24" s="61">
        <f t="shared" si="47"/>
        <v>7.9524652775506632E-2</v>
      </c>
      <c r="CN24" s="61">
        <f t="shared" si="48"/>
        <v>0.10230728101928332</v>
      </c>
      <c r="CO24" s="61">
        <f t="shared" si="49"/>
        <v>-0.24131246586505389</v>
      </c>
      <c r="CP24" s="61">
        <f t="shared" si="50"/>
        <v>-0.15818732670810598</v>
      </c>
      <c r="CQ24" s="61">
        <f t="shared" si="51"/>
        <v>-0.60861637701787541</v>
      </c>
      <c r="CR24" s="61">
        <f t="shared" si="52"/>
        <v>3.3018501588009411E-2</v>
      </c>
      <c r="CS24" s="61">
        <f t="shared" si="53"/>
        <v>-9.6507701463201478E-2</v>
      </c>
      <c r="CT24" s="61">
        <f t="shared" si="54"/>
        <v>-6.7008960344634633E-2</v>
      </c>
      <c r="CU24" s="61">
        <f t="shared" si="55"/>
        <v>-0.19726929289135708</v>
      </c>
      <c r="CV24" s="61">
        <f t="shared" si="56"/>
        <v>-9.5659821541104029E-2</v>
      </c>
      <c r="CW24" s="61">
        <f t="shared" si="57"/>
        <v>0.30644711553567916</v>
      </c>
      <c r="CX24" s="61">
        <f t="shared" si="58"/>
        <v>-7.8612728395577314E-2</v>
      </c>
    </row>
    <row r="25" spans="1:102" x14ac:dyDescent="0.2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172.71481323242188</v>
      </c>
      <c r="E25" s="60">
        <f>+'Indice PondENGHO'!BM24</f>
        <v>173.38253784179688</v>
      </c>
      <c r="F25" s="60">
        <f>+'Indice PondENGHO'!BN24</f>
        <v>173.43855285644531</v>
      </c>
      <c r="G25" s="60">
        <f>+'Indice PondENGHO'!BO24</f>
        <v>173.60946655273438</v>
      </c>
      <c r="H25" s="60">
        <f>+'Indice PondENGHO'!BP24</f>
        <v>173.39070129394531</v>
      </c>
      <c r="I25" s="60">
        <f>+'Indice PondENGHO'!CD24</f>
        <v>173.36407470703125</v>
      </c>
      <c r="K25" s="61">
        <f t="shared" si="29"/>
        <v>0.62417064586742865</v>
      </c>
      <c r="L25" s="61">
        <f t="shared" si="30"/>
        <v>0.80096582526805848</v>
      </c>
      <c r="M25" s="61">
        <f t="shared" si="31"/>
        <v>0.91447691290023614</v>
      </c>
      <c r="N25" s="61">
        <f t="shared" si="32"/>
        <v>1.1560369862762951</v>
      </c>
      <c r="O25" s="61">
        <f t="shared" si="33"/>
        <v>1.644757997921064</v>
      </c>
      <c r="P25" s="61">
        <f t="shared" si="34"/>
        <v>5.1404083682330821</v>
      </c>
      <c r="Q25" s="61">
        <f t="shared" si="35"/>
        <v>5.140426136773768</v>
      </c>
      <c r="S25" s="60">
        <f>+'Indice PondENGHO'!D24</f>
        <v>171.14715576171875</v>
      </c>
      <c r="T25" s="60">
        <f>+'Indice PondENGHO'!P24</f>
        <v>171.05281066894531</v>
      </c>
      <c r="U25" s="60">
        <f>+'Indice PondENGHO'!AB24</f>
        <v>170.88507080078125</v>
      </c>
      <c r="V25" s="60">
        <f>+'Indice PondENGHO'!AN24</f>
        <v>170.70466613769531</v>
      </c>
      <c r="W25" s="60">
        <f>+'Indice PondENGHO'!AZ24</f>
        <v>170.53556823730469</v>
      </c>
      <c r="Y25" s="61">
        <f t="shared" si="36"/>
        <v>1.7799209762167207</v>
      </c>
      <c r="Z25" s="61">
        <f t="shared" si="37"/>
        <v>1.4242185744257911</v>
      </c>
      <c r="AA25" s="61">
        <f t="shared" si="38"/>
        <v>1.3037894577877251</v>
      </c>
      <c r="AB25" s="61">
        <f t="shared" si="39"/>
        <v>1.0800149339415832</v>
      </c>
      <c r="AC25" s="61">
        <f t="shared" si="40"/>
        <v>0.80180705994990753</v>
      </c>
      <c r="AE25" s="60">
        <f>+'Indice PondENGHO'!D24</f>
        <v>171.14715576171875</v>
      </c>
      <c r="AF25" s="60">
        <f>+'Indice PondENGHO'!E24</f>
        <v>150.09671020507813</v>
      </c>
      <c r="AG25" s="60">
        <f>+'Indice PondENGHO'!F24</f>
        <v>146.06565856933594</v>
      </c>
      <c r="AH25" s="60">
        <f>+'Indice PondENGHO'!G24</f>
        <v>218.41377258300781</v>
      </c>
      <c r="AI25" s="60">
        <f>+'Indice PondENGHO'!H24</f>
        <v>165.31678771972656</v>
      </c>
      <c r="AJ25" s="60">
        <f>+'Indice PondENGHO'!I24</f>
        <v>172.01838684082031</v>
      </c>
      <c r="AK25" s="60">
        <f>+'Indice PondENGHO'!J24</f>
        <v>192.40760803222656</v>
      </c>
      <c r="AL25" s="60">
        <f>+'Indice PondENGHO'!K24</f>
        <v>189.20487976074219</v>
      </c>
      <c r="AM25" s="60">
        <f>+'Indice PondENGHO'!L24</f>
        <v>166.72393798828125</v>
      </c>
      <c r="AN25" s="60">
        <f>+'Indice PondENGHO'!M24</f>
        <v>165.33642578125</v>
      </c>
      <c r="AO25" s="60">
        <f>+'Indice PondENGHO'!N24</f>
        <v>161.02804565429688</v>
      </c>
      <c r="AP25" s="60">
        <f>+'Indice PondENGHO'!O24</f>
        <v>169.23947143554688</v>
      </c>
      <c r="AQ25" s="60">
        <f t="shared" si="0"/>
        <v>172.71481323242188</v>
      </c>
      <c r="AR25" s="60"/>
      <c r="AS25" s="60">
        <f>+'Indice PondENGHO'!AZ24</f>
        <v>170.53556823730469</v>
      </c>
      <c r="AT25" s="60">
        <f>+'Indice PondENGHO'!BA24</f>
        <v>149.43562316894531</v>
      </c>
      <c r="AU25" s="60">
        <f>+'Indice PondENGHO'!BB24</f>
        <v>147.77781677246094</v>
      </c>
      <c r="AV25" s="60">
        <f>+'Indice PondENGHO'!BC24</f>
        <v>214.04167175292969</v>
      </c>
      <c r="AW25" s="60">
        <f>+'Indice PondENGHO'!BD24</f>
        <v>166.32734680175781</v>
      </c>
      <c r="AX25" s="60">
        <f>+'Indice PondENGHO'!BE24</f>
        <v>173.00791931152344</v>
      </c>
      <c r="AY25" s="60">
        <f>+'Indice PondENGHO'!BF24</f>
        <v>191.6588134765625</v>
      </c>
      <c r="AZ25" s="60">
        <f>+'Indice PondENGHO'!BG24</f>
        <v>187.9566650390625</v>
      </c>
      <c r="BA25" s="60">
        <f>+'Indice PondENGHO'!BH24</f>
        <v>165.90179443359375</v>
      </c>
      <c r="BB25" s="60">
        <f>+'Indice PondENGHO'!BI24</f>
        <v>164.35696411132813</v>
      </c>
      <c r="BC25" s="60">
        <f>+'Indice PondENGHO'!BJ24</f>
        <v>161.38650512695313</v>
      </c>
      <c r="BD25" s="60">
        <f>+'Indice PondENGHO'!BK24</f>
        <v>170.50984191894531</v>
      </c>
      <c r="BE25" s="60">
        <f t="shared" si="1"/>
        <v>173.39070129394531</v>
      </c>
      <c r="BG25" s="61">
        <f t="shared" si="41"/>
        <v>1.7799209762167207</v>
      </c>
      <c r="BH25" s="61">
        <f t="shared" si="4"/>
        <v>4.1902651758159264E-2</v>
      </c>
      <c r="BI25" s="61">
        <f t="shared" si="5"/>
        <v>0.26744799779778283</v>
      </c>
      <c r="BJ25" s="61">
        <f t="shared" si="6"/>
        <v>1.4675250338185897</v>
      </c>
      <c r="BK25" s="61">
        <f t="shared" si="7"/>
        <v>0.17121282275965985</v>
      </c>
      <c r="BL25" s="61">
        <f t="shared" si="8"/>
        <v>0.22179462014013832</v>
      </c>
      <c r="BM25" s="61">
        <f t="shared" si="9"/>
        <v>0.86538110467183105</v>
      </c>
      <c r="BN25" s="61">
        <f t="shared" si="10"/>
        <v>4.8261842795746607E-2</v>
      </c>
      <c r="BO25" s="61">
        <f t="shared" si="11"/>
        <v>0.23839980236504435</v>
      </c>
      <c r="BP25" s="61">
        <f t="shared" si="12"/>
        <v>4.4739608947912422E-2</v>
      </c>
      <c r="BQ25" s="61">
        <f t="shared" si="13"/>
        <v>0.13111416743668283</v>
      </c>
      <c r="BR25" s="61">
        <f t="shared" si="14"/>
        <v>0.21663319769925335</v>
      </c>
      <c r="BS25" s="61">
        <f t="shared" si="59"/>
        <v>5.4943338264075203</v>
      </c>
      <c r="BT25" s="61">
        <f t="shared" si="42"/>
        <v>5.1293456265865345</v>
      </c>
      <c r="BV25" s="61">
        <f t="shared" si="43"/>
        <v>0.95915425843034796</v>
      </c>
      <c r="BW25" s="61">
        <f t="shared" si="15"/>
        <v>3.4784334281505618E-2</v>
      </c>
      <c r="BX25" s="61">
        <f t="shared" si="16"/>
        <v>0.2014202778724852</v>
      </c>
      <c r="BY25" s="61">
        <f t="shared" si="17"/>
        <v>1.5369394351490995</v>
      </c>
      <c r="BZ25" s="61">
        <f t="shared" si="18"/>
        <v>0.25697974492135167</v>
      </c>
      <c r="CA25" s="61">
        <f t="shared" si="19"/>
        <v>0.44400072498778859</v>
      </c>
      <c r="CB25" s="61">
        <f t="shared" si="20"/>
        <v>1.2813432426981717</v>
      </c>
      <c r="CC25" s="61">
        <f t="shared" si="21"/>
        <v>3.1729497545505705E-2</v>
      </c>
      <c r="CD25" s="61">
        <f t="shared" si="22"/>
        <v>0.27141323408657325</v>
      </c>
      <c r="CE25" s="61">
        <f t="shared" si="23"/>
        <v>0.10170812740819239</v>
      </c>
      <c r="CF25" s="61">
        <f t="shared" si="24"/>
        <v>0.23425240218235224</v>
      </c>
      <c r="CG25" s="61">
        <f t="shared" si="25"/>
        <v>0.30028844978041486</v>
      </c>
      <c r="CH25" s="61">
        <f t="shared" si="44"/>
        <v>5.654013729343788</v>
      </c>
      <c r="CI25" s="53">
        <f t="shared" si="45"/>
        <v>5.085973213895989</v>
      </c>
      <c r="CK25" s="61">
        <f t="shared" si="26"/>
        <v>0.97811391626681321</v>
      </c>
      <c r="CL25" s="61">
        <f t="shared" si="46"/>
        <v>7.1183174766536461E-3</v>
      </c>
      <c r="CM25" s="61">
        <f t="shared" si="47"/>
        <v>6.6027719925297629E-2</v>
      </c>
      <c r="CN25" s="61">
        <f t="shared" si="48"/>
        <v>-6.9414401330509801E-2</v>
      </c>
      <c r="CO25" s="61">
        <f t="shared" si="49"/>
        <v>-8.5766922161691822E-2</v>
      </c>
      <c r="CP25" s="61">
        <f t="shared" si="50"/>
        <v>-0.22220610484765027</v>
      </c>
      <c r="CQ25" s="61">
        <f t="shared" si="51"/>
        <v>-0.41596213802634063</v>
      </c>
      <c r="CR25" s="61">
        <f t="shared" si="52"/>
        <v>1.6532345250240901E-2</v>
      </c>
      <c r="CS25" s="61">
        <f t="shared" si="53"/>
        <v>-3.3013431721528902E-2</v>
      </c>
      <c r="CT25" s="61">
        <f t="shared" si="54"/>
        <v>-5.696851846027997E-2</v>
      </c>
      <c r="CU25" s="61">
        <f t="shared" si="55"/>
        <v>-0.10313823474566941</v>
      </c>
      <c r="CV25" s="61">
        <f t="shared" si="56"/>
        <v>-8.3655252081161507E-2</v>
      </c>
      <c r="CW25" s="61">
        <f t="shared" si="57"/>
        <v>-0.15967990293626766</v>
      </c>
      <c r="CX25" s="61">
        <f t="shared" si="58"/>
        <v>4.3372412690545481E-2</v>
      </c>
    </row>
    <row r="26" spans="1:102" x14ac:dyDescent="0.2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178.76881408691406</v>
      </c>
      <c r="E26" s="60">
        <f>+'Indice PondENGHO'!BM25</f>
        <v>179.38587951660156</v>
      </c>
      <c r="F26" s="60">
        <f>+'Indice PondENGHO'!BN25</f>
        <v>179.49664306640625</v>
      </c>
      <c r="G26" s="60">
        <f>+'Indice PondENGHO'!BO25</f>
        <v>179.58500671386719</v>
      </c>
      <c r="H26" s="60">
        <f>+'Indice PondENGHO'!BP25</f>
        <v>179.27323913574219</v>
      </c>
      <c r="I26" s="60">
        <f>+'Indice PondENGHO'!CD25</f>
        <v>179.33805847167969</v>
      </c>
      <c r="K26" s="61">
        <f t="shared" si="29"/>
        <v>0.42648964928405292</v>
      </c>
      <c r="L26" s="61">
        <f t="shared" si="30"/>
        <v>0.53751403367143102</v>
      </c>
      <c r="M26" s="61">
        <f t="shared" si="31"/>
        <v>0.61752400787548078</v>
      </c>
      <c r="N26" s="61">
        <f t="shared" si="32"/>
        <v>0.76779842946379728</v>
      </c>
      <c r="O26" s="61">
        <f t="shared" si="33"/>
        <v>1.096583943620689</v>
      </c>
      <c r="P26" s="61">
        <f t="shared" si="34"/>
        <v>3.4459100639154512</v>
      </c>
      <c r="Q26" s="61">
        <f t="shared" si="35"/>
        <v>3.445917947385535</v>
      </c>
      <c r="S26" s="60">
        <f>+'Indice PondENGHO'!D25</f>
        <v>178.02627563476563</v>
      </c>
      <c r="T26" s="60">
        <f>+'Indice PondENGHO'!P25</f>
        <v>178.04222106933594</v>
      </c>
      <c r="U26" s="60">
        <f>+'Indice PondENGHO'!AB25</f>
        <v>177.95889282226563</v>
      </c>
      <c r="V26" s="60">
        <f>+'Indice PondENGHO'!AN25</f>
        <v>177.85025024414063</v>
      </c>
      <c r="W26" s="60">
        <f>+'Indice PondENGHO'!AZ25</f>
        <v>177.76353454589844</v>
      </c>
      <c r="Y26" s="61">
        <f t="shared" si="36"/>
        <v>1.3731176131052731</v>
      </c>
      <c r="Z26" s="61">
        <f t="shared" si="37"/>
        <v>1.1164033148561618</v>
      </c>
      <c r="AA26" s="61">
        <f t="shared" si="38"/>
        <v>1.0349701504218543</v>
      </c>
      <c r="AB26" s="61">
        <f t="shared" si="39"/>
        <v>0.86765799535253674</v>
      </c>
      <c r="AC26" s="61">
        <f t="shared" si="40"/>
        <v>0.65440783632413146</v>
      </c>
      <c r="AE26" s="60">
        <f>+'Indice PondENGHO'!D25</f>
        <v>178.02627563476563</v>
      </c>
      <c r="AF26" s="60">
        <f>+'Indice PondENGHO'!E25</f>
        <v>156.03291320800781</v>
      </c>
      <c r="AG26" s="60">
        <f>+'Indice PondENGHO'!F25</f>
        <v>149.91159057617188</v>
      </c>
      <c r="AH26" s="60">
        <f>+'Indice PondENGHO'!G25</f>
        <v>223.36331176757813</v>
      </c>
      <c r="AI26" s="60">
        <f>+'Indice PondENGHO'!H25</f>
        <v>171.49072265625</v>
      </c>
      <c r="AJ26" s="60">
        <f>+'Indice PondENGHO'!I25</f>
        <v>182.98310852050781</v>
      </c>
      <c r="AK26" s="60">
        <f>+'Indice PondENGHO'!J25</f>
        <v>197.54998779296875</v>
      </c>
      <c r="AL26" s="60">
        <f>+'Indice PondENGHO'!K25</f>
        <v>194.69111633300781</v>
      </c>
      <c r="AM26" s="60">
        <f>+'Indice PondENGHO'!L25</f>
        <v>171.63076782226563</v>
      </c>
      <c r="AN26" s="60">
        <f>+'Indice PondENGHO'!M25</f>
        <v>170.27761840820313</v>
      </c>
      <c r="AO26" s="60">
        <f>+'Indice PondENGHO'!N25</f>
        <v>165.15493774414063</v>
      </c>
      <c r="AP26" s="60">
        <f>+'Indice PondENGHO'!O25</f>
        <v>177.05583190917969</v>
      </c>
      <c r="AQ26" s="60">
        <f t="shared" si="0"/>
        <v>178.76881408691406</v>
      </c>
      <c r="AR26" s="60"/>
      <c r="AS26" s="60">
        <f>+'Indice PondENGHO'!AZ25</f>
        <v>177.76353454589844</v>
      </c>
      <c r="AT26" s="60">
        <f>+'Indice PondENGHO'!BA25</f>
        <v>155.53384399414063</v>
      </c>
      <c r="AU26" s="60">
        <f>+'Indice PondENGHO'!BB25</f>
        <v>151.71250915527344</v>
      </c>
      <c r="AV26" s="60">
        <f>+'Indice PondENGHO'!BC25</f>
        <v>218.67825317382813</v>
      </c>
      <c r="AW26" s="60">
        <f>+'Indice PondENGHO'!BD25</f>
        <v>172.73661804199219</v>
      </c>
      <c r="AX26" s="60">
        <f>+'Indice PondENGHO'!BE25</f>
        <v>181.68672180175781</v>
      </c>
      <c r="AY26" s="60">
        <f>+'Indice PondENGHO'!BF25</f>
        <v>196.78080749511719</v>
      </c>
      <c r="AZ26" s="60">
        <f>+'Indice PondENGHO'!BG25</f>
        <v>194.08653259277344</v>
      </c>
      <c r="BA26" s="60">
        <f>+'Indice PondENGHO'!BH25</f>
        <v>171.18438720703125</v>
      </c>
      <c r="BB26" s="60">
        <f>+'Indice PondENGHO'!BI25</f>
        <v>168.90669250488281</v>
      </c>
      <c r="BC26" s="60">
        <f>+'Indice PondENGHO'!BJ25</f>
        <v>165.74391174316406</v>
      </c>
      <c r="BD26" s="60">
        <f>+'Indice PondENGHO'!BK25</f>
        <v>177.61990356445313</v>
      </c>
      <c r="BE26" s="60">
        <f t="shared" si="1"/>
        <v>179.27323913574219</v>
      </c>
      <c r="BG26" s="61">
        <f t="shared" si="41"/>
        <v>1.3731176131052731</v>
      </c>
      <c r="BH26" s="61">
        <f t="shared" si="4"/>
        <v>7.6425652913400477E-2</v>
      </c>
      <c r="BI26" s="61">
        <f t="shared" si="5"/>
        <v>0.17796865109225032</v>
      </c>
      <c r="BJ26" s="61">
        <f t="shared" si="6"/>
        <v>0.40668208149908447</v>
      </c>
      <c r="BK26" s="61">
        <f t="shared" si="7"/>
        <v>0.14725169248052267</v>
      </c>
      <c r="BL26" s="61">
        <f t="shared" si="8"/>
        <v>0.26572160376147103</v>
      </c>
      <c r="BM26" s="61">
        <f t="shared" si="9"/>
        <v>0.309317033989298</v>
      </c>
      <c r="BN26" s="61">
        <f t="shared" si="10"/>
        <v>0.15932313288965697</v>
      </c>
      <c r="BO26" s="61">
        <f t="shared" si="11"/>
        <v>0.21881892512492063</v>
      </c>
      <c r="BP26" s="61">
        <f t="shared" si="12"/>
        <v>4.7153456124343428E-2</v>
      </c>
      <c r="BQ26" s="61">
        <f t="shared" si="13"/>
        <v>0.10486624010494877</v>
      </c>
      <c r="BR26" s="61">
        <f t="shared" si="14"/>
        <v>0.16604971345928915</v>
      </c>
      <c r="BS26" s="61">
        <f t="shared" si="59"/>
        <v>3.4526957965444591</v>
      </c>
      <c r="BT26" s="61">
        <f t="shared" si="42"/>
        <v>3.5052007069858782</v>
      </c>
      <c r="BV26" s="61">
        <f t="shared" si="43"/>
        <v>0.80180705994990753</v>
      </c>
      <c r="BW26" s="61">
        <f t="shared" si="15"/>
        <v>6.4726724182849957E-2</v>
      </c>
      <c r="BX26" s="61">
        <f t="shared" si="16"/>
        <v>0.13546628898019417</v>
      </c>
      <c r="BY26" s="61">
        <f t="shared" si="17"/>
        <v>0.3909364290957944</v>
      </c>
      <c r="BZ26" s="61">
        <f t="shared" si="18"/>
        <v>0.25857951998349132</v>
      </c>
      <c r="CA26" s="61">
        <f t="shared" si="19"/>
        <v>0.40025478624419303</v>
      </c>
      <c r="CB26" s="61">
        <f t="shared" si="20"/>
        <v>0.46214691123492868</v>
      </c>
      <c r="CC26" s="61">
        <f t="shared" si="21"/>
        <v>0.16105482926464468</v>
      </c>
      <c r="CD26" s="61">
        <f t="shared" si="22"/>
        <v>0.29693357613003257</v>
      </c>
      <c r="CE26" s="61">
        <f t="shared" si="23"/>
        <v>9.8763752920113579E-2</v>
      </c>
      <c r="CF26" s="61">
        <f t="shared" si="24"/>
        <v>0.20510355245651371</v>
      </c>
      <c r="CG26" s="61">
        <f t="shared" si="25"/>
        <v>0.20535985761096989</v>
      </c>
      <c r="CH26" s="61">
        <f t="shared" si="44"/>
        <v>3.4811332880536336</v>
      </c>
      <c r="CI26" s="53">
        <f t="shared" si="45"/>
        <v>3.3926489701568974</v>
      </c>
      <c r="CK26" s="61">
        <f t="shared" si="26"/>
        <v>0.71870977678114167</v>
      </c>
      <c r="CL26" s="61">
        <f t="shared" si="46"/>
        <v>1.169892873055052E-2</v>
      </c>
      <c r="CM26" s="61">
        <f t="shared" si="47"/>
        <v>4.2502362112056158E-2</v>
      </c>
      <c r="CN26" s="61">
        <f t="shared" si="48"/>
        <v>1.5745652403290067E-2</v>
      </c>
      <c r="CO26" s="61">
        <f t="shared" si="49"/>
        <v>-0.11132782750296866</v>
      </c>
      <c r="CP26" s="61">
        <f t="shared" si="50"/>
        <v>-0.134533182482722</v>
      </c>
      <c r="CQ26" s="61">
        <f t="shared" si="51"/>
        <v>-0.15282987724563069</v>
      </c>
      <c r="CR26" s="61">
        <f t="shared" si="52"/>
        <v>-1.7316963749877123E-3</v>
      </c>
      <c r="CS26" s="61">
        <f t="shared" si="53"/>
        <v>-7.8114651005111946E-2</v>
      </c>
      <c r="CT26" s="61">
        <f t="shared" si="54"/>
        <v>-5.1610296795770151E-2</v>
      </c>
      <c r="CU26" s="61">
        <f t="shared" si="55"/>
        <v>-0.10023731235156494</v>
      </c>
      <c r="CV26" s="61">
        <f t="shared" si="56"/>
        <v>-3.9310144151680743E-2</v>
      </c>
      <c r="CW26" s="61">
        <f t="shared" si="57"/>
        <v>-2.8437491509174517E-2</v>
      </c>
      <c r="CX26" s="61">
        <f t="shared" si="58"/>
        <v>0.11255173682898079</v>
      </c>
    </row>
    <row r="27" spans="1:102" x14ac:dyDescent="0.2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183.49003601074219</v>
      </c>
      <c r="E27" s="60">
        <f>+'Indice PondENGHO'!BM26</f>
        <v>184.32902526855469</v>
      </c>
      <c r="F27" s="60">
        <f>+'Indice PondENGHO'!BN26</f>
        <v>184.56544494628906</v>
      </c>
      <c r="G27" s="60">
        <f>+'Indice PondENGHO'!BO26</f>
        <v>184.79409790039063</v>
      </c>
      <c r="H27" s="60">
        <f>+'Indice PondENGHO'!BP26</f>
        <v>184.67665100097656</v>
      </c>
      <c r="I27" s="60">
        <f>+'Indice PondENGHO'!CD26</f>
        <v>184.48422241210938</v>
      </c>
      <c r="K27" s="61">
        <f t="shared" si="29"/>
        <v>0.32151932024337321</v>
      </c>
      <c r="L27" s="61">
        <f t="shared" si="30"/>
        <v>0.42784533823494447</v>
      </c>
      <c r="M27" s="61">
        <f t="shared" si="31"/>
        <v>0.49947076067427715</v>
      </c>
      <c r="N27" s="61">
        <f t="shared" si="32"/>
        <v>0.64702141038309413</v>
      </c>
      <c r="O27" s="61">
        <f t="shared" si="33"/>
        <v>0.97371501561701901</v>
      </c>
      <c r="P27" s="61">
        <f t="shared" si="34"/>
        <v>2.8695718451527079</v>
      </c>
      <c r="Q27" s="61">
        <f t="shared" si="35"/>
        <v>2.8695325377587677</v>
      </c>
      <c r="S27" s="60">
        <f>+'Indice PondENGHO'!D26</f>
        <v>181.89736938476563</v>
      </c>
      <c r="T27" s="60">
        <f>+'Indice PondENGHO'!P26</f>
        <v>181.94316101074219</v>
      </c>
      <c r="U27" s="60">
        <f>+'Indice PondENGHO'!AB26</f>
        <v>181.88165283203125</v>
      </c>
      <c r="V27" s="60">
        <f>+'Indice PondENGHO'!AN26</f>
        <v>181.81344604492188</v>
      </c>
      <c r="W27" s="60">
        <f>+'Indice PondENGHO'!AZ26</f>
        <v>181.80911254882813</v>
      </c>
      <c r="Y27" s="61">
        <f t="shared" si="36"/>
        <v>0.74652847519449816</v>
      </c>
      <c r="Z27" s="61">
        <f t="shared" si="37"/>
        <v>0.60223631594873805</v>
      </c>
      <c r="AA27" s="61">
        <f t="shared" si="38"/>
        <v>0.55456792255356635</v>
      </c>
      <c r="AB27" s="61">
        <f t="shared" si="39"/>
        <v>0.4652214110071004</v>
      </c>
      <c r="AC27" s="61">
        <f t="shared" si="40"/>
        <v>0.35426095465773522</v>
      </c>
      <c r="AE27" s="60">
        <f>+'Indice PondENGHO'!D26</f>
        <v>181.89736938476563</v>
      </c>
      <c r="AF27" s="60">
        <f>+'Indice PondENGHO'!E26</f>
        <v>158.67607116699219</v>
      </c>
      <c r="AG27" s="60">
        <f>+'Indice PondENGHO'!F26</f>
        <v>153.74278259277344</v>
      </c>
      <c r="AH27" s="60">
        <f>+'Indice PondENGHO'!G26</f>
        <v>229.00978088378906</v>
      </c>
      <c r="AI27" s="60">
        <f>+'Indice PondENGHO'!H26</f>
        <v>175.19888305664063</v>
      </c>
      <c r="AJ27" s="60">
        <f>+'Indice PondENGHO'!I26</f>
        <v>191.98707580566406</v>
      </c>
      <c r="AK27" s="60">
        <f>+'Indice PondENGHO'!J26</f>
        <v>202.54937744140625</v>
      </c>
      <c r="AL27" s="60">
        <f>+'Indice PondENGHO'!K26</f>
        <v>207.54974365234375</v>
      </c>
      <c r="AM27" s="60">
        <f>+'Indice PondENGHO'!L26</f>
        <v>176.45166015625</v>
      </c>
      <c r="AN27" s="60">
        <f>+'Indice PondENGHO'!M26</f>
        <v>175.50605773925781</v>
      </c>
      <c r="AO27" s="60">
        <f>+'Indice PondENGHO'!N26</f>
        <v>169.40364074707031</v>
      </c>
      <c r="AP27" s="60">
        <f>+'Indice PondENGHO'!O26</f>
        <v>183.29627990722656</v>
      </c>
      <c r="AQ27" s="60">
        <f t="shared" si="0"/>
        <v>183.49003601074219</v>
      </c>
      <c r="AR27" s="60"/>
      <c r="AS27" s="60">
        <f>+'Indice PondENGHO'!AZ26</f>
        <v>181.80911254882813</v>
      </c>
      <c r="AT27" s="60">
        <f>+'Indice PondENGHO'!BA26</f>
        <v>158.28388977050781</v>
      </c>
      <c r="AU27" s="60">
        <f>+'Indice PondENGHO'!BB26</f>
        <v>155.59930419921875</v>
      </c>
      <c r="AV27" s="60">
        <f>+'Indice PondENGHO'!BC26</f>
        <v>225.69290161132813</v>
      </c>
      <c r="AW27" s="60">
        <f>+'Indice PondENGHO'!BD26</f>
        <v>176.64749145507813</v>
      </c>
      <c r="AX27" s="60">
        <f>+'Indice PondENGHO'!BE26</f>
        <v>191.72175598144531</v>
      </c>
      <c r="AY27" s="60">
        <f>+'Indice PondENGHO'!BF26</f>
        <v>201.53623962402344</v>
      </c>
      <c r="AZ27" s="60">
        <f>+'Indice PondENGHO'!BG26</f>
        <v>207.2303466796875</v>
      </c>
      <c r="BA27" s="60">
        <f>+'Indice PondENGHO'!BH26</f>
        <v>176.03688049316406</v>
      </c>
      <c r="BB27" s="60">
        <f>+'Indice PondENGHO'!BI26</f>
        <v>174.35160827636719</v>
      </c>
      <c r="BC27" s="60">
        <f>+'Indice PondENGHO'!BJ26</f>
        <v>170.04150390625</v>
      </c>
      <c r="BD27" s="60">
        <f>+'Indice PondENGHO'!BK26</f>
        <v>183.82492065429688</v>
      </c>
      <c r="BE27" s="60">
        <f t="shared" si="1"/>
        <v>184.67665100097656</v>
      </c>
      <c r="BG27" s="61">
        <f t="shared" si="41"/>
        <v>0.74652847519449816</v>
      </c>
      <c r="BH27" s="61">
        <f t="shared" si="4"/>
        <v>3.2876937761722985E-2</v>
      </c>
      <c r="BI27" s="61">
        <f t="shared" si="5"/>
        <v>0.17128276060838279</v>
      </c>
      <c r="BJ27" s="61">
        <f t="shared" si="6"/>
        <v>0.44823426838189062</v>
      </c>
      <c r="BK27" s="61">
        <f t="shared" si="7"/>
        <v>8.5446560704130758E-2</v>
      </c>
      <c r="BL27" s="61">
        <f t="shared" si="8"/>
        <v>0.21081474777682627</v>
      </c>
      <c r="BM27" s="61">
        <f t="shared" si="9"/>
        <v>0.29053235613457001</v>
      </c>
      <c r="BN27" s="61">
        <f t="shared" si="10"/>
        <v>0.36077525665101784</v>
      </c>
      <c r="BO27" s="61">
        <f t="shared" si="11"/>
        <v>0.20770604859277267</v>
      </c>
      <c r="BP27" s="61">
        <f t="shared" si="12"/>
        <v>4.8204951073189221E-2</v>
      </c>
      <c r="BQ27" s="61">
        <f t="shared" si="13"/>
        <v>0.10430539828662409</v>
      </c>
      <c r="BR27" s="61">
        <f t="shared" si="14"/>
        <v>0.12808171889571207</v>
      </c>
      <c r="BS27" s="61">
        <f t="shared" si="59"/>
        <v>2.834789480061338</v>
      </c>
      <c r="BT27" s="61">
        <f t="shared" si="42"/>
        <v>2.640965063141687</v>
      </c>
      <c r="BV27" s="61">
        <f t="shared" si="43"/>
        <v>0.65440783632413146</v>
      </c>
      <c r="BW27" s="61">
        <f t="shared" si="15"/>
        <v>2.8231291214358505E-2</v>
      </c>
      <c r="BX27" s="61">
        <f t="shared" si="16"/>
        <v>0.12942626760007114</v>
      </c>
      <c r="BY27" s="61">
        <f t="shared" si="17"/>
        <v>0.57203749814277882</v>
      </c>
      <c r="BZ27" s="61">
        <f t="shared" si="18"/>
        <v>0.15260528358429262</v>
      </c>
      <c r="CA27" s="61">
        <f t="shared" si="19"/>
        <v>0.44761633061112494</v>
      </c>
      <c r="CB27" s="61">
        <f t="shared" si="20"/>
        <v>0.41499351787219779</v>
      </c>
      <c r="CC27" s="61">
        <f t="shared" si="21"/>
        <v>0.33400610586954904</v>
      </c>
      <c r="CD27" s="61">
        <f t="shared" si="22"/>
        <v>0.26380769341472088</v>
      </c>
      <c r="CE27" s="61">
        <f t="shared" si="23"/>
        <v>0.11431773648134119</v>
      </c>
      <c r="CF27" s="61">
        <f t="shared" si="24"/>
        <v>0.19565035073172646</v>
      </c>
      <c r="CG27" s="61">
        <f t="shared" si="25"/>
        <v>0.17333868918925907</v>
      </c>
      <c r="CH27" s="61">
        <f t="shared" si="44"/>
        <v>3.4804386010355519</v>
      </c>
      <c r="CI27" s="53">
        <f t="shared" si="45"/>
        <v>3.0140649498406225</v>
      </c>
      <c r="CK27" s="61">
        <f t="shared" si="26"/>
        <v>0.39226752053676295</v>
      </c>
      <c r="CL27" s="61">
        <f t="shared" si="46"/>
        <v>4.6456465473644799E-3</v>
      </c>
      <c r="CM27" s="61">
        <f t="shared" si="47"/>
        <v>4.1856493008311652E-2</v>
      </c>
      <c r="CN27" s="61">
        <f t="shared" si="48"/>
        <v>-0.1238032297608882</v>
      </c>
      <c r="CO27" s="61">
        <f t="shared" si="49"/>
        <v>-6.7158722880161864E-2</v>
      </c>
      <c r="CP27" s="61">
        <f t="shared" si="50"/>
        <v>-0.23680158283429867</v>
      </c>
      <c r="CQ27" s="61">
        <f t="shared" si="51"/>
        <v>-0.12446116173762778</v>
      </c>
      <c r="CR27" s="61">
        <f t="shared" si="52"/>
        <v>2.6769150781468798E-2</v>
      </c>
      <c r="CS27" s="61">
        <f t="shared" si="53"/>
        <v>-5.610164482194821E-2</v>
      </c>
      <c r="CT27" s="61">
        <f t="shared" si="54"/>
        <v>-6.6112785408151964E-2</v>
      </c>
      <c r="CU27" s="61">
        <f t="shared" si="55"/>
        <v>-9.1344952445102365E-2</v>
      </c>
      <c r="CV27" s="61">
        <f t="shared" si="56"/>
        <v>-4.5256970293547E-2</v>
      </c>
      <c r="CW27" s="61">
        <f t="shared" si="57"/>
        <v>-0.6456491209742139</v>
      </c>
      <c r="CX27" s="61">
        <f t="shared" si="58"/>
        <v>-0.37309988669893546</v>
      </c>
    </row>
    <row r="28" spans="1:102" x14ac:dyDescent="0.2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189.21173095703125</v>
      </c>
      <c r="E28" s="60">
        <f>+'Indice PondENGHO'!BM27</f>
        <v>190.03329467773438</v>
      </c>
      <c r="F28" s="60">
        <f>+'Indice PondENGHO'!BN27</f>
        <v>190.24130249023438</v>
      </c>
      <c r="G28" s="60">
        <f>+'Indice PondENGHO'!BO27</f>
        <v>190.4541015625</v>
      </c>
      <c r="H28" s="60">
        <f>+'Indice PondENGHO'!BP27</f>
        <v>190.29290771484375</v>
      </c>
      <c r="I28" s="60">
        <f>+'Indice PondENGHO'!CD27</f>
        <v>190.14730834960938</v>
      </c>
      <c r="K28" s="61">
        <f t="shared" si="29"/>
        <v>0.37878309915739322</v>
      </c>
      <c r="L28" s="61">
        <f t="shared" si="30"/>
        <v>0.47995072350313356</v>
      </c>
      <c r="M28" s="61">
        <f t="shared" si="31"/>
        <v>0.54368765654058904</v>
      </c>
      <c r="N28" s="61">
        <f t="shared" si="32"/>
        <v>0.68341835374804305</v>
      </c>
      <c r="O28" s="61">
        <f t="shared" si="33"/>
        <v>0.98383887626340194</v>
      </c>
      <c r="P28" s="61">
        <f t="shared" si="34"/>
        <v>3.0696787092125608</v>
      </c>
      <c r="Q28" s="61">
        <f t="shared" si="35"/>
        <v>3.0696857777081643</v>
      </c>
      <c r="S28" s="60">
        <f>+'Indice PondENGHO'!D27</f>
        <v>187.25994873046875</v>
      </c>
      <c r="T28" s="60">
        <f>+'Indice PondENGHO'!P27</f>
        <v>187.31314086914063</v>
      </c>
      <c r="U28" s="60">
        <f>+'Indice PondENGHO'!AB27</f>
        <v>187.2320556640625</v>
      </c>
      <c r="V28" s="60">
        <f>+'Indice PondENGHO'!AN27</f>
        <v>187.1785888671875</v>
      </c>
      <c r="W28" s="60">
        <f>+'Indice PondENGHO'!AZ27</f>
        <v>187.23008728027344</v>
      </c>
      <c r="Y28" s="61">
        <f t="shared" si="36"/>
        <v>1.0075478789274004</v>
      </c>
      <c r="Z28" s="61">
        <f t="shared" si="37"/>
        <v>0.80679808962390531</v>
      </c>
      <c r="AA28" s="61">
        <f t="shared" si="38"/>
        <v>0.73562321143754361</v>
      </c>
      <c r="AB28" s="61">
        <f t="shared" si="39"/>
        <v>0.61203665316541644</v>
      </c>
      <c r="AC28" s="61">
        <f t="shared" si="40"/>
        <v>0.46081177448859462</v>
      </c>
      <c r="AE28" s="60">
        <f>+'Indice PondENGHO'!D27</f>
        <v>187.25994873046875</v>
      </c>
      <c r="AF28" s="60">
        <f>+'Indice PondENGHO'!E27</f>
        <v>163.59220886230469</v>
      </c>
      <c r="AG28" s="60">
        <f>+'Indice PondENGHO'!F27</f>
        <v>157.36514282226563</v>
      </c>
      <c r="AH28" s="60">
        <f>+'Indice PondENGHO'!G27</f>
        <v>237.5155029296875</v>
      </c>
      <c r="AI28" s="60">
        <f>+'Indice PondENGHO'!H27</f>
        <v>180.93006896972656</v>
      </c>
      <c r="AJ28" s="60">
        <f>+'Indice PondENGHO'!I27</f>
        <v>198.21336364746094</v>
      </c>
      <c r="AK28" s="60">
        <f>+'Indice PondENGHO'!J27</f>
        <v>206.83168029785156</v>
      </c>
      <c r="AL28" s="60">
        <f>+'Indice PondENGHO'!K27</f>
        <v>220.42039489746094</v>
      </c>
      <c r="AM28" s="60">
        <f>+'Indice PondENGHO'!L27</f>
        <v>181.90592956542969</v>
      </c>
      <c r="AN28" s="60">
        <f>+'Indice PondENGHO'!M27</f>
        <v>180.54830932617188</v>
      </c>
      <c r="AO28" s="60">
        <f>+'Indice PondENGHO'!N27</f>
        <v>175.87188720703125</v>
      </c>
      <c r="AP28" s="60">
        <f>+'Indice PondENGHO'!O27</f>
        <v>190.24809265136719</v>
      </c>
      <c r="AQ28" s="60">
        <f t="shared" si="0"/>
        <v>189.21173095703125</v>
      </c>
      <c r="AR28" s="60"/>
      <c r="AS28" s="60">
        <f>+'Indice PondENGHO'!AZ27</f>
        <v>187.23008728027344</v>
      </c>
      <c r="AT28" s="60">
        <f>+'Indice PondENGHO'!BA27</f>
        <v>163.33015441894531</v>
      </c>
      <c r="AU28" s="60">
        <f>+'Indice PondENGHO'!BB27</f>
        <v>159.27615356445313</v>
      </c>
      <c r="AV28" s="60">
        <f>+'Indice PondENGHO'!BC27</f>
        <v>232.21792602539063</v>
      </c>
      <c r="AW28" s="60">
        <f>+'Indice PondENGHO'!BD27</f>
        <v>182.72004699707031</v>
      </c>
      <c r="AX28" s="60">
        <f>+'Indice PondENGHO'!BE27</f>
        <v>196.83609008789063</v>
      </c>
      <c r="AY28" s="60">
        <f>+'Indice PondENGHO'!BF27</f>
        <v>206.627197265625</v>
      </c>
      <c r="AZ28" s="60">
        <f>+'Indice PondENGHO'!BG27</f>
        <v>221.21188354492188</v>
      </c>
      <c r="BA28" s="60">
        <f>+'Indice PondENGHO'!BH27</f>
        <v>181.0523681640625</v>
      </c>
      <c r="BB28" s="60">
        <f>+'Indice PondENGHO'!BI27</f>
        <v>179.04833984375</v>
      </c>
      <c r="BC28" s="60">
        <f>+'Indice PondENGHO'!BJ27</f>
        <v>175.96726989746094</v>
      </c>
      <c r="BD28" s="60">
        <f>+'Indice PondENGHO'!BK27</f>
        <v>190.5333251953125</v>
      </c>
      <c r="BE28" s="60">
        <f t="shared" si="1"/>
        <v>190.29290771484375</v>
      </c>
      <c r="BG28" s="61">
        <f t="shared" si="41"/>
        <v>1.0075478789274004</v>
      </c>
      <c r="BH28" s="61">
        <f t="shared" si="4"/>
        <v>5.9576029136098718E-2</v>
      </c>
      <c r="BI28" s="61">
        <f t="shared" si="5"/>
        <v>0.15777952532550707</v>
      </c>
      <c r="BJ28" s="61">
        <f t="shared" si="6"/>
        <v>0.65783739703078836</v>
      </c>
      <c r="BK28" s="61">
        <f t="shared" si="7"/>
        <v>0.12866482832960108</v>
      </c>
      <c r="BL28" s="61">
        <f t="shared" si="8"/>
        <v>0.14202851567134356</v>
      </c>
      <c r="BM28" s="61">
        <f t="shared" si="9"/>
        <v>0.24245668965012843</v>
      </c>
      <c r="BN28" s="61">
        <f t="shared" si="10"/>
        <v>0.35182113926519176</v>
      </c>
      <c r="BO28" s="61">
        <f t="shared" si="11"/>
        <v>0.22894837762339942</v>
      </c>
      <c r="BP28" s="61">
        <f t="shared" si="12"/>
        <v>4.529219390838992E-2</v>
      </c>
      <c r="BQ28" s="61">
        <f t="shared" si="13"/>
        <v>0.15470923720014412</v>
      </c>
      <c r="BR28" s="61">
        <f t="shared" si="14"/>
        <v>0.1390108559026112</v>
      </c>
      <c r="BS28" s="61">
        <f t="shared" si="59"/>
        <v>3.3156726679706043</v>
      </c>
      <c r="BT28" s="61">
        <f t="shared" si="42"/>
        <v>3.1182592094287198</v>
      </c>
      <c r="BV28" s="61">
        <f t="shared" si="43"/>
        <v>0.35426095465773522</v>
      </c>
      <c r="BW28" s="61">
        <f t="shared" si="15"/>
        <v>5.0287994616373156E-2</v>
      </c>
      <c r="BX28" s="61">
        <f t="shared" si="16"/>
        <v>0.11885298674195616</v>
      </c>
      <c r="BY28" s="61">
        <f t="shared" si="17"/>
        <v>0.51654029341644636</v>
      </c>
      <c r="BZ28" s="61">
        <f t="shared" si="18"/>
        <v>0.23002274518549462</v>
      </c>
      <c r="CA28" s="61">
        <f t="shared" si="19"/>
        <v>0.22145201577467619</v>
      </c>
      <c r="CB28" s="61">
        <f t="shared" si="20"/>
        <v>0.43127500040342714</v>
      </c>
      <c r="CC28" s="61">
        <f t="shared" si="21"/>
        <v>0.34489856372840871</v>
      </c>
      <c r="CD28" s="61">
        <f t="shared" si="22"/>
        <v>0.26469098851568329</v>
      </c>
      <c r="CE28" s="61">
        <f t="shared" si="23"/>
        <v>9.5724182386983644E-2</v>
      </c>
      <c r="CF28" s="61">
        <f t="shared" si="24"/>
        <v>0.2618806463189397</v>
      </c>
      <c r="CG28" s="61">
        <f t="shared" si="25"/>
        <v>0.18191782102956713</v>
      </c>
      <c r="CH28" s="61">
        <f t="shared" si="44"/>
        <v>3.0718041927756916</v>
      </c>
      <c r="CI28" s="53">
        <f t="shared" si="45"/>
        <v>3.0411298252519758</v>
      </c>
      <c r="CK28" s="61">
        <f t="shared" si="26"/>
        <v>0.54673610443880571</v>
      </c>
      <c r="CL28" s="61">
        <f t="shared" si="46"/>
        <v>9.2880345197255618E-3</v>
      </c>
      <c r="CM28" s="61">
        <f t="shared" si="47"/>
        <v>3.8926538583550913E-2</v>
      </c>
      <c r="CN28" s="61">
        <f t="shared" si="48"/>
        <v>0.141297103614342</v>
      </c>
      <c r="CO28" s="61">
        <f t="shared" si="49"/>
        <v>-0.10135791685589354</v>
      </c>
      <c r="CP28" s="61">
        <f t="shared" si="50"/>
        <v>-7.9423500103332628E-2</v>
      </c>
      <c r="CQ28" s="61">
        <f t="shared" si="51"/>
        <v>-0.18881831075329872</v>
      </c>
      <c r="CR28" s="61">
        <f t="shared" si="52"/>
        <v>6.9225755367830488E-3</v>
      </c>
      <c r="CS28" s="61">
        <f t="shared" si="53"/>
        <v>-3.5742610892283866E-2</v>
      </c>
      <c r="CT28" s="61">
        <f t="shared" si="54"/>
        <v>-5.0431988478593724E-2</v>
      </c>
      <c r="CU28" s="61">
        <f t="shared" si="55"/>
        <v>-0.10717140911879558</v>
      </c>
      <c r="CV28" s="61">
        <f t="shared" si="56"/>
        <v>-4.2906965126955937E-2</v>
      </c>
      <c r="CW28" s="61">
        <f t="shared" si="57"/>
        <v>0.24386847519491273</v>
      </c>
      <c r="CX28" s="61">
        <f t="shared" si="58"/>
        <v>7.7129384176743976E-2</v>
      </c>
    </row>
    <row r="29" spans="1:102" x14ac:dyDescent="0.2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197.24429321289063</v>
      </c>
      <c r="E29" s="60">
        <f>+'Indice PondENGHO'!BM28</f>
        <v>197.70823669433594</v>
      </c>
      <c r="F29" s="60">
        <f>+'Indice PondENGHO'!BN28</f>
        <v>197.73649597167969</v>
      </c>
      <c r="G29" s="60">
        <f>+'Indice PondENGHO'!BO28</f>
        <v>197.724609375</v>
      </c>
      <c r="H29" s="60">
        <f>+'Indice PondENGHO'!BP28</f>
        <v>197.4083251953125</v>
      </c>
      <c r="I29" s="60">
        <f>+'Indice PondENGHO'!CD28</f>
        <v>197.56332397460938</v>
      </c>
      <c r="K29" s="61">
        <f t="shared" si="29"/>
        <v>0.51592793289151606</v>
      </c>
      <c r="L29" s="61">
        <f t="shared" si="30"/>
        <v>0.62652841585642849</v>
      </c>
      <c r="M29" s="61">
        <f t="shared" si="31"/>
        <v>0.69657820635589252</v>
      </c>
      <c r="N29" s="61">
        <f t="shared" si="32"/>
        <v>0.85173348060932552</v>
      </c>
      <c r="O29" s="61">
        <f t="shared" si="33"/>
        <v>1.2093345573032854</v>
      </c>
      <c r="P29" s="61">
        <f t="shared" si="34"/>
        <v>3.9001025930164479</v>
      </c>
      <c r="Q29" s="61">
        <f t="shared" si="35"/>
        <v>3.9001423103842914</v>
      </c>
      <c r="S29" s="60">
        <f>+'Indice PondENGHO'!D28</f>
        <v>197.26115417480469</v>
      </c>
      <c r="T29" s="60">
        <f>+'Indice PondENGHO'!P28</f>
        <v>197.22964477539063</v>
      </c>
      <c r="U29" s="60">
        <f>+'Indice PondENGHO'!AB28</f>
        <v>197.07508850097656</v>
      </c>
      <c r="V29" s="60">
        <f>+'Indice PondENGHO'!AN28</f>
        <v>196.88978576660156</v>
      </c>
      <c r="W29" s="60">
        <f>+'Indice PondENGHO'!AZ28</f>
        <v>196.7755126953125</v>
      </c>
      <c r="Y29" s="61">
        <f t="shared" si="36"/>
        <v>1.8222532677819918</v>
      </c>
      <c r="Z29" s="61">
        <f t="shared" si="37"/>
        <v>1.4451562994804383</v>
      </c>
      <c r="AA29" s="61">
        <f t="shared" si="38"/>
        <v>1.3129357086181233</v>
      </c>
      <c r="AB29" s="61">
        <f t="shared" si="39"/>
        <v>1.074896552894623</v>
      </c>
      <c r="AC29" s="61">
        <f t="shared" si="40"/>
        <v>0.78746427663549001</v>
      </c>
      <c r="AE29" s="60">
        <f>+'Indice PondENGHO'!D28</f>
        <v>197.26115417480469</v>
      </c>
      <c r="AF29" s="60">
        <f>+'Indice PondENGHO'!E28</f>
        <v>168.37632751464844</v>
      </c>
      <c r="AG29" s="60">
        <f>+'Indice PondENGHO'!F28</f>
        <v>162.24421691894531</v>
      </c>
      <c r="AH29" s="60">
        <f>+'Indice PondENGHO'!G28</f>
        <v>253.34364318847656</v>
      </c>
      <c r="AI29" s="60">
        <f>+'Indice PondENGHO'!H28</f>
        <v>186.75740051269531</v>
      </c>
      <c r="AJ29" s="60">
        <f>+'Indice PondENGHO'!I28</f>
        <v>204.21064758300781</v>
      </c>
      <c r="AK29" s="60">
        <f>+'Indice PondENGHO'!J28</f>
        <v>211.21199035644531</v>
      </c>
      <c r="AL29" s="60">
        <f>+'Indice PondENGHO'!K28</f>
        <v>222.36631774902344</v>
      </c>
      <c r="AM29" s="60">
        <f>+'Indice PondENGHO'!L28</f>
        <v>187.24375915527344</v>
      </c>
      <c r="AN29" s="60">
        <f>+'Indice PondENGHO'!M28</f>
        <v>185.50247192382813</v>
      </c>
      <c r="AO29" s="60">
        <f>+'Indice PondENGHO'!N28</f>
        <v>182.03657531738281</v>
      </c>
      <c r="AP29" s="60">
        <f>+'Indice PondENGHO'!O28</f>
        <v>196.62348937988281</v>
      </c>
      <c r="AQ29" s="60">
        <f t="shared" si="0"/>
        <v>197.24429321289063</v>
      </c>
      <c r="AR29" s="60"/>
      <c r="AS29" s="60">
        <f>+'Indice PondENGHO'!AZ28</f>
        <v>196.7755126953125</v>
      </c>
      <c r="AT29" s="60">
        <f>+'Indice PondENGHO'!BA28</f>
        <v>168.13847351074219</v>
      </c>
      <c r="AU29" s="60">
        <f>+'Indice PondENGHO'!BB28</f>
        <v>164.161376953125</v>
      </c>
      <c r="AV29" s="60">
        <f>+'Indice PondENGHO'!BC28</f>
        <v>246.91975402832031</v>
      </c>
      <c r="AW29" s="60">
        <f>+'Indice PondENGHO'!BD28</f>
        <v>188.48731994628906</v>
      </c>
      <c r="AX29" s="60">
        <f>+'Indice PondENGHO'!BE28</f>
        <v>203.43873596191406</v>
      </c>
      <c r="AY29" s="60">
        <f>+'Indice PondENGHO'!BF28</f>
        <v>211.1136474609375</v>
      </c>
      <c r="AZ29" s="60">
        <f>+'Indice PondENGHO'!BG28</f>
        <v>223.28128051757813</v>
      </c>
      <c r="BA29" s="60">
        <f>+'Indice PondENGHO'!BH28</f>
        <v>186.68923950195313</v>
      </c>
      <c r="BB29" s="60">
        <f>+'Indice PondENGHO'!BI28</f>
        <v>184.4482421875</v>
      </c>
      <c r="BC29" s="60">
        <f>+'Indice PondENGHO'!BJ28</f>
        <v>182.33985900878906</v>
      </c>
      <c r="BD29" s="60">
        <f>+'Indice PondENGHO'!BK28</f>
        <v>196.2000732421875</v>
      </c>
      <c r="BE29" s="60">
        <f t="shared" si="1"/>
        <v>197.4083251953125</v>
      </c>
      <c r="BG29" s="61">
        <f t="shared" si="41"/>
        <v>1.8222532677819918</v>
      </c>
      <c r="BH29" s="61">
        <f t="shared" si="4"/>
        <v>5.6222983000762068E-2</v>
      </c>
      <c r="BI29" s="61">
        <f t="shared" si="5"/>
        <v>0.20609186479972405</v>
      </c>
      <c r="BJ29" s="61">
        <f t="shared" si="6"/>
        <v>1.1871393191858433</v>
      </c>
      <c r="BK29" s="61">
        <f t="shared" si="7"/>
        <v>0.1268672432676157</v>
      </c>
      <c r="BL29" s="61">
        <f t="shared" si="8"/>
        <v>0.13266775855533791</v>
      </c>
      <c r="BM29" s="61">
        <f t="shared" si="9"/>
        <v>0.24050608719456892</v>
      </c>
      <c r="BN29" s="61">
        <f t="shared" si="10"/>
        <v>5.1583576880260593E-2</v>
      </c>
      <c r="BO29" s="61">
        <f t="shared" si="11"/>
        <v>0.21728518521743687</v>
      </c>
      <c r="BP29" s="61">
        <f t="shared" si="12"/>
        <v>4.315523938300591E-2</v>
      </c>
      <c r="BQ29" s="61">
        <f t="shared" si="13"/>
        <v>0.14298985366950617</v>
      </c>
      <c r="BR29" s="61">
        <f t="shared" si="14"/>
        <v>0.1236295516890447</v>
      </c>
      <c r="BS29" s="61">
        <f t="shared" si="59"/>
        <v>4.3503919306250962</v>
      </c>
      <c r="BT29" s="61">
        <f t="shared" si="42"/>
        <v>4.245277084687471</v>
      </c>
      <c r="BV29" s="61">
        <f t="shared" si="43"/>
        <v>0.46081177448859462</v>
      </c>
      <c r="BW29" s="61">
        <f t="shared" si="15"/>
        <v>4.6502570825382131E-2</v>
      </c>
      <c r="BX29" s="61">
        <f t="shared" si="16"/>
        <v>0.15325267991162753</v>
      </c>
      <c r="BY29" s="61">
        <f t="shared" si="17"/>
        <v>1.1294910385583607</v>
      </c>
      <c r="BZ29" s="61">
        <f t="shared" si="18"/>
        <v>0.21201138363004202</v>
      </c>
      <c r="CA29" s="61">
        <f t="shared" si="19"/>
        <v>0.27745843660230007</v>
      </c>
      <c r="CB29" s="61">
        <f t="shared" si="20"/>
        <v>0.36884766596391455</v>
      </c>
      <c r="CC29" s="61">
        <f t="shared" si="21"/>
        <v>4.9541559232265622E-2</v>
      </c>
      <c r="CD29" s="61">
        <f t="shared" si="22"/>
        <v>0.28870446384031762</v>
      </c>
      <c r="CE29" s="61">
        <f t="shared" si="23"/>
        <v>0.10680736962621944</v>
      </c>
      <c r="CF29" s="61">
        <f t="shared" si="24"/>
        <v>0.27331546878734586</v>
      </c>
      <c r="CG29" s="61">
        <f t="shared" si="25"/>
        <v>0.14913490189527606</v>
      </c>
      <c r="CH29" s="61">
        <f t="shared" si="44"/>
        <v>3.5158793133616459</v>
      </c>
      <c r="CI29" s="53">
        <f t="shared" si="45"/>
        <v>3.7391921569306596</v>
      </c>
      <c r="CK29" s="61">
        <f t="shared" si="26"/>
        <v>1.0347889911465018</v>
      </c>
      <c r="CL29" s="61">
        <f t="shared" si="46"/>
        <v>9.7204121753799375E-3</v>
      </c>
      <c r="CM29" s="61">
        <f t="shared" si="47"/>
        <v>5.2839184888096524E-2</v>
      </c>
      <c r="CN29" s="61">
        <f t="shared" si="48"/>
        <v>5.7648280627482507E-2</v>
      </c>
      <c r="CO29" s="61">
        <f t="shared" si="49"/>
        <v>-8.5144140362426318E-2</v>
      </c>
      <c r="CP29" s="61">
        <f t="shared" si="50"/>
        <v>-0.14479067804696216</v>
      </c>
      <c r="CQ29" s="61">
        <f t="shared" si="51"/>
        <v>-0.12834157876934563</v>
      </c>
      <c r="CR29" s="61">
        <f t="shared" si="52"/>
        <v>2.0420176479949703E-3</v>
      </c>
      <c r="CS29" s="61">
        <f t="shared" si="53"/>
        <v>-7.141927862288075E-2</v>
      </c>
      <c r="CT29" s="61">
        <f t="shared" si="54"/>
        <v>-6.3652130243213534E-2</v>
      </c>
      <c r="CU29" s="61">
        <f t="shared" si="55"/>
        <v>-0.13032561511783969</v>
      </c>
      <c r="CV29" s="61">
        <f t="shared" si="56"/>
        <v>-2.5505350206231361E-2</v>
      </c>
      <c r="CW29" s="61">
        <f t="shared" si="57"/>
        <v>0.83451261726345027</v>
      </c>
      <c r="CX29" s="61">
        <f t="shared" si="58"/>
        <v>0.50608492775681135</v>
      </c>
    </row>
    <row r="30" spans="1:102" x14ac:dyDescent="0.2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205.41909790039063</v>
      </c>
      <c r="E30" s="60">
        <f>+'Indice PondENGHO'!BM29</f>
        <v>205.67764282226563</v>
      </c>
      <c r="F30" s="60">
        <f>+'Indice PondENGHO'!BN29</f>
        <v>205.58538818359375</v>
      </c>
      <c r="G30" s="60">
        <f>+'Indice PondENGHO'!BO29</f>
        <v>205.43798828125</v>
      </c>
      <c r="H30" s="60">
        <f>+'Indice PondENGHO'!BP29</f>
        <v>204.88200378417969</v>
      </c>
      <c r="I30" s="60">
        <f>+'Indice PondENGHO'!CD29</f>
        <v>205.31932067871094</v>
      </c>
      <c r="K30" s="61">
        <f t="shared" si="29"/>
        <v>0.50535455476655911</v>
      </c>
      <c r="L30" s="61">
        <f t="shared" si="30"/>
        <v>0.62614582171315969</v>
      </c>
      <c r="M30" s="61">
        <f t="shared" si="31"/>
        <v>0.70206812696873111</v>
      </c>
      <c r="N30" s="61">
        <f t="shared" si="32"/>
        <v>0.86969604913492182</v>
      </c>
      <c r="O30" s="61">
        <f t="shared" si="33"/>
        <v>1.2225435851464912</v>
      </c>
      <c r="P30" s="61">
        <f t="shared" si="34"/>
        <v>3.925808137729863</v>
      </c>
      <c r="Q30" s="61">
        <f t="shared" si="35"/>
        <v>3.925828209439497</v>
      </c>
      <c r="S30" s="60">
        <f>+'Indice PondENGHO'!D29</f>
        <v>207.2808837890625</v>
      </c>
      <c r="T30" s="60">
        <f>+'Indice PondENGHO'!P29</f>
        <v>207.19024658203125</v>
      </c>
      <c r="U30" s="60">
        <f>+'Indice PondENGHO'!AB29</f>
        <v>206.96945190429688</v>
      </c>
      <c r="V30" s="60">
        <f>+'Indice PondENGHO'!AN29</f>
        <v>206.763427734375</v>
      </c>
      <c r="W30" s="60">
        <f>+'Indice PondENGHO'!AZ29</f>
        <v>206.614013671875</v>
      </c>
      <c r="Y30" s="61">
        <f t="shared" si="36"/>
        <v>1.7512816742371007</v>
      </c>
      <c r="Z30" s="61">
        <f t="shared" si="37"/>
        <v>1.3952330234884827</v>
      </c>
      <c r="AA30" s="61">
        <f t="shared" si="38"/>
        <v>1.2697562532888231</v>
      </c>
      <c r="AB30" s="61">
        <f t="shared" si="39"/>
        <v>1.0526909495737133</v>
      </c>
      <c r="AC30" s="61">
        <f t="shared" si="40"/>
        <v>0.78238703285632105</v>
      </c>
      <c r="AE30" s="60">
        <f>+'Indice PondENGHO'!D29</f>
        <v>207.2808837890625</v>
      </c>
      <c r="AF30" s="60">
        <f>+'Indice PondENGHO'!E29</f>
        <v>174.30642700195313</v>
      </c>
      <c r="AG30" s="60">
        <f>+'Indice PondENGHO'!F29</f>
        <v>168.285888671875</v>
      </c>
      <c r="AH30" s="60">
        <f>+'Indice PondENGHO'!G29</f>
        <v>260.35195922851563</v>
      </c>
      <c r="AI30" s="60">
        <f>+'Indice PondENGHO'!H29</f>
        <v>193.75581359863281</v>
      </c>
      <c r="AJ30" s="60">
        <f>+'Indice PondENGHO'!I29</f>
        <v>211.31745910644531</v>
      </c>
      <c r="AK30" s="60">
        <f>+'Indice PondENGHO'!J29</f>
        <v>220.17796325683594</v>
      </c>
      <c r="AL30" s="60">
        <f>+'Indice PondENGHO'!K29</f>
        <v>232.18260192871094</v>
      </c>
      <c r="AM30" s="60">
        <f>+'Indice PondENGHO'!L29</f>
        <v>192.00234985351563</v>
      </c>
      <c r="AN30" s="60">
        <f>+'Indice PondENGHO'!M29</f>
        <v>191.49830627441406</v>
      </c>
      <c r="AO30" s="60">
        <f>+'Indice PondENGHO'!N29</f>
        <v>190.01873779296875</v>
      </c>
      <c r="AP30" s="60">
        <f>+'Indice PondENGHO'!O29</f>
        <v>202.85260009765625</v>
      </c>
      <c r="AQ30" s="60">
        <f t="shared" si="0"/>
        <v>205.41909790039063</v>
      </c>
      <c r="AR30" s="60"/>
      <c r="AS30" s="60">
        <f>+'Indice PondENGHO'!AZ29</f>
        <v>206.614013671875</v>
      </c>
      <c r="AT30" s="60">
        <f>+'Indice PondENGHO'!BA29</f>
        <v>174.06510925292969</v>
      </c>
      <c r="AU30" s="60">
        <f>+'Indice PondENGHO'!BB29</f>
        <v>170.34979248046875</v>
      </c>
      <c r="AV30" s="60">
        <f>+'Indice PondENGHO'!BC29</f>
        <v>253.81861877441406</v>
      </c>
      <c r="AW30" s="60">
        <f>+'Indice PondENGHO'!BD29</f>
        <v>195.79463195800781</v>
      </c>
      <c r="AX30" s="60">
        <f>+'Indice PondENGHO'!BE29</f>
        <v>209.73860168457031</v>
      </c>
      <c r="AY30" s="60">
        <f>+'Indice PondENGHO'!BF29</f>
        <v>219.84721374511719</v>
      </c>
      <c r="AZ30" s="60">
        <f>+'Indice PondENGHO'!BG29</f>
        <v>233.12696838378906</v>
      </c>
      <c r="BA30" s="60">
        <f>+'Indice PondENGHO'!BH29</f>
        <v>191.41697692871094</v>
      </c>
      <c r="BB30" s="60">
        <f>+'Indice PondENGHO'!BI29</f>
        <v>189.72695922851563</v>
      </c>
      <c r="BC30" s="60">
        <f>+'Indice PondENGHO'!BJ29</f>
        <v>190.08810424804688</v>
      </c>
      <c r="BD30" s="60">
        <f>+'Indice PondENGHO'!BK29</f>
        <v>202.35987854003906</v>
      </c>
      <c r="BE30" s="60">
        <f t="shared" si="1"/>
        <v>204.88200378417969</v>
      </c>
      <c r="BG30" s="61">
        <f t="shared" si="41"/>
        <v>1.7512816742371007</v>
      </c>
      <c r="BH30" s="61">
        <f t="shared" si="4"/>
        <v>6.6852481624392959E-2</v>
      </c>
      <c r="BI30" s="61">
        <f t="shared" si="5"/>
        <v>0.24480719252956135</v>
      </c>
      <c r="BJ30" s="61">
        <f t="shared" si="6"/>
        <v>0.50423047407458832</v>
      </c>
      <c r="BK30" s="61">
        <f t="shared" si="7"/>
        <v>0.14615812422689048</v>
      </c>
      <c r="BL30" s="61">
        <f t="shared" si="8"/>
        <v>0.150809670468562</v>
      </c>
      <c r="BM30" s="61">
        <f t="shared" si="9"/>
        <v>0.47223943835555593</v>
      </c>
      <c r="BN30" s="61">
        <f t="shared" si="10"/>
        <v>0.24961838551232968</v>
      </c>
      <c r="BO30" s="61">
        <f t="shared" si="11"/>
        <v>0.18581782615585382</v>
      </c>
      <c r="BP30" s="61">
        <f t="shared" si="12"/>
        <v>5.0102167166663977E-2</v>
      </c>
      <c r="BQ30" s="61">
        <f t="shared" si="13"/>
        <v>0.1776062677224052</v>
      </c>
      <c r="BR30" s="61">
        <f t="shared" si="14"/>
        <v>0.11587366438872648</v>
      </c>
      <c r="BS30" s="61">
        <f t="shared" si="59"/>
        <v>4.1153973664626307</v>
      </c>
      <c r="BT30" s="61">
        <f t="shared" si="42"/>
        <v>4.1445075821163302</v>
      </c>
      <c r="BV30" s="61">
        <f t="shared" si="43"/>
        <v>0.78746427663549001</v>
      </c>
      <c r="BW30" s="61">
        <f t="shared" si="15"/>
        <v>5.5252133972619216E-2</v>
      </c>
      <c r="BX30" s="61">
        <f t="shared" si="16"/>
        <v>0.18713725529221403</v>
      </c>
      <c r="BY30" s="61">
        <f t="shared" si="17"/>
        <v>0.51091213828815962</v>
      </c>
      <c r="BZ30" s="61">
        <f t="shared" si="18"/>
        <v>0.25894257608368787</v>
      </c>
      <c r="CA30" s="61">
        <f t="shared" si="19"/>
        <v>0.25519276706548982</v>
      </c>
      <c r="CB30" s="61">
        <f t="shared" si="20"/>
        <v>0.69213840479153632</v>
      </c>
      <c r="CC30" s="61">
        <f t="shared" si="21"/>
        <v>0.22721084841905703</v>
      </c>
      <c r="CD30" s="61">
        <f t="shared" si="22"/>
        <v>0.23341344220697297</v>
      </c>
      <c r="CE30" s="61">
        <f t="shared" si="23"/>
        <v>0.10064700016701883</v>
      </c>
      <c r="CF30" s="61">
        <f t="shared" si="24"/>
        <v>0.32033824453825838</v>
      </c>
      <c r="CG30" s="61">
        <f t="shared" si="25"/>
        <v>0.15626780521854849</v>
      </c>
      <c r="CH30" s="61">
        <f t="shared" si="44"/>
        <v>3.7849168926790524</v>
      </c>
      <c r="CI30" s="53">
        <f t="shared" si="45"/>
        <v>3.78589838167811</v>
      </c>
      <c r="CK30" s="61">
        <f t="shared" si="26"/>
        <v>0.96889464138077963</v>
      </c>
      <c r="CL30" s="61">
        <f t="shared" si="46"/>
        <v>1.1600347651773743E-2</v>
      </c>
      <c r="CM30" s="61">
        <f t="shared" si="47"/>
        <v>5.7669937237347313E-2</v>
      </c>
      <c r="CN30" s="61">
        <f t="shared" si="48"/>
        <v>-6.6816642135713034E-3</v>
      </c>
      <c r="CO30" s="61">
        <f t="shared" si="49"/>
        <v>-0.11278445185679739</v>
      </c>
      <c r="CP30" s="61">
        <f t="shared" si="50"/>
        <v>-0.10438309659692782</v>
      </c>
      <c r="CQ30" s="61">
        <f t="shared" si="51"/>
        <v>-0.21989896643598039</v>
      </c>
      <c r="CR30" s="61">
        <f t="shared" si="52"/>
        <v>2.2407537093272645E-2</v>
      </c>
      <c r="CS30" s="61">
        <f t="shared" si="53"/>
        <v>-4.7595616051119144E-2</v>
      </c>
      <c r="CT30" s="61">
        <f t="shared" si="54"/>
        <v>-5.0544833000354852E-2</v>
      </c>
      <c r="CU30" s="61">
        <f t="shared" si="55"/>
        <v>-0.14273197681585317</v>
      </c>
      <c r="CV30" s="61">
        <f t="shared" si="56"/>
        <v>-4.0394140829822012E-2</v>
      </c>
      <c r="CW30" s="61">
        <f t="shared" si="57"/>
        <v>0.33048047378357825</v>
      </c>
      <c r="CX30" s="61">
        <f t="shared" si="58"/>
        <v>0.3586092004382202</v>
      </c>
    </row>
    <row r="31" spans="1:102" x14ac:dyDescent="0.2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212.29704284667969</v>
      </c>
      <c r="E31" s="60">
        <f>+'Indice PondENGHO'!BM30</f>
        <v>212.65696716308594</v>
      </c>
      <c r="F31" s="60">
        <f>+'Indice PondENGHO'!BN30</f>
        <v>212.62980651855469</v>
      </c>
      <c r="G31" s="60">
        <f>+'Indice PondENGHO'!BO30</f>
        <v>212.57621765136719</v>
      </c>
      <c r="H31" s="60">
        <f>+'Indice PondENGHO'!BP30</f>
        <v>212.08712768554688</v>
      </c>
      <c r="I31" s="60">
        <f>+'Indice PondENGHO'!CD30</f>
        <v>212.4061279296875</v>
      </c>
      <c r="K31" s="61">
        <f t="shared" si="29"/>
        <v>0.40912309877240038</v>
      </c>
      <c r="L31" s="61">
        <f t="shared" si="30"/>
        <v>0.52764206877284181</v>
      </c>
      <c r="M31" s="61">
        <f t="shared" si="31"/>
        <v>0.60630693620688536</v>
      </c>
      <c r="N31" s="61">
        <f t="shared" si="32"/>
        <v>0.77444367291801797</v>
      </c>
      <c r="O31" s="61">
        <f t="shared" si="33"/>
        <v>1.1340909732685807</v>
      </c>
      <c r="P31" s="61">
        <f t="shared" si="34"/>
        <v>3.4516067499387262</v>
      </c>
      <c r="Q31" s="61">
        <f t="shared" si="35"/>
        <v>3.4516027169533503</v>
      </c>
      <c r="S31" s="60">
        <f>+'Indice PondENGHO'!D30</f>
        <v>213.34776306152344</v>
      </c>
      <c r="T31" s="60">
        <f>+'Indice PondENGHO'!P30</f>
        <v>213.15316772460938</v>
      </c>
      <c r="U31" s="60">
        <f>+'Indice PondENGHO'!AB30</f>
        <v>212.89793395996094</v>
      </c>
      <c r="V31" s="60">
        <f>+'Indice PondENGHO'!AN30</f>
        <v>212.68516540527344</v>
      </c>
      <c r="W31" s="60">
        <f>+'Indice PondENGHO'!AZ30</f>
        <v>212.41651916503906</v>
      </c>
      <c r="Y31" s="61">
        <f t="shared" si="36"/>
        <v>1.0181903648287858</v>
      </c>
      <c r="Z31" s="61">
        <f t="shared" si="37"/>
        <v>0.80289344188958622</v>
      </c>
      <c r="AA31" s="61">
        <f t="shared" si="38"/>
        <v>0.73176326254646484</v>
      </c>
      <c r="AB31" s="61">
        <f t="shared" si="39"/>
        <v>0.60764880924446174</v>
      </c>
      <c r="AC31" s="61">
        <f t="shared" si="40"/>
        <v>0.44460047479214893</v>
      </c>
      <c r="AE31" s="60">
        <f>+'Indice PondENGHO'!D30</f>
        <v>213.34776306152344</v>
      </c>
      <c r="AF31" s="60">
        <f>+'Indice PondENGHO'!E30</f>
        <v>177.53067016601563</v>
      </c>
      <c r="AG31" s="60">
        <f>+'Indice PondENGHO'!F30</f>
        <v>175.11526489257813</v>
      </c>
      <c r="AH31" s="60">
        <f>+'Indice PondENGHO'!G30</f>
        <v>267.46063232421875</v>
      </c>
      <c r="AI31" s="60">
        <f>+'Indice PondENGHO'!H30</f>
        <v>203.30165100097656</v>
      </c>
      <c r="AJ31" s="60">
        <f>+'Indice PondENGHO'!I30</f>
        <v>219.06526184082031</v>
      </c>
      <c r="AK31" s="60">
        <f>+'Indice PondENGHO'!J30</f>
        <v>229.79045104980469</v>
      </c>
      <c r="AL31" s="60">
        <f>+'Indice PondENGHO'!K30</f>
        <v>241.69619750976563</v>
      </c>
      <c r="AM31" s="60">
        <f>+'Indice PondENGHO'!L30</f>
        <v>198.31927490234375</v>
      </c>
      <c r="AN31" s="60">
        <f>+'Indice PondENGHO'!M30</f>
        <v>197.35296630859375</v>
      </c>
      <c r="AO31" s="60">
        <f>+'Indice PondENGHO'!N30</f>
        <v>198.02864074707031</v>
      </c>
      <c r="AP31" s="60">
        <f>+'Indice PondENGHO'!O30</f>
        <v>209.09591674804688</v>
      </c>
      <c r="AQ31" s="60">
        <f t="shared" si="0"/>
        <v>212.29704284667969</v>
      </c>
      <c r="AR31" s="60"/>
      <c r="AS31" s="60">
        <f>+'Indice PondENGHO'!AZ30</f>
        <v>212.41651916503906</v>
      </c>
      <c r="AT31" s="60">
        <f>+'Indice PondENGHO'!BA30</f>
        <v>177.46601867675781</v>
      </c>
      <c r="AU31" s="60">
        <f>+'Indice PondENGHO'!BB30</f>
        <v>177.34771728515625</v>
      </c>
      <c r="AV31" s="60">
        <f>+'Indice PondENGHO'!BC30</f>
        <v>261.26138305664063</v>
      </c>
      <c r="AW31" s="60">
        <f>+'Indice PondENGHO'!BD30</f>
        <v>205.38859558105469</v>
      </c>
      <c r="AX31" s="60">
        <f>+'Indice PondENGHO'!BE30</f>
        <v>216.83436584472656</v>
      </c>
      <c r="AY31" s="60">
        <f>+'Indice PondENGHO'!BF30</f>
        <v>229.42469787597656</v>
      </c>
      <c r="AZ31" s="60">
        <f>+'Indice PondENGHO'!BG30</f>
        <v>241.94595336914063</v>
      </c>
      <c r="BA31" s="60">
        <f>+'Indice PondENGHO'!BH30</f>
        <v>197.83799743652344</v>
      </c>
      <c r="BB31" s="60">
        <f>+'Indice PondENGHO'!BI30</f>
        <v>194.72428894042969</v>
      </c>
      <c r="BC31" s="60">
        <f>+'Indice PondENGHO'!BJ30</f>
        <v>197.7564697265625</v>
      </c>
      <c r="BD31" s="60">
        <f>+'Indice PondENGHO'!BK30</f>
        <v>208.35769653320313</v>
      </c>
      <c r="BE31" s="60">
        <f t="shared" si="1"/>
        <v>212.08712768554688</v>
      </c>
      <c r="BG31" s="61">
        <f t="shared" si="41"/>
        <v>1.0181903648287858</v>
      </c>
      <c r="BH31" s="61">
        <f t="shared" si="4"/>
        <v>3.4901731303870594E-2</v>
      </c>
      <c r="BI31" s="61">
        <f t="shared" si="5"/>
        <v>0.26571233412263745</v>
      </c>
      <c r="BJ31" s="61">
        <f t="shared" si="6"/>
        <v>0.49109734183978188</v>
      </c>
      <c r="BK31" s="61">
        <f t="shared" si="7"/>
        <v>0.19142605487693182</v>
      </c>
      <c r="BL31" s="61">
        <f t="shared" si="8"/>
        <v>0.15786889782612556</v>
      </c>
      <c r="BM31" s="61">
        <f t="shared" si="9"/>
        <v>0.48614325245655532</v>
      </c>
      <c r="BN31" s="61">
        <f t="shared" si="10"/>
        <v>0.23229387686555139</v>
      </c>
      <c r="BO31" s="61">
        <f t="shared" si="11"/>
        <v>0.23685272016314496</v>
      </c>
      <c r="BP31" s="61">
        <f t="shared" si="12"/>
        <v>4.6975584934797872E-2</v>
      </c>
      <c r="BQ31" s="61">
        <f t="shared" si="13"/>
        <v>0.17113096836647934</v>
      </c>
      <c r="BR31" s="61">
        <f t="shared" si="14"/>
        <v>0.11151612818207993</v>
      </c>
      <c r="BS31" s="61">
        <f t="shared" si="59"/>
        <v>3.4441092557667421</v>
      </c>
      <c r="BT31" s="61">
        <f t="shared" si="42"/>
        <v>3.348250000408548</v>
      </c>
      <c r="BV31" s="61">
        <f t="shared" si="43"/>
        <v>0.78238703285632105</v>
      </c>
      <c r="BW31" s="61">
        <f t="shared" si="15"/>
        <v>3.054903787656545E-2</v>
      </c>
      <c r="BX31" s="61">
        <f t="shared" si="16"/>
        <v>0.20389741078220602</v>
      </c>
      <c r="BY31" s="61">
        <f t="shared" si="17"/>
        <v>0.53108557558642033</v>
      </c>
      <c r="BZ31" s="61">
        <f t="shared" si="18"/>
        <v>0.32757106389692436</v>
      </c>
      <c r="CA31" s="61">
        <f t="shared" si="19"/>
        <v>0.27694778223242544</v>
      </c>
      <c r="CB31" s="61">
        <f t="shared" si="20"/>
        <v>0.7313317344726179</v>
      </c>
      <c r="CC31" s="61">
        <f t="shared" si="21"/>
        <v>0.19609352531134322</v>
      </c>
      <c r="CD31" s="61">
        <f t="shared" si="22"/>
        <v>0.30544865914911207</v>
      </c>
      <c r="CE31" s="61">
        <f t="shared" si="23"/>
        <v>9.1806220235621391E-2</v>
      </c>
      <c r="CF31" s="61">
        <f t="shared" si="24"/>
        <v>0.30547093037773515</v>
      </c>
      <c r="CG31" s="61">
        <f t="shared" si="25"/>
        <v>0.14660792981159901</v>
      </c>
      <c r="CH31" s="61">
        <f t="shared" si="44"/>
        <v>3.9291969025888909</v>
      </c>
      <c r="CI31" s="53">
        <f t="shared" si="45"/>
        <v>3.5167187787547016</v>
      </c>
      <c r="CK31" s="61">
        <f t="shared" si="26"/>
        <v>0.57358989003663685</v>
      </c>
      <c r="CL31" s="61">
        <f t="shared" si="46"/>
        <v>4.3526934273051439E-3</v>
      </c>
      <c r="CM31" s="61">
        <f t="shared" si="47"/>
        <v>6.1814923340431427E-2</v>
      </c>
      <c r="CN31" s="61">
        <f t="shared" si="48"/>
        <v>-3.9988233746638457E-2</v>
      </c>
      <c r="CO31" s="61">
        <f t="shared" si="49"/>
        <v>-0.13614500901999255</v>
      </c>
      <c r="CP31" s="61">
        <f t="shared" si="50"/>
        <v>-0.11907888440629988</v>
      </c>
      <c r="CQ31" s="61">
        <f t="shared" si="51"/>
        <v>-0.24518848201606258</v>
      </c>
      <c r="CR31" s="61">
        <f t="shared" si="52"/>
        <v>3.6200351554208171E-2</v>
      </c>
      <c r="CS31" s="61">
        <f t="shared" si="53"/>
        <v>-6.8595938985967109E-2</v>
      </c>
      <c r="CT31" s="61">
        <f t="shared" si="54"/>
        <v>-4.4830635300823519E-2</v>
      </c>
      <c r="CU31" s="61">
        <f t="shared" si="55"/>
        <v>-0.13433996201125581</v>
      </c>
      <c r="CV31" s="61">
        <f t="shared" si="56"/>
        <v>-3.5091801629519082E-2</v>
      </c>
      <c r="CW31" s="61">
        <f t="shared" si="57"/>
        <v>-0.48508764682214878</v>
      </c>
      <c r="CX31" s="61">
        <f t="shared" si="58"/>
        <v>-0.16846877834615359</v>
      </c>
    </row>
    <row r="32" spans="1:102" x14ac:dyDescent="0.2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219.549560546875</v>
      </c>
      <c r="E32" s="60">
        <f>+'Indice PondENGHO'!BM31</f>
        <v>219.90249633789063</v>
      </c>
      <c r="F32" s="60">
        <f>+'Indice PondENGHO'!BN31</f>
        <v>219.86656188964844</v>
      </c>
      <c r="G32" s="60">
        <f>+'Indice PondENGHO'!BO31</f>
        <v>219.81669616699219</v>
      </c>
      <c r="H32" s="60">
        <f>+'Indice PondENGHO'!BP31</f>
        <v>219.35569763183594</v>
      </c>
      <c r="I32" s="60">
        <f>+'Indice PondENGHO'!CD31</f>
        <v>219.65727233886719</v>
      </c>
      <c r="K32" s="61">
        <f t="shared" si="29"/>
        <v>0.41701039306836596</v>
      </c>
      <c r="L32" s="61">
        <f t="shared" si="30"/>
        <v>0.52949141068265548</v>
      </c>
      <c r="M32" s="61">
        <f t="shared" si="31"/>
        <v>0.60207981378294995</v>
      </c>
      <c r="N32" s="61">
        <f t="shared" si="32"/>
        <v>0.75932794467045761</v>
      </c>
      <c r="O32" s="61">
        <f t="shared" si="33"/>
        <v>1.1059059406178848</v>
      </c>
      <c r="P32" s="61">
        <f t="shared" si="34"/>
        <v>3.4138155028223141</v>
      </c>
      <c r="Q32" s="61">
        <f t="shared" si="35"/>
        <v>3.4138113056606523</v>
      </c>
      <c r="S32" s="60">
        <f>+'Indice PondENGHO'!D31</f>
        <v>220.21476745605469</v>
      </c>
      <c r="T32" s="60">
        <f>+'Indice PondENGHO'!P31</f>
        <v>220.06141662597656</v>
      </c>
      <c r="U32" s="60">
        <f>+'Indice PondENGHO'!AB31</f>
        <v>219.81637573242188</v>
      </c>
      <c r="V32" s="60">
        <f>+'Indice PondENGHO'!AN31</f>
        <v>219.64482116699219</v>
      </c>
      <c r="W32" s="60">
        <f>+'Indice PondENGHO'!AZ31</f>
        <v>219.45657348632813</v>
      </c>
      <c r="Y32" s="61">
        <f t="shared" si="36"/>
        <v>1.1151359794323288</v>
      </c>
      <c r="Z32" s="61">
        <f t="shared" si="37"/>
        <v>0.89965146557290721</v>
      </c>
      <c r="AA32" s="61">
        <f t="shared" si="38"/>
        <v>0.82566425457487258</v>
      </c>
      <c r="AB32" s="61">
        <f t="shared" si="39"/>
        <v>0.69017198064302865</v>
      </c>
      <c r="AC32" s="61">
        <f t="shared" si="40"/>
        <v>0.52109856183567926</v>
      </c>
      <c r="AE32" s="60">
        <f>+'Indice PondENGHO'!D31</f>
        <v>220.21476745605469</v>
      </c>
      <c r="AF32" s="60">
        <f>+'Indice PondENGHO'!E31</f>
        <v>182.21372985839844</v>
      </c>
      <c r="AG32" s="60">
        <f>+'Indice PondENGHO'!F31</f>
        <v>181.14309692382813</v>
      </c>
      <c r="AH32" s="60">
        <f>+'Indice PondENGHO'!G31</f>
        <v>279.93353271484375</v>
      </c>
      <c r="AI32" s="60">
        <f>+'Indice PondENGHO'!H31</f>
        <v>210.17973327636719</v>
      </c>
      <c r="AJ32" s="60">
        <f>+'Indice PondENGHO'!I31</f>
        <v>229.82762145996094</v>
      </c>
      <c r="AK32" s="60">
        <f>+'Indice PondENGHO'!J31</f>
        <v>238.11698913574219</v>
      </c>
      <c r="AL32" s="60">
        <f>+'Indice PondENGHO'!K31</f>
        <v>248.33547973632813</v>
      </c>
      <c r="AM32" s="60">
        <f>+'Indice PondENGHO'!L31</f>
        <v>203.36686706542969</v>
      </c>
      <c r="AN32" s="60">
        <f>+'Indice PondENGHO'!M31</f>
        <v>205.50273132324219</v>
      </c>
      <c r="AO32" s="60">
        <f>+'Indice PondENGHO'!N31</f>
        <v>202.70230102539063</v>
      </c>
      <c r="AP32" s="60">
        <f>+'Indice PondENGHO'!O31</f>
        <v>215.30813598632813</v>
      </c>
      <c r="AQ32" s="60">
        <f t="shared" si="0"/>
        <v>219.549560546875</v>
      </c>
      <c r="AR32" s="60"/>
      <c r="AS32" s="60">
        <f>+'Indice PondENGHO'!AZ31</f>
        <v>219.45657348632813</v>
      </c>
      <c r="AT32" s="60">
        <f>+'Indice PondENGHO'!BA31</f>
        <v>182.43951416015625</v>
      </c>
      <c r="AU32" s="60">
        <f>+'Indice PondENGHO'!BB31</f>
        <v>183.70330810546875</v>
      </c>
      <c r="AV32" s="60">
        <f>+'Indice PondENGHO'!BC31</f>
        <v>270.92495727539063</v>
      </c>
      <c r="AW32" s="60">
        <f>+'Indice PondENGHO'!BD31</f>
        <v>212.45918273925781</v>
      </c>
      <c r="AX32" s="60">
        <f>+'Indice PondENGHO'!BE31</f>
        <v>228.16221618652344</v>
      </c>
      <c r="AY32" s="60">
        <f>+'Indice PondENGHO'!BF31</f>
        <v>237.3297119140625</v>
      </c>
      <c r="AZ32" s="60">
        <f>+'Indice PondENGHO'!BG31</f>
        <v>247.3687744140625</v>
      </c>
      <c r="BA32" s="60">
        <f>+'Indice PondENGHO'!BH31</f>
        <v>203.13685607910156</v>
      </c>
      <c r="BB32" s="60">
        <f>+'Indice PondENGHO'!BI31</f>
        <v>204.94856262207031</v>
      </c>
      <c r="BC32" s="60">
        <f>+'Indice PondENGHO'!BJ31</f>
        <v>202.14411926269531</v>
      </c>
      <c r="BD32" s="60">
        <f>+'Indice PondENGHO'!BK31</f>
        <v>214.2802734375</v>
      </c>
      <c r="BE32" s="60">
        <f t="shared" si="1"/>
        <v>219.35569763183594</v>
      </c>
      <c r="BG32" s="61">
        <f t="shared" si="41"/>
        <v>1.1151359794323288</v>
      </c>
      <c r="BH32" s="61">
        <f t="shared" si="4"/>
        <v>4.9050760973256551E-2</v>
      </c>
      <c r="BI32" s="61">
        <f t="shared" si="5"/>
        <v>0.22692831648750358</v>
      </c>
      <c r="BJ32" s="61">
        <f t="shared" si="6"/>
        <v>0.83376443790499777</v>
      </c>
      <c r="BK32" s="61">
        <f t="shared" si="7"/>
        <v>0.13346004158500249</v>
      </c>
      <c r="BL32" s="61">
        <f t="shared" si="8"/>
        <v>0.21218876975932213</v>
      </c>
      <c r="BM32" s="61">
        <f t="shared" si="9"/>
        <v>0.40746452770351493</v>
      </c>
      <c r="BN32" s="61">
        <f t="shared" si="10"/>
        <v>0.15685959146843489</v>
      </c>
      <c r="BO32" s="61">
        <f t="shared" si="11"/>
        <v>0.18312759130619377</v>
      </c>
      <c r="BP32" s="61">
        <f t="shared" si="12"/>
        <v>6.3272132865310776E-2</v>
      </c>
      <c r="BQ32" s="61">
        <f t="shared" si="13"/>
        <v>9.6617404689713263E-2</v>
      </c>
      <c r="BR32" s="61">
        <f t="shared" si="14"/>
        <v>0.10736580071517597</v>
      </c>
      <c r="BS32" s="61">
        <f t="shared" si="59"/>
        <v>3.585235354890755</v>
      </c>
      <c r="BT32" s="61">
        <f t="shared" si="42"/>
        <v>3.4162123046777682</v>
      </c>
      <c r="BV32" s="61">
        <f t="shared" si="43"/>
        <v>0.44460047479214893</v>
      </c>
      <c r="BW32" s="61">
        <f t="shared" si="15"/>
        <v>4.3157243872575572E-2</v>
      </c>
      <c r="BX32" s="61">
        <f t="shared" si="16"/>
        <v>0.17889074427625423</v>
      </c>
      <c r="BY32" s="61">
        <f t="shared" si="17"/>
        <v>0.66612775626576548</v>
      </c>
      <c r="BZ32" s="61">
        <f t="shared" si="18"/>
        <v>0.23321283394754633</v>
      </c>
      <c r="CA32" s="61">
        <f t="shared" si="19"/>
        <v>0.42710605105336413</v>
      </c>
      <c r="CB32" s="61">
        <f t="shared" si="20"/>
        <v>0.5831162254378035</v>
      </c>
      <c r="CC32" s="61">
        <f t="shared" si="21"/>
        <v>0.11648216291732959</v>
      </c>
      <c r="CD32" s="61">
        <f t="shared" si="22"/>
        <v>0.24350394553031632</v>
      </c>
      <c r="CE32" s="61">
        <f t="shared" si="23"/>
        <v>0.18144962369696985</v>
      </c>
      <c r="CF32" s="61">
        <f t="shared" si="24"/>
        <v>0.16884512180679156</v>
      </c>
      <c r="CG32" s="61">
        <f t="shared" si="25"/>
        <v>0.13985061797814752</v>
      </c>
      <c r="CH32" s="61">
        <f t="shared" si="44"/>
        <v>3.4263428015750126</v>
      </c>
      <c r="CI32" s="53">
        <f t="shared" si="45"/>
        <v>3.4271622354496989</v>
      </c>
      <c r="CK32" s="61">
        <f t="shared" si="26"/>
        <v>0.59403741759664952</v>
      </c>
      <c r="CL32" s="61">
        <f t="shared" si="46"/>
        <v>5.8935171006809783E-3</v>
      </c>
      <c r="CM32" s="61">
        <f t="shared" si="47"/>
        <v>4.8037572211249352E-2</v>
      </c>
      <c r="CN32" s="61">
        <f t="shared" si="48"/>
        <v>0.16763668163923229</v>
      </c>
      <c r="CO32" s="61">
        <f t="shared" si="49"/>
        <v>-9.9752792362543835E-2</v>
      </c>
      <c r="CP32" s="61">
        <f t="shared" si="50"/>
        <v>-0.214917281294042</v>
      </c>
      <c r="CQ32" s="61">
        <f t="shared" si="51"/>
        <v>-0.17565169773428857</v>
      </c>
      <c r="CR32" s="61">
        <f t="shared" si="52"/>
        <v>4.0377428551105307E-2</v>
      </c>
      <c r="CS32" s="61">
        <f t="shared" si="53"/>
        <v>-6.0376354224122547E-2</v>
      </c>
      <c r="CT32" s="61">
        <f t="shared" si="54"/>
        <v>-0.11817749083165907</v>
      </c>
      <c r="CU32" s="61">
        <f t="shared" si="55"/>
        <v>-7.2227717117078302E-2</v>
      </c>
      <c r="CV32" s="61">
        <f t="shared" si="56"/>
        <v>-3.2484817262971546E-2</v>
      </c>
      <c r="CW32" s="61">
        <f t="shared" si="57"/>
        <v>0.15889255331574237</v>
      </c>
      <c r="CX32" s="61">
        <f t="shared" si="58"/>
        <v>-1.0949930771930738E-2</v>
      </c>
    </row>
    <row r="33" spans="1:102" x14ac:dyDescent="0.2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226.01164245605469</v>
      </c>
      <c r="E33" s="60">
        <f>+'Indice PondENGHO'!BM32</f>
        <v>226.27476501464844</v>
      </c>
      <c r="F33" s="60">
        <f>+'Indice PondENGHO'!BN32</f>
        <v>226.25856018066406</v>
      </c>
      <c r="G33" s="60">
        <f>+'Indice PondENGHO'!BO32</f>
        <v>226.06106567382813</v>
      </c>
      <c r="H33" s="60">
        <f>+'Indice PondENGHO'!BP32</f>
        <v>225.48506164550781</v>
      </c>
      <c r="I33" s="60">
        <f>+'Indice PondENGHO'!CD32</f>
        <v>225.93702697753906</v>
      </c>
      <c r="K33" s="61">
        <f t="shared" si="29"/>
        <v>0.35929568025849978</v>
      </c>
      <c r="L33" s="61">
        <f t="shared" si="30"/>
        <v>0.45030248589753369</v>
      </c>
      <c r="M33" s="61">
        <f t="shared" si="31"/>
        <v>0.51424287179999406</v>
      </c>
      <c r="N33" s="61">
        <f t="shared" si="32"/>
        <v>0.63324557508491641</v>
      </c>
      <c r="O33" s="61">
        <f t="shared" si="33"/>
        <v>0.90179139484218584</v>
      </c>
      <c r="P33" s="61">
        <f t="shared" si="34"/>
        <v>2.8588780078831295</v>
      </c>
      <c r="Q33" s="61">
        <f t="shared" si="35"/>
        <v>2.8588876533912622</v>
      </c>
      <c r="S33" s="60">
        <f>+'Indice PondENGHO'!D32</f>
        <v>226.81184387207031</v>
      </c>
      <c r="T33" s="60">
        <f>+'Indice PondENGHO'!P32</f>
        <v>226.6663818359375</v>
      </c>
      <c r="U33" s="60">
        <f>+'Indice PondENGHO'!AB32</f>
        <v>226.44802856445313</v>
      </c>
      <c r="V33" s="60">
        <f>+'Indice PondENGHO'!AN32</f>
        <v>226.30960083007813</v>
      </c>
      <c r="W33" s="60">
        <f>+'Indice PondENGHO'!AZ32</f>
        <v>226.15203857421875</v>
      </c>
      <c r="Y33" s="61">
        <f t="shared" si="36"/>
        <v>1.0359132556343147</v>
      </c>
      <c r="Z33" s="61">
        <f t="shared" si="37"/>
        <v>0.83181415385074686</v>
      </c>
      <c r="AA33" s="61">
        <f t="shared" si="38"/>
        <v>0.76538850318202323</v>
      </c>
      <c r="AB33" s="61">
        <f t="shared" si="39"/>
        <v>0.63915966495507626</v>
      </c>
      <c r="AC33" s="61">
        <f t="shared" si="40"/>
        <v>0.47917042528112908</v>
      </c>
      <c r="AE33" s="60">
        <f>+'Indice PondENGHO'!D32</f>
        <v>226.81184387207031</v>
      </c>
      <c r="AF33" s="60">
        <f>+'Indice PondENGHO'!E32</f>
        <v>187.47206115722656</v>
      </c>
      <c r="AG33" s="60">
        <f>+'Indice PondENGHO'!F32</f>
        <v>185.01841735839844</v>
      </c>
      <c r="AH33" s="60">
        <f>+'Indice PondENGHO'!G32</f>
        <v>287.84994506835938</v>
      </c>
      <c r="AI33" s="60">
        <f>+'Indice PondENGHO'!H32</f>
        <v>216.83610534667969</v>
      </c>
      <c r="AJ33" s="60">
        <f>+'Indice PondENGHO'!I32</f>
        <v>238.59417724609375</v>
      </c>
      <c r="AK33" s="60">
        <f>+'Indice PondENGHO'!J32</f>
        <v>241.45783996582031</v>
      </c>
      <c r="AL33" s="60">
        <f>+'Indice PondENGHO'!K32</f>
        <v>265.497802734375</v>
      </c>
      <c r="AM33" s="60">
        <f>+'Indice PondENGHO'!L32</f>
        <v>211.074462890625</v>
      </c>
      <c r="AN33" s="60">
        <f>+'Indice PondENGHO'!M32</f>
        <v>211.88581848144531</v>
      </c>
      <c r="AO33" s="60">
        <f>+'Indice PondENGHO'!N32</f>
        <v>208.28474426269531</v>
      </c>
      <c r="AP33" s="60">
        <f>+'Indice PondENGHO'!O32</f>
        <v>220.15289306640625</v>
      </c>
      <c r="AQ33" s="60">
        <f t="shared" si="0"/>
        <v>226.01164245605469</v>
      </c>
      <c r="AR33" s="60"/>
      <c r="AS33" s="60">
        <f>+'Indice PondENGHO'!AZ32</f>
        <v>226.15203857421875</v>
      </c>
      <c r="AT33" s="60">
        <f>+'Indice PondENGHO'!BA32</f>
        <v>187.60861206054688</v>
      </c>
      <c r="AU33" s="60">
        <f>+'Indice PondENGHO'!BB32</f>
        <v>187.04692077636719</v>
      </c>
      <c r="AV33" s="60">
        <f>+'Indice PondENGHO'!BC32</f>
        <v>278.18850708007813</v>
      </c>
      <c r="AW33" s="60">
        <f>+'Indice PondENGHO'!BD32</f>
        <v>219.01132202148438</v>
      </c>
      <c r="AX33" s="60">
        <f>+'Indice PondENGHO'!BE32</f>
        <v>235.67605590820313</v>
      </c>
      <c r="AY33" s="60">
        <f>+'Indice PondENGHO'!BF32</f>
        <v>241.11734008789063</v>
      </c>
      <c r="AZ33" s="60">
        <f>+'Indice PondENGHO'!BG32</f>
        <v>265.30645751953125</v>
      </c>
      <c r="BA33" s="60">
        <f>+'Indice PondENGHO'!BH32</f>
        <v>209.97328186035156</v>
      </c>
      <c r="BB33" s="60">
        <f>+'Indice PondENGHO'!BI32</f>
        <v>211.99639892578125</v>
      </c>
      <c r="BC33" s="60">
        <f>+'Indice PondENGHO'!BJ32</f>
        <v>207.03718566894531</v>
      </c>
      <c r="BD33" s="60">
        <f>+'Indice PondENGHO'!BK32</f>
        <v>218.50245666503906</v>
      </c>
      <c r="BE33" s="60">
        <f t="shared" si="1"/>
        <v>225.48506164550781</v>
      </c>
      <c r="BG33" s="61">
        <f t="shared" si="41"/>
        <v>1.0359132556343147</v>
      </c>
      <c r="BH33" s="61">
        <f t="shared" si="4"/>
        <v>5.3256837512264954E-2</v>
      </c>
      <c r="BI33" s="61">
        <f t="shared" si="5"/>
        <v>0.14107385701567274</v>
      </c>
      <c r="BJ33" s="61">
        <f t="shared" si="6"/>
        <v>0.51170032626212991</v>
      </c>
      <c r="BK33" s="61">
        <f t="shared" si="7"/>
        <v>0.1248914913424479</v>
      </c>
      <c r="BL33" s="61">
        <f t="shared" si="8"/>
        <v>0.16713032917570608</v>
      </c>
      <c r="BM33" s="61">
        <f t="shared" si="9"/>
        <v>0.15808613846437311</v>
      </c>
      <c r="BN33" s="61">
        <f t="shared" si="10"/>
        <v>0.39208244084019417</v>
      </c>
      <c r="BO33" s="61">
        <f t="shared" si="11"/>
        <v>0.27039573130938743</v>
      </c>
      <c r="BP33" s="61">
        <f t="shared" si="12"/>
        <v>4.7919197348918537E-2</v>
      </c>
      <c r="BQ33" s="61">
        <f t="shared" si="13"/>
        <v>0.11159221934336332</v>
      </c>
      <c r="BR33" s="61">
        <f t="shared" si="14"/>
        <v>8.096597905745051E-2</v>
      </c>
      <c r="BS33" s="61">
        <f t="shared" si="59"/>
        <v>3.0950078033062232</v>
      </c>
      <c r="BT33" s="61">
        <f t="shared" si="42"/>
        <v>2.943336298685062</v>
      </c>
      <c r="BV33" s="61">
        <f t="shared" si="43"/>
        <v>0.52109856183567926</v>
      </c>
      <c r="BW33" s="61">
        <f t="shared" si="15"/>
        <v>4.3368272440016294E-2</v>
      </c>
      <c r="BX33" s="61">
        <f t="shared" si="16"/>
        <v>9.0994112863238233E-2</v>
      </c>
      <c r="BY33" s="61">
        <f t="shared" si="17"/>
        <v>0.48409885287270382</v>
      </c>
      <c r="BZ33" s="61">
        <f t="shared" si="18"/>
        <v>0.20895149280251152</v>
      </c>
      <c r="CA33" s="61">
        <f t="shared" si="19"/>
        <v>0.27391482594496963</v>
      </c>
      <c r="CB33" s="61">
        <f t="shared" si="20"/>
        <v>0.27013770745304755</v>
      </c>
      <c r="CC33" s="61">
        <f t="shared" si="21"/>
        <v>0.37253397966041707</v>
      </c>
      <c r="CD33" s="61">
        <f t="shared" si="22"/>
        <v>0.30375131227605839</v>
      </c>
      <c r="CE33" s="61">
        <f t="shared" si="23"/>
        <v>0.12093299404103248</v>
      </c>
      <c r="CF33" s="61">
        <f t="shared" si="24"/>
        <v>0.18205519979104368</v>
      </c>
      <c r="CG33" s="61">
        <f t="shared" si="25"/>
        <v>9.6395364150906424E-2</v>
      </c>
      <c r="CH33" s="61">
        <f t="shared" si="44"/>
        <v>2.9682326761316249</v>
      </c>
      <c r="CI33" s="53">
        <f t="shared" si="45"/>
        <v>2.7942579471809781</v>
      </c>
      <c r="CK33" s="61">
        <f t="shared" si="26"/>
        <v>0.55674283035318561</v>
      </c>
      <c r="CL33" s="61">
        <f t="shared" si="46"/>
        <v>9.8885650722486604E-3</v>
      </c>
      <c r="CM33" s="61">
        <f t="shared" si="47"/>
        <v>5.0079744152434505E-2</v>
      </c>
      <c r="CN33" s="61">
        <f t="shared" si="48"/>
        <v>2.760147338942609E-2</v>
      </c>
      <c r="CO33" s="61">
        <f t="shared" si="49"/>
        <v>-8.4060001460063621E-2</v>
      </c>
      <c r="CP33" s="61">
        <f t="shared" si="50"/>
        <v>-0.10678449676926355</v>
      </c>
      <c r="CQ33" s="61">
        <f t="shared" si="51"/>
        <v>-0.11205156898867444</v>
      </c>
      <c r="CR33" s="61">
        <f t="shared" si="52"/>
        <v>1.9548461179777099E-2</v>
      </c>
      <c r="CS33" s="61">
        <f t="shared" si="53"/>
        <v>-3.3355580966670961E-2</v>
      </c>
      <c r="CT33" s="61">
        <f t="shared" si="54"/>
        <v>-7.3013796692113941E-2</v>
      </c>
      <c r="CU33" s="61">
        <f t="shared" si="55"/>
        <v>-7.046298044768036E-2</v>
      </c>
      <c r="CV33" s="61">
        <f t="shared" si="56"/>
        <v>-1.5429385093455913E-2</v>
      </c>
      <c r="CW33" s="61">
        <f t="shared" si="57"/>
        <v>0.12677512717459827</v>
      </c>
      <c r="CX33" s="61">
        <f t="shared" si="58"/>
        <v>0.14907835150408388</v>
      </c>
    </row>
    <row r="34" spans="1:102" x14ac:dyDescent="0.2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231.59149169921875</v>
      </c>
      <c r="E34" s="60">
        <f>+'Indice PondENGHO'!BM33</f>
        <v>231.83543395996094</v>
      </c>
      <c r="F34" s="60">
        <f>+'Indice PondENGHO'!BN33</f>
        <v>231.93370056152344</v>
      </c>
      <c r="G34" s="60">
        <f>+'Indice PondENGHO'!BO33</f>
        <v>231.68363952636719</v>
      </c>
      <c r="H34" s="60">
        <f>+'Indice PondENGHO'!BP33</f>
        <v>231.08053588867188</v>
      </c>
      <c r="I34" s="60">
        <f>+'Indice PondENGHO'!CD33</f>
        <v>231.54530334472656</v>
      </c>
      <c r="K34" s="61">
        <f t="shared" si="29"/>
        <v>0.30162003021404044</v>
      </c>
      <c r="L34" s="61">
        <f t="shared" si="30"/>
        <v>0.38202825287002162</v>
      </c>
      <c r="M34" s="61">
        <f t="shared" si="31"/>
        <v>0.44388085669338195</v>
      </c>
      <c r="N34" s="61">
        <f t="shared" si="32"/>
        <v>0.55434088990264596</v>
      </c>
      <c r="O34" s="61">
        <f t="shared" si="33"/>
        <v>0.80036069034756285</v>
      </c>
      <c r="P34" s="61">
        <f t="shared" si="34"/>
        <v>2.482230720027653</v>
      </c>
      <c r="Q34" s="61">
        <f t="shared" si="35"/>
        <v>2.4822298683008892</v>
      </c>
      <c r="S34" s="60">
        <f>+'Indice PondENGHO'!D33</f>
        <v>232.92710876464844</v>
      </c>
      <c r="T34" s="60">
        <f>+'Indice PondENGHO'!P33</f>
        <v>232.89765930175781</v>
      </c>
      <c r="U34" s="60">
        <f>+'Indice PondENGHO'!AB33</f>
        <v>232.77020263671875</v>
      </c>
      <c r="V34" s="60">
        <f>+'Indice PondENGHO'!AN33</f>
        <v>232.67655944824219</v>
      </c>
      <c r="W34" s="60">
        <f>+'Indice PondENGHO'!AZ33</f>
        <v>232.59748840332031</v>
      </c>
      <c r="Y34" s="61">
        <f t="shared" si="36"/>
        <v>0.93280080114902242</v>
      </c>
      <c r="Z34" s="61">
        <f t="shared" si="37"/>
        <v>0.76265285141413131</v>
      </c>
      <c r="AA34" s="61">
        <f t="shared" si="38"/>
        <v>0.70905637692469625</v>
      </c>
      <c r="AB34" s="61">
        <f t="shared" si="39"/>
        <v>0.59373205534739326</v>
      </c>
      <c r="AC34" s="61">
        <f t="shared" si="40"/>
        <v>0.44873880994715426</v>
      </c>
      <c r="AE34" s="60">
        <f>+'Indice PondENGHO'!D33</f>
        <v>232.92710876464844</v>
      </c>
      <c r="AF34" s="60">
        <f>+'Indice PondENGHO'!E33</f>
        <v>189.70425415039063</v>
      </c>
      <c r="AG34" s="60">
        <f>+'Indice PondENGHO'!F33</f>
        <v>189.10935974121094</v>
      </c>
      <c r="AH34" s="60">
        <f>+'Indice PondENGHO'!G33</f>
        <v>293.75747680664063</v>
      </c>
      <c r="AI34" s="60">
        <f>+'Indice PondENGHO'!H33</f>
        <v>221.15434265136719</v>
      </c>
      <c r="AJ34" s="60">
        <f>+'Indice PondENGHO'!I33</f>
        <v>248.42243957519531</v>
      </c>
      <c r="AK34" s="60">
        <f>+'Indice PondENGHO'!J33</f>
        <v>245.0301513671875</v>
      </c>
      <c r="AL34" s="60">
        <f>+'Indice PondENGHO'!K33</f>
        <v>268.25146484375</v>
      </c>
      <c r="AM34" s="60">
        <f>+'Indice PondENGHO'!L33</f>
        <v>217.70068359375</v>
      </c>
      <c r="AN34" s="60">
        <f>+'Indice PondENGHO'!M33</f>
        <v>218.00871276855469</v>
      </c>
      <c r="AO34" s="60">
        <f>+'Indice PondENGHO'!N33</f>
        <v>214.59172058105469</v>
      </c>
      <c r="AP34" s="60">
        <f>+'Indice PondENGHO'!O33</f>
        <v>226.15518188476563</v>
      </c>
      <c r="AQ34" s="60">
        <f t="shared" si="0"/>
        <v>231.59149169921875</v>
      </c>
      <c r="AR34" s="60"/>
      <c r="AS34" s="60">
        <f>+'Indice PondENGHO'!AZ33</f>
        <v>232.59748840332031</v>
      </c>
      <c r="AT34" s="60">
        <f>+'Indice PondENGHO'!BA33</f>
        <v>189.82833862304688</v>
      </c>
      <c r="AU34" s="60">
        <f>+'Indice PondENGHO'!BB33</f>
        <v>191.62821960449219</v>
      </c>
      <c r="AV34" s="60">
        <f>+'Indice PondENGHO'!BC33</f>
        <v>284.39840698242188</v>
      </c>
      <c r="AW34" s="60">
        <f>+'Indice PondENGHO'!BD33</f>
        <v>223.00631713867188</v>
      </c>
      <c r="AX34" s="60">
        <f>+'Indice PondENGHO'!BE33</f>
        <v>245.3304443359375</v>
      </c>
      <c r="AY34" s="60">
        <f>+'Indice PondENGHO'!BF33</f>
        <v>243.79615783691406</v>
      </c>
      <c r="AZ34" s="60">
        <f>+'Indice PondENGHO'!BG33</f>
        <v>267.27792358398438</v>
      </c>
      <c r="BA34" s="60">
        <f>+'Indice PondENGHO'!BH33</f>
        <v>216.61918640136719</v>
      </c>
      <c r="BB34" s="60">
        <f>+'Indice PondENGHO'!BI33</f>
        <v>218.22564697265625</v>
      </c>
      <c r="BC34" s="60">
        <f>+'Indice PondENGHO'!BJ33</f>
        <v>212.88917541503906</v>
      </c>
      <c r="BD34" s="60">
        <f>+'Indice PondENGHO'!BK33</f>
        <v>224.50325012207031</v>
      </c>
      <c r="BE34" s="60">
        <f t="shared" si="1"/>
        <v>231.08053588867188</v>
      </c>
      <c r="BG34" s="61">
        <f t="shared" si="41"/>
        <v>0.93280080114902242</v>
      </c>
      <c r="BH34" s="61">
        <f t="shared" si="4"/>
        <v>2.1961445899596553E-2</v>
      </c>
      <c r="BI34" s="61">
        <f t="shared" si="5"/>
        <v>0.14466519127214067</v>
      </c>
      <c r="BJ34" s="61">
        <f t="shared" si="6"/>
        <v>0.37093269114006749</v>
      </c>
      <c r="BK34" s="61">
        <f t="shared" si="7"/>
        <v>7.8705218259282991E-2</v>
      </c>
      <c r="BL34" s="61">
        <f t="shared" si="8"/>
        <v>0.18201398927783521</v>
      </c>
      <c r="BM34" s="61">
        <f t="shared" si="9"/>
        <v>0.16420552925259244</v>
      </c>
      <c r="BN34" s="61">
        <f t="shared" si="10"/>
        <v>6.1110203702803838E-2</v>
      </c>
      <c r="BO34" s="61">
        <f t="shared" si="11"/>
        <v>0.22581280016623267</v>
      </c>
      <c r="BP34" s="61">
        <f t="shared" si="12"/>
        <v>4.465162641621305E-2</v>
      </c>
      <c r="BQ34" s="61">
        <f t="shared" si="13"/>
        <v>0.12247080152512248</v>
      </c>
      <c r="BR34" s="61">
        <f t="shared" si="14"/>
        <v>9.7442678994016749E-2</v>
      </c>
      <c r="BS34" s="61">
        <f t="shared" si="59"/>
        <v>2.446772977054926</v>
      </c>
      <c r="BT34" s="61">
        <f t="shared" si="42"/>
        <v>2.4688326594719534</v>
      </c>
      <c r="BV34" s="61">
        <f t="shared" si="43"/>
        <v>0.47917042528112908</v>
      </c>
      <c r="BW34" s="61">
        <f t="shared" si="15"/>
        <v>1.8117071079968409E-2</v>
      </c>
      <c r="BX34" s="61">
        <f t="shared" si="16"/>
        <v>0.12128779421358825</v>
      </c>
      <c r="BY34" s="61">
        <f t="shared" si="17"/>
        <v>0.40262513070584521</v>
      </c>
      <c r="BZ34" s="61">
        <f t="shared" si="18"/>
        <v>0.12393950416687798</v>
      </c>
      <c r="CA34" s="61">
        <f t="shared" si="19"/>
        <v>0.34238089655880516</v>
      </c>
      <c r="CB34" s="61">
        <f t="shared" si="20"/>
        <v>0.18586267505688861</v>
      </c>
      <c r="CC34" s="61">
        <f t="shared" si="21"/>
        <v>3.9830888529279053E-2</v>
      </c>
      <c r="CD34" s="61">
        <f t="shared" si="22"/>
        <v>0.28725943552337857</v>
      </c>
      <c r="CE34" s="61">
        <f t="shared" si="23"/>
        <v>0.10398142520188759</v>
      </c>
      <c r="CF34" s="61">
        <f t="shared" si="24"/>
        <v>0.21181498360166873</v>
      </c>
      <c r="CG34" s="61">
        <f t="shared" si="25"/>
        <v>0.133278131421014</v>
      </c>
      <c r="CH34" s="61">
        <f t="shared" si="44"/>
        <v>2.4495483613403306</v>
      </c>
      <c r="CI34" s="53">
        <f t="shared" si="45"/>
        <v>2.4815276907172112</v>
      </c>
      <c r="CK34" s="61">
        <f t="shared" si="26"/>
        <v>0.48406199120186816</v>
      </c>
      <c r="CL34" s="61">
        <f t="shared" si="46"/>
        <v>3.8443748196281442E-3</v>
      </c>
      <c r="CM34" s="61">
        <f t="shared" si="47"/>
        <v>2.3377397058552421E-2</v>
      </c>
      <c r="CN34" s="61">
        <f t="shared" si="48"/>
        <v>-3.1692439565777719E-2</v>
      </c>
      <c r="CO34" s="61">
        <f t="shared" si="49"/>
        <v>-4.5234285907594984E-2</v>
      </c>
      <c r="CP34" s="61">
        <f t="shared" si="50"/>
        <v>-0.16036690728096994</v>
      </c>
      <c r="CQ34" s="61">
        <f t="shared" si="51"/>
        <v>-2.1657145804296174E-2</v>
      </c>
      <c r="CR34" s="61">
        <f t="shared" si="52"/>
        <v>2.1279315173524785E-2</v>
      </c>
      <c r="CS34" s="61">
        <f t="shared" si="53"/>
        <v>-6.1446635357145896E-2</v>
      </c>
      <c r="CT34" s="61">
        <f t="shared" si="54"/>
        <v>-5.9329798785674542E-2</v>
      </c>
      <c r="CU34" s="61">
        <f t="shared" si="55"/>
        <v>-8.934418207654625E-2</v>
      </c>
      <c r="CV34" s="61">
        <f t="shared" si="56"/>
        <v>-3.5835452426997247E-2</v>
      </c>
      <c r="CW34" s="61">
        <f t="shared" si="57"/>
        <v>-2.7753842854045807E-3</v>
      </c>
      <c r="CX34" s="61">
        <f t="shared" si="58"/>
        <v>-1.2695031245257837E-2</v>
      </c>
    </row>
    <row r="35" spans="1:102" x14ac:dyDescent="0.2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240.83831787109375</v>
      </c>
      <c r="E35" s="60">
        <f>+'Indice PondENGHO'!BM34</f>
        <v>240.93150329589844</v>
      </c>
      <c r="F35" s="60">
        <f>+'Indice PondENGHO'!BN34</f>
        <v>240.99118041992188</v>
      </c>
      <c r="G35" s="60">
        <f>+'Indice PondENGHO'!BO34</f>
        <v>240.77676391601563</v>
      </c>
      <c r="H35" s="60">
        <f>+'Indice PondENGHO'!BP34</f>
        <v>240.19546508789063</v>
      </c>
      <c r="I35" s="60">
        <f>+'Indice PondENGHO'!CD34</f>
        <v>240.65840148925781</v>
      </c>
      <c r="K35" s="61">
        <f t="shared" si="29"/>
        <v>0.48773266303831003</v>
      </c>
      <c r="L35" s="61">
        <f t="shared" si="30"/>
        <v>0.60978064858536452</v>
      </c>
      <c r="M35" s="61">
        <f t="shared" si="31"/>
        <v>0.69127144473426505</v>
      </c>
      <c r="N35" s="61">
        <f t="shared" si="32"/>
        <v>0.87479503941169723</v>
      </c>
      <c r="O35" s="61">
        <f t="shared" si="33"/>
        <v>1.2721947010365826</v>
      </c>
      <c r="P35" s="61">
        <f t="shared" si="34"/>
        <v>3.9357744968062196</v>
      </c>
      <c r="Q35" s="61">
        <f t="shared" si="35"/>
        <v>3.9357732646226884</v>
      </c>
      <c r="S35" s="60">
        <f>+'Indice PondENGHO'!D34</f>
        <v>243.39804077148438</v>
      </c>
      <c r="T35" s="60">
        <f>+'Indice PondENGHO'!P34</f>
        <v>243.17259216308594</v>
      </c>
      <c r="U35" s="60">
        <f>+'Indice PondENGHO'!AB34</f>
        <v>242.87950134277344</v>
      </c>
      <c r="V35" s="60">
        <f>+'Indice PondENGHO'!AN34</f>
        <v>242.6683349609375</v>
      </c>
      <c r="W35" s="60">
        <f>+'Indice PondENGHO'!AZ34</f>
        <v>242.44319152832031</v>
      </c>
      <c r="Y35" s="61">
        <f t="shared" si="36"/>
        <v>1.5587166958657972</v>
      </c>
      <c r="Z35" s="61">
        <f t="shared" si="37"/>
        <v>1.2273971458665227</v>
      </c>
      <c r="AA35" s="61">
        <f t="shared" si="38"/>
        <v>1.1060544534993748</v>
      </c>
      <c r="AB35" s="61">
        <f t="shared" si="39"/>
        <v>0.90914162317323599</v>
      </c>
      <c r="AC35" s="61">
        <f t="shared" si="40"/>
        <v>0.66886973473597555</v>
      </c>
      <c r="AE35" s="60">
        <f>+'Indice PondENGHO'!D34</f>
        <v>243.39804077148438</v>
      </c>
      <c r="AF35" s="60">
        <f>+'Indice PondENGHO'!E34</f>
        <v>198.66365051269531</v>
      </c>
      <c r="AG35" s="60">
        <f>+'Indice PondENGHO'!F34</f>
        <v>195.658203125</v>
      </c>
      <c r="AH35" s="60">
        <f>+'Indice PondENGHO'!G34</f>
        <v>300.2742919921875</v>
      </c>
      <c r="AI35" s="60">
        <f>+'Indice PondENGHO'!H34</f>
        <v>234.21653747558594</v>
      </c>
      <c r="AJ35" s="60">
        <f>+'Indice PondENGHO'!I34</f>
        <v>260.99420166015625</v>
      </c>
      <c r="AK35" s="60">
        <f>+'Indice PondENGHO'!J34</f>
        <v>254.21549987792969</v>
      </c>
      <c r="AL35" s="60">
        <f>+'Indice PondENGHO'!K34</f>
        <v>272.51629638671875</v>
      </c>
      <c r="AM35" s="60">
        <f>+'Indice PondENGHO'!L34</f>
        <v>226.19401550292969</v>
      </c>
      <c r="AN35" s="60">
        <f>+'Indice PondENGHO'!M34</f>
        <v>224.44093322753906</v>
      </c>
      <c r="AO35" s="60">
        <f>+'Indice PondENGHO'!N34</f>
        <v>222.55686950683594</v>
      </c>
      <c r="AP35" s="60">
        <f>+'Indice PondENGHO'!O34</f>
        <v>236.00665283203125</v>
      </c>
      <c r="AQ35" s="60">
        <f t="shared" si="0"/>
        <v>240.83831787109375</v>
      </c>
      <c r="AR35" s="60"/>
      <c r="AS35" s="60">
        <f>+'Indice PondENGHO'!AZ34</f>
        <v>242.44319152832031</v>
      </c>
      <c r="AT35" s="60">
        <f>+'Indice PondENGHO'!BA34</f>
        <v>198.76979064941406</v>
      </c>
      <c r="AU35" s="60">
        <f>+'Indice PondENGHO'!BB34</f>
        <v>198.34245300292969</v>
      </c>
      <c r="AV35" s="60">
        <f>+'Indice PondENGHO'!BC34</f>
        <v>290.23727416992188</v>
      </c>
      <c r="AW35" s="60">
        <f>+'Indice PondENGHO'!BD34</f>
        <v>235.83377075195313</v>
      </c>
      <c r="AX35" s="60">
        <f>+'Indice PondENGHO'!BE34</f>
        <v>258.22946166992188</v>
      </c>
      <c r="AY35" s="60">
        <f>+'Indice PondENGHO'!BF34</f>
        <v>253.73881530761719</v>
      </c>
      <c r="AZ35" s="60">
        <f>+'Indice PondENGHO'!BG34</f>
        <v>271.26702880859375</v>
      </c>
      <c r="BA35" s="60">
        <f>+'Indice PondENGHO'!BH34</f>
        <v>225.74586486816406</v>
      </c>
      <c r="BB35" s="60">
        <f>+'Indice PondENGHO'!BI34</f>
        <v>224.09390258789063</v>
      </c>
      <c r="BC35" s="60">
        <f>+'Indice PondENGHO'!BJ34</f>
        <v>220.39535522460938</v>
      </c>
      <c r="BD35" s="60">
        <f>+'Indice PondENGHO'!BK34</f>
        <v>233.92243957519531</v>
      </c>
      <c r="BE35" s="60">
        <f t="shared" si="1"/>
        <v>240.19546508789063</v>
      </c>
      <c r="BG35" s="61">
        <f t="shared" si="41"/>
        <v>1.5587166958657972</v>
      </c>
      <c r="BH35" s="61">
        <f t="shared" si="4"/>
        <v>8.6023310284540674E-2</v>
      </c>
      <c r="BI35" s="61">
        <f t="shared" si="5"/>
        <v>0.22600263274794416</v>
      </c>
      <c r="BJ35" s="61">
        <f t="shared" si="6"/>
        <v>0.39933066636487652</v>
      </c>
      <c r="BK35" s="61">
        <f t="shared" si="7"/>
        <v>0.23233861227427194</v>
      </c>
      <c r="BL35" s="61">
        <f t="shared" si="8"/>
        <v>0.22721259062425339</v>
      </c>
      <c r="BM35" s="61">
        <f t="shared" si="9"/>
        <v>0.41204278842997571</v>
      </c>
      <c r="BN35" s="61">
        <f t="shared" si="10"/>
        <v>9.236622100235635E-2</v>
      </c>
      <c r="BO35" s="61">
        <f t="shared" si="11"/>
        <v>0.28246781243871028</v>
      </c>
      <c r="BP35" s="61">
        <f t="shared" si="12"/>
        <v>4.5777245155130937E-2</v>
      </c>
      <c r="BQ35" s="61">
        <f t="shared" si="13"/>
        <v>0.15094317172639213</v>
      </c>
      <c r="BR35" s="61">
        <f t="shared" si="14"/>
        <v>0.15607797392030617</v>
      </c>
      <c r="BS35" s="61">
        <f t="shared" si="59"/>
        <v>3.8692997208345545</v>
      </c>
      <c r="BT35" s="61">
        <f t="shared" si="42"/>
        <v>3.9927313840546486</v>
      </c>
      <c r="BV35" s="61">
        <f t="shared" si="43"/>
        <v>0.44873880994715426</v>
      </c>
      <c r="BW35" s="61">
        <f t="shared" si="15"/>
        <v>7.1211636957273505E-2</v>
      </c>
      <c r="BX35" s="61">
        <f t="shared" si="16"/>
        <v>0.17345200336620906</v>
      </c>
      <c r="BY35" s="61">
        <f t="shared" si="17"/>
        <v>0.36940203616570677</v>
      </c>
      <c r="BZ35" s="61">
        <f t="shared" si="18"/>
        <v>0.38831875229397866</v>
      </c>
      <c r="CA35" s="61">
        <f t="shared" si="19"/>
        <v>0.44637081606388512</v>
      </c>
      <c r="CB35" s="61">
        <f t="shared" si="20"/>
        <v>0.67314078201952565</v>
      </c>
      <c r="CC35" s="61">
        <f t="shared" si="21"/>
        <v>7.8643093804895689E-2</v>
      </c>
      <c r="CD35" s="61">
        <f t="shared" si="22"/>
        <v>0.38493496692115264</v>
      </c>
      <c r="CE35" s="61">
        <f t="shared" si="23"/>
        <v>9.558364175777255E-2</v>
      </c>
      <c r="CF35" s="61">
        <f t="shared" si="24"/>
        <v>0.26511023509844933</v>
      </c>
      <c r="CG35" s="61">
        <f t="shared" si="25"/>
        <v>0.20413532176577467</v>
      </c>
      <c r="CH35" s="61">
        <f t="shared" si="44"/>
        <v>3.5990420961617788</v>
      </c>
      <c r="CI35" s="53">
        <f t="shared" si="45"/>
        <v>3.9444815913054931</v>
      </c>
      <c r="CK35" s="61">
        <f t="shared" si="26"/>
        <v>0.88984696112982165</v>
      </c>
      <c r="CL35" s="61">
        <f t="shared" si="46"/>
        <v>1.4811673327267169E-2</v>
      </c>
      <c r="CM35" s="61">
        <f t="shared" si="47"/>
        <v>5.2550629381735103E-2</v>
      </c>
      <c r="CN35" s="61">
        <f t="shared" si="48"/>
        <v>2.9928630199169748E-2</v>
      </c>
      <c r="CO35" s="61">
        <f t="shared" si="49"/>
        <v>-0.15598014001970673</v>
      </c>
      <c r="CP35" s="61">
        <f t="shared" si="50"/>
        <v>-0.21915822543963173</v>
      </c>
      <c r="CQ35" s="61">
        <f t="shared" si="51"/>
        <v>-0.26109799358954994</v>
      </c>
      <c r="CR35" s="61">
        <f t="shared" si="52"/>
        <v>1.3723127197460661E-2</v>
      </c>
      <c r="CS35" s="61">
        <f t="shared" si="53"/>
        <v>-0.10246715448244237</v>
      </c>
      <c r="CT35" s="61">
        <f t="shared" si="54"/>
        <v>-4.9806396602641613E-2</v>
      </c>
      <c r="CU35" s="61">
        <f t="shared" si="55"/>
        <v>-0.1141670633720572</v>
      </c>
      <c r="CV35" s="61">
        <f t="shared" si="56"/>
        <v>-4.8057347845468501E-2</v>
      </c>
      <c r="CW35" s="61">
        <f t="shared" si="57"/>
        <v>0.2702576246727757</v>
      </c>
      <c r="CX35" s="61">
        <f t="shared" si="58"/>
        <v>4.8249792749155418E-2</v>
      </c>
    </row>
    <row r="36" spans="1:102" x14ac:dyDescent="0.2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253.40628051757813</v>
      </c>
      <c r="E36" s="60">
        <f>+'Indice PondENGHO'!BM35</f>
        <v>253.45855712890625</v>
      </c>
      <c r="F36" s="60">
        <f>+'Indice PondENGHO'!BN35</f>
        <v>253.7015380859375</v>
      </c>
      <c r="G36" s="60">
        <f>+'Indice PondENGHO'!BO35</f>
        <v>253.550537109375</v>
      </c>
      <c r="H36" s="60">
        <f>+'Indice PondENGHO'!BP35</f>
        <v>253.00408935546875</v>
      </c>
      <c r="I36" s="60">
        <f>+'Indice PondENGHO'!CD35</f>
        <v>253.3687744140625</v>
      </c>
      <c r="K36" s="61">
        <f t="shared" si="29"/>
        <v>0.63780655320577406</v>
      </c>
      <c r="L36" s="61">
        <f t="shared" si="30"/>
        <v>0.80798587384619058</v>
      </c>
      <c r="M36" s="61">
        <f t="shared" si="31"/>
        <v>0.93332728129785092</v>
      </c>
      <c r="N36" s="61">
        <f t="shared" si="32"/>
        <v>1.1823534660461823</v>
      </c>
      <c r="O36" s="61">
        <f t="shared" si="33"/>
        <v>1.7200367154487712</v>
      </c>
      <c r="P36" s="61">
        <f t="shared" si="34"/>
        <v>5.2815098898447683</v>
      </c>
      <c r="Q36" s="61">
        <f t="shared" si="35"/>
        <v>5.2814997715224354</v>
      </c>
      <c r="S36" s="60">
        <f>+'Indice PondENGHO'!D35</f>
        <v>255.55595397949219</v>
      </c>
      <c r="T36" s="60">
        <f>+'Indice PondENGHO'!P35</f>
        <v>255.26190185546875</v>
      </c>
      <c r="U36" s="60">
        <f>+'Indice PondENGHO'!AB35</f>
        <v>254.94245910644531</v>
      </c>
      <c r="V36" s="60">
        <f>+'Indice PondENGHO'!AN35</f>
        <v>254.67716979980469</v>
      </c>
      <c r="W36" s="60">
        <f>+'Indice PondENGHO'!AZ35</f>
        <v>254.36868286132813</v>
      </c>
      <c r="Y36" s="61">
        <f t="shared" si="36"/>
        <v>1.7403552246779177</v>
      </c>
      <c r="Z36" s="61">
        <f t="shared" si="37"/>
        <v>1.3896129209362191</v>
      </c>
      <c r="AA36" s="61">
        <f t="shared" si="38"/>
        <v>1.2701996690669364</v>
      </c>
      <c r="AB36" s="61">
        <f t="shared" si="39"/>
        <v>1.0514062130283699</v>
      </c>
      <c r="AC36" s="61">
        <f t="shared" si="40"/>
        <v>0.77941660211784114</v>
      </c>
      <c r="AE36" s="60">
        <f>+'Indice PondENGHO'!D35</f>
        <v>255.55595397949219</v>
      </c>
      <c r="AF36" s="60">
        <f>+'Indice PondENGHO'!E35</f>
        <v>206.39532470703125</v>
      </c>
      <c r="AG36" s="60">
        <f>+'Indice PondENGHO'!F35</f>
        <v>207.21142578125</v>
      </c>
      <c r="AH36" s="60">
        <f>+'Indice PondENGHO'!G35</f>
        <v>306.57919311523438</v>
      </c>
      <c r="AI36" s="60">
        <f>+'Indice PondENGHO'!H35</f>
        <v>249.96279907226563</v>
      </c>
      <c r="AJ36" s="60">
        <f>+'Indice PondENGHO'!I35</f>
        <v>283.33285522460938</v>
      </c>
      <c r="AK36" s="60">
        <f>+'Indice PondENGHO'!J35</f>
        <v>266.32827758789063</v>
      </c>
      <c r="AL36" s="60">
        <f>+'Indice PondENGHO'!K35</f>
        <v>291.37930297851563</v>
      </c>
      <c r="AM36" s="60">
        <f>+'Indice PondENGHO'!L35</f>
        <v>241.65736389160156</v>
      </c>
      <c r="AN36" s="60">
        <f>+'Indice PondENGHO'!M35</f>
        <v>229.62248229980469</v>
      </c>
      <c r="AO36" s="60">
        <f>+'Indice PondENGHO'!N35</f>
        <v>234.66438293457031</v>
      </c>
      <c r="AP36" s="60">
        <f>+'Indice PondENGHO'!O35</f>
        <v>255.30894470214844</v>
      </c>
      <c r="AQ36" s="60">
        <f t="shared" si="0"/>
        <v>253.40628051757813</v>
      </c>
      <c r="AR36" s="60"/>
      <c r="AS36" s="60">
        <f>+'Indice PondENGHO'!AZ35</f>
        <v>254.36868286132813</v>
      </c>
      <c r="AT36" s="60">
        <f>+'Indice PondENGHO'!BA35</f>
        <v>206.58200073242188</v>
      </c>
      <c r="AU36" s="60">
        <f>+'Indice PondENGHO'!BB35</f>
        <v>209.87940979003906</v>
      </c>
      <c r="AV36" s="60">
        <f>+'Indice PondENGHO'!BC35</f>
        <v>295.88031005859375</v>
      </c>
      <c r="AW36" s="60">
        <f>+'Indice PondENGHO'!BD35</f>
        <v>251.49990844726563</v>
      </c>
      <c r="AX36" s="60">
        <f>+'Indice PondENGHO'!BE35</f>
        <v>279.125244140625</v>
      </c>
      <c r="AY36" s="60">
        <f>+'Indice PondENGHO'!BF35</f>
        <v>265.65377807617188</v>
      </c>
      <c r="AZ36" s="60">
        <f>+'Indice PondENGHO'!BG35</f>
        <v>289.532470703125</v>
      </c>
      <c r="BA36" s="60">
        <f>+'Indice PondENGHO'!BH35</f>
        <v>240.81671142578125</v>
      </c>
      <c r="BB36" s="60">
        <f>+'Indice PondENGHO'!BI35</f>
        <v>229.30767822265625</v>
      </c>
      <c r="BC36" s="60">
        <f>+'Indice PondENGHO'!BJ35</f>
        <v>231.884521484375</v>
      </c>
      <c r="BD36" s="60">
        <f>+'Indice PondENGHO'!BK35</f>
        <v>252.86227416992188</v>
      </c>
      <c r="BE36" s="60">
        <f t="shared" si="1"/>
        <v>253.00408935546875</v>
      </c>
      <c r="BG36" s="61">
        <f t="shared" ref="BG36:BG67" si="60">+AE$1*(AE36-AE35)/$AQ35</f>
        <v>1.7403552246779177</v>
      </c>
      <c r="BH36" s="61">
        <f t="shared" ref="BH36:BH67" si="61">+AF$1*(AF36-AF35)/$AQ35</f>
        <v>7.1385163803343379E-2</v>
      </c>
      <c r="BI36" s="61">
        <f t="shared" ref="BI36:BI67" si="62">+AG$1*(AG36-AG35)/$AQ35</f>
        <v>0.38339730172728886</v>
      </c>
      <c r="BJ36" s="61">
        <f t="shared" ref="BJ36:BJ67" si="63">+AH$1*(AH36-AH35)/$AQ35</f>
        <v>0.3715117492311848</v>
      </c>
      <c r="BK36" s="61">
        <f t="shared" ref="BK36:BK67" si="64">+AI$1*(AI36-AI35)/$AQ35</f>
        <v>0.26932688682616246</v>
      </c>
      <c r="BL36" s="61">
        <f t="shared" ref="BL36:BL67" si="65">+AJ$1*(AJ36-AJ35)/$AQ35</f>
        <v>0.3882310331658313</v>
      </c>
      <c r="BM36" s="61">
        <f t="shared" ref="BM36:BM67" si="66">+AK$1*(AK36-AK35)/$AQ35</f>
        <v>0.52250137859122703</v>
      </c>
      <c r="BN36" s="61">
        <f t="shared" ref="BN36:BN67" si="67">+AL$1*(AL36-AL35)/$AQ35</f>
        <v>0.39284318672358126</v>
      </c>
      <c r="BO36" s="61">
        <f t="shared" ref="BO36:BO67" si="68">+AM$1*(AM36-AM35)/$AQ35</f>
        <v>0.49452861454763219</v>
      </c>
      <c r="BP36" s="61">
        <f t="shared" ref="BP36:BP67" si="69">+AN$1*(AN36-AN35)/$AQ35</f>
        <v>3.5460541471320738E-2</v>
      </c>
      <c r="BQ36" s="61">
        <f t="shared" ref="BQ36:BQ67" si="70">+AO$1*(AO36-AO35)/$AQ35</f>
        <v>0.22063354619875949</v>
      </c>
      <c r="BR36" s="61">
        <f t="shared" ref="BR36:BR67" si="71">+AP$1*(AP36-AP35)/$AQ35</f>
        <v>0.29406709478298731</v>
      </c>
      <c r="BS36" s="61">
        <f t="shared" si="59"/>
        <v>5.1842417217472363</v>
      </c>
      <c r="BT36" s="61">
        <f t="shared" si="42"/>
        <v>5.2184231967652428</v>
      </c>
      <c r="BV36" s="61">
        <f t="shared" si="43"/>
        <v>0.66886973473597555</v>
      </c>
      <c r="BW36" s="61">
        <f t="shared" si="15"/>
        <v>5.9857061738237169E-2</v>
      </c>
      <c r="BX36" s="61">
        <f t="shared" si="16"/>
        <v>0.28672972265439778</v>
      </c>
      <c r="BY36" s="61">
        <f t="shared" si="17"/>
        <v>0.34346466389678215</v>
      </c>
      <c r="BZ36" s="61">
        <f t="shared" si="18"/>
        <v>0.45625581491407324</v>
      </c>
      <c r="CA36" s="61">
        <f t="shared" si="19"/>
        <v>0.69565893416527724</v>
      </c>
      <c r="CB36" s="61">
        <f t="shared" si="20"/>
        <v>0.77605888764830655</v>
      </c>
      <c r="CC36" s="61">
        <f t="shared" si="21"/>
        <v>0.34642868386216302</v>
      </c>
      <c r="CD36" s="61">
        <f t="shared" si="22"/>
        <v>0.61152022264388373</v>
      </c>
      <c r="CE36" s="61">
        <f t="shared" si="23"/>
        <v>8.1700638531779016E-2</v>
      </c>
      <c r="CF36" s="61">
        <f t="shared" si="24"/>
        <v>0.39038633538068557</v>
      </c>
      <c r="CG36" s="61">
        <f t="shared" si="25"/>
        <v>0.39489294039437811</v>
      </c>
      <c r="CH36" s="61">
        <f t="shared" si="44"/>
        <v>5.1118236405659383</v>
      </c>
      <c r="CI36" s="53">
        <f t="shared" si="45"/>
        <v>5.3325837200512094</v>
      </c>
      <c r="CK36" s="61">
        <f t="shared" ref="CK36:CK67" si="72">+BG36-BV37</f>
        <v>0.96093862256007656</v>
      </c>
      <c r="CL36" s="61">
        <f t="shared" si="46"/>
        <v>1.152810206510621E-2</v>
      </c>
      <c r="CM36" s="61">
        <f t="shared" si="47"/>
        <v>9.6667579072891086E-2</v>
      </c>
      <c r="CN36" s="61">
        <f t="shared" si="48"/>
        <v>2.8047085334402644E-2</v>
      </c>
      <c r="CO36" s="61">
        <f t="shared" si="49"/>
        <v>-0.18692892808791078</v>
      </c>
      <c r="CP36" s="61">
        <f t="shared" si="50"/>
        <v>-0.30742790099944595</v>
      </c>
      <c r="CQ36" s="61">
        <f t="shared" si="51"/>
        <v>-0.25355750905707952</v>
      </c>
      <c r="CR36" s="61">
        <f t="shared" si="52"/>
        <v>4.6414502861418239E-2</v>
      </c>
      <c r="CS36" s="61">
        <f t="shared" si="53"/>
        <v>-0.11699160809625153</v>
      </c>
      <c r="CT36" s="61">
        <f t="shared" si="54"/>
        <v>-4.6240097060458278E-2</v>
      </c>
      <c r="CU36" s="61">
        <f t="shared" si="55"/>
        <v>-0.16975278918192607</v>
      </c>
      <c r="CV36" s="61">
        <f t="shared" si="56"/>
        <v>-0.1008258456113908</v>
      </c>
      <c r="CW36" s="61">
        <f t="shared" si="57"/>
        <v>7.2418081181298E-2</v>
      </c>
      <c r="CX36" s="61">
        <f t="shared" si="58"/>
        <v>-0.1141605232859666</v>
      </c>
    </row>
    <row r="37" spans="1:102" x14ac:dyDescent="0.2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260.34609985351563</v>
      </c>
      <c r="E37" s="60">
        <f>+'Indice PondENGHO'!BM36</f>
        <v>260.73663330078125</v>
      </c>
      <c r="F37" s="60">
        <f>+'Indice PondENGHO'!BN36</f>
        <v>261.14202880859375</v>
      </c>
      <c r="G37" s="60">
        <f>+'Indice PondENGHO'!BO36</f>
        <v>261.27001953125</v>
      </c>
      <c r="H37" s="60">
        <f>+'Indice PondENGHO'!BP36</f>
        <v>261.10025024414063</v>
      </c>
      <c r="I37" s="60">
        <f>+'Indice PondENGHO'!CD36</f>
        <v>260.99688720703125</v>
      </c>
      <c r="K37" s="61">
        <f t="shared" si="29"/>
        <v>0.33451854374855894</v>
      </c>
      <c r="L37" s="61">
        <f t="shared" si="30"/>
        <v>0.44588140181083352</v>
      </c>
      <c r="M37" s="61">
        <f t="shared" si="31"/>
        <v>0.51895022594660223</v>
      </c>
      <c r="N37" s="61">
        <f t="shared" si="32"/>
        <v>0.67867874447117205</v>
      </c>
      <c r="O37" s="61">
        <f t="shared" si="33"/>
        <v>1.0326717540458257</v>
      </c>
      <c r="P37" s="61">
        <f t="shared" si="34"/>
        <v>3.0107006700229926</v>
      </c>
      <c r="Q37" s="61">
        <f t="shared" si="35"/>
        <v>3.0106759645538217</v>
      </c>
      <c r="S37" s="60">
        <f>+'Indice PondENGHO'!D36</f>
        <v>260.01666259765625</v>
      </c>
      <c r="T37" s="60">
        <f>+'Indice PondENGHO'!P36</f>
        <v>259.7791748046875</v>
      </c>
      <c r="U37" s="60">
        <f>+'Indice PondENGHO'!AB36</f>
        <v>259.52935791015625</v>
      </c>
      <c r="V37" s="60">
        <f>+'Indice PondENGHO'!AN36</f>
        <v>259.30386352539063</v>
      </c>
      <c r="W37" s="60">
        <f>+'Indice PondENGHO'!AZ36</f>
        <v>258.984375</v>
      </c>
      <c r="Y37" s="61">
        <f t="shared" si="36"/>
        <v>0.60686337590219763</v>
      </c>
      <c r="Z37" s="61">
        <f t="shared" si="37"/>
        <v>0.493577445179741</v>
      </c>
      <c r="AA37" s="61">
        <f t="shared" si="38"/>
        <v>0.45879153429692104</v>
      </c>
      <c r="AB37" s="61">
        <f t="shared" si="39"/>
        <v>0.38467189488704839</v>
      </c>
      <c r="AC37" s="61">
        <f t="shared" si="40"/>
        <v>0.2863963430250141</v>
      </c>
      <c r="AE37" s="60">
        <f>+'Indice PondENGHO'!D36</f>
        <v>260.01666259765625</v>
      </c>
      <c r="AF37" s="60">
        <f>+'Indice PondENGHO'!E36</f>
        <v>218.85118103027344</v>
      </c>
      <c r="AG37" s="60">
        <f>+'Indice PondENGHO'!F36</f>
        <v>214.91946411132813</v>
      </c>
      <c r="AH37" s="60">
        <f>+'Indice PondENGHO'!G36</f>
        <v>311.78305053710938</v>
      </c>
      <c r="AI37" s="60">
        <f>+'Indice PondENGHO'!H36</f>
        <v>269.32965087890625</v>
      </c>
      <c r="AJ37" s="60">
        <f>+'Indice PondENGHO'!I36</f>
        <v>296.72994995117188</v>
      </c>
      <c r="AK37" s="60">
        <f>+'Indice PondENGHO'!J36</f>
        <v>275.84503173828125</v>
      </c>
      <c r="AL37" s="60">
        <f>+'Indice PondENGHO'!K36</f>
        <v>292.95620727539063</v>
      </c>
      <c r="AM37" s="60">
        <f>+'Indice PondENGHO'!L36</f>
        <v>246.74530029296875</v>
      </c>
      <c r="AN37" s="60">
        <f>+'Indice PondENGHO'!M36</f>
        <v>235.21548461914063</v>
      </c>
      <c r="AO37" s="60">
        <f>+'Indice PondENGHO'!N36</f>
        <v>240.68736267089844</v>
      </c>
      <c r="AP37" s="60">
        <f>+'Indice PondENGHO'!O36</f>
        <v>265.1431884765625</v>
      </c>
      <c r="AQ37" s="60">
        <f t="shared" si="0"/>
        <v>260.34609985351563</v>
      </c>
      <c r="AR37" s="60"/>
      <c r="AS37" s="60">
        <f>+'Indice PondENGHO'!AZ36</f>
        <v>258.984375</v>
      </c>
      <c r="AT37" s="60">
        <f>+'Indice PondENGHO'!BA36</f>
        <v>219.29046630859375</v>
      </c>
      <c r="AU37" s="60">
        <f>+'Indice PondENGHO'!BB36</f>
        <v>217.34342956542969</v>
      </c>
      <c r="AV37" s="60">
        <f>+'Indice PondENGHO'!BC36</f>
        <v>301.542724609375</v>
      </c>
      <c r="AW37" s="60">
        <f>+'Indice PondENGHO'!BD36</f>
        <v>271.26678466796875</v>
      </c>
      <c r="AX37" s="60">
        <f>+'Indice PondENGHO'!BE36</f>
        <v>291.91094970703125</v>
      </c>
      <c r="AY37" s="60">
        <f>+'Indice PondENGHO'!BF36</f>
        <v>274.84130859375</v>
      </c>
      <c r="AZ37" s="60">
        <f>+'Indice PondENGHO'!BG36</f>
        <v>290.34100341796875</v>
      </c>
      <c r="BA37" s="60">
        <f>+'Indice PondENGHO'!BH36</f>
        <v>245.52493286132813</v>
      </c>
      <c r="BB37" s="60">
        <f>+'Indice PondENGHO'!BI36</f>
        <v>233.24026489257813</v>
      </c>
      <c r="BC37" s="60">
        <f>+'Indice PondENGHO'!BJ36</f>
        <v>237.96327209472656</v>
      </c>
      <c r="BD37" s="60">
        <f>+'Indice PondENGHO'!BK36</f>
        <v>262.35629272460938</v>
      </c>
      <c r="BE37" s="60">
        <f t="shared" si="1"/>
        <v>261.10025024414063</v>
      </c>
      <c r="BG37" s="61">
        <f t="shared" si="60"/>
        <v>0.60686337590219763</v>
      </c>
      <c r="BH37" s="61">
        <f t="shared" si="61"/>
        <v>0.1092990069972883</v>
      </c>
      <c r="BI37" s="61">
        <f t="shared" si="62"/>
        <v>0.24310729176932824</v>
      </c>
      <c r="BJ37" s="61">
        <f t="shared" si="63"/>
        <v>0.29142571643489978</v>
      </c>
      <c r="BK37" s="61">
        <f t="shared" si="64"/>
        <v>0.31482520082901522</v>
      </c>
      <c r="BL37" s="61">
        <f t="shared" si="65"/>
        <v>0.22128506000512593</v>
      </c>
      <c r="BM37" s="61">
        <f t="shared" si="66"/>
        <v>0.39015821386354471</v>
      </c>
      <c r="BN37" s="61">
        <f t="shared" si="67"/>
        <v>3.1212018542490901E-2</v>
      </c>
      <c r="BO37" s="61">
        <f t="shared" si="68"/>
        <v>0.15464567202028059</v>
      </c>
      <c r="BP37" s="61">
        <f t="shared" si="69"/>
        <v>3.6378011639613392E-2</v>
      </c>
      <c r="BQ37" s="61">
        <f t="shared" si="70"/>
        <v>0.10431246273293722</v>
      </c>
      <c r="BR37" s="61">
        <f t="shared" si="71"/>
        <v>0.14239237474922539</v>
      </c>
      <c r="BS37" s="61">
        <f t="shared" si="59"/>
        <v>2.6459044054859477</v>
      </c>
      <c r="BT37" s="61">
        <f t="shared" si="42"/>
        <v>2.7386137872206673</v>
      </c>
      <c r="BV37" s="61">
        <f t="shared" ref="BV37:BV68" si="73">+AS$1*(AS36-AS35)/$BE35</f>
        <v>0.77941660211784114</v>
      </c>
      <c r="BW37" s="61">
        <f t="shared" si="15"/>
        <v>9.2442537986864096E-2</v>
      </c>
      <c r="BX37" s="61">
        <f t="shared" si="16"/>
        <v>0.17611303152015501</v>
      </c>
      <c r="BY37" s="61">
        <f t="shared" si="17"/>
        <v>0.32719614235728328</v>
      </c>
      <c r="BZ37" s="61">
        <f t="shared" si="18"/>
        <v>0.54653978129951752</v>
      </c>
      <c r="CA37" s="61">
        <f t="shared" si="19"/>
        <v>0.40411008647043745</v>
      </c>
      <c r="CB37" s="61">
        <f t="shared" si="20"/>
        <v>0.56811733978154566</v>
      </c>
      <c r="CC37" s="61">
        <f t="shared" si="21"/>
        <v>1.4558563335965419E-2</v>
      </c>
      <c r="CD37" s="61">
        <f t="shared" si="22"/>
        <v>0.18137077903607818</v>
      </c>
      <c r="CE37" s="61">
        <f t="shared" si="23"/>
        <v>5.8504419997851644E-2</v>
      </c>
      <c r="CF37" s="61">
        <f t="shared" si="24"/>
        <v>0.19609100960506012</v>
      </c>
      <c r="CG37" s="61">
        <f t="shared" si="25"/>
        <v>0.18792758242414212</v>
      </c>
      <c r="CH37" s="61">
        <f t="shared" si="44"/>
        <v>3.5323878759327418</v>
      </c>
      <c r="CI37" s="53">
        <f t="shared" si="45"/>
        <v>3.2000118690954649</v>
      </c>
      <c r="CK37" s="61">
        <f t="shared" si="72"/>
        <v>0.32046703287718353</v>
      </c>
      <c r="CL37" s="61">
        <f t="shared" si="46"/>
        <v>1.6856469010424202E-2</v>
      </c>
      <c r="CM37" s="61">
        <f t="shared" si="47"/>
        <v>6.6994260249173238E-2</v>
      </c>
      <c r="CN37" s="61">
        <f t="shared" si="48"/>
        <v>-3.5770425922383497E-2</v>
      </c>
      <c r="CO37" s="61">
        <f t="shared" si="49"/>
        <v>-0.23171458047050231</v>
      </c>
      <c r="CP37" s="61">
        <f t="shared" si="50"/>
        <v>-0.18282502646531151</v>
      </c>
      <c r="CQ37" s="61">
        <f t="shared" si="51"/>
        <v>-0.17795912591800095</v>
      </c>
      <c r="CR37" s="61">
        <f t="shared" si="52"/>
        <v>1.6653455206525482E-2</v>
      </c>
      <c r="CS37" s="61">
        <f t="shared" si="53"/>
        <v>-2.6725107015797583E-2</v>
      </c>
      <c r="CT37" s="61">
        <f t="shared" si="54"/>
        <v>-2.2126408358238252E-2</v>
      </c>
      <c r="CU37" s="61">
        <f t="shared" si="55"/>
        <v>-9.1778546872122904E-2</v>
      </c>
      <c r="CV37" s="61">
        <f t="shared" si="56"/>
        <v>-4.5535207674916728E-2</v>
      </c>
      <c r="CW37" s="61">
        <f t="shared" si="57"/>
        <v>-0.8864834704467941</v>
      </c>
      <c r="CX37" s="61">
        <f t="shared" si="58"/>
        <v>-0.46139808187479758</v>
      </c>
    </row>
    <row r="38" spans="1:102" x14ac:dyDescent="0.2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272.65957641601563</v>
      </c>
      <c r="E38" s="60">
        <f>+'Indice PondENGHO'!BM37</f>
        <v>272.93280029296875</v>
      </c>
      <c r="F38" s="60">
        <f>+'Indice PondENGHO'!BN37</f>
        <v>273.42398071289063</v>
      </c>
      <c r="G38" s="60">
        <f>+'Indice PondENGHO'!BO37</f>
        <v>273.2742919921875</v>
      </c>
      <c r="H38" s="60">
        <f>+'Indice PondENGHO'!BP37</f>
        <v>272.6121826171875</v>
      </c>
      <c r="I38" s="60">
        <f>+'Indice PondENGHO'!CD37</f>
        <v>272.958740234375</v>
      </c>
      <c r="K38" s="61">
        <f t="shared" si="29"/>
        <v>0.57619632487255346</v>
      </c>
      <c r="L38" s="61">
        <f t="shared" si="30"/>
        <v>0.72534377192879795</v>
      </c>
      <c r="M38" s="61">
        <f t="shared" si="31"/>
        <v>0.83159004392867641</v>
      </c>
      <c r="N38" s="61">
        <f t="shared" si="32"/>
        <v>1.0245417772650558</v>
      </c>
      <c r="O38" s="61">
        <f t="shared" si="33"/>
        <v>1.4254407196962837</v>
      </c>
      <c r="P38" s="61">
        <f t="shared" si="34"/>
        <v>4.583112637691368</v>
      </c>
      <c r="Q38" s="61">
        <f t="shared" si="35"/>
        <v>4.5831401114968973</v>
      </c>
      <c r="S38" s="60">
        <f>+'Indice PondENGHO'!D37</f>
        <v>275.11599731445313</v>
      </c>
      <c r="T38" s="60">
        <f>+'Indice PondENGHO'!P37</f>
        <v>275.26455688476563</v>
      </c>
      <c r="U38" s="60">
        <f>+'Indice PondENGHO'!AB37</f>
        <v>275.25634765625</v>
      </c>
      <c r="V38" s="60">
        <f>+'Indice PondENGHO'!AN37</f>
        <v>275.19479370117188</v>
      </c>
      <c r="W38" s="60">
        <f>+'Indice PondENGHO'!AZ37</f>
        <v>275.15576171875</v>
      </c>
      <c r="Y38" s="61">
        <f t="shared" si="36"/>
        <v>1.9994529282838036</v>
      </c>
      <c r="Z38" s="61">
        <f t="shared" si="37"/>
        <v>1.6447723741978231</v>
      </c>
      <c r="AA38" s="61">
        <f t="shared" si="38"/>
        <v>1.528228050255994</v>
      </c>
      <c r="AB38" s="61">
        <f t="shared" si="39"/>
        <v>1.2821651902726949</v>
      </c>
      <c r="AC38" s="61">
        <f t="shared" si="40"/>
        <v>0.97229521766940064</v>
      </c>
      <c r="AE38" s="60">
        <f>+'Indice PondENGHO'!D37</f>
        <v>275.11599731445313</v>
      </c>
      <c r="AF38" s="60">
        <f>+'Indice PondENGHO'!E37</f>
        <v>229.99185180664063</v>
      </c>
      <c r="AG38" s="60">
        <f>+'Indice PondENGHO'!F37</f>
        <v>225.22880554199219</v>
      </c>
      <c r="AH38" s="60">
        <f>+'Indice PondENGHO'!G37</f>
        <v>316.28366088867188</v>
      </c>
      <c r="AI38" s="60">
        <f>+'Indice PondENGHO'!H37</f>
        <v>271.68234252929688</v>
      </c>
      <c r="AJ38" s="60">
        <f>+'Indice PondENGHO'!I37</f>
        <v>315.88201904296875</v>
      </c>
      <c r="AK38" s="60">
        <f>+'Indice PondENGHO'!J37</f>
        <v>289.25405883789063</v>
      </c>
      <c r="AL38" s="60">
        <f>+'Indice PondENGHO'!K37</f>
        <v>314.74813842773438</v>
      </c>
      <c r="AM38" s="60">
        <f>+'Indice PondENGHO'!L37</f>
        <v>256.17233276367188</v>
      </c>
      <c r="AN38" s="60">
        <f>+'Indice PondENGHO'!M37</f>
        <v>249.37530517578125</v>
      </c>
      <c r="AO38" s="60">
        <f>+'Indice PondENGHO'!N37</f>
        <v>248.87492370605469</v>
      </c>
      <c r="AP38" s="60">
        <f>+'Indice PondENGHO'!O37</f>
        <v>278.49932861328125</v>
      </c>
      <c r="AQ38" s="60">
        <f t="shared" si="0"/>
        <v>272.65957641601563</v>
      </c>
      <c r="AR38" s="60"/>
      <c r="AS38" s="60">
        <f>+'Indice PondENGHO'!AZ37</f>
        <v>275.15576171875</v>
      </c>
      <c r="AT38" s="60">
        <f>+'Indice PondENGHO'!BA37</f>
        <v>230.44435119628906</v>
      </c>
      <c r="AU38" s="60">
        <f>+'Indice PondENGHO'!BB37</f>
        <v>227.93577575683594</v>
      </c>
      <c r="AV38" s="60">
        <f>+'Indice PondENGHO'!BC37</f>
        <v>306.53890991210938</v>
      </c>
      <c r="AW38" s="60">
        <f>+'Indice PondENGHO'!BD37</f>
        <v>273.53115844726563</v>
      </c>
      <c r="AX38" s="60">
        <f>+'Indice PondENGHO'!BE37</f>
        <v>309.94235229492188</v>
      </c>
      <c r="AY38" s="60">
        <f>+'Indice PondENGHO'!BF37</f>
        <v>287.16854858398438</v>
      </c>
      <c r="AZ38" s="60">
        <f>+'Indice PondENGHO'!BG37</f>
        <v>311.8756103515625</v>
      </c>
      <c r="BA38" s="60">
        <f>+'Indice PondENGHO'!BH37</f>
        <v>254.37565612792969</v>
      </c>
      <c r="BB38" s="60">
        <f>+'Indice PondENGHO'!BI37</f>
        <v>251.23133850097656</v>
      </c>
      <c r="BC38" s="60">
        <f>+'Indice PondENGHO'!BJ37</f>
        <v>245.79750061035156</v>
      </c>
      <c r="BD38" s="60">
        <f>+'Indice PondENGHO'!BK37</f>
        <v>274.5279541015625</v>
      </c>
      <c r="BE38" s="60">
        <f t="shared" si="1"/>
        <v>272.6121826171875</v>
      </c>
      <c r="BG38" s="61">
        <f t="shared" si="60"/>
        <v>1.9994529282838036</v>
      </c>
      <c r="BH38" s="61">
        <f t="shared" si="61"/>
        <v>9.5152513519876428E-2</v>
      </c>
      <c r="BI38" s="61">
        <f t="shared" si="62"/>
        <v>0.31648369548876004</v>
      </c>
      <c r="BJ38" s="61">
        <f t="shared" si="63"/>
        <v>0.245324090177127</v>
      </c>
      <c r="BK38" s="61">
        <f t="shared" si="64"/>
        <v>3.7225605383423011E-2</v>
      </c>
      <c r="BL38" s="61">
        <f t="shared" si="65"/>
        <v>0.30790976598496078</v>
      </c>
      <c r="BM38" s="61">
        <f t="shared" si="66"/>
        <v>0.53507599906120229</v>
      </c>
      <c r="BN38" s="61">
        <f t="shared" si="67"/>
        <v>0.41983489848633482</v>
      </c>
      <c r="BO38" s="61">
        <f t="shared" si="68"/>
        <v>0.27889286096371074</v>
      </c>
      <c r="BP38" s="61">
        <f t="shared" si="69"/>
        <v>8.9643335201583824E-2</v>
      </c>
      <c r="BQ38" s="61">
        <f t="shared" si="70"/>
        <v>0.13802115128152367</v>
      </c>
      <c r="BR38" s="61">
        <f t="shared" si="71"/>
        <v>0.18823181462060096</v>
      </c>
      <c r="BS38" s="61">
        <f t="shared" si="59"/>
        <v>4.6512486584529071</v>
      </c>
      <c r="BT38" s="61">
        <f t="shared" si="42"/>
        <v>4.7296566260943473</v>
      </c>
      <c r="BV38" s="61">
        <f t="shared" si="73"/>
        <v>0.2863963430250141</v>
      </c>
      <c r="BW38" s="61">
        <f t="shared" si="15"/>
        <v>7.8618572581488758E-2</v>
      </c>
      <c r="BX38" s="61">
        <f t="shared" si="16"/>
        <v>0.24217601616384524</v>
      </c>
      <c r="BY38" s="61">
        <f t="shared" si="17"/>
        <v>0.27974691353653408</v>
      </c>
      <c r="BZ38" s="61">
        <f t="shared" si="18"/>
        <v>6.0666942231305997E-2</v>
      </c>
      <c r="CA38" s="61">
        <f t="shared" si="19"/>
        <v>0.55223605009439225</v>
      </c>
      <c r="CB38" s="61">
        <f t="shared" si="20"/>
        <v>0.73862729760193557</v>
      </c>
      <c r="CC38" s="61">
        <f t="shared" si="21"/>
        <v>0.37573194875205995</v>
      </c>
      <c r="CD38" s="61">
        <f t="shared" si="22"/>
        <v>0.33037673197955536</v>
      </c>
      <c r="CE38" s="61">
        <f t="shared" si="23"/>
        <v>0.25935086964860432</v>
      </c>
      <c r="CF38" s="61">
        <f t="shared" si="24"/>
        <v>0.24488368078782596</v>
      </c>
      <c r="CG38" s="61">
        <f t="shared" si="25"/>
        <v>0.23345896992545762</v>
      </c>
      <c r="CH38" s="61">
        <f t="shared" si="44"/>
        <v>3.6822703363280191</v>
      </c>
      <c r="CI38" s="53">
        <f t="shared" si="45"/>
        <v>4.4090085560173575</v>
      </c>
      <c r="CK38" s="61">
        <f t="shared" si="72"/>
        <v>1.027157710614403</v>
      </c>
      <c r="CL38" s="61">
        <f t="shared" si="46"/>
        <v>1.653394093838767E-2</v>
      </c>
      <c r="CM38" s="61">
        <f t="shared" si="47"/>
        <v>7.4307679324914805E-2</v>
      </c>
      <c r="CN38" s="61">
        <f t="shared" si="48"/>
        <v>-3.4422823359407079E-2</v>
      </c>
      <c r="CO38" s="61">
        <f t="shared" si="49"/>
        <v>-2.3441336847882986E-2</v>
      </c>
      <c r="CP38" s="61">
        <f t="shared" si="50"/>
        <v>-0.24432628410943147</v>
      </c>
      <c r="CQ38" s="61">
        <f t="shared" si="51"/>
        <v>-0.20355129854073328</v>
      </c>
      <c r="CR38" s="61">
        <f t="shared" si="52"/>
        <v>4.4102949734274866E-2</v>
      </c>
      <c r="CS38" s="61">
        <f t="shared" si="53"/>
        <v>-5.1483871015844618E-2</v>
      </c>
      <c r="CT38" s="61">
        <f t="shared" si="54"/>
        <v>-0.1697075344470205</v>
      </c>
      <c r="CU38" s="61">
        <f t="shared" si="55"/>
        <v>-0.10686252950630229</v>
      </c>
      <c r="CV38" s="61">
        <f t="shared" si="56"/>
        <v>-4.5227155304856659E-2</v>
      </c>
      <c r="CW38" s="61">
        <f t="shared" si="57"/>
        <v>0.96897832212488799</v>
      </c>
      <c r="CX38" s="61">
        <f t="shared" si="58"/>
        <v>0.32064807007698981</v>
      </c>
    </row>
    <row r="39" spans="1:102" x14ac:dyDescent="0.2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283.02276611328125</v>
      </c>
      <c r="E39" s="60">
        <f>+'Indice PondENGHO'!BM38</f>
        <v>283.578125</v>
      </c>
      <c r="F39" s="60">
        <f>+'Indice PondENGHO'!BN38</f>
        <v>284.23446655273438</v>
      </c>
      <c r="G39" s="60">
        <f>+'Indice PondENGHO'!BO38</f>
        <v>284.32608032226563</v>
      </c>
      <c r="H39" s="60">
        <f>+'Indice PondENGHO'!BP38</f>
        <v>283.90460205078125</v>
      </c>
      <c r="I39" s="60">
        <f>+'Indice PondENGHO'!CD38</f>
        <v>283.89837646484375</v>
      </c>
      <c r="K39" s="61">
        <f t="shared" si="29"/>
        <v>0.4636834193007276</v>
      </c>
      <c r="L39" s="61">
        <f t="shared" si="30"/>
        <v>0.60536562971289132</v>
      </c>
      <c r="M39" s="61">
        <f t="shared" si="31"/>
        <v>0.6998829660611936</v>
      </c>
      <c r="N39" s="61">
        <f t="shared" si="32"/>
        <v>0.9019131294947208</v>
      </c>
      <c r="O39" s="61">
        <f t="shared" si="33"/>
        <v>1.3369841371748585</v>
      </c>
      <c r="P39" s="61">
        <f t="shared" si="34"/>
        <v>4.0078292817443915</v>
      </c>
      <c r="Q39" s="61">
        <f t="shared" si="35"/>
        <v>4.0077984757240115</v>
      </c>
      <c r="S39" s="60">
        <f>+'Indice PondENGHO'!D38</f>
        <v>284.86709594726563</v>
      </c>
      <c r="T39" s="60">
        <f>+'Indice PondENGHO'!P38</f>
        <v>285.02935791015625</v>
      </c>
      <c r="U39" s="60">
        <f>+'Indice PondENGHO'!AB38</f>
        <v>285.0323486328125</v>
      </c>
      <c r="V39" s="60">
        <f>+'Indice PondENGHO'!AN38</f>
        <v>285.01876831054688</v>
      </c>
      <c r="W39" s="60">
        <f>+'Indice PondENGHO'!AZ38</f>
        <v>285.02041625976563</v>
      </c>
      <c r="Y39" s="61">
        <f t="shared" si="36"/>
        <v>1.2329266541669368</v>
      </c>
      <c r="Z39" s="61">
        <f t="shared" si="37"/>
        <v>0.99081733924948989</v>
      </c>
      <c r="AA39" s="61">
        <f t="shared" si="38"/>
        <v>0.90728550273465991</v>
      </c>
      <c r="AB39" s="61">
        <f t="shared" si="39"/>
        <v>0.75783157099677401</v>
      </c>
      <c r="AC39" s="61">
        <f t="shared" si="40"/>
        <v>0.56806076702847097</v>
      </c>
      <c r="AE39" s="60">
        <f>+'Indice PondENGHO'!D38</f>
        <v>284.86709594726563</v>
      </c>
      <c r="AF39" s="60">
        <f>+'Indice PondENGHO'!E38</f>
        <v>237.26608276367188</v>
      </c>
      <c r="AG39" s="60">
        <f>+'Indice PondENGHO'!F38</f>
        <v>233.67327880859375</v>
      </c>
      <c r="AH39" s="60">
        <f>+'Indice PondENGHO'!G38</f>
        <v>322.7142333984375</v>
      </c>
      <c r="AI39" s="60">
        <f>+'Indice PondENGHO'!H38</f>
        <v>287.07861328125</v>
      </c>
      <c r="AJ39" s="60">
        <f>+'Indice PondENGHO'!I38</f>
        <v>332.64511108398438</v>
      </c>
      <c r="AK39" s="60">
        <f>+'Indice PondENGHO'!J38</f>
        <v>304.22012329101563</v>
      </c>
      <c r="AL39" s="60">
        <f>+'Indice PondENGHO'!K38</f>
        <v>341.13388061523438</v>
      </c>
      <c r="AM39" s="60">
        <f>+'Indice PondENGHO'!L38</f>
        <v>262.63241577148438</v>
      </c>
      <c r="AN39" s="60">
        <f>+'Indice PondENGHO'!M38</f>
        <v>259.34835815429688</v>
      </c>
      <c r="AO39" s="60">
        <f>+'Indice PondENGHO'!N38</f>
        <v>256.60015869140625</v>
      </c>
      <c r="AP39" s="60">
        <f>+'Indice PondENGHO'!O38</f>
        <v>288.59487915039063</v>
      </c>
      <c r="AQ39" s="60">
        <f t="shared" si="0"/>
        <v>283.02276611328125</v>
      </c>
      <c r="AR39" s="60"/>
      <c r="AS39" s="60">
        <f>+'Indice PondENGHO'!AZ38</f>
        <v>285.02041625976563</v>
      </c>
      <c r="AT39" s="60">
        <f>+'Indice PondENGHO'!BA38</f>
        <v>237.89263916015625</v>
      </c>
      <c r="AU39" s="60">
        <f>+'Indice PondENGHO'!BB38</f>
        <v>236.63568115234375</v>
      </c>
      <c r="AV39" s="60">
        <f>+'Indice PondENGHO'!BC38</f>
        <v>313.15045166015625</v>
      </c>
      <c r="AW39" s="60">
        <f>+'Indice PondENGHO'!BD38</f>
        <v>289.14996337890625</v>
      </c>
      <c r="AX39" s="60">
        <f>+'Indice PondENGHO'!BE38</f>
        <v>328.02178955078125</v>
      </c>
      <c r="AY39" s="60">
        <f>+'Indice PondENGHO'!BF38</f>
        <v>301.66018676757813</v>
      </c>
      <c r="AZ39" s="60">
        <f>+'Indice PondENGHO'!BG38</f>
        <v>339.57119750976563</v>
      </c>
      <c r="BA39" s="60">
        <f>+'Indice PondENGHO'!BH38</f>
        <v>261.07302856445313</v>
      </c>
      <c r="BB39" s="60">
        <f>+'Indice PondENGHO'!BI38</f>
        <v>262.76910400390625</v>
      </c>
      <c r="BC39" s="60">
        <f>+'Indice PondENGHO'!BJ38</f>
        <v>254.09178161621094</v>
      </c>
      <c r="BD39" s="60">
        <f>+'Indice PondENGHO'!BK38</f>
        <v>284.509033203125</v>
      </c>
      <c r="BE39" s="60">
        <f t="shared" si="1"/>
        <v>283.90460205078125</v>
      </c>
      <c r="BG39" s="61">
        <f t="shared" si="60"/>
        <v>1.2329266541669368</v>
      </c>
      <c r="BH39" s="61">
        <f t="shared" si="61"/>
        <v>5.9323440569346089E-2</v>
      </c>
      <c r="BI39" s="61">
        <f t="shared" si="62"/>
        <v>0.24752741336374254</v>
      </c>
      <c r="BJ39" s="61">
        <f t="shared" si="63"/>
        <v>0.33469462824443763</v>
      </c>
      <c r="BK39" s="61">
        <f t="shared" si="64"/>
        <v>0.23260691328151281</v>
      </c>
      <c r="BL39" s="61">
        <f t="shared" si="65"/>
        <v>0.25733106288586599</v>
      </c>
      <c r="BM39" s="61">
        <f t="shared" si="66"/>
        <v>0.57023797288046663</v>
      </c>
      <c r="BN39" s="61">
        <f t="shared" si="67"/>
        <v>0.48538064344951015</v>
      </c>
      <c r="BO39" s="61">
        <f t="shared" si="68"/>
        <v>0.18248653006368595</v>
      </c>
      <c r="BP39" s="61">
        <f t="shared" si="69"/>
        <v>6.028631007531917E-2</v>
      </c>
      <c r="BQ39" s="61">
        <f t="shared" si="70"/>
        <v>0.12434637073826817</v>
      </c>
      <c r="BR39" s="61">
        <f t="shared" si="71"/>
        <v>0.1358539872810659</v>
      </c>
      <c r="BS39" s="61">
        <f t="shared" si="59"/>
        <v>3.9230019270001577</v>
      </c>
      <c r="BT39" s="61">
        <f t="shared" si="42"/>
        <v>3.8007796511257741</v>
      </c>
      <c r="BV39" s="61">
        <f t="shared" si="73"/>
        <v>0.97229521766940064</v>
      </c>
      <c r="BW39" s="61">
        <f t="shared" si="15"/>
        <v>5.02825719093569E-2</v>
      </c>
      <c r="BX39" s="61">
        <f t="shared" si="16"/>
        <v>0.19050901100895495</v>
      </c>
      <c r="BY39" s="61">
        <f t="shared" si="17"/>
        <v>0.35456146970692504</v>
      </c>
      <c r="BZ39" s="61">
        <f t="shared" si="18"/>
        <v>0.40078717675490833</v>
      </c>
      <c r="CA39" s="61">
        <f t="shared" si="19"/>
        <v>0.53032509772357894</v>
      </c>
      <c r="CB39" s="61">
        <f t="shared" si="20"/>
        <v>0.83164697739789806</v>
      </c>
      <c r="CC39" s="61">
        <f t="shared" si="21"/>
        <v>0.46282177211939241</v>
      </c>
      <c r="CD39" s="61">
        <f t="shared" si="22"/>
        <v>0.23944025676279482</v>
      </c>
      <c r="CE39" s="61">
        <f t="shared" si="23"/>
        <v>0.159299482269637</v>
      </c>
      <c r="CF39" s="61">
        <f t="shared" si="24"/>
        <v>0.24831581615451315</v>
      </c>
      <c r="CG39" s="61">
        <f t="shared" si="25"/>
        <v>0.18335815448458312</v>
      </c>
      <c r="CH39" s="61">
        <f t="shared" si="44"/>
        <v>4.6236430039619449</v>
      </c>
      <c r="CI39" s="53">
        <f t="shared" si="45"/>
        <v>4.1423018315549731</v>
      </c>
      <c r="CK39" s="61">
        <f t="shared" si="72"/>
        <v>0.66486588713846584</v>
      </c>
      <c r="CL39" s="61">
        <f t="shared" si="46"/>
        <v>9.0408686599891888E-3</v>
      </c>
      <c r="CM39" s="61">
        <f t="shared" si="47"/>
        <v>5.7018402354787584E-2</v>
      </c>
      <c r="CN39" s="61">
        <f t="shared" si="48"/>
        <v>-1.9866841462487406E-2</v>
      </c>
      <c r="CO39" s="61">
        <f t="shared" si="49"/>
        <v>-0.16818026347339551</v>
      </c>
      <c r="CP39" s="61">
        <f t="shared" si="50"/>
        <v>-0.27299403483771295</v>
      </c>
      <c r="CQ39" s="61">
        <f t="shared" si="51"/>
        <v>-0.26140900451743143</v>
      </c>
      <c r="CR39" s="61">
        <f t="shared" si="52"/>
        <v>2.2558871330117747E-2</v>
      </c>
      <c r="CS39" s="61">
        <f t="shared" si="53"/>
        <v>-5.6953726699108864E-2</v>
      </c>
      <c r="CT39" s="61">
        <f t="shared" si="54"/>
        <v>-9.9013172194317822E-2</v>
      </c>
      <c r="CU39" s="61">
        <f t="shared" si="55"/>
        <v>-0.12396944541624498</v>
      </c>
      <c r="CV39" s="61">
        <f t="shared" si="56"/>
        <v>-4.7504167203517217E-2</v>
      </c>
      <c r="CW39" s="61">
        <f t="shared" si="57"/>
        <v>-0.70064107696178723</v>
      </c>
      <c r="CX39" s="61">
        <f t="shared" si="58"/>
        <v>-0.34152218042919902</v>
      </c>
    </row>
    <row r="40" spans="1:102" x14ac:dyDescent="0.2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290.3155517578125</v>
      </c>
      <c r="E40" s="60">
        <f>+'Indice PondENGHO'!BM39</f>
        <v>290.38381958007813</v>
      </c>
      <c r="F40" s="60">
        <f>+'Indice PondENGHO'!BN39</f>
        <v>290.7392578125</v>
      </c>
      <c r="G40" s="60">
        <f>+'Indice PondENGHO'!BO39</f>
        <v>290.50119018554688</v>
      </c>
      <c r="H40" s="60">
        <f>+'Indice PondENGHO'!BP39</f>
        <v>289.64605712890625</v>
      </c>
      <c r="I40" s="60">
        <f>+'Indice PondENGHO'!CD39</f>
        <v>290.22610473632813</v>
      </c>
      <c r="K40" s="61">
        <f t="shared" si="29"/>
        <v>0.31372972098002289</v>
      </c>
      <c r="L40" s="61">
        <f t="shared" si="30"/>
        <v>0.37210490800557955</v>
      </c>
      <c r="M40" s="61">
        <f t="shared" si="31"/>
        <v>0.40489990244116791</v>
      </c>
      <c r="N40" s="61">
        <f t="shared" si="32"/>
        <v>0.48451913760915649</v>
      </c>
      <c r="O40" s="61">
        <f t="shared" si="33"/>
        <v>0.65357483389808779</v>
      </c>
      <c r="P40" s="61">
        <f t="shared" si="34"/>
        <v>2.2288285029340145</v>
      </c>
      <c r="Q40" s="61">
        <f t="shared" si="35"/>
        <v>2.2288708904497634</v>
      </c>
      <c r="S40" s="60">
        <f>+'Indice PondENGHO'!D39</f>
        <v>295.04461669921875</v>
      </c>
      <c r="T40" s="60">
        <f>+'Indice PondENGHO'!P39</f>
        <v>295.03756713867188</v>
      </c>
      <c r="U40" s="60">
        <f>+'Indice PondENGHO'!AB39</f>
        <v>294.92172241210938</v>
      </c>
      <c r="V40" s="60">
        <f>+'Indice PondENGHO'!AN39</f>
        <v>294.85052490234375</v>
      </c>
      <c r="W40" s="60">
        <f>+'Indice PondENGHO'!AZ39</f>
        <v>294.75949096679688</v>
      </c>
      <c r="Y40" s="61">
        <f t="shared" si="36"/>
        <v>1.2397241837079798</v>
      </c>
      <c r="Z40" s="61">
        <f t="shared" si="37"/>
        <v>0.97739380120055341</v>
      </c>
      <c r="AA40" s="61">
        <f t="shared" si="38"/>
        <v>0.88289974021819362</v>
      </c>
      <c r="AB40" s="61">
        <f t="shared" si="39"/>
        <v>0.72895154436033038</v>
      </c>
      <c r="AC40" s="61">
        <f t="shared" si="40"/>
        <v>0.53852198714324628</v>
      </c>
      <c r="AE40" s="60">
        <f>+'Indice PondENGHO'!D39</f>
        <v>295.04461669921875</v>
      </c>
      <c r="AF40" s="60">
        <f>+'Indice PondENGHO'!E39</f>
        <v>246.31277465820313</v>
      </c>
      <c r="AG40" s="60">
        <f>+'Indice PondENGHO'!F39</f>
        <v>242.39048767089844</v>
      </c>
      <c r="AH40" s="60">
        <f>+'Indice PondENGHO'!G39</f>
        <v>325.48779296875</v>
      </c>
      <c r="AI40" s="60">
        <f>+'Indice PondENGHO'!H39</f>
        <v>285.21609497070313</v>
      </c>
      <c r="AJ40" s="60">
        <f>+'Indice PondENGHO'!I39</f>
        <v>326.40023803710938</v>
      </c>
      <c r="AK40" s="60">
        <f>+'Indice PondENGHO'!J39</f>
        <v>309.14144897460938</v>
      </c>
      <c r="AL40" s="60">
        <f>+'Indice PondENGHO'!K39</f>
        <v>337.90524291992188</v>
      </c>
      <c r="AM40" s="60">
        <f>+'Indice PondENGHO'!L39</f>
        <v>275.48593139648438</v>
      </c>
      <c r="AN40" s="60">
        <f>+'Indice PondENGHO'!M39</f>
        <v>267.585693359375</v>
      </c>
      <c r="AO40" s="60">
        <f>+'Indice PondENGHO'!N39</f>
        <v>266.93820190429688</v>
      </c>
      <c r="AP40" s="60">
        <f>+'Indice PondENGHO'!O39</f>
        <v>297.9075927734375</v>
      </c>
      <c r="AQ40" s="60">
        <f t="shared" si="0"/>
        <v>290.3155517578125</v>
      </c>
      <c r="AR40" s="60"/>
      <c r="AS40" s="60">
        <f>+'Indice PondENGHO'!AZ39</f>
        <v>294.75949096679688</v>
      </c>
      <c r="AT40" s="60">
        <f>+'Indice PondENGHO'!BA39</f>
        <v>247.1153564453125</v>
      </c>
      <c r="AU40" s="60">
        <f>+'Indice PondENGHO'!BB39</f>
        <v>246.17585754394531</v>
      </c>
      <c r="AV40" s="60">
        <f>+'Indice PondENGHO'!BC39</f>
        <v>314.83135986328125</v>
      </c>
      <c r="AW40" s="60">
        <f>+'Indice PondENGHO'!BD39</f>
        <v>287.05056762695313</v>
      </c>
      <c r="AX40" s="60">
        <f>+'Indice PondENGHO'!BE39</f>
        <v>321.33456420898438</v>
      </c>
      <c r="AY40" s="60">
        <f>+'Indice PondENGHO'!BF39</f>
        <v>306.1708984375</v>
      </c>
      <c r="AZ40" s="60">
        <f>+'Indice PondENGHO'!BG39</f>
        <v>336.181884765625</v>
      </c>
      <c r="BA40" s="60">
        <f>+'Indice PondENGHO'!BH39</f>
        <v>275.14041137695313</v>
      </c>
      <c r="BB40" s="60">
        <f>+'Indice PondENGHO'!BI39</f>
        <v>272.2161865234375</v>
      </c>
      <c r="BC40" s="60">
        <f>+'Indice PondENGHO'!BJ39</f>
        <v>264.38827514648438</v>
      </c>
      <c r="BD40" s="60">
        <f>+'Indice PondENGHO'!BK39</f>
        <v>293.79135131835938</v>
      </c>
      <c r="BE40" s="60">
        <f t="shared" si="1"/>
        <v>289.64605712890625</v>
      </c>
      <c r="BG40" s="61">
        <f t="shared" si="60"/>
        <v>1.2397241837079798</v>
      </c>
      <c r="BH40" s="61">
        <f t="shared" si="61"/>
        <v>7.1076892018798271E-2</v>
      </c>
      <c r="BI40" s="61">
        <f t="shared" si="62"/>
        <v>0.24616571986778826</v>
      </c>
      <c r="BJ40" s="61">
        <f t="shared" si="63"/>
        <v>0.13907081028341484</v>
      </c>
      <c r="BK40" s="61">
        <f t="shared" si="64"/>
        <v>-2.710859528692143E-2</v>
      </c>
      <c r="BL40" s="61">
        <f t="shared" si="65"/>
        <v>-9.2355142480603697E-2</v>
      </c>
      <c r="BM40" s="61">
        <f t="shared" si="66"/>
        <v>0.18064669239973474</v>
      </c>
      <c r="BN40" s="61">
        <f t="shared" si="67"/>
        <v>-5.7217889653571802E-2</v>
      </c>
      <c r="BO40" s="61">
        <f t="shared" si="68"/>
        <v>0.34979534777371329</v>
      </c>
      <c r="BP40" s="61">
        <f t="shared" si="69"/>
        <v>4.7970771217662814E-2</v>
      </c>
      <c r="BQ40" s="61">
        <f t="shared" si="70"/>
        <v>0.16030945704527491</v>
      </c>
      <c r="BR40" s="61">
        <f t="shared" si="71"/>
        <v>0.12073078231325415</v>
      </c>
      <c r="BS40" s="61">
        <f t="shared" si="59"/>
        <v>2.3788090292065243</v>
      </c>
      <c r="BT40" s="61">
        <f t="shared" si="42"/>
        <v>2.5767487699601688</v>
      </c>
      <c r="BV40" s="61">
        <f t="shared" si="73"/>
        <v>0.56806076702847097</v>
      </c>
      <c r="BW40" s="61">
        <f t="shared" si="15"/>
        <v>5.9785070791679717E-2</v>
      </c>
      <c r="BX40" s="61">
        <f t="shared" si="16"/>
        <v>0.20059967473014442</v>
      </c>
      <c r="BY40" s="61">
        <f t="shared" si="17"/>
        <v>8.6557682163271116E-2</v>
      </c>
      <c r="BZ40" s="61">
        <f t="shared" si="18"/>
        <v>-5.1728889881370435E-2</v>
      </c>
      <c r="CA40" s="61">
        <f t="shared" si="19"/>
        <v>-0.1883545248410789</v>
      </c>
      <c r="CB40" s="61">
        <f t="shared" si="20"/>
        <v>0.24856468493310638</v>
      </c>
      <c r="CC40" s="61">
        <f t="shared" si="21"/>
        <v>-5.4386069851818222E-2</v>
      </c>
      <c r="CD40" s="61">
        <f t="shared" si="22"/>
        <v>0.48292407044297853</v>
      </c>
      <c r="CE40" s="61">
        <f t="shared" si="23"/>
        <v>0.12524580622175038</v>
      </c>
      <c r="CF40" s="61">
        <f t="shared" si="24"/>
        <v>0.29599734507879949</v>
      </c>
      <c r="CG40" s="61">
        <f t="shared" si="25"/>
        <v>0.16373895229938057</v>
      </c>
      <c r="CH40" s="61">
        <f t="shared" si="44"/>
        <v>1.9370045691153139</v>
      </c>
      <c r="CI40" s="53">
        <f t="shared" si="45"/>
        <v>2.0223184255033777</v>
      </c>
      <c r="CK40" s="61">
        <f t="shared" si="72"/>
        <v>0.70120219656473348</v>
      </c>
      <c r="CL40" s="61">
        <f t="shared" si="46"/>
        <v>1.1291821227118554E-2</v>
      </c>
      <c r="CM40" s="61">
        <f t="shared" si="47"/>
        <v>4.556604513764384E-2</v>
      </c>
      <c r="CN40" s="61">
        <f t="shared" si="48"/>
        <v>5.2513128120143721E-2</v>
      </c>
      <c r="CO40" s="61">
        <f t="shared" si="49"/>
        <v>2.4620294594449005E-2</v>
      </c>
      <c r="CP40" s="61">
        <f t="shared" si="50"/>
        <v>9.5999382360475199E-2</v>
      </c>
      <c r="CQ40" s="61">
        <f t="shared" si="51"/>
        <v>-6.7917992533371635E-2</v>
      </c>
      <c r="CR40" s="61">
        <f t="shared" si="52"/>
        <v>-2.8318198017535795E-3</v>
      </c>
      <c r="CS40" s="61">
        <f t="shared" si="53"/>
        <v>-0.13312872266926523</v>
      </c>
      <c r="CT40" s="61">
        <f t="shared" si="54"/>
        <v>-7.7275035004087569E-2</v>
      </c>
      <c r="CU40" s="61">
        <f t="shared" si="55"/>
        <v>-0.13568788803352458</v>
      </c>
      <c r="CV40" s="61">
        <f t="shared" si="56"/>
        <v>-4.3008169986126416E-2</v>
      </c>
      <c r="CW40" s="61">
        <f t="shared" si="57"/>
        <v>0.44180446009121033</v>
      </c>
      <c r="CX40" s="61">
        <f t="shared" si="58"/>
        <v>0.55443034445679107</v>
      </c>
    </row>
    <row r="41" spans="1:102" x14ac:dyDescent="0.2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295.43594360351563</v>
      </c>
      <c r="E41" s="60">
        <f>+'Indice PondENGHO'!BM40</f>
        <v>295.47882080078125</v>
      </c>
      <c r="F41" s="60">
        <f>+'Indice PondENGHO'!BN40</f>
        <v>295.8931884765625</v>
      </c>
      <c r="G41" s="60">
        <f>+'Indice PondENGHO'!BO40</f>
        <v>295.64279174804688</v>
      </c>
      <c r="H41" s="60">
        <f>+'Indice PondENGHO'!BP40</f>
        <v>294.77386474609375</v>
      </c>
      <c r="I41" s="60">
        <f>+'Indice PondENGHO'!CD40</f>
        <v>295.35562133789063</v>
      </c>
      <c r="K41" s="61">
        <f t="shared" si="29"/>
        <v>0.21547249865947882</v>
      </c>
      <c r="L41" s="61">
        <f t="shared" si="30"/>
        <v>0.27249822100228294</v>
      </c>
      <c r="M41" s="61">
        <f t="shared" si="31"/>
        <v>0.31381905856860093</v>
      </c>
      <c r="N41" s="61">
        <f t="shared" si="32"/>
        <v>0.39463091249241267</v>
      </c>
      <c r="O41" s="61">
        <f t="shared" si="33"/>
        <v>0.57099395315649171</v>
      </c>
      <c r="P41" s="61">
        <f t="shared" si="34"/>
        <v>1.7674146438792668</v>
      </c>
      <c r="Q41" s="61">
        <f t="shared" si="35"/>
        <v>1.7674208204746744</v>
      </c>
      <c r="S41" s="60">
        <f>+'Indice PondENGHO'!D40</f>
        <v>299.77093505859375</v>
      </c>
      <c r="T41" s="60">
        <f>+'Indice PondENGHO'!P40</f>
        <v>299.4613037109375</v>
      </c>
      <c r="U41" s="60">
        <f>+'Indice PondENGHO'!AB40</f>
        <v>299.13412475585938</v>
      </c>
      <c r="V41" s="60">
        <f>+'Indice PondENGHO'!AN40</f>
        <v>298.92459106445313</v>
      </c>
      <c r="W41" s="60">
        <f>+'Indice PondENGHO'!AZ40</f>
        <v>298.56222534179688</v>
      </c>
      <c r="Y41" s="61">
        <f t="shared" si="36"/>
        <v>0.56125098830904685</v>
      </c>
      <c r="Z41" s="61">
        <f t="shared" si="37"/>
        <v>0.42189344223918379</v>
      </c>
      <c r="AA41" s="61">
        <f t="shared" si="38"/>
        <v>0.36765925704870511</v>
      </c>
      <c r="AB41" s="61">
        <f t="shared" si="39"/>
        <v>0.29564082251151447</v>
      </c>
      <c r="AC41" s="61">
        <f t="shared" si="40"/>
        <v>0.20610405881483118</v>
      </c>
      <c r="AE41" s="60">
        <f>+'Indice PondENGHO'!D40</f>
        <v>299.77093505859375</v>
      </c>
      <c r="AF41" s="60">
        <f>+'Indice PondENGHO'!E40</f>
        <v>248.88050842285156</v>
      </c>
      <c r="AG41" s="60">
        <f>+'Indice PondENGHO'!F40</f>
        <v>252.13117980957031</v>
      </c>
      <c r="AH41" s="60">
        <f>+'Indice PondENGHO'!G40</f>
        <v>326.32455444335938</v>
      </c>
      <c r="AI41" s="60">
        <f>+'Indice PondENGHO'!H40</f>
        <v>291.34161376953125</v>
      </c>
      <c r="AJ41" s="60">
        <f>+'Indice PondENGHO'!I40</f>
        <v>327.9385986328125</v>
      </c>
      <c r="AK41" s="60">
        <f>+'Indice PondENGHO'!J40</f>
        <v>313.87725830078125</v>
      </c>
      <c r="AL41" s="60">
        <f>+'Indice PondENGHO'!K40</f>
        <v>340.56185913085938</v>
      </c>
      <c r="AM41" s="60">
        <f>+'Indice PondENGHO'!L40</f>
        <v>282.54510498046875</v>
      </c>
      <c r="AN41" s="60">
        <f>+'Indice PondENGHO'!M40</f>
        <v>277.3243408203125</v>
      </c>
      <c r="AO41" s="60">
        <f>+'Indice PondENGHO'!N40</f>
        <v>274.14501953125</v>
      </c>
      <c r="AP41" s="60">
        <f>+'Indice PondENGHO'!O40</f>
        <v>305.02377319335938</v>
      </c>
      <c r="AQ41" s="60">
        <f t="shared" si="0"/>
        <v>295.43594360351563</v>
      </c>
      <c r="AR41" s="60"/>
      <c r="AS41" s="60">
        <f>+'Indice PondENGHO'!AZ40</f>
        <v>298.56222534179688</v>
      </c>
      <c r="AT41" s="60">
        <f>+'Indice PondENGHO'!BA40</f>
        <v>249.56324768066406</v>
      </c>
      <c r="AU41" s="60">
        <f>+'Indice PondENGHO'!BB40</f>
        <v>256.24349975585938</v>
      </c>
      <c r="AV41" s="60">
        <f>+'Indice PondENGHO'!BC40</f>
        <v>317.23455810546875</v>
      </c>
      <c r="AW41" s="60">
        <f>+'Indice PondENGHO'!BD40</f>
        <v>292.86557006835938</v>
      </c>
      <c r="AX41" s="60">
        <f>+'Indice PondENGHO'!BE40</f>
        <v>322.61447143554688</v>
      </c>
      <c r="AY41" s="60">
        <f>+'Indice PondENGHO'!BF40</f>
        <v>311.0804443359375</v>
      </c>
      <c r="AZ41" s="60">
        <f>+'Indice PondENGHO'!BG40</f>
        <v>339.37149047851563</v>
      </c>
      <c r="BA41" s="60">
        <f>+'Indice PondENGHO'!BH40</f>
        <v>280.78656005859375</v>
      </c>
      <c r="BB41" s="60">
        <f>+'Indice PondENGHO'!BI40</f>
        <v>280.09576416015625</v>
      </c>
      <c r="BC41" s="60">
        <f>+'Indice PondENGHO'!BJ40</f>
        <v>272.81072998046875</v>
      </c>
      <c r="BD41" s="60">
        <f>+'Indice PondENGHO'!BK40</f>
        <v>301.07977294921875</v>
      </c>
      <c r="BE41" s="60">
        <f t="shared" si="1"/>
        <v>294.77386474609375</v>
      </c>
      <c r="BG41" s="61">
        <f t="shared" si="60"/>
        <v>0.56125098830904685</v>
      </c>
      <c r="BH41" s="61">
        <f t="shared" si="61"/>
        <v>1.9667071272505519E-2</v>
      </c>
      <c r="BI41" s="61">
        <f t="shared" si="62"/>
        <v>0.26815815599116372</v>
      </c>
      <c r="BJ41" s="61">
        <f t="shared" si="63"/>
        <v>4.0902630021118172E-2</v>
      </c>
      <c r="BK41" s="61">
        <f t="shared" si="64"/>
        <v>8.6916135873231617E-2</v>
      </c>
      <c r="BL41" s="61">
        <f t="shared" si="65"/>
        <v>2.2179241312928991E-2</v>
      </c>
      <c r="BM41" s="61">
        <f t="shared" si="66"/>
        <v>0.16947013917664136</v>
      </c>
      <c r="BN41" s="61">
        <f t="shared" si="67"/>
        <v>4.5897857320405348E-2</v>
      </c>
      <c r="BO41" s="61">
        <f t="shared" si="68"/>
        <v>0.18728242789343916</v>
      </c>
      <c r="BP41" s="61">
        <f t="shared" si="69"/>
        <v>5.528911982801208E-2</v>
      </c>
      <c r="BQ41" s="61">
        <f t="shared" si="70"/>
        <v>0.10894703173844755</v>
      </c>
      <c r="BR41" s="61">
        <f t="shared" si="71"/>
        <v>8.9937287965016863E-2</v>
      </c>
      <c r="BS41" s="61">
        <f t="shared" si="59"/>
        <v>1.6558980867019573</v>
      </c>
      <c r="BT41" s="61">
        <f t="shared" si="42"/>
        <v>1.7637332256918326</v>
      </c>
      <c r="BV41" s="61">
        <f t="shared" si="73"/>
        <v>0.53852198714324628</v>
      </c>
      <c r="BW41" s="61">
        <f t="shared" si="15"/>
        <v>1.555359480592655E-2</v>
      </c>
      <c r="BX41" s="61">
        <f t="shared" si="16"/>
        <v>0.20749441156642226</v>
      </c>
      <c r="BY41" s="61">
        <f t="shared" si="17"/>
        <v>0.12129866774590238</v>
      </c>
      <c r="BZ41" s="61">
        <f t="shared" si="18"/>
        <v>0.140440884890807</v>
      </c>
      <c r="CA41" s="61">
        <f t="shared" si="19"/>
        <v>3.5335675855288247E-2</v>
      </c>
      <c r="CB41" s="61">
        <f t="shared" si="20"/>
        <v>0.26517983407067069</v>
      </c>
      <c r="CC41" s="61">
        <f t="shared" si="21"/>
        <v>5.016696680871606E-2</v>
      </c>
      <c r="CD41" s="61">
        <f t="shared" si="22"/>
        <v>0.18998646776452841</v>
      </c>
      <c r="CE41" s="61">
        <f t="shared" si="23"/>
        <v>0.1023936994573163</v>
      </c>
      <c r="CF41" s="61">
        <f t="shared" si="24"/>
        <v>0.23732416797655778</v>
      </c>
      <c r="CG41" s="61">
        <f t="shared" si="25"/>
        <v>0.12601837031100299</v>
      </c>
      <c r="CH41" s="61">
        <f t="shared" si="44"/>
        <v>2.0297147283963852</v>
      </c>
      <c r="CI41" s="53">
        <f t="shared" si="45"/>
        <v>1.7703702470582616</v>
      </c>
      <c r="CK41" s="61">
        <f t="shared" si="72"/>
        <v>0.35514692949421567</v>
      </c>
      <c r="CL41" s="61">
        <f t="shared" si="46"/>
        <v>4.1134764665789695E-3</v>
      </c>
      <c r="CM41" s="61">
        <f t="shared" si="47"/>
        <v>6.0663744424741456E-2</v>
      </c>
      <c r="CN41" s="61">
        <f t="shared" si="48"/>
        <v>-8.0396037724784208E-2</v>
      </c>
      <c r="CO41" s="61">
        <f t="shared" si="49"/>
        <v>-5.3524749017575382E-2</v>
      </c>
      <c r="CP41" s="61">
        <f t="shared" si="50"/>
        <v>-1.3156434542359256E-2</v>
      </c>
      <c r="CQ41" s="61">
        <f t="shared" si="51"/>
        <v>-9.5709694894029335E-2</v>
      </c>
      <c r="CR41" s="61">
        <f t="shared" si="52"/>
        <v>-4.2691094883107114E-3</v>
      </c>
      <c r="CS41" s="61">
        <f t="shared" si="53"/>
        <v>-2.7040398710892477E-3</v>
      </c>
      <c r="CT41" s="61">
        <f t="shared" si="54"/>
        <v>-4.710457962930422E-2</v>
      </c>
      <c r="CU41" s="61">
        <f t="shared" si="55"/>
        <v>-0.12837713623811023</v>
      </c>
      <c r="CV41" s="61">
        <f t="shared" si="56"/>
        <v>-3.6081082345986129E-2</v>
      </c>
      <c r="CW41" s="61">
        <f t="shared" si="57"/>
        <v>-0.37381664169442796</v>
      </c>
      <c r="CX41" s="61">
        <f t="shared" si="58"/>
        <v>-6.6370213664290745E-3</v>
      </c>
    </row>
    <row r="42" spans="1:102" x14ac:dyDescent="0.2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302.9468994140625</v>
      </c>
      <c r="E42" s="60">
        <f>+'Indice PondENGHO'!BM41</f>
        <v>302.729248046875</v>
      </c>
      <c r="F42" s="60">
        <f>+'Indice PondENGHO'!BN41</f>
        <v>303.02810668945313</v>
      </c>
      <c r="G42" s="60">
        <f>+'Indice PondENGHO'!BO41</f>
        <v>302.57012939453125</v>
      </c>
      <c r="H42" s="60">
        <f>+'Indice PondENGHO'!BP41</f>
        <v>301.5819091796875</v>
      </c>
      <c r="I42" s="60">
        <f>+'Indice PondENGHO'!CD41</f>
        <v>302.40255737304688</v>
      </c>
      <c r="K42" s="61">
        <f t="shared" si="29"/>
        <v>0.31058114699172201</v>
      </c>
      <c r="L42" s="61">
        <f t="shared" si="30"/>
        <v>0.38104319497506906</v>
      </c>
      <c r="M42" s="61">
        <f t="shared" si="31"/>
        <v>0.42689490819698483</v>
      </c>
      <c r="N42" s="61">
        <f t="shared" si="32"/>
        <v>0.52245666158928783</v>
      </c>
      <c r="O42" s="61">
        <f t="shared" si="33"/>
        <v>0.7449264578150987</v>
      </c>
      <c r="P42" s="61">
        <f t="shared" si="34"/>
        <v>2.3859023695681625</v>
      </c>
      <c r="Q42" s="61">
        <f t="shared" si="35"/>
        <v>2.3859156643897039</v>
      </c>
      <c r="S42" s="60">
        <f>+'Indice PondENGHO'!D41</f>
        <v>308.21780395507813</v>
      </c>
      <c r="T42" s="60">
        <f>+'Indice PondENGHO'!P41</f>
        <v>307.67984008789063</v>
      </c>
      <c r="U42" s="60">
        <f>+'Indice PondENGHO'!AB41</f>
        <v>307.19140625</v>
      </c>
      <c r="V42" s="60">
        <f>+'Indice PondENGHO'!AN41</f>
        <v>306.85513305664063</v>
      </c>
      <c r="W42" s="60">
        <f>+'Indice PondENGHO'!AZ41</f>
        <v>306.38055419921875</v>
      </c>
      <c r="Y42" s="61">
        <f t="shared" si="36"/>
        <v>0.98568209966082543</v>
      </c>
      <c r="Z42" s="61">
        <f t="shared" si="37"/>
        <v>0.7702896377408639</v>
      </c>
      <c r="AA42" s="61">
        <f t="shared" si="38"/>
        <v>0.69099181958446532</v>
      </c>
      <c r="AB42" s="61">
        <f t="shared" si="39"/>
        <v>0.5654833403202314</v>
      </c>
      <c r="AC42" s="61">
        <f t="shared" si="40"/>
        <v>0.4163735500256569</v>
      </c>
      <c r="AE42" s="60">
        <f>+'Indice PondENGHO'!D41</f>
        <v>308.21780395507813</v>
      </c>
      <c r="AF42" s="60">
        <f>+'Indice PondENGHO'!E41</f>
        <v>253.00068664550781</v>
      </c>
      <c r="AG42" s="60">
        <f>+'Indice PondENGHO'!F41</f>
        <v>257.6015625</v>
      </c>
      <c r="AH42" s="60">
        <f>+'Indice PondENGHO'!G41</f>
        <v>330.5174560546875</v>
      </c>
      <c r="AI42" s="60">
        <f>+'Indice PondENGHO'!H41</f>
        <v>299.56588745117188</v>
      </c>
      <c r="AJ42" s="60">
        <f>+'Indice PondENGHO'!I41</f>
        <v>336.79486083984375</v>
      </c>
      <c r="AK42" s="60">
        <f>+'Indice PondENGHO'!J41</f>
        <v>318.99618530273438</v>
      </c>
      <c r="AL42" s="60">
        <f>+'Indice PondENGHO'!K41</f>
        <v>369.47293090820313</v>
      </c>
      <c r="AM42" s="60">
        <f>+'Indice PondENGHO'!L41</f>
        <v>289.68338012695313</v>
      </c>
      <c r="AN42" s="60">
        <f>+'Indice PondENGHO'!M41</f>
        <v>277.69171142578125</v>
      </c>
      <c r="AO42" s="60">
        <f>+'Indice PondENGHO'!N41</f>
        <v>280.59890747070313</v>
      </c>
      <c r="AP42" s="60">
        <f>+'Indice PondENGHO'!O41</f>
        <v>311.35406494140625</v>
      </c>
      <c r="AQ42" s="60">
        <f t="shared" si="0"/>
        <v>302.9468994140625</v>
      </c>
      <c r="AR42" s="60"/>
      <c r="AS42" s="60">
        <f>+'Indice PondENGHO'!AZ41</f>
        <v>306.38055419921875</v>
      </c>
      <c r="AT42" s="60">
        <f>+'Indice PondENGHO'!BA41</f>
        <v>253.71762084960938</v>
      </c>
      <c r="AU42" s="60">
        <f>+'Indice PondENGHO'!BB41</f>
        <v>259.35018920898438</v>
      </c>
      <c r="AV42" s="60">
        <f>+'Indice PondENGHO'!BC41</f>
        <v>321.8221435546875</v>
      </c>
      <c r="AW42" s="60">
        <f>+'Indice PondENGHO'!BD41</f>
        <v>301.60049438476563</v>
      </c>
      <c r="AX42" s="60">
        <f>+'Indice PondENGHO'!BE41</f>
        <v>331.18463134765625</v>
      </c>
      <c r="AY42" s="60">
        <f>+'Indice PondENGHO'!BF41</f>
        <v>316.04641723632813</v>
      </c>
      <c r="AZ42" s="60">
        <f>+'Indice PondENGHO'!BG41</f>
        <v>368.27163696289063</v>
      </c>
      <c r="BA42" s="60">
        <f>+'Indice PondENGHO'!BH41</f>
        <v>287.58114624023438</v>
      </c>
      <c r="BB42" s="60">
        <f>+'Indice PondENGHO'!BI41</f>
        <v>284.99917602539063</v>
      </c>
      <c r="BC42" s="60">
        <f>+'Indice PondENGHO'!BJ41</f>
        <v>278.24362182617188</v>
      </c>
      <c r="BD42" s="60">
        <f>+'Indice PondENGHO'!BK41</f>
        <v>307.25173950195313</v>
      </c>
      <c r="BE42" s="60">
        <f t="shared" si="1"/>
        <v>301.5819091796875</v>
      </c>
      <c r="BG42" s="61">
        <f t="shared" si="60"/>
        <v>0.98568209966082543</v>
      </c>
      <c r="BH42" s="61">
        <f t="shared" si="61"/>
        <v>3.1010778661235559E-2</v>
      </c>
      <c r="BI42" s="61">
        <f t="shared" si="62"/>
        <v>0.14798778555440109</v>
      </c>
      <c r="BJ42" s="61">
        <f t="shared" si="63"/>
        <v>0.20140544059167947</v>
      </c>
      <c r="BK42" s="61">
        <f t="shared" si="64"/>
        <v>0.1146732328900745</v>
      </c>
      <c r="BL42" s="61">
        <f t="shared" si="65"/>
        <v>0.12547175551491074</v>
      </c>
      <c r="BM42" s="61">
        <f t="shared" si="66"/>
        <v>0.18000513039074989</v>
      </c>
      <c r="BN42" s="61">
        <f t="shared" si="67"/>
        <v>0.49083413071340937</v>
      </c>
      <c r="BO42" s="61">
        <f t="shared" si="68"/>
        <v>0.18609873571653229</v>
      </c>
      <c r="BP42" s="61">
        <f t="shared" si="69"/>
        <v>2.0495211522692947E-3</v>
      </c>
      <c r="BQ42" s="61">
        <f t="shared" si="70"/>
        <v>9.5873870355397003E-2</v>
      </c>
      <c r="BR42" s="61">
        <f t="shared" si="71"/>
        <v>7.8618278932356636E-2</v>
      </c>
      <c r="BS42" s="61">
        <f t="shared" si="59"/>
        <v>2.6397107601338421</v>
      </c>
      <c r="BT42" s="61">
        <f t="shared" si="42"/>
        <v>2.5423297243164278</v>
      </c>
      <c r="BV42" s="61">
        <f t="shared" si="73"/>
        <v>0.20610405881483118</v>
      </c>
      <c r="BW42" s="61">
        <f t="shared" si="15"/>
        <v>2.5937183441537483E-2</v>
      </c>
      <c r="BX42" s="61">
        <f t="shared" si="16"/>
        <v>6.2915133127153175E-2</v>
      </c>
      <c r="BY42" s="61">
        <f t="shared" si="17"/>
        <v>0.22752506407243589</v>
      </c>
      <c r="BZ42" s="61">
        <f t="shared" si="18"/>
        <v>0.20729147780759374</v>
      </c>
      <c r="CA42" s="61">
        <f t="shared" si="19"/>
        <v>0.23248903895890866</v>
      </c>
      <c r="CB42" s="61">
        <f t="shared" si="20"/>
        <v>0.26356161541344236</v>
      </c>
      <c r="CC42" s="61">
        <f t="shared" si="21"/>
        <v>0.44664197223228691</v>
      </c>
      <c r="CD42" s="61">
        <f t="shared" si="22"/>
        <v>0.22465289270081867</v>
      </c>
      <c r="CE42" s="61">
        <f t="shared" si="23"/>
        <v>6.2610520525456945E-2</v>
      </c>
      <c r="CF42" s="61">
        <f t="shared" si="24"/>
        <v>0.15042256196735679</v>
      </c>
      <c r="CG42" s="61">
        <f t="shared" si="25"/>
        <v>0.10485824384760567</v>
      </c>
      <c r="CH42" s="61">
        <f t="shared" si="44"/>
        <v>2.2150097629094279</v>
      </c>
      <c r="CI42" s="53">
        <f t="shared" si="45"/>
        <v>2.3095821060859389</v>
      </c>
      <c r="CK42" s="61">
        <f t="shared" si="72"/>
        <v>0.56930854963516853</v>
      </c>
      <c r="CL42" s="61">
        <f t="shared" si="46"/>
        <v>5.0735952196980759E-3</v>
      </c>
      <c r="CM42" s="61">
        <f t="shared" si="47"/>
        <v>8.5072652427247916E-2</v>
      </c>
      <c r="CN42" s="61">
        <f t="shared" si="48"/>
        <v>-2.6119623480756415E-2</v>
      </c>
      <c r="CO42" s="61">
        <f t="shared" si="49"/>
        <v>-9.2618244917519243E-2</v>
      </c>
      <c r="CP42" s="61">
        <f t="shared" si="50"/>
        <v>-0.10701728344399791</v>
      </c>
      <c r="CQ42" s="61">
        <f t="shared" si="51"/>
        <v>-8.3556485022692473E-2</v>
      </c>
      <c r="CR42" s="61">
        <f t="shared" si="52"/>
        <v>4.4192158481122457E-2</v>
      </c>
      <c r="CS42" s="61">
        <f t="shared" si="53"/>
        <v>-3.8554156984286381E-2</v>
      </c>
      <c r="CT42" s="61">
        <f t="shared" si="54"/>
        <v>-6.0560999373187652E-2</v>
      </c>
      <c r="CU42" s="61">
        <f t="shared" si="55"/>
        <v>-5.4548691611959785E-2</v>
      </c>
      <c r="CV42" s="61">
        <f t="shared" si="56"/>
        <v>-2.6239964915249034E-2</v>
      </c>
      <c r="CW42" s="61">
        <f t="shared" si="57"/>
        <v>0.42470099722441423</v>
      </c>
      <c r="CX42" s="61">
        <f t="shared" si="58"/>
        <v>0.23274761823048884</v>
      </c>
    </row>
    <row r="43" spans="1:102" x14ac:dyDescent="0.2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308.78079223632813</v>
      </c>
      <c r="E43" s="60">
        <f>+'Indice PondENGHO'!BM42</f>
        <v>307.74740600585938</v>
      </c>
      <c r="F43" s="60">
        <f>+'Indice PondENGHO'!BN42</f>
        <v>307.68380737304688</v>
      </c>
      <c r="G43" s="60">
        <f>+'Indice PondENGHO'!BO42</f>
        <v>306.85946655273438</v>
      </c>
      <c r="H43" s="60">
        <f>+'Indice PondENGHO'!BP42</f>
        <v>305.43331909179688</v>
      </c>
      <c r="I43" s="60">
        <f>+'Indice PondENGHO'!CD42</f>
        <v>306.9169921875</v>
      </c>
      <c r="K43" s="61">
        <f t="shared" si="29"/>
        <v>0.23561238211021154</v>
      </c>
      <c r="L43" s="61">
        <f t="shared" si="30"/>
        <v>0.25758153089357638</v>
      </c>
      <c r="M43" s="61">
        <f t="shared" si="31"/>
        <v>0.27206758933209907</v>
      </c>
      <c r="N43" s="61">
        <f t="shared" si="32"/>
        <v>0.31596129196094153</v>
      </c>
      <c r="O43" s="61">
        <f t="shared" si="33"/>
        <v>0.41159542906840607</v>
      </c>
      <c r="P43" s="61">
        <f t="shared" si="34"/>
        <v>1.4928182233652345</v>
      </c>
      <c r="Q43" s="61">
        <f t="shared" si="35"/>
        <v>1.4928560306069372</v>
      </c>
      <c r="S43" s="60">
        <f>+'Indice PondENGHO'!D42</f>
        <v>319.53958129882813</v>
      </c>
      <c r="T43" s="60">
        <f>+'Indice PondENGHO'!P42</f>
        <v>318.71841430664063</v>
      </c>
      <c r="U43" s="60">
        <f>+'Indice PondENGHO'!AB42</f>
        <v>317.9835205078125</v>
      </c>
      <c r="V43" s="60">
        <f>+'Indice PondENGHO'!AN42</f>
        <v>317.3648681640625</v>
      </c>
      <c r="W43" s="60">
        <f>+'Indice PondENGHO'!AZ42</f>
        <v>316.617919921875</v>
      </c>
      <c r="Y43" s="61">
        <f t="shared" si="36"/>
        <v>1.2884054273592414</v>
      </c>
      <c r="Z43" s="61">
        <f t="shared" si="37"/>
        <v>1.0098213090298005</v>
      </c>
      <c r="AA43" s="61">
        <f t="shared" si="38"/>
        <v>0.90373886470097642</v>
      </c>
      <c r="AB43" s="61">
        <f t="shared" si="39"/>
        <v>0.73223411568714036</v>
      </c>
      <c r="AC43" s="61">
        <f t="shared" si="40"/>
        <v>0.53289433944153319</v>
      </c>
      <c r="AE43" s="60">
        <f>+'Indice PondENGHO'!D42</f>
        <v>319.53958129882813</v>
      </c>
      <c r="AF43" s="60">
        <f>+'Indice PondENGHO'!E42</f>
        <v>260.14834594726563</v>
      </c>
      <c r="AG43" s="60">
        <f>+'Indice PondENGHO'!F42</f>
        <v>257.24951171875</v>
      </c>
      <c r="AH43" s="60">
        <f>+'Indice PondENGHO'!G42</f>
        <v>330.76055908203125</v>
      </c>
      <c r="AI43" s="60">
        <f>+'Indice PondENGHO'!H42</f>
        <v>303.71780395507813</v>
      </c>
      <c r="AJ43" s="60">
        <f>+'Indice PondENGHO'!I42</f>
        <v>341.37066650390625</v>
      </c>
      <c r="AK43" s="60">
        <f>+'Indice PondENGHO'!J42</f>
        <v>322.78335571289063</v>
      </c>
      <c r="AL43" s="60">
        <f>+'Indice PondENGHO'!K42</f>
        <v>355.00045776367188</v>
      </c>
      <c r="AM43" s="60">
        <f>+'Indice PondENGHO'!L42</f>
        <v>296.42733764648438</v>
      </c>
      <c r="AN43" s="60">
        <f>+'Indice PondENGHO'!M42</f>
        <v>277.77792358398438</v>
      </c>
      <c r="AO43" s="60">
        <f>+'Indice PondENGHO'!N42</f>
        <v>285.42477416992188</v>
      </c>
      <c r="AP43" s="60">
        <f>+'Indice PondENGHO'!O42</f>
        <v>312.16323852539063</v>
      </c>
      <c r="AQ43" s="60">
        <f t="shared" si="0"/>
        <v>308.78079223632813</v>
      </c>
      <c r="AR43" s="60"/>
      <c r="AS43" s="60">
        <f>+'Indice PondENGHO'!AZ42</f>
        <v>316.617919921875</v>
      </c>
      <c r="AT43" s="60">
        <f>+'Indice PondENGHO'!BA42</f>
        <v>260.70245361328125</v>
      </c>
      <c r="AU43" s="60">
        <f>+'Indice PondENGHO'!BB42</f>
        <v>258.21353149414063</v>
      </c>
      <c r="AV43" s="60">
        <f>+'Indice PondENGHO'!BC42</f>
        <v>321.86859130859375</v>
      </c>
      <c r="AW43" s="60">
        <f>+'Indice PondENGHO'!BD42</f>
        <v>304.9788818359375</v>
      </c>
      <c r="AX43" s="60">
        <f>+'Indice PondENGHO'!BE42</f>
        <v>334.59884643554688</v>
      </c>
      <c r="AY43" s="60">
        <f>+'Indice PondENGHO'!BF42</f>
        <v>320.3751220703125</v>
      </c>
      <c r="AZ43" s="60">
        <f>+'Indice PondENGHO'!BG42</f>
        <v>355.2479248046875</v>
      </c>
      <c r="BA43" s="60">
        <f>+'Indice PondENGHO'!BH42</f>
        <v>294.18106079101563</v>
      </c>
      <c r="BB43" s="60">
        <f>+'Indice PondENGHO'!BI42</f>
        <v>283.39434814453125</v>
      </c>
      <c r="BC43" s="60">
        <f>+'Indice PondENGHO'!BJ42</f>
        <v>282.29122924804688</v>
      </c>
      <c r="BD43" s="60">
        <f>+'Indice PondENGHO'!BK42</f>
        <v>307.1925048828125</v>
      </c>
      <c r="BE43" s="60">
        <f t="shared" si="1"/>
        <v>305.43331909179688</v>
      </c>
      <c r="BG43" s="61">
        <f t="shared" si="60"/>
        <v>1.2884054273592414</v>
      </c>
      <c r="BH43" s="61">
        <f t="shared" si="61"/>
        <v>5.2463508667046015E-2</v>
      </c>
      <c r="BI43" s="61">
        <f t="shared" si="62"/>
        <v>-9.2877452440169855E-3</v>
      </c>
      <c r="BJ43" s="61">
        <f t="shared" si="63"/>
        <v>1.1387901796189202E-2</v>
      </c>
      <c r="BK43" s="61">
        <f t="shared" si="64"/>
        <v>5.6455977752180586E-2</v>
      </c>
      <c r="BL43" s="61">
        <f t="shared" si="65"/>
        <v>6.3220787244781904E-2</v>
      </c>
      <c r="BM43" s="61">
        <f t="shared" si="66"/>
        <v>0.12987262362684338</v>
      </c>
      <c r="BN43" s="61">
        <f t="shared" si="67"/>
        <v>-0.23961286638916762</v>
      </c>
      <c r="BO43" s="61">
        <f t="shared" si="68"/>
        <v>0.17145959144157402</v>
      </c>
      <c r="BP43" s="61">
        <f t="shared" si="69"/>
        <v>4.6904373317208727E-4</v>
      </c>
      <c r="BQ43" s="61">
        <f t="shared" si="70"/>
        <v>6.991187999486527E-2</v>
      </c>
      <c r="BR43" s="61">
        <f t="shared" si="71"/>
        <v>9.8002763559725207E-3</v>
      </c>
      <c r="BS43" s="61">
        <f t="shared" si="59"/>
        <v>1.6045464063386814</v>
      </c>
      <c r="BT43" s="61">
        <f t="shared" si="42"/>
        <v>1.9257146495141875</v>
      </c>
      <c r="BV43" s="61">
        <f t="shared" si="73"/>
        <v>0.4163735500256569</v>
      </c>
      <c r="BW43" s="61">
        <f t="shared" si="15"/>
        <v>4.262427553005612E-2</v>
      </c>
      <c r="BX43" s="61">
        <f t="shared" si="16"/>
        <v>-2.2499386183607792E-2</v>
      </c>
      <c r="BY43" s="61">
        <f t="shared" si="17"/>
        <v>2.2516116417818218E-3</v>
      </c>
      <c r="BZ43" s="61">
        <f t="shared" si="18"/>
        <v>7.8363792468118657E-2</v>
      </c>
      <c r="CA43" s="61">
        <f t="shared" si="19"/>
        <v>9.0529083389445708E-2</v>
      </c>
      <c r="CB43" s="61">
        <f t="shared" si="20"/>
        <v>0.22455331866370323</v>
      </c>
      <c r="CC43" s="61">
        <f t="shared" si="21"/>
        <v>-0.19673334079411653</v>
      </c>
      <c r="CD43" s="61">
        <f t="shared" si="22"/>
        <v>0.21329025111046426</v>
      </c>
      <c r="CE43" s="61">
        <f t="shared" si="23"/>
        <v>-2.0029084132403948E-2</v>
      </c>
      <c r="CF43" s="61">
        <f t="shared" si="24"/>
        <v>0.10953779506414027</v>
      </c>
      <c r="CG43" s="61">
        <f t="shared" si="25"/>
        <v>-9.8364481208760885E-4</v>
      </c>
      <c r="CH43" s="61">
        <f t="shared" si="44"/>
        <v>0.93727822197115118</v>
      </c>
      <c r="CI43" s="53">
        <f t="shared" si="45"/>
        <v>1.2770692786531201</v>
      </c>
      <c r="CK43" s="61">
        <f t="shared" si="72"/>
        <v>0.75551108791770816</v>
      </c>
      <c r="CL43" s="61">
        <f t="shared" si="46"/>
        <v>9.8392331369898944E-3</v>
      </c>
      <c r="CM43" s="61">
        <f t="shared" si="47"/>
        <v>1.3211640939590806E-2</v>
      </c>
      <c r="CN43" s="61">
        <f t="shared" si="48"/>
        <v>9.136290154407381E-3</v>
      </c>
      <c r="CO43" s="61">
        <f t="shared" si="49"/>
        <v>-2.190781471593807E-2</v>
      </c>
      <c r="CP43" s="61">
        <f t="shared" si="50"/>
        <v>-2.7308296144663805E-2</v>
      </c>
      <c r="CQ43" s="61">
        <f t="shared" si="51"/>
        <v>-9.4680695036859858E-2</v>
      </c>
      <c r="CR43" s="61">
        <f t="shared" si="52"/>
        <v>-4.2879525595051093E-2</v>
      </c>
      <c r="CS43" s="61">
        <f t="shared" si="53"/>
        <v>-4.1830659668890241E-2</v>
      </c>
      <c r="CT43" s="61">
        <f t="shared" si="54"/>
        <v>2.0498127865576036E-2</v>
      </c>
      <c r="CU43" s="61">
        <f t="shared" si="55"/>
        <v>-3.9625915069275E-2</v>
      </c>
      <c r="CV43" s="61">
        <f t="shared" si="56"/>
        <v>1.078392116806013E-2</v>
      </c>
      <c r="CW43" s="61">
        <f t="shared" si="57"/>
        <v>0.66726818436753021</v>
      </c>
      <c r="CX43" s="61">
        <f t="shared" si="58"/>
        <v>0.64864537086106733</v>
      </c>
    </row>
    <row r="44" spans="1:102" x14ac:dyDescent="0.2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315.3048095703125</v>
      </c>
      <c r="E44" s="60">
        <f>+'Indice PondENGHO'!BM43</f>
        <v>314.04022216796875</v>
      </c>
      <c r="F44" s="60">
        <f>+'Indice PondENGHO'!BN43</f>
        <v>313.9334716796875</v>
      </c>
      <c r="G44" s="60">
        <f>+'Indice PondENGHO'!BO43</f>
        <v>313.00747680664063</v>
      </c>
      <c r="H44" s="60">
        <f>+'Indice PondENGHO'!BP43</f>
        <v>311.33892822265625</v>
      </c>
      <c r="I44" s="60">
        <f>+'Indice PondENGHO'!CD43</f>
        <v>313.07305908203125</v>
      </c>
      <c r="K44" s="61">
        <f t="shared" si="29"/>
        <v>0.25960873225808812</v>
      </c>
      <c r="L44" s="61">
        <f t="shared" si="30"/>
        <v>0.3182584644223504</v>
      </c>
      <c r="M44" s="61">
        <f t="shared" si="31"/>
        <v>0.35984292928999745</v>
      </c>
      <c r="N44" s="61">
        <f t="shared" si="32"/>
        <v>0.44621360274977417</v>
      </c>
      <c r="O44" s="61">
        <f t="shared" si="33"/>
        <v>0.62184196181398621</v>
      </c>
      <c r="P44" s="61">
        <f t="shared" si="34"/>
        <v>2.0057656905341963</v>
      </c>
      <c r="Q44" s="61">
        <f t="shared" si="35"/>
        <v>2.0057758453368546</v>
      </c>
      <c r="S44" s="60">
        <f>+'Indice PondENGHO'!D43</f>
        <v>325.77993774414063</v>
      </c>
      <c r="T44" s="60">
        <f>+'Indice PondENGHO'!P43</f>
        <v>324.97573852539063</v>
      </c>
      <c r="U44" s="60">
        <f>+'Indice PondENGHO'!AB43</f>
        <v>324.29779052734375</v>
      </c>
      <c r="V44" s="60">
        <f>+'Indice PondENGHO'!AN43</f>
        <v>323.67742919921875</v>
      </c>
      <c r="W44" s="60">
        <f>+'Indice PondENGHO'!AZ43</f>
        <v>322.79177856445313</v>
      </c>
      <c r="Y44" s="61">
        <f t="shared" si="36"/>
        <v>0.69672848687345268</v>
      </c>
      <c r="Z44" s="61">
        <f t="shared" si="37"/>
        <v>0.56309307743643666</v>
      </c>
      <c r="AA44" s="61">
        <f t="shared" si="38"/>
        <v>0.52076027277461856</v>
      </c>
      <c r="AB44" s="61">
        <f t="shared" si="39"/>
        <v>0.43366093802741368</v>
      </c>
      <c r="AC44" s="61">
        <f t="shared" si="40"/>
        <v>0.31732073009662815</v>
      </c>
      <c r="AE44" s="60">
        <f>+'Indice PondENGHO'!D43</f>
        <v>325.77993774414063</v>
      </c>
      <c r="AF44" s="60">
        <f>+'Indice PondENGHO'!E43</f>
        <v>261.958251953125</v>
      </c>
      <c r="AG44" s="60">
        <f>+'Indice PondENGHO'!F43</f>
        <v>274.9024658203125</v>
      </c>
      <c r="AH44" s="60">
        <f>+'Indice PondENGHO'!G43</f>
        <v>331.1922607421875</v>
      </c>
      <c r="AI44" s="60">
        <f>+'Indice PondENGHO'!H43</f>
        <v>312.4727783203125</v>
      </c>
      <c r="AJ44" s="60">
        <f>+'Indice PondENGHO'!I43</f>
        <v>345.3388671875</v>
      </c>
      <c r="AK44" s="60">
        <f>+'Indice PondENGHO'!J43</f>
        <v>326.56353759765625</v>
      </c>
      <c r="AL44" s="60">
        <f>+'Indice PondENGHO'!K43</f>
        <v>359.4136962890625</v>
      </c>
      <c r="AM44" s="60">
        <f>+'Indice PondENGHO'!L43</f>
        <v>304.12908935546875</v>
      </c>
      <c r="AN44" s="60">
        <f>+'Indice PondENGHO'!M43</f>
        <v>280.61361694335938</v>
      </c>
      <c r="AO44" s="60">
        <f>+'Indice PondENGHO'!N43</f>
        <v>290.06121826171875</v>
      </c>
      <c r="AP44" s="60">
        <f>+'Indice PondENGHO'!O43</f>
        <v>318.0150146484375</v>
      </c>
      <c r="AQ44" s="60">
        <f t="shared" si="0"/>
        <v>315.3048095703125</v>
      </c>
      <c r="AR44" s="60"/>
      <c r="AS44" s="60">
        <f>+'Indice PondENGHO'!AZ43</f>
        <v>322.79177856445313</v>
      </c>
      <c r="AT44" s="60">
        <f>+'Indice PondENGHO'!BA43</f>
        <v>262.68157958984375</v>
      </c>
      <c r="AU44" s="60">
        <f>+'Indice PondENGHO'!BB43</f>
        <v>278.3480224609375</v>
      </c>
      <c r="AV44" s="60">
        <f>+'Indice PondENGHO'!BC43</f>
        <v>322.13388061523438</v>
      </c>
      <c r="AW44" s="60">
        <f>+'Indice PondENGHO'!BD43</f>
        <v>313.47323608398438</v>
      </c>
      <c r="AX44" s="60">
        <f>+'Indice PondENGHO'!BE43</f>
        <v>337.82489013671875</v>
      </c>
      <c r="AY44" s="60">
        <f>+'Indice PondENGHO'!BF43</f>
        <v>323.511962890625</v>
      </c>
      <c r="AZ44" s="60">
        <f>+'Indice PondENGHO'!BG43</f>
        <v>359.85562133789063</v>
      </c>
      <c r="BA44" s="60">
        <f>+'Indice PondENGHO'!BH43</f>
        <v>301.6317138671875</v>
      </c>
      <c r="BB44" s="60">
        <f>+'Indice PondENGHO'!BI43</f>
        <v>284.39694213867188</v>
      </c>
      <c r="BC44" s="60">
        <f>+'Indice PondENGHO'!BJ43</f>
        <v>286.6820068359375</v>
      </c>
      <c r="BD44" s="60">
        <f>+'Indice PondENGHO'!BK43</f>
        <v>313.19741821289063</v>
      </c>
      <c r="BE44" s="60">
        <f t="shared" si="1"/>
        <v>311.33892822265625</v>
      </c>
      <c r="BG44" s="61">
        <f t="shared" si="60"/>
        <v>0.69672848687345268</v>
      </c>
      <c r="BH44" s="61">
        <f t="shared" si="61"/>
        <v>1.3033640703548377E-2</v>
      </c>
      <c r="BI44" s="61">
        <f t="shared" si="62"/>
        <v>0.45691835960153931</v>
      </c>
      <c r="BJ44" s="61">
        <f t="shared" si="63"/>
        <v>1.9840531395993857E-2</v>
      </c>
      <c r="BK44" s="61">
        <f t="shared" si="64"/>
        <v>0.11679720114599208</v>
      </c>
      <c r="BL44" s="61">
        <f t="shared" si="65"/>
        <v>5.3790080021358815E-2</v>
      </c>
      <c r="BM44" s="61">
        <f t="shared" si="66"/>
        <v>0.12718377111055212</v>
      </c>
      <c r="BN44" s="61">
        <f t="shared" si="67"/>
        <v>7.1687100934502743E-2</v>
      </c>
      <c r="BO44" s="61">
        <f t="shared" si="68"/>
        <v>0.19211120982670504</v>
      </c>
      <c r="BP44" s="61">
        <f t="shared" si="69"/>
        <v>1.5136320729135859E-2</v>
      </c>
      <c r="BQ44" s="61">
        <f t="shared" si="70"/>
        <v>6.5898711242503474E-2</v>
      </c>
      <c r="BR44" s="61">
        <f t="shared" si="71"/>
        <v>6.9534536376234524E-2</v>
      </c>
      <c r="BS44" s="61">
        <f t="shared" si="59"/>
        <v>1.8986599499615193</v>
      </c>
      <c r="BT44" s="61">
        <f t="shared" si="42"/>
        <v>2.1128313347260175</v>
      </c>
      <c r="BV44" s="61">
        <f t="shared" si="73"/>
        <v>0.53289433944153319</v>
      </c>
      <c r="BW44" s="61">
        <f t="shared" si="15"/>
        <v>1.1925135208954033E-2</v>
      </c>
      <c r="BX44" s="61">
        <f t="shared" si="16"/>
        <v>0.3935233395562982</v>
      </c>
      <c r="BY44" s="61">
        <f t="shared" si="17"/>
        <v>1.2698060363706449E-2</v>
      </c>
      <c r="BZ44" s="61">
        <f t="shared" si="18"/>
        <v>0.19454731169137682</v>
      </c>
      <c r="CA44" s="61">
        <f t="shared" si="19"/>
        <v>8.4461028718494952E-2</v>
      </c>
      <c r="CB44" s="61">
        <f t="shared" si="20"/>
        <v>0.16067298430145815</v>
      </c>
      <c r="CC44" s="61">
        <f t="shared" si="21"/>
        <v>6.8725185497280947E-2</v>
      </c>
      <c r="CD44" s="61">
        <f t="shared" si="22"/>
        <v>0.23774747284090472</v>
      </c>
      <c r="CE44" s="61">
        <f t="shared" si="23"/>
        <v>1.2355109629927389E-2</v>
      </c>
      <c r="CF44" s="61">
        <f t="shared" si="24"/>
        <v>0.11732644841211602</v>
      </c>
      <c r="CG44" s="61">
        <f t="shared" si="25"/>
        <v>9.8459658126109087E-2</v>
      </c>
      <c r="CH44" s="61">
        <f t="shared" si="44"/>
        <v>1.9253360737881602</v>
      </c>
      <c r="CI44" s="53">
        <f t="shared" si="45"/>
        <v>1.9335183039033366</v>
      </c>
      <c r="CK44" s="61">
        <f t="shared" si="72"/>
        <v>0.37940775677682453</v>
      </c>
      <c r="CL44" s="61">
        <f t="shared" si="46"/>
        <v>1.1085054945943439E-3</v>
      </c>
      <c r="CM44" s="61">
        <f t="shared" si="47"/>
        <v>6.3395020045241113E-2</v>
      </c>
      <c r="CN44" s="61">
        <f t="shared" si="48"/>
        <v>7.1424710322874081E-3</v>
      </c>
      <c r="CO44" s="61">
        <f t="shared" si="49"/>
        <v>-7.7750110545384735E-2</v>
      </c>
      <c r="CP44" s="61">
        <f t="shared" si="50"/>
        <v>-3.0670948697136137E-2</v>
      </c>
      <c r="CQ44" s="61">
        <f t="shared" si="51"/>
        <v>-3.3489213190906031E-2</v>
      </c>
      <c r="CR44" s="61">
        <f t="shared" si="52"/>
        <v>2.961915437221796E-3</v>
      </c>
      <c r="CS44" s="61">
        <f t="shared" si="53"/>
        <v>-4.5636263014199679E-2</v>
      </c>
      <c r="CT44" s="61">
        <f t="shared" si="54"/>
        <v>2.78121109920847E-3</v>
      </c>
      <c r="CU44" s="61">
        <f t="shared" si="55"/>
        <v>-5.1427737169612547E-2</v>
      </c>
      <c r="CV44" s="61">
        <f t="shared" si="56"/>
        <v>-2.8925121749874563E-2</v>
      </c>
      <c r="CW44" s="61">
        <f t="shared" si="57"/>
        <v>-2.6676123826640863E-2</v>
      </c>
      <c r="CX44" s="61">
        <f t="shared" si="58"/>
        <v>0.17931303082268091</v>
      </c>
    </row>
    <row r="45" spans="1:102" x14ac:dyDescent="0.2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324.6810302734375</v>
      </c>
      <c r="E45" s="60">
        <f>+'Indice PondENGHO'!BM44</f>
        <v>323.095703125</v>
      </c>
      <c r="F45" s="60">
        <f>+'Indice PondENGHO'!BN44</f>
        <v>322.8896484375</v>
      </c>
      <c r="G45" s="60">
        <f>+'Indice PondENGHO'!BO44</f>
        <v>321.75045776367188</v>
      </c>
      <c r="H45" s="60">
        <f>+'Indice PondENGHO'!BP44</f>
        <v>319.861328125</v>
      </c>
      <c r="I45" s="60">
        <f>+'Indice PondENGHO'!CD44</f>
        <v>321.9083251953125</v>
      </c>
      <c r="K45" s="61">
        <f t="shared" si="29"/>
        <v>0.36576929751410309</v>
      </c>
      <c r="L45" s="61">
        <f t="shared" si="30"/>
        <v>0.44897450131636357</v>
      </c>
      <c r="M45" s="61">
        <f t="shared" si="31"/>
        <v>0.50553843060352133</v>
      </c>
      <c r="N45" s="61">
        <f t="shared" si="32"/>
        <v>0.62207534837545209</v>
      </c>
      <c r="O45" s="61">
        <f t="shared" si="33"/>
        <v>0.87973621650947587</v>
      </c>
      <c r="P45" s="61">
        <f t="shared" si="34"/>
        <v>2.8220937943189162</v>
      </c>
      <c r="Q45" s="61">
        <f t="shared" si="35"/>
        <v>2.8221100017955303</v>
      </c>
      <c r="S45" s="60">
        <f>+'Indice PondENGHO'!D44</f>
        <v>335.05337524414063</v>
      </c>
      <c r="T45" s="60">
        <f>+'Indice PondENGHO'!P44</f>
        <v>334.18508911132813</v>
      </c>
      <c r="U45" s="60">
        <f>+'Indice PondENGHO'!AB44</f>
        <v>333.45318603515625</v>
      </c>
      <c r="V45" s="60">
        <f>+'Indice PondENGHO'!AN44</f>
        <v>332.82064819335938</v>
      </c>
      <c r="W45" s="60">
        <f>+'Indice PondENGHO'!AZ44</f>
        <v>331.9635009765625</v>
      </c>
      <c r="Y45" s="61">
        <f t="shared" si="36"/>
        <v>1.0139454758062958</v>
      </c>
      <c r="Z45" s="61">
        <f t="shared" si="37"/>
        <v>0.81213768140328846</v>
      </c>
      <c r="AA45" s="61">
        <f t="shared" si="38"/>
        <v>0.74004618563880897</v>
      </c>
      <c r="AB45" s="61">
        <f t="shared" si="39"/>
        <v>0.61578435475280313</v>
      </c>
      <c r="AC45" s="61">
        <f t="shared" si="40"/>
        <v>0.46246157175510105</v>
      </c>
      <c r="AE45" s="60">
        <f>+'Indice PondENGHO'!D44</f>
        <v>335.05337524414063</v>
      </c>
      <c r="AF45" s="60">
        <f>+'Indice PondENGHO'!E44</f>
        <v>275.93167114257813</v>
      </c>
      <c r="AG45" s="60">
        <f>+'Indice PondENGHO'!F44</f>
        <v>294.40664672851563</v>
      </c>
      <c r="AH45" s="60">
        <f>+'Indice PondENGHO'!G44</f>
        <v>334.33572387695313</v>
      </c>
      <c r="AI45" s="60">
        <f>+'Indice PondENGHO'!H44</f>
        <v>326.03131103515625</v>
      </c>
      <c r="AJ45" s="60">
        <f>+'Indice PondENGHO'!I44</f>
        <v>353.67422485351563</v>
      </c>
      <c r="AK45" s="60">
        <f>+'Indice PondENGHO'!J44</f>
        <v>331.66384887695313</v>
      </c>
      <c r="AL45" s="60">
        <f>+'Indice PondENGHO'!K44</f>
        <v>360.03741455078125</v>
      </c>
      <c r="AM45" s="60">
        <f>+'Indice PondENGHO'!L44</f>
        <v>315.83895874023438</v>
      </c>
      <c r="AN45" s="60">
        <f>+'Indice PondENGHO'!M44</f>
        <v>286.39337158203125</v>
      </c>
      <c r="AO45" s="60">
        <f>+'Indice PondENGHO'!N44</f>
        <v>296.78878784179688</v>
      </c>
      <c r="AP45" s="60">
        <f>+'Indice PondENGHO'!O44</f>
        <v>319.46884155273438</v>
      </c>
      <c r="AQ45" s="60">
        <f t="shared" si="0"/>
        <v>324.6810302734375</v>
      </c>
      <c r="AR45" s="60"/>
      <c r="AS45" s="60">
        <f>+'Indice PondENGHO'!AZ44</f>
        <v>331.9635009765625</v>
      </c>
      <c r="AT45" s="60">
        <f>+'Indice PondENGHO'!BA44</f>
        <v>275.99127197265625</v>
      </c>
      <c r="AU45" s="60">
        <f>+'Indice PondENGHO'!BB44</f>
        <v>297.6451416015625</v>
      </c>
      <c r="AV45" s="60">
        <f>+'Indice PondENGHO'!BC44</f>
        <v>325.24575805664063</v>
      </c>
      <c r="AW45" s="60">
        <f>+'Indice PondENGHO'!BD44</f>
        <v>325.93179321289063</v>
      </c>
      <c r="AX45" s="60">
        <f>+'Indice PondENGHO'!BE44</f>
        <v>344.78302001953125</v>
      </c>
      <c r="AY45" s="60">
        <f>+'Indice PondENGHO'!BF44</f>
        <v>329.5989990234375</v>
      </c>
      <c r="AZ45" s="60">
        <f>+'Indice PondENGHO'!BG44</f>
        <v>360.21304321289063</v>
      </c>
      <c r="BA45" s="60">
        <f>+'Indice PondENGHO'!BH44</f>
        <v>314.1007080078125</v>
      </c>
      <c r="BB45" s="60">
        <f>+'Indice PondENGHO'!BI44</f>
        <v>288.65878295898438</v>
      </c>
      <c r="BC45" s="60">
        <f>+'Indice PondENGHO'!BJ44</f>
        <v>293.08023071289063</v>
      </c>
      <c r="BD45" s="60">
        <f>+'Indice PondENGHO'!BK44</f>
        <v>313.81710815429688</v>
      </c>
      <c r="BE45" s="60">
        <f t="shared" si="1"/>
        <v>319.861328125</v>
      </c>
      <c r="BG45" s="61">
        <f t="shared" si="60"/>
        <v>1.0139454758062958</v>
      </c>
      <c r="BH45" s="61">
        <f t="shared" si="61"/>
        <v>9.854443252650362E-2</v>
      </c>
      <c r="BI45" s="61">
        <f t="shared" si="62"/>
        <v>0.4943887904415627</v>
      </c>
      <c r="BJ45" s="61">
        <f t="shared" si="63"/>
        <v>0.14148084150920279</v>
      </c>
      <c r="BK45" s="61">
        <f t="shared" si="64"/>
        <v>0.17713726383295694</v>
      </c>
      <c r="BL45" s="61">
        <f t="shared" si="65"/>
        <v>0.11065027164048385</v>
      </c>
      <c r="BM45" s="61">
        <f t="shared" si="66"/>
        <v>0.16804878070051532</v>
      </c>
      <c r="BN45" s="61">
        <f t="shared" si="67"/>
        <v>9.9218294731174168E-3</v>
      </c>
      <c r="BO45" s="61">
        <f t="shared" si="68"/>
        <v>0.28604537224300935</v>
      </c>
      <c r="BP45" s="61">
        <f t="shared" si="69"/>
        <v>3.0212741811020086E-2</v>
      </c>
      <c r="BQ45" s="61">
        <f t="shared" si="70"/>
        <v>9.3641804483800592E-2</v>
      </c>
      <c r="BR45" s="61">
        <f t="shared" si="71"/>
        <v>1.6917852885236184E-2</v>
      </c>
      <c r="BS45" s="61">
        <f t="shared" si="59"/>
        <v>2.6409354573537054</v>
      </c>
      <c r="BT45" s="61">
        <f t="shared" si="42"/>
        <v>2.9737005013982021</v>
      </c>
      <c r="BV45" s="61">
        <f t="shared" si="73"/>
        <v>0.31732073009662815</v>
      </c>
      <c r="BW45" s="61">
        <f t="shared" si="15"/>
        <v>7.8675747235975826E-2</v>
      </c>
      <c r="BX45" s="61">
        <f t="shared" si="16"/>
        <v>0.37000305036522113</v>
      </c>
      <c r="BY45" s="61">
        <f t="shared" si="17"/>
        <v>0.14612452503025783</v>
      </c>
      <c r="BZ45" s="61">
        <f t="shared" si="18"/>
        <v>0.27992752139293137</v>
      </c>
      <c r="CA45" s="61">
        <f t="shared" si="19"/>
        <v>0.17871525999401749</v>
      </c>
      <c r="CB45" s="61">
        <f t="shared" si="20"/>
        <v>0.30587166324271448</v>
      </c>
      <c r="CC45" s="61">
        <f t="shared" si="21"/>
        <v>5.229933499514644E-3</v>
      </c>
      <c r="CD45" s="61">
        <f t="shared" si="22"/>
        <v>0.39033363303791013</v>
      </c>
      <c r="CE45" s="61">
        <f t="shared" si="23"/>
        <v>5.1523067917476364E-2</v>
      </c>
      <c r="CF45" s="61">
        <f t="shared" si="24"/>
        <v>0.16772465350287433</v>
      </c>
      <c r="CG45" s="61">
        <f t="shared" si="25"/>
        <v>9.9680225636060715E-3</v>
      </c>
      <c r="CH45" s="61">
        <f t="shared" si="44"/>
        <v>2.3014178078791279</v>
      </c>
      <c r="CI45" s="53">
        <f t="shared" si="45"/>
        <v>2.7373383569461396</v>
      </c>
      <c r="CK45" s="61">
        <f t="shared" si="72"/>
        <v>0.55148390405119474</v>
      </c>
      <c r="CL45" s="61">
        <f t="shared" si="46"/>
        <v>1.9868685290527793E-2</v>
      </c>
      <c r="CM45" s="61">
        <f t="shared" si="47"/>
        <v>0.12438574007634157</v>
      </c>
      <c r="CN45" s="61">
        <f t="shared" si="48"/>
        <v>-4.643683521055042E-3</v>
      </c>
      <c r="CO45" s="61">
        <f t="shared" si="49"/>
        <v>-0.10279025755997442</v>
      </c>
      <c r="CP45" s="61">
        <f t="shared" si="50"/>
        <v>-6.806498835353364E-2</v>
      </c>
      <c r="CQ45" s="61">
        <f t="shared" si="51"/>
        <v>-0.13782288254219915</v>
      </c>
      <c r="CR45" s="61">
        <f t="shared" si="52"/>
        <v>4.6918959736027728E-3</v>
      </c>
      <c r="CS45" s="61">
        <f t="shared" si="53"/>
        <v>-0.10428826079490078</v>
      </c>
      <c r="CT45" s="61">
        <f t="shared" si="54"/>
        <v>-2.1310326106456279E-2</v>
      </c>
      <c r="CU45" s="61">
        <f t="shared" si="55"/>
        <v>-7.4082849019073735E-2</v>
      </c>
      <c r="CV45" s="61">
        <f t="shared" si="56"/>
        <v>6.949830321630112E-3</v>
      </c>
      <c r="CW45" s="61">
        <f t="shared" si="57"/>
        <v>0.33951764947457752</v>
      </c>
      <c r="CX45" s="61">
        <f t="shared" si="58"/>
        <v>0.23636214445206249</v>
      </c>
    </row>
    <row r="46" spans="1:102" x14ac:dyDescent="0.2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333.89443969726563</v>
      </c>
      <c r="E46" s="60">
        <f>+'Indice PondENGHO'!BM45</f>
        <v>331.93692016601563</v>
      </c>
      <c r="F46" s="60">
        <f>+'Indice PondENGHO'!BN45</f>
        <v>331.65545654296875</v>
      </c>
      <c r="G46" s="60">
        <f>+'Indice PondENGHO'!BO45</f>
        <v>330.25335693359375</v>
      </c>
      <c r="H46" s="60">
        <f>+'Indice PondENGHO'!BP45</f>
        <v>328.06201171875</v>
      </c>
      <c r="I46" s="60">
        <f>+'Indice PondENGHO'!CD45</f>
        <v>330.49935913085938</v>
      </c>
      <c r="K46" s="61">
        <f t="shared" si="29"/>
        <v>0.34955320277112628</v>
      </c>
      <c r="L46" s="61">
        <f t="shared" si="30"/>
        <v>0.42631998846712127</v>
      </c>
      <c r="M46" s="61">
        <f t="shared" si="31"/>
        <v>0.48121257433064868</v>
      </c>
      <c r="N46" s="61">
        <f t="shared" si="32"/>
        <v>0.58838822966925275</v>
      </c>
      <c r="O46" s="61">
        <f t="shared" si="33"/>
        <v>0.82329239978357616</v>
      </c>
      <c r="P46" s="61">
        <f t="shared" si="34"/>
        <v>2.6687663950217253</v>
      </c>
      <c r="Q46" s="61">
        <f t="shared" si="35"/>
        <v>2.6687827754483751</v>
      </c>
      <c r="S46" s="60">
        <f>+'Indice PondENGHO'!D45</f>
        <v>344.81695556640625</v>
      </c>
      <c r="T46" s="60">
        <f>+'Indice PondENGHO'!P45</f>
        <v>343.9083251953125</v>
      </c>
      <c r="U46" s="60">
        <f>+'Indice PondENGHO'!AB45</f>
        <v>343.17251586914063</v>
      </c>
      <c r="V46" s="60">
        <f>+'Indice PondENGHO'!AN45</f>
        <v>342.54556274414063</v>
      </c>
      <c r="W46" s="60">
        <f>+'Indice PondENGHO'!AZ45</f>
        <v>341.64828491210938</v>
      </c>
      <c r="Y46" s="61">
        <f t="shared" si="36"/>
        <v>1.0367084440042704</v>
      </c>
      <c r="Z46" s="61">
        <f t="shared" si="37"/>
        <v>0.83342318775539626</v>
      </c>
      <c r="AA46" s="61">
        <f t="shared" si="38"/>
        <v>0.76383848400867826</v>
      </c>
      <c r="AB46" s="61">
        <f t="shared" si="39"/>
        <v>0.63716345843882005</v>
      </c>
      <c r="AC46" s="61">
        <f t="shared" si="40"/>
        <v>0.47532031345020143</v>
      </c>
      <c r="AE46" s="60">
        <f>+'Indice PondENGHO'!D45</f>
        <v>344.81695556640625</v>
      </c>
      <c r="AF46" s="60">
        <f>+'Indice PondENGHO'!E45</f>
        <v>281.25140380859375</v>
      </c>
      <c r="AG46" s="60">
        <f>+'Indice PondENGHO'!F45</f>
        <v>311.64093017578125</v>
      </c>
      <c r="AH46" s="60">
        <f>+'Indice PondENGHO'!G45</f>
        <v>337.94863891601563</v>
      </c>
      <c r="AI46" s="60">
        <f>+'Indice PondENGHO'!H45</f>
        <v>338.08306884765625</v>
      </c>
      <c r="AJ46" s="60">
        <f>+'Indice PondENGHO'!I45</f>
        <v>361.87518310546875</v>
      </c>
      <c r="AK46" s="60">
        <f>+'Indice PondENGHO'!J45</f>
        <v>338.11102294921875</v>
      </c>
      <c r="AL46" s="60">
        <f>+'Indice PondENGHO'!K45</f>
        <v>366.41680908203125</v>
      </c>
      <c r="AM46" s="60">
        <f>+'Indice PondENGHO'!L45</f>
        <v>326.67294311523438</v>
      </c>
      <c r="AN46" s="60">
        <f>+'Indice PondENGHO'!M45</f>
        <v>288.71792602539063</v>
      </c>
      <c r="AO46" s="60">
        <f>+'Indice PondENGHO'!N45</f>
        <v>302.45028686523438</v>
      </c>
      <c r="AP46" s="60">
        <f>+'Indice PondENGHO'!O45</f>
        <v>326.58123779296875</v>
      </c>
      <c r="AQ46" s="60">
        <f t="shared" si="0"/>
        <v>333.89443969726563</v>
      </c>
      <c r="AR46" s="60"/>
      <c r="AS46" s="60">
        <f>+'Indice PondENGHO'!AZ45</f>
        <v>341.64828491210938</v>
      </c>
      <c r="AT46" s="60">
        <f>+'Indice PondENGHO'!BA45</f>
        <v>281.38916015625</v>
      </c>
      <c r="AU46" s="60">
        <f>+'Indice PondENGHO'!BB45</f>
        <v>313.80667114257813</v>
      </c>
      <c r="AV46" s="60">
        <f>+'Indice PondENGHO'!BC45</f>
        <v>328.40060424804688</v>
      </c>
      <c r="AW46" s="60">
        <f>+'Indice PondENGHO'!BD45</f>
        <v>339.05941772460938</v>
      </c>
      <c r="AX46" s="60">
        <f>+'Indice PondENGHO'!BE45</f>
        <v>351.78118896484375</v>
      </c>
      <c r="AY46" s="60">
        <f>+'Indice PondENGHO'!BF45</f>
        <v>335.52545166015625</v>
      </c>
      <c r="AZ46" s="60">
        <f>+'Indice PondENGHO'!BG45</f>
        <v>367.09854125976563</v>
      </c>
      <c r="BA46" s="60">
        <f>+'Indice PondENGHO'!BH45</f>
        <v>324.50607299804688</v>
      </c>
      <c r="BB46" s="60">
        <f>+'Indice PondENGHO'!BI45</f>
        <v>289.51516723632813</v>
      </c>
      <c r="BC46" s="60">
        <f>+'Indice PondENGHO'!BJ45</f>
        <v>298.52325439453125</v>
      </c>
      <c r="BD46" s="60">
        <f>+'Indice PondENGHO'!BK45</f>
        <v>321.49322509765625</v>
      </c>
      <c r="BE46" s="60">
        <f t="shared" si="1"/>
        <v>328.06201171875</v>
      </c>
      <c r="BG46" s="61">
        <f t="shared" si="60"/>
        <v>1.0367084440042704</v>
      </c>
      <c r="BH46" s="61">
        <f t="shared" si="61"/>
        <v>3.643282883078669E-2</v>
      </c>
      <c r="BI46" s="61">
        <f t="shared" si="62"/>
        <v>0.42423628402530394</v>
      </c>
      <c r="BJ46" s="61">
        <f t="shared" si="63"/>
        <v>0.15791402079737593</v>
      </c>
      <c r="BK46" s="61">
        <f t="shared" si="64"/>
        <v>0.15290486877126591</v>
      </c>
      <c r="BL46" s="61">
        <f t="shared" si="65"/>
        <v>0.10572228123231438</v>
      </c>
      <c r="BM46" s="61">
        <f t="shared" si="66"/>
        <v>0.20629170221115439</v>
      </c>
      <c r="BN46" s="61">
        <f t="shared" si="67"/>
        <v>9.8549957299255905E-2</v>
      </c>
      <c r="BO46" s="61">
        <f t="shared" si="68"/>
        <v>0.25700688627316265</v>
      </c>
      <c r="BP46" s="61">
        <f t="shared" si="69"/>
        <v>1.1800329639772221E-2</v>
      </c>
      <c r="BQ46" s="61">
        <f t="shared" si="70"/>
        <v>7.652735313575583E-2</v>
      </c>
      <c r="BR46" s="61">
        <f t="shared" si="71"/>
        <v>8.0375218437429757E-2</v>
      </c>
      <c r="BS46" s="61">
        <f t="shared" si="59"/>
        <v>2.6444701746578483</v>
      </c>
      <c r="BT46" s="61">
        <f t="shared" si="42"/>
        <v>2.8376802352970465</v>
      </c>
      <c r="BV46" s="61">
        <f t="shared" si="73"/>
        <v>0.46246157175510105</v>
      </c>
      <c r="BW46" s="61">
        <f t="shared" si="15"/>
        <v>3.1057638609699005E-2</v>
      </c>
      <c r="BX46" s="61">
        <f t="shared" si="16"/>
        <v>0.30162475108376069</v>
      </c>
      <c r="BY46" s="61">
        <f t="shared" si="17"/>
        <v>0.14419510211085149</v>
      </c>
      <c r="BZ46" s="61">
        <f t="shared" si="18"/>
        <v>0.28710164885460548</v>
      </c>
      <c r="CA46" s="61">
        <f t="shared" si="19"/>
        <v>0.17495454078401415</v>
      </c>
      <c r="CB46" s="61">
        <f t="shared" si="20"/>
        <v>0.2898677321362983</v>
      </c>
      <c r="CC46" s="61">
        <f t="shared" si="21"/>
        <v>9.8066818758253266E-2</v>
      </c>
      <c r="CD46" s="61">
        <f t="shared" si="22"/>
        <v>0.31705423707071628</v>
      </c>
      <c r="CE46" s="61">
        <f t="shared" si="23"/>
        <v>1.0077315725943494E-2</v>
      </c>
      <c r="CF46" s="61">
        <f t="shared" si="24"/>
        <v>0.1388830945873602</v>
      </c>
      <c r="CG46" s="61">
        <f t="shared" si="25"/>
        <v>0.1201843275334875</v>
      </c>
      <c r="CH46" s="61">
        <f t="shared" si="44"/>
        <v>2.3755287790100907</v>
      </c>
      <c r="CI46" s="53">
        <f t="shared" si="45"/>
        <v>2.5638246554598343</v>
      </c>
      <c r="CK46" s="61">
        <f t="shared" si="72"/>
        <v>0.561388130554069</v>
      </c>
      <c r="CL46" s="61">
        <f t="shared" si="46"/>
        <v>5.3751902210876848E-3</v>
      </c>
      <c r="CM46" s="61">
        <f t="shared" si="47"/>
        <v>0.12261153294154326</v>
      </c>
      <c r="CN46" s="61">
        <f t="shared" si="48"/>
        <v>1.3718918686524445E-2</v>
      </c>
      <c r="CO46" s="61">
        <f t="shared" si="49"/>
        <v>-0.13419678008333957</v>
      </c>
      <c r="CP46" s="61">
        <f t="shared" si="50"/>
        <v>-6.9232259551699774E-2</v>
      </c>
      <c r="CQ46" s="61">
        <f t="shared" si="51"/>
        <v>-8.3576029925143902E-2</v>
      </c>
      <c r="CR46" s="61">
        <f t="shared" si="52"/>
        <v>4.8313854100263953E-4</v>
      </c>
      <c r="CS46" s="61">
        <f t="shared" si="53"/>
        <v>-6.0047350797553634E-2</v>
      </c>
      <c r="CT46" s="61">
        <f t="shared" si="54"/>
        <v>1.7230139138287269E-3</v>
      </c>
      <c r="CU46" s="61">
        <f t="shared" si="55"/>
        <v>-6.2355741451604371E-2</v>
      </c>
      <c r="CV46" s="61">
        <f t="shared" si="56"/>
        <v>-3.980910909605774E-2</v>
      </c>
      <c r="CW46" s="61">
        <f t="shared" si="57"/>
        <v>0.26894139564775754</v>
      </c>
      <c r="CX46" s="61">
        <f t="shared" si="58"/>
        <v>0.2738555798372122</v>
      </c>
    </row>
    <row r="47" spans="1:102" x14ac:dyDescent="0.2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343.27838134765625</v>
      </c>
      <c r="E47" s="60">
        <f>+'Indice PondENGHO'!BM46</f>
        <v>341.31045532226563</v>
      </c>
      <c r="F47" s="60">
        <f>+'Indice PondENGHO'!BN46</f>
        <v>341.02667236328125</v>
      </c>
      <c r="G47" s="60">
        <f>+'Indice PondENGHO'!BO46</f>
        <v>339.542724609375</v>
      </c>
      <c r="H47" s="60">
        <f>+'Indice PondENGHO'!BP46</f>
        <v>337.2578125</v>
      </c>
      <c r="I47" s="60">
        <f>+'Indice PondENGHO'!CD46</f>
        <v>339.79757690429688</v>
      </c>
      <c r="K47" s="61">
        <f t="shared" si="29"/>
        <v>0.34676862830245647</v>
      </c>
      <c r="L47" s="61">
        <f t="shared" si="30"/>
        <v>0.44023913131160708</v>
      </c>
      <c r="M47" s="61">
        <f t="shared" si="31"/>
        <v>0.50107476874064938</v>
      </c>
      <c r="N47" s="61">
        <f t="shared" si="32"/>
        <v>0.62610141722510526</v>
      </c>
      <c r="O47" s="61">
        <f t="shared" si="33"/>
        <v>0.89919770822152911</v>
      </c>
      <c r="P47" s="61">
        <f t="shared" si="34"/>
        <v>2.8133816538013474</v>
      </c>
      <c r="Q47" s="61">
        <f t="shared" si="35"/>
        <v>2.813384509395056</v>
      </c>
      <c r="S47" s="60">
        <f>+'Indice PondENGHO'!D46</f>
        <v>356.20645141601563</v>
      </c>
      <c r="T47" s="60">
        <f>+'Indice PondENGHO'!P46</f>
        <v>355.64547729492188</v>
      </c>
      <c r="U47" s="60">
        <f>+'Indice PondENGHO'!AB46</f>
        <v>355.1805419921875</v>
      </c>
      <c r="V47" s="60">
        <f>+'Indice PondENGHO'!AN46</f>
        <v>354.72314453125</v>
      </c>
      <c r="W47" s="60">
        <f>+'Indice PondENGHO'!AZ46</f>
        <v>354.1085205078125</v>
      </c>
      <c r="Y47" s="61">
        <f t="shared" si="36"/>
        <v>1.1759795286864192</v>
      </c>
      <c r="Z47" s="61">
        <f t="shared" si="37"/>
        <v>0.97924892489890891</v>
      </c>
      <c r="AA47" s="61">
        <f t="shared" si="38"/>
        <v>0.91876367049659924</v>
      </c>
      <c r="AB47" s="61">
        <f t="shared" si="39"/>
        <v>0.777316800831239</v>
      </c>
      <c r="AC47" s="61">
        <f t="shared" si="40"/>
        <v>0.59625012772633146</v>
      </c>
      <c r="AE47" s="60">
        <f>+'Indice PondENGHO'!D46</f>
        <v>356.20645141601563</v>
      </c>
      <c r="AF47" s="60">
        <f>+'Indice PondENGHO'!E46</f>
        <v>287.4798583984375</v>
      </c>
      <c r="AG47" s="60">
        <f>+'Indice PondENGHO'!F46</f>
        <v>317.73336791992188</v>
      </c>
      <c r="AH47" s="60">
        <f>+'Indice PondENGHO'!G46</f>
        <v>345.66964721679688</v>
      </c>
      <c r="AI47" s="60">
        <f>+'Indice PondENGHO'!H46</f>
        <v>349.57803344726563</v>
      </c>
      <c r="AJ47" s="60">
        <f>+'Indice PondENGHO'!I46</f>
        <v>370.83828735351563</v>
      </c>
      <c r="AK47" s="60">
        <f>+'Indice PondENGHO'!J46</f>
        <v>347.92840576171875</v>
      </c>
      <c r="AL47" s="60">
        <f>+'Indice PondENGHO'!K46</f>
        <v>373.8533935546875</v>
      </c>
      <c r="AM47" s="60">
        <f>+'Indice PondENGHO'!L46</f>
        <v>336.88235473632813</v>
      </c>
      <c r="AN47" s="60">
        <f>+'Indice PondENGHO'!M46</f>
        <v>291.52841186523438</v>
      </c>
      <c r="AO47" s="60">
        <f>+'Indice PondENGHO'!N46</f>
        <v>308.18939208984375</v>
      </c>
      <c r="AP47" s="60">
        <f>+'Indice PondENGHO'!O46</f>
        <v>336.52822875976563</v>
      </c>
      <c r="AQ47" s="60">
        <f t="shared" si="0"/>
        <v>343.27838134765625</v>
      </c>
      <c r="AR47" s="60"/>
      <c r="AS47" s="60">
        <f>+'Indice PondENGHO'!AZ46</f>
        <v>354.1085205078125</v>
      </c>
      <c r="AT47" s="60">
        <f>+'Indice PondENGHO'!BA46</f>
        <v>287.9210205078125</v>
      </c>
      <c r="AU47" s="60">
        <f>+'Indice PondENGHO'!BB46</f>
        <v>320.71209716796875</v>
      </c>
      <c r="AV47" s="60">
        <f>+'Indice PondENGHO'!BC46</f>
        <v>335.98617553710938</v>
      </c>
      <c r="AW47" s="60">
        <f>+'Indice PondENGHO'!BD46</f>
        <v>350.93978881835938</v>
      </c>
      <c r="AX47" s="60">
        <f>+'Indice PondENGHO'!BE46</f>
        <v>360.03811645507813</v>
      </c>
      <c r="AY47" s="60">
        <f>+'Indice PondENGHO'!BF46</f>
        <v>345.04238891601563</v>
      </c>
      <c r="AZ47" s="60">
        <f>+'Indice PondENGHO'!BG46</f>
        <v>374.36685180664063</v>
      </c>
      <c r="BA47" s="60">
        <f>+'Indice PondENGHO'!BH46</f>
        <v>335.89657592773438</v>
      </c>
      <c r="BB47" s="60">
        <f>+'Indice PondENGHO'!BI46</f>
        <v>292.962646484375</v>
      </c>
      <c r="BC47" s="60">
        <f>+'Indice PondENGHO'!BJ46</f>
        <v>304.02731323242188</v>
      </c>
      <c r="BD47" s="60">
        <f>+'Indice PondENGHO'!BK46</f>
        <v>333.32818603515625</v>
      </c>
      <c r="BE47" s="60">
        <f t="shared" si="1"/>
        <v>337.2578125</v>
      </c>
      <c r="BG47" s="61">
        <f t="shared" si="60"/>
        <v>1.1759795286864192</v>
      </c>
      <c r="BH47" s="61">
        <f t="shared" si="61"/>
        <v>4.1479271116544002E-2</v>
      </c>
      <c r="BI47" s="61">
        <f t="shared" si="62"/>
        <v>0.14583219317774479</v>
      </c>
      <c r="BJ47" s="61">
        <f t="shared" si="63"/>
        <v>0.32815928039962922</v>
      </c>
      <c r="BK47" s="61">
        <f t="shared" si="64"/>
        <v>0.14181634406850088</v>
      </c>
      <c r="BL47" s="61">
        <f t="shared" si="65"/>
        <v>0.11235906089913324</v>
      </c>
      <c r="BM47" s="61">
        <f t="shared" si="66"/>
        <v>0.30546103410022696</v>
      </c>
      <c r="BN47" s="61">
        <f t="shared" si="67"/>
        <v>0.11171158729688362</v>
      </c>
      <c r="BO47" s="61">
        <f t="shared" si="68"/>
        <v>0.23550763846765602</v>
      </c>
      <c r="BP47" s="61">
        <f t="shared" si="69"/>
        <v>1.3873420416003172E-2</v>
      </c>
      <c r="BQ47" s="61">
        <f t="shared" si="70"/>
        <v>7.5435742926782165E-2</v>
      </c>
      <c r="BR47" s="61">
        <f t="shared" si="71"/>
        <v>0.10930642102043776</v>
      </c>
      <c r="BS47" s="61">
        <f t="shared" si="59"/>
        <v>2.7969215225759609</v>
      </c>
      <c r="BT47" s="61">
        <f t="shared" si="42"/>
        <v>2.8104516082684272</v>
      </c>
      <c r="BV47" s="61">
        <f t="shared" si="73"/>
        <v>0.47532031345020143</v>
      </c>
      <c r="BW47" s="61">
        <f t="shared" si="15"/>
        <v>3.6642680156808827E-2</v>
      </c>
      <c r="BX47" s="61">
        <f t="shared" si="16"/>
        <v>0.12565529261051822</v>
      </c>
      <c r="BY47" s="61">
        <f t="shared" si="17"/>
        <v>0.33803868585597158</v>
      </c>
      <c r="BZ47" s="61">
        <f t="shared" si="18"/>
        <v>0.25332925122196887</v>
      </c>
      <c r="CA47" s="61">
        <f t="shared" si="19"/>
        <v>0.20126351776212131</v>
      </c>
      <c r="CB47" s="61">
        <f t="shared" si="20"/>
        <v>0.45384552052496213</v>
      </c>
      <c r="CC47" s="61">
        <f t="shared" si="21"/>
        <v>0.10093132974517123</v>
      </c>
      <c r="CD47" s="61">
        <f t="shared" si="22"/>
        <v>0.33839577756413436</v>
      </c>
      <c r="CE47" s="61">
        <f t="shared" si="23"/>
        <v>3.9553382866335272E-2</v>
      </c>
      <c r="CF47" s="61">
        <f t="shared" si="24"/>
        <v>0.13692981496867071</v>
      </c>
      <c r="CG47" s="61">
        <f t="shared" si="25"/>
        <v>0.18066701811522975</v>
      </c>
      <c r="CH47" s="61">
        <f t="shared" si="44"/>
        <v>2.6805725848420936</v>
      </c>
      <c r="CI47" s="53">
        <f t="shared" si="45"/>
        <v>2.8030678508225604</v>
      </c>
      <c r="CK47" s="61">
        <f t="shared" si="72"/>
        <v>0.57972940096008774</v>
      </c>
      <c r="CL47" s="61">
        <f t="shared" si="46"/>
        <v>4.836590959735175E-3</v>
      </c>
      <c r="CM47" s="61">
        <f t="shared" si="47"/>
        <v>2.0176900567226569E-2</v>
      </c>
      <c r="CN47" s="61">
        <f t="shared" si="48"/>
        <v>-9.8794054563423606E-3</v>
      </c>
      <c r="CO47" s="61">
        <f t="shared" si="49"/>
        <v>-0.11151290715346798</v>
      </c>
      <c r="CP47" s="61">
        <f t="shared" si="50"/>
        <v>-8.8904456862988077E-2</v>
      </c>
      <c r="CQ47" s="61">
        <f t="shared" si="51"/>
        <v>-0.14838448642473517</v>
      </c>
      <c r="CR47" s="61">
        <f t="shared" si="52"/>
        <v>1.0780257551712386E-2</v>
      </c>
      <c r="CS47" s="61">
        <f t="shared" si="53"/>
        <v>-0.10288813909647834</v>
      </c>
      <c r="CT47" s="61">
        <f t="shared" si="54"/>
        <v>-2.5679962450332099E-2</v>
      </c>
      <c r="CU47" s="61">
        <f t="shared" si="55"/>
        <v>-6.1494072041888545E-2</v>
      </c>
      <c r="CV47" s="61">
        <f t="shared" si="56"/>
        <v>-7.1360597094791992E-2</v>
      </c>
      <c r="CW47" s="61">
        <f t="shared" si="57"/>
        <v>0.11634893773386734</v>
      </c>
      <c r="CX47" s="61">
        <f t="shared" si="58"/>
        <v>7.3837574458668342E-3</v>
      </c>
    </row>
    <row r="48" spans="1:102" x14ac:dyDescent="0.2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352.00149536132813</v>
      </c>
      <c r="E48" s="60">
        <f>+'Indice PondENGHO'!BM47</f>
        <v>349.87298583984375</v>
      </c>
      <c r="F48" s="60">
        <f>+'Indice PondENGHO'!BN47</f>
        <v>349.53656005859375</v>
      </c>
      <c r="G48" s="60">
        <f>+'Indice PondENGHO'!BO47</f>
        <v>348.00448608398438</v>
      </c>
      <c r="H48" s="60">
        <f>+'Indice PondENGHO'!BP47</f>
        <v>345.4764404296875</v>
      </c>
      <c r="I48" s="60">
        <f>+'Indice PondENGHO'!CD47</f>
        <v>348.23690795898438</v>
      </c>
      <c r="K48" s="61">
        <f t="shared" si="29"/>
        <v>0.31352804529523098</v>
      </c>
      <c r="L48" s="61">
        <f t="shared" si="30"/>
        <v>0.39114493126394051</v>
      </c>
      <c r="M48" s="61">
        <f t="shared" si="31"/>
        <v>0.44256877321170668</v>
      </c>
      <c r="N48" s="61">
        <f t="shared" si="32"/>
        <v>0.55471467744664915</v>
      </c>
      <c r="O48" s="61">
        <f t="shared" si="33"/>
        <v>0.7816553433246104</v>
      </c>
      <c r="P48" s="61">
        <f t="shared" si="34"/>
        <v>2.4836117705421379</v>
      </c>
      <c r="Q48" s="61">
        <f t="shared" si="35"/>
        <v>2.4836348544840847</v>
      </c>
      <c r="S48" s="60">
        <f>+'Indice PondENGHO'!D47</f>
        <v>366.03347778320313</v>
      </c>
      <c r="T48" s="60">
        <f>+'Indice PondENGHO'!P47</f>
        <v>365.25918579101563</v>
      </c>
      <c r="U48" s="60">
        <f>+'Indice PondENGHO'!AB47</f>
        <v>364.654296875</v>
      </c>
      <c r="V48" s="60">
        <f>+'Indice PondENGHO'!AN47</f>
        <v>364.06570434570313</v>
      </c>
      <c r="W48" s="60">
        <f>+'Indice PondENGHO'!AZ47</f>
        <v>363.27191162109375</v>
      </c>
      <c r="Y48" s="61">
        <f t="shared" si="36"/>
        <v>0.98691583091377899</v>
      </c>
      <c r="Z48" s="61">
        <f t="shared" si="37"/>
        <v>0.78005870602493277</v>
      </c>
      <c r="AA48" s="61">
        <f t="shared" si="38"/>
        <v>0.70494158968574283</v>
      </c>
      <c r="AB48" s="61">
        <f t="shared" si="39"/>
        <v>0.58003700057320673</v>
      </c>
      <c r="AC48" s="61">
        <f t="shared" si="40"/>
        <v>0.42653274694554083</v>
      </c>
      <c r="AE48" s="60">
        <f>+'Indice PondENGHO'!D47</f>
        <v>366.03347778320313</v>
      </c>
      <c r="AF48" s="60">
        <f>+'Indice PondENGHO'!E47</f>
        <v>296.6920166015625</v>
      </c>
      <c r="AG48" s="60">
        <f>+'Indice PondENGHO'!F47</f>
        <v>326.28298950195313</v>
      </c>
      <c r="AH48" s="60">
        <f>+'Indice PondENGHO'!G47</f>
        <v>350.90731811523438</v>
      </c>
      <c r="AI48" s="60">
        <f>+'Indice PondENGHO'!H47</f>
        <v>358.68490600585938</v>
      </c>
      <c r="AJ48" s="60">
        <f>+'Indice PondENGHO'!I47</f>
        <v>384.36224365234375</v>
      </c>
      <c r="AK48" s="60">
        <f>+'Indice PondENGHO'!J47</f>
        <v>359.94088745117188</v>
      </c>
      <c r="AL48" s="60">
        <f>+'Indice PondENGHO'!K47</f>
        <v>375.97848510742188</v>
      </c>
      <c r="AM48" s="60">
        <f>+'Indice PondENGHO'!L47</f>
        <v>343.53582763671875</v>
      </c>
      <c r="AN48" s="60">
        <f>+'Indice PondENGHO'!M47</f>
        <v>296.2469482421875</v>
      </c>
      <c r="AO48" s="60">
        <f>+'Indice PondENGHO'!N47</f>
        <v>313.55282592773438</v>
      </c>
      <c r="AP48" s="60">
        <f>+'Indice PondENGHO'!O47</f>
        <v>341.990234375</v>
      </c>
      <c r="AQ48" s="60">
        <f t="shared" si="0"/>
        <v>352.00149536132813</v>
      </c>
      <c r="AR48" s="60"/>
      <c r="AS48" s="60">
        <f>+'Indice PondENGHO'!AZ47</f>
        <v>363.27191162109375</v>
      </c>
      <c r="AT48" s="60">
        <f>+'Indice PondENGHO'!BA47</f>
        <v>297.12310791015625</v>
      </c>
      <c r="AU48" s="60">
        <f>+'Indice PondENGHO'!BB47</f>
        <v>329.3843994140625</v>
      </c>
      <c r="AV48" s="60">
        <f>+'Indice PondENGHO'!BC47</f>
        <v>340.92950439453125</v>
      </c>
      <c r="AW48" s="60">
        <f>+'Indice PondENGHO'!BD47</f>
        <v>360.01730346679688</v>
      </c>
      <c r="AX48" s="60">
        <f>+'Indice PondENGHO'!BE47</f>
        <v>372.00326538085938</v>
      </c>
      <c r="AY48" s="60">
        <f>+'Indice PondENGHO'!BF47</f>
        <v>357.66476440429688</v>
      </c>
      <c r="AZ48" s="60">
        <f>+'Indice PondENGHO'!BG47</f>
        <v>374.70986938476563</v>
      </c>
      <c r="BA48" s="60">
        <f>+'Indice PondENGHO'!BH47</f>
        <v>341.645263671875</v>
      </c>
      <c r="BB48" s="60">
        <f>+'Indice PondENGHO'!BI47</f>
        <v>297.2955322265625</v>
      </c>
      <c r="BC48" s="60">
        <f>+'Indice PondENGHO'!BJ47</f>
        <v>309.19570922851563</v>
      </c>
      <c r="BD48" s="60">
        <f>+'Indice PondENGHO'!BK47</f>
        <v>340.11187744140625</v>
      </c>
      <c r="BE48" s="60">
        <f t="shared" si="1"/>
        <v>345.4764404296875</v>
      </c>
      <c r="BG48" s="61">
        <f t="shared" si="60"/>
        <v>0.98691583091377899</v>
      </c>
      <c r="BH48" s="61">
        <f t="shared" si="61"/>
        <v>5.9672596377649746E-2</v>
      </c>
      <c r="BI48" s="61">
        <f t="shared" si="62"/>
        <v>0.19905446927437326</v>
      </c>
      <c r="BJ48" s="61">
        <f t="shared" si="63"/>
        <v>0.21652677684092014</v>
      </c>
      <c r="BK48" s="61">
        <f t="shared" si="64"/>
        <v>0.10928250450410953</v>
      </c>
      <c r="BL48" s="61">
        <f t="shared" si="65"/>
        <v>0.16489828730578829</v>
      </c>
      <c r="BM48" s="61">
        <f t="shared" si="66"/>
        <v>0.363542813203513</v>
      </c>
      <c r="BN48" s="61">
        <f t="shared" si="67"/>
        <v>3.1050248863264591E-2</v>
      </c>
      <c r="BO48" s="61">
        <f t="shared" si="68"/>
        <v>0.14928473761520089</v>
      </c>
      <c r="BP48" s="61">
        <f t="shared" si="69"/>
        <v>2.2655423577104039E-2</v>
      </c>
      <c r="BQ48" s="61">
        <f t="shared" si="70"/>
        <v>6.8570709819819262E-2</v>
      </c>
      <c r="BR48" s="61">
        <f t="shared" si="71"/>
        <v>5.8380636616944079E-2</v>
      </c>
      <c r="BS48" s="61">
        <f t="shared" si="59"/>
        <v>2.4298350349124656</v>
      </c>
      <c r="BT48" s="61">
        <f t="shared" si="42"/>
        <v>2.5411195366938921</v>
      </c>
      <c r="BV48" s="61">
        <f t="shared" si="73"/>
        <v>0.59625012772633146</v>
      </c>
      <c r="BW48" s="61">
        <f t="shared" si="15"/>
        <v>5.0214670756276669E-2</v>
      </c>
      <c r="BX48" s="61">
        <f t="shared" si="16"/>
        <v>0.1535036261062393</v>
      </c>
      <c r="BY48" s="61">
        <f t="shared" si="17"/>
        <v>0.21428488508825086</v>
      </c>
      <c r="BZ48" s="61">
        <f t="shared" si="18"/>
        <v>0.18828521403051815</v>
      </c>
      <c r="CA48" s="61">
        <f t="shared" si="19"/>
        <v>0.28369953360337524</v>
      </c>
      <c r="CB48" s="61">
        <f t="shared" si="20"/>
        <v>0.58552557265756577</v>
      </c>
      <c r="CC48" s="61">
        <f t="shared" si="21"/>
        <v>4.6334322958327904E-3</v>
      </c>
      <c r="CD48" s="61">
        <f t="shared" si="22"/>
        <v>0.1661287049570401</v>
      </c>
      <c r="CE48" s="61">
        <f t="shared" si="23"/>
        <v>4.8356307911885707E-2</v>
      </c>
      <c r="CF48" s="61">
        <f t="shared" si="24"/>
        <v>0.12507331472186808</v>
      </c>
      <c r="CG48" s="61">
        <f t="shared" si="25"/>
        <v>0.10073306679452262</v>
      </c>
      <c r="CH48" s="61">
        <f t="shared" si="44"/>
        <v>2.5166884566497068</v>
      </c>
      <c r="CI48" s="53">
        <f t="shared" si="45"/>
        <v>2.4368977159535676</v>
      </c>
      <c r="CK48" s="61">
        <f t="shared" si="72"/>
        <v>0.56038308396823822</v>
      </c>
      <c r="CL48" s="61">
        <f t="shared" si="46"/>
        <v>9.457925621373077E-3</v>
      </c>
      <c r="CM48" s="61">
        <f t="shared" si="47"/>
        <v>4.5550843168133959E-2</v>
      </c>
      <c r="CN48" s="61">
        <f t="shared" si="48"/>
        <v>2.2418917526692839E-3</v>
      </c>
      <c r="CO48" s="61">
        <f t="shared" si="49"/>
        <v>-7.9002709526408615E-2</v>
      </c>
      <c r="CP48" s="61">
        <f t="shared" si="50"/>
        <v>-0.11880124629758695</v>
      </c>
      <c r="CQ48" s="61">
        <f t="shared" si="51"/>
        <v>-0.22198275945405277</v>
      </c>
      <c r="CR48" s="61">
        <f t="shared" si="52"/>
        <v>2.6416816567431799E-2</v>
      </c>
      <c r="CS48" s="61">
        <f t="shared" si="53"/>
        <v>-1.6843967341839211E-2</v>
      </c>
      <c r="CT48" s="61">
        <f t="shared" si="54"/>
        <v>-2.5700884334781668E-2</v>
      </c>
      <c r="CU48" s="61">
        <f t="shared" si="55"/>
        <v>-5.6502604902048822E-2</v>
      </c>
      <c r="CV48" s="61">
        <f t="shared" si="56"/>
        <v>-4.2352430177578546E-2</v>
      </c>
      <c r="CW48" s="61">
        <f t="shared" si="57"/>
        <v>-8.6853421737241199E-2</v>
      </c>
      <c r="CX48" s="61">
        <f t="shared" si="58"/>
        <v>0.10422182074032449</v>
      </c>
    </row>
    <row r="49" spans="1:102" x14ac:dyDescent="0.2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366.04251098632813</v>
      </c>
      <c r="E49" s="60">
        <f>+'Indice PondENGHO'!BM48</f>
        <v>363.3656005859375</v>
      </c>
      <c r="F49" s="60">
        <f>+'Indice PondENGHO'!BN48</f>
        <v>362.83724975585938</v>
      </c>
      <c r="G49" s="60">
        <f>+'Indice PondENGHO'!BO48</f>
        <v>361.00418090820313</v>
      </c>
      <c r="H49" s="60">
        <f>+'Indice PondENGHO'!BP48</f>
        <v>357.9002685546875</v>
      </c>
      <c r="I49" s="60">
        <f>+'Indice PondENGHO'!CD48</f>
        <v>361.30746459960938</v>
      </c>
      <c r="K49" s="61">
        <f t="shared" si="29"/>
        <v>0.49243492651298076</v>
      </c>
      <c r="L49" s="61">
        <f t="shared" si="30"/>
        <v>0.60141904140045321</v>
      </c>
      <c r="M49" s="61">
        <f t="shared" si="31"/>
        <v>0.67495773715137142</v>
      </c>
      <c r="N49" s="61">
        <f t="shared" si="32"/>
        <v>0.83154836676472899</v>
      </c>
      <c r="O49" s="61">
        <f t="shared" si="33"/>
        <v>1.1529670486906747</v>
      </c>
      <c r="P49" s="61">
        <f t="shared" si="34"/>
        <v>3.7533271205202094</v>
      </c>
      <c r="Q49" s="61">
        <f t="shared" si="35"/>
        <v>3.7533519112696867</v>
      </c>
      <c r="S49" s="60">
        <f>+'Indice PondENGHO'!D48</f>
        <v>383.9866943359375</v>
      </c>
      <c r="T49" s="60">
        <f>+'Indice PondENGHO'!P48</f>
        <v>382.96774291992188</v>
      </c>
      <c r="U49" s="60">
        <f>+'Indice PondENGHO'!AB48</f>
        <v>382.14776611328125</v>
      </c>
      <c r="V49" s="60">
        <f>+'Indice PondENGHO'!AN48</f>
        <v>381.39047241210938</v>
      </c>
      <c r="W49" s="60">
        <f>+'Indice PondENGHO'!AZ48</f>
        <v>380.37655639648438</v>
      </c>
      <c r="Y49" s="61">
        <f t="shared" si="36"/>
        <v>1.7583373802718956</v>
      </c>
      <c r="Z49" s="61">
        <f t="shared" si="37"/>
        <v>1.4017116939886825</v>
      </c>
      <c r="AA49" s="61">
        <f t="shared" si="38"/>
        <v>1.2699969407144112</v>
      </c>
      <c r="AB49" s="61">
        <f t="shared" si="39"/>
        <v>1.0494622641940661</v>
      </c>
      <c r="AC49" s="61">
        <f t="shared" si="40"/>
        <v>0.77723759253696534</v>
      </c>
      <c r="AE49" s="60">
        <f>+'Indice PondENGHO'!D48</f>
        <v>383.9866943359375</v>
      </c>
      <c r="AF49" s="60">
        <f>+'Indice PondENGHO'!E48</f>
        <v>302.97265625</v>
      </c>
      <c r="AG49" s="60">
        <f>+'Indice PondENGHO'!F48</f>
        <v>343.05947875976563</v>
      </c>
      <c r="AH49" s="60">
        <f>+'Indice PondENGHO'!G48</f>
        <v>359.0675048828125</v>
      </c>
      <c r="AI49" s="60">
        <f>+'Indice PondENGHO'!H48</f>
        <v>374.85894775390625</v>
      </c>
      <c r="AJ49" s="60">
        <f>+'Indice PondENGHO'!I48</f>
        <v>396.74038696289063</v>
      </c>
      <c r="AK49" s="60">
        <f>+'Indice PondENGHO'!J48</f>
        <v>374.73513793945313</v>
      </c>
      <c r="AL49" s="60">
        <f>+'Indice PondENGHO'!K48</f>
        <v>378.92987060546875</v>
      </c>
      <c r="AM49" s="60">
        <f>+'Indice PondENGHO'!L48</f>
        <v>352.055908203125</v>
      </c>
      <c r="AN49" s="60">
        <f>+'Indice PondENGHO'!M48</f>
        <v>301.18597412109375</v>
      </c>
      <c r="AO49" s="60">
        <f>+'Indice PondENGHO'!N48</f>
        <v>324.50582885742188</v>
      </c>
      <c r="AP49" s="60">
        <f>+'Indice PondENGHO'!O48</f>
        <v>349.58328247070313</v>
      </c>
      <c r="AQ49" s="60">
        <f t="shared" si="0"/>
        <v>366.04251098632813</v>
      </c>
      <c r="AR49" s="60"/>
      <c r="AS49" s="60">
        <f>+'Indice PondENGHO'!AZ48</f>
        <v>380.37655639648438</v>
      </c>
      <c r="AT49" s="60">
        <f>+'Indice PondENGHO'!BA48</f>
        <v>303.50979614257813</v>
      </c>
      <c r="AU49" s="60">
        <f>+'Indice PondENGHO'!BB48</f>
        <v>347.4935302734375</v>
      </c>
      <c r="AV49" s="60">
        <f>+'Indice PondENGHO'!BC48</f>
        <v>348.9703369140625</v>
      </c>
      <c r="AW49" s="60">
        <f>+'Indice PondENGHO'!BD48</f>
        <v>376.17318725585938</v>
      </c>
      <c r="AX49" s="60">
        <f>+'Indice PondENGHO'!BE48</f>
        <v>383.02374267578125</v>
      </c>
      <c r="AY49" s="60">
        <f>+'Indice PondENGHO'!BF48</f>
        <v>372.38217163085938</v>
      </c>
      <c r="AZ49" s="60">
        <f>+'Indice PondENGHO'!BG48</f>
        <v>377.65682983398438</v>
      </c>
      <c r="BA49" s="60">
        <f>+'Indice PondENGHO'!BH48</f>
        <v>350.71795654296875</v>
      </c>
      <c r="BB49" s="60">
        <f>+'Indice PondENGHO'!BI48</f>
        <v>301.26528930664063</v>
      </c>
      <c r="BC49" s="60">
        <f>+'Indice PondENGHO'!BJ48</f>
        <v>319.71099853515625</v>
      </c>
      <c r="BD49" s="60">
        <f>+'Indice PondENGHO'!BK48</f>
        <v>346.97540283203125</v>
      </c>
      <c r="BE49" s="60">
        <f t="shared" si="1"/>
        <v>357.9002685546875</v>
      </c>
      <c r="BG49" s="61">
        <f t="shared" si="60"/>
        <v>1.7583373802718956</v>
      </c>
      <c r="BH49" s="61">
        <f t="shared" si="61"/>
        <v>3.9675222293076857E-2</v>
      </c>
      <c r="BI49" s="61">
        <f t="shared" si="62"/>
        <v>0.38091499447912019</v>
      </c>
      <c r="BJ49" s="61">
        <f t="shared" si="63"/>
        <v>0.32898450895227455</v>
      </c>
      <c r="BK49" s="61">
        <f t="shared" si="64"/>
        <v>0.18927876142266373</v>
      </c>
      <c r="BL49" s="61">
        <f t="shared" si="65"/>
        <v>0.14718713031216502</v>
      </c>
      <c r="BM49" s="61">
        <f t="shared" si="66"/>
        <v>0.43663418834509077</v>
      </c>
      <c r="BN49" s="61">
        <f t="shared" si="67"/>
        <v>4.2054776051801558E-2</v>
      </c>
      <c r="BO49" s="61">
        <f t="shared" si="68"/>
        <v>0.18642865381389187</v>
      </c>
      <c r="BP49" s="61">
        <f t="shared" si="69"/>
        <v>2.3126404942094662E-2</v>
      </c>
      <c r="BQ49" s="61">
        <f t="shared" si="70"/>
        <v>0.1365623138399914</v>
      </c>
      <c r="BR49" s="61">
        <f t="shared" si="71"/>
        <v>7.9147058738883141E-2</v>
      </c>
      <c r="BS49" s="61">
        <f t="shared" si="59"/>
        <v>3.7483313934629492</v>
      </c>
      <c r="BT49" s="61">
        <f t="shared" si="42"/>
        <v>3.9889079478446332</v>
      </c>
      <c r="BV49" s="61">
        <f t="shared" si="73"/>
        <v>0.42653274694554083</v>
      </c>
      <c r="BW49" s="61">
        <f t="shared" si="15"/>
        <v>3.4022291762315075E-2</v>
      </c>
      <c r="BX49" s="61">
        <f t="shared" si="16"/>
        <v>0.31291430899140577</v>
      </c>
      <c r="BY49" s="61">
        <f t="shared" si="17"/>
        <v>0.340264494596143</v>
      </c>
      <c r="BZ49" s="61">
        <f t="shared" si="18"/>
        <v>0.32713240092638979</v>
      </c>
      <c r="CA49" s="61">
        <f t="shared" si="19"/>
        <v>0.25508475265260555</v>
      </c>
      <c r="CB49" s="61">
        <f t="shared" si="20"/>
        <v>0.66646855191249454</v>
      </c>
      <c r="CC49" s="61">
        <f t="shared" si="21"/>
        <v>3.8860137683425063E-2</v>
      </c>
      <c r="CD49" s="61">
        <f t="shared" si="22"/>
        <v>0.25595036435261281</v>
      </c>
      <c r="CE49" s="61">
        <f t="shared" si="23"/>
        <v>4.3249731128995147E-2</v>
      </c>
      <c r="CF49" s="61">
        <f t="shared" si="24"/>
        <v>0.24841263802427721</v>
      </c>
      <c r="CG49" s="61">
        <f t="shared" si="25"/>
        <v>9.949397905208307E-2</v>
      </c>
      <c r="CH49" s="61">
        <f t="shared" si="44"/>
        <v>3.0483863980282879</v>
      </c>
      <c r="CI49" s="53">
        <f t="shared" si="45"/>
        <v>3.5961433750874017</v>
      </c>
      <c r="CK49" s="61">
        <f t="shared" si="72"/>
        <v>0.98109978773493023</v>
      </c>
      <c r="CL49" s="61">
        <f t="shared" si="46"/>
        <v>5.6529305307617822E-3</v>
      </c>
      <c r="CM49" s="61">
        <f t="shared" si="47"/>
        <v>6.800068548771443E-2</v>
      </c>
      <c r="CN49" s="61">
        <f t="shared" si="48"/>
        <v>-1.1279985643868451E-2</v>
      </c>
      <c r="CO49" s="61">
        <f t="shared" si="49"/>
        <v>-0.13785363950372606</v>
      </c>
      <c r="CP49" s="61">
        <f t="shared" si="50"/>
        <v>-0.10789762234044054</v>
      </c>
      <c r="CQ49" s="61">
        <f t="shared" si="51"/>
        <v>-0.22983436356740378</v>
      </c>
      <c r="CR49" s="61">
        <f t="shared" si="52"/>
        <v>3.1946383683764956E-3</v>
      </c>
      <c r="CS49" s="61">
        <f t="shared" si="53"/>
        <v>-6.9521710538720943E-2</v>
      </c>
      <c r="CT49" s="61">
        <f t="shared" si="54"/>
        <v>-2.0123326186900485E-2</v>
      </c>
      <c r="CU49" s="61">
        <f t="shared" si="55"/>
        <v>-0.11185032418428581</v>
      </c>
      <c r="CV49" s="61">
        <f t="shared" si="56"/>
        <v>-2.0346920313199929E-2</v>
      </c>
      <c r="CW49" s="61">
        <f t="shared" si="57"/>
        <v>0.69994499543466127</v>
      </c>
      <c r="CX49" s="61">
        <f t="shared" si="58"/>
        <v>0.39276457275723153</v>
      </c>
    </row>
    <row r="50" spans="1:102" x14ac:dyDescent="0.2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378.315673828125</v>
      </c>
      <c r="E50" s="60">
        <f>+'Indice PondENGHO'!BM49</f>
        <v>375.3994140625</v>
      </c>
      <c r="F50" s="60">
        <f>+'Indice PondENGHO'!BN49</f>
        <v>374.85943603515625</v>
      </c>
      <c r="G50" s="60">
        <f>+'Indice PondENGHO'!BO49</f>
        <v>373.06625366210938</v>
      </c>
      <c r="H50" s="60">
        <f>+'Indice PondENGHO'!BP49</f>
        <v>369.91232299804688</v>
      </c>
      <c r="I50" s="60">
        <f>+'Indice PondENGHO'!CD49</f>
        <v>373.36773681640625</v>
      </c>
      <c r="K50" s="61">
        <f t="shared" si="29"/>
        <v>0.41486298316790371</v>
      </c>
      <c r="L50" s="61">
        <f t="shared" si="30"/>
        <v>0.5169900603670764</v>
      </c>
      <c r="M50" s="61">
        <f t="shared" si="31"/>
        <v>0.58800867762146281</v>
      </c>
      <c r="N50" s="61">
        <f t="shared" si="32"/>
        <v>0.74365955994801292</v>
      </c>
      <c r="O50" s="61">
        <f t="shared" si="33"/>
        <v>1.0744262657468617</v>
      </c>
      <c r="P50" s="61">
        <f t="shared" si="34"/>
        <v>3.3379475468513178</v>
      </c>
      <c r="Q50" s="61">
        <f t="shared" si="35"/>
        <v>3.3379526853013486</v>
      </c>
      <c r="S50" s="60">
        <f>+'Indice PondENGHO'!D49</f>
        <v>396.357177734375</v>
      </c>
      <c r="T50" s="60">
        <f>+'Indice PondENGHO'!P49</f>
        <v>395.18466186523438</v>
      </c>
      <c r="U50" s="60">
        <f>+'Indice PondENGHO'!AB49</f>
        <v>394.34902954101563</v>
      </c>
      <c r="V50" s="60">
        <f>+'Indice PondENGHO'!AN49</f>
        <v>393.52627563476563</v>
      </c>
      <c r="W50" s="60">
        <f>+'Indice PondENGHO'!AZ49</f>
        <v>392.285400390625</v>
      </c>
      <c r="Y50" s="61">
        <f t="shared" si="36"/>
        <v>1.1650903166812745</v>
      </c>
      <c r="Z50" s="61">
        <f t="shared" si="37"/>
        <v>0.93111604985156537</v>
      </c>
      <c r="AA50" s="61">
        <f t="shared" si="38"/>
        <v>0.85332068693823149</v>
      </c>
      <c r="AB50" s="61">
        <f t="shared" si="39"/>
        <v>0.70866426656101589</v>
      </c>
      <c r="AC50" s="61">
        <f t="shared" si="40"/>
        <v>0.52235500056520257</v>
      </c>
      <c r="AE50" s="60">
        <f>+'Indice PondENGHO'!D49</f>
        <v>396.357177734375</v>
      </c>
      <c r="AF50" s="60">
        <f>+'Indice PondENGHO'!E49</f>
        <v>309.6427001953125</v>
      </c>
      <c r="AG50" s="60">
        <f>+'Indice PondENGHO'!F49</f>
        <v>358.49752807617188</v>
      </c>
      <c r="AH50" s="60">
        <f>+'Indice PondENGHO'!G49</f>
        <v>367.7042236328125</v>
      </c>
      <c r="AI50" s="60">
        <f>+'Indice PondENGHO'!H49</f>
        <v>390.27017211914063</v>
      </c>
      <c r="AJ50" s="60">
        <f>+'Indice PondENGHO'!I49</f>
        <v>411.93923950195313</v>
      </c>
      <c r="AK50" s="60">
        <f>+'Indice PondENGHO'!J49</f>
        <v>388.24932861328125</v>
      </c>
      <c r="AL50" s="60">
        <f>+'Indice PondENGHO'!K49</f>
        <v>379.09805297851563</v>
      </c>
      <c r="AM50" s="60">
        <f>+'Indice PondENGHO'!L49</f>
        <v>369.68722534179688</v>
      </c>
      <c r="AN50" s="60">
        <f>+'Indice PondENGHO'!M49</f>
        <v>308.76858520507813</v>
      </c>
      <c r="AO50" s="60">
        <f>+'Indice PondENGHO'!N49</f>
        <v>335.237060546875</v>
      </c>
      <c r="AP50" s="60">
        <f>+'Indice PondENGHO'!O49</f>
        <v>358.2161865234375</v>
      </c>
      <c r="AQ50" s="60">
        <f t="shared" si="0"/>
        <v>378.315673828125</v>
      </c>
      <c r="AR50" s="60"/>
      <c r="AS50" s="60">
        <f>+'Indice PondENGHO'!AZ49</f>
        <v>392.285400390625</v>
      </c>
      <c r="AT50" s="60">
        <f>+'Indice PondENGHO'!BA49</f>
        <v>310.00027465820313</v>
      </c>
      <c r="AU50" s="60">
        <f>+'Indice PondENGHO'!BB49</f>
        <v>362.38360595703125</v>
      </c>
      <c r="AV50" s="60">
        <f>+'Indice PondENGHO'!BC49</f>
        <v>357.82470703125</v>
      </c>
      <c r="AW50" s="60">
        <f>+'Indice PondENGHO'!BD49</f>
        <v>390.888916015625</v>
      </c>
      <c r="AX50" s="60">
        <f>+'Indice PondENGHO'!BE49</f>
        <v>396.63580322265625</v>
      </c>
      <c r="AY50" s="60">
        <f>+'Indice PondENGHO'!BF49</f>
        <v>385.81719970703125</v>
      </c>
      <c r="AZ50" s="60">
        <f>+'Indice PondENGHO'!BG49</f>
        <v>376.34649658203125</v>
      </c>
      <c r="BA50" s="60">
        <f>+'Indice PondENGHO'!BH49</f>
        <v>368.10107421875</v>
      </c>
      <c r="BB50" s="60">
        <f>+'Indice PondENGHO'!BI49</f>
        <v>308.4970703125</v>
      </c>
      <c r="BC50" s="60">
        <f>+'Indice PondENGHO'!BJ49</f>
        <v>330.2127685546875</v>
      </c>
      <c r="BD50" s="60">
        <f>+'Indice PondENGHO'!BK49</f>
        <v>356.62838745117188</v>
      </c>
      <c r="BE50" s="60">
        <f t="shared" si="1"/>
        <v>369.91232299804688</v>
      </c>
      <c r="BG50" s="61">
        <f t="shared" si="60"/>
        <v>1.1650903166812745</v>
      </c>
      <c r="BH50" s="61">
        <f t="shared" si="61"/>
        <v>4.0518855529458983E-2</v>
      </c>
      <c r="BI50" s="61">
        <f t="shared" si="62"/>
        <v>0.337079539645536</v>
      </c>
      <c r="BJ50" s="61">
        <f t="shared" si="63"/>
        <v>0.33483982754943387</v>
      </c>
      <c r="BK50" s="61">
        <f t="shared" si="64"/>
        <v>0.17343368484910129</v>
      </c>
      <c r="BL50" s="61">
        <f t="shared" si="65"/>
        <v>0.17379533520750115</v>
      </c>
      <c r="BM50" s="61">
        <f t="shared" si="66"/>
        <v>0.38355512925521834</v>
      </c>
      <c r="BN50" s="61">
        <f t="shared" si="67"/>
        <v>2.3045325374903571E-3</v>
      </c>
      <c r="BO50" s="61">
        <f t="shared" si="68"/>
        <v>0.37099384280128916</v>
      </c>
      <c r="BP50" s="61">
        <f t="shared" si="69"/>
        <v>3.4142757073095317E-2</v>
      </c>
      <c r="BQ50" s="61">
        <f t="shared" si="70"/>
        <v>0.12866493852397143</v>
      </c>
      <c r="BR50" s="61">
        <f t="shared" si="71"/>
        <v>8.6534348073647974E-2</v>
      </c>
      <c r="BS50" s="61">
        <f t="shared" si="59"/>
        <v>3.2309531077270179</v>
      </c>
      <c r="BT50" s="61">
        <f t="shared" si="42"/>
        <v>3.3529337367744327</v>
      </c>
      <c r="BV50" s="61">
        <f t="shared" si="73"/>
        <v>0.77723759253696534</v>
      </c>
      <c r="BW50" s="61">
        <f t="shared" si="15"/>
        <v>3.3374977130015436E-2</v>
      </c>
      <c r="BX50" s="61">
        <f t="shared" si="16"/>
        <v>0.24835970381239997</v>
      </c>
      <c r="BY50" s="61">
        <f t="shared" si="17"/>
        <v>0.36168433696795649</v>
      </c>
      <c r="BZ50" s="61">
        <f t="shared" si="18"/>
        <v>0.28762791082329242</v>
      </c>
      <c r="CA50" s="61">
        <f t="shared" si="19"/>
        <v>0.304133584151765</v>
      </c>
      <c r="CB50" s="61">
        <f t="shared" si="20"/>
        <v>0.5872774766380936</v>
      </c>
      <c r="CC50" s="61">
        <f t="shared" si="21"/>
        <v>-1.6678930608298788E-2</v>
      </c>
      <c r="CD50" s="61">
        <f t="shared" si="22"/>
        <v>0.47337315437771832</v>
      </c>
      <c r="CE50" s="61">
        <f t="shared" si="23"/>
        <v>7.6053842019814244E-2</v>
      </c>
      <c r="CF50" s="61">
        <f t="shared" si="24"/>
        <v>0.23948117277193781</v>
      </c>
      <c r="CG50" s="61">
        <f t="shared" si="25"/>
        <v>0.13507270009018948</v>
      </c>
      <c r="CH50" s="61">
        <f t="shared" si="44"/>
        <v>3.5069975207118493</v>
      </c>
      <c r="CI50" s="53">
        <f t="shared" si="45"/>
        <v>3.356257454588607</v>
      </c>
      <c r="CK50" s="61">
        <f t="shared" si="72"/>
        <v>0.64273531611607193</v>
      </c>
      <c r="CL50" s="61">
        <f t="shared" si="46"/>
        <v>7.143878399443547E-3</v>
      </c>
      <c r="CM50" s="61">
        <f t="shared" si="47"/>
        <v>8.8719835833136029E-2</v>
      </c>
      <c r="CN50" s="61">
        <f t="shared" si="48"/>
        <v>-2.6844509418522622E-2</v>
      </c>
      <c r="CO50" s="61">
        <f t="shared" si="49"/>
        <v>-0.11419422597419113</v>
      </c>
      <c r="CP50" s="61">
        <f t="shared" si="50"/>
        <v>-0.13033824894426385</v>
      </c>
      <c r="CQ50" s="61">
        <f t="shared" si="51"/>
        <v>-0.20372234738287526</v>
      </c>
      <c r="CR50" s="61">
        <f t="shared" si="52"/>
        <v>1.8983463145789144E-2</v>
      </c>
      <c r="CS50" s="61">
        <f t="shared" si="53"/>
        <v>-0.10237931157642916</v>
      </c>
      <c r="CT50" s="61">
        <f t="shared" si="54"/>
        <v>-4.1911084946718927E-2</v>
      </c>
      <c r="CU50" s="61">
        <f t="shared" si="55"/>
        <v>-0.11081623424796638</v>
      </c>
      <c r="CV50" s="61">
        <f t="shared" si="56"/>
        <v>-4.8538352016541511E-2</v>
      </c>
      <c r="CW50" s="61">
        <f t="shared" si="57"/>
        <v>-0.2760444129848314</v>
      </c>
      <c r="CX50" s="61">
        <f t="shared" si="58"/>
        <v>-3.3237178141742874E-3</v>
      </c>
    </row>
    <row r="51" spans="1:102" x14ac:dyDescent="0.2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392.60333251953125</v>
      </c>
      <c r="E51" s="60">
        <f>+'Indice PondENGHO'!BM50</f>
        <v>389.25161743164063</v>
      </c>
      <c r="F51" s="60">
        <f>+'Indice PondENGHO'!BN50</f>
        <v>388.6416015625</v>
      </c>
      <c r="G51" s="60">
        <f>+'Indice PondENGHO'!BO50</f>
        <v>386.94024658203125</v>
      </c>
      <c r="H51" s="60">
        <f>+'Indice PondENGHO'!BP50</f>
        <v>383.75051879882813</v>
      </c>
      <c r="I51" s="60">
        <f>+'Indice PondENGHO'!CD50</f>
        <v>387.26107788085938</v>
      </c>
      <c r="K51" s="61">
        <f t="shared" si="29"/>
        <v>0.46735770108560476</v>
      </c>
      <c r="L51" s="61">
        <f t="shared" si="30"/>
        <v>0.57588786016524629</v>
      </c>
      <c r="M51" s="61">
        <f t="shared" si="31"/>
        <v>0.65231578944958868</v>
      </c>
      <c r="N51" s="61">
        <f t="shared" si="32"/>
        <v>0.82773979863718883</v>
      </c>
      <c r="O51" s="61">
        <f t="shared" si="33"/>
        <v>1.1977852009119769</v>
      </c>
      <c r="P51" s="61">
        <f t="shared" si="34"/>
        <v>3.7210863502496054</v>
      </c>
      <c r="Q51" s="61">
        <f t="shared" si="35"/>
        <v>3.7210877358920813</v>
      </c>
      <c r="S51" s="60">
        <f>+'Indice PondENGHO'!D50</f>
        <v>411.94332885742188</v>
      </c>
      <c r="T51" s="60">
        <f>+'Indice PondENGHO'!P50</f>
        <v>409.55532836914063</v>
      </c>
      <c r="U51" s="60">
        <f>+'Indice PondENGHO'!AB50</f>
        <v>407.91189575195313</v>
      </c>
      <c r="V51" s="60">
        <f>+'Indice PondENGHO'!AN50</f>
        <v>406.456787109375</v>
      </c>
      <c r="W51" s="60">
        <f>+'Indice PondENGHO'!AZ50</f>
        <v>404.06463623046875</v>
      </c>
      <c r="Y51" s="61">
        <f t="shared" si="36"/>
        <v>1.4203291356476369</v>
      </c>
      <c r="Z51" s="61">
        <f t="shared" si="37"/>
        <v>1.0601547206473594</v>
      </c>
      <c r="AA51" s="61">
        <f t="shared" si="38"/>
        <v>0.91812617143187303</v>
      </c>
      <c r="AB51" s="61">
        <f t="shared" si="39"/>
        <v>0.73065772173494969</v>
      </c>
      <c r="AC51" s="61">
        <f t="shared" si="40"/>
        <v>0.49989235230707296</v>
      </c>
      <c r="AE51" s="60">
        <f>+'Indice PondENGHO'!D50</f>
        <v>411.94332885742188</v>
      </c>
      <c r="AF51" s="60">
        <f>+'Indice PondENGHO'!E50</f>
        <v>319.38345336914063</v>
      </c>
      <c r="AG51" s="60">
        <f>+'Indice PondENGHO'!F50</f>
        <v>373.80731201171875</v>
      </c>
      <c r="AH51" s="60">
        <f>+'Indice PondENGHO'!G50</f>
        <v>377.302490234375</v>
      </c>
      <c r="AI51" s="60">
        <f>+'Indice PondENGHO'!H50</f>
        <v>399.55474853515625</v>
      </c>
      <c r="AJ51" s="60">
        <f>+'Indice PondENGHO'!I50</f>
        <v>432.96762084960938</v>
      </c>
      <c r="AK51" s="60">
        <f>+'Indice PondENGHO'!J50</f>
        <v>406.83078002929688</v>
      </c>
      <c r="AL51" s="60">
        <f>+'Indice PondENGHO'!K50</f>
        <v>376.0181884765625</v>
      </c>
      <c r="AM51" s="60">
        <f>+'Indice PondENGHO'!L50</f>
        <v>388.06637573242188</v>
      </c>
      <c r="AN51" s="60">
        <f>+'Indice PondENGHO'!M50</f>
        <v>316.511962890625</v>
      </c>
      <c r="AO51" s="60">
        <f>+'Indice PondENGHO'!N50</f>
        <v>350.05035400390625</v>
      </c>
      <c r="AP51" s="60">
        <f>+'Indice PondENGHO'!O50</f>
        <v>364.70565795898438</v>
      </c>
      <c r="AQ51" s="60">
        <f t="shared" si="0"/>
        <v>392.60333251953125</v>
      </c>
      <c r="AR51" s="60"/>
      <c r="AS51" s="60">
        <f>+'Indice PondENGHO'!AZ50</f>
        <v>404.06463623046875</v>
      </c>
      <c r="AT51" s="60">
        <f>+'Indice PondENGHO'!BA50</f>
        <v>319.13409423828125</v>
      </c>
      <c r="AU51" s="60">
        <f>+'Indice PondENGHO'!BB50</f>
        <v>377.5528564453125</v>
      </c>
      <c r="AV51" s="60">
        <f>+'Indice PondENGHO'!BC50</f>
        <v>369.02734375</v>
      </c>
      <c r="AW51" s="60">
        <f>+'Indice PondENGHO'!BD50</f>
        <v>400.24676513671875</v>
      </c>
      <c r="AX51" s="60">
        <f>+'Indice PondENGHO'!BE50</f>
        <v>417.96087646484375</v>
      </c>
      <c r="AY51" s="60">
        <f>+'Indice PondENGHO'!BF50</f>
        <v>405.00753784179688</v>
      </c>
      <c r="AZ51" s="60">
        <f>+'Indice PondENGHO'!BG50</f>
        <v>373.51840209960938</v>
      </c>
      <c r="BA51" s="60">
        <f>+'Indice PondENGHO'!BH50</f>
        <v>387.17886352539063</v>
      </c>
      <c r="BB51" s="60">
        <f>+'Indice PondENGHO'!BI50</f>
        <v>314.83489990234375</v>
      </c>
      <c r="BC51" s="60">
        <f>+'Indice PondENGHO'!BJ50</f>
        <v>345.63491821289063</v>
      </c>
      <c r="BD51" s="60">
        <f>+'Indice PondENGHO'!BK50</f>
        <v>362.53952026367188</v>
      </c>
      <c r="BE51" s="60">
        <f t="shared" si="1"/>
        <v>383.75051879882813</v>
      </c>
      <c r="BG51" s="61">
        <f t="shared" si="60"/>
        <v>1.4203291356476369</v>
      </c>
      <c r="BH51" s="61">
        <f t="shared" si="61"/>
        <v>5.7252994251507122E-2</v>
      </c>
      <c r="BI51" s="61">
        <f t="shared" si="62"/>
        <v>0.32343440894438952</v>
      </c>
      <c r="BJ51" s="61">
        <f t="shared" si="63"/>
        <v>0.36004628335588956</v>
      </c>
      <c r="BK51" s="61">
        <f t="shared" si="64"/>
        <v>0.10109637754527419</v>
      </c>
      <c r="BL51" s="61">
        <f t="shared" si="65"/>
        <v>0.23265390666631791</v>
      </c>
      <c r="BM51" s="61">
        <f t="shared" si="66"/>
        <v>0.51026358744373002</v>
      </c>
      <c r="BN51" s="61">
        <f t="shared" si="67"/>
        <v>-4.0832988798417798E-2</v>
      </c>
      <c r="BO51" s="61">
        <f t="shared" si="68"/>
        <v>0.37418344341686288</v>
      </c>
      <c r="BP51" s="61">
        <f t="shared" si="69"/>
        <v>3.3735522461030849E-2</v>
      </c>
      <c r="BQ51" s="61">
        <f t="shared" si="70"/>
        <v>0.17184601396676916</v>
      </c>
      <c r="BR51" s="61">
        <f t="shared" si="71"/>
        <v>6.293875217621453E-2</v>
      </c>
      <c r="BS51" s="61">
        <f t="shared" si="59"/>
        <v>3.6069474370772046</v>
      </c>
      <c r="BT51" s="61">
        <f t="shared" si="42"/>
        <v>3.7766499460176739</v>
      </c>
      <c r="BV51" s="61">
        <f t="shared" si="73"/>
        <v>0.52235500056520257</v>
      </c>
      <c r="BW51" s="61">
        <f t="shared" si="15"/>
        <v>4.5442259119170512E-2</v>
      </c>
      <c r="BX51" s="61">
        <f t="shared" si="16"/>
        <v>0.24480009151705173</v>
      </c>
      <c r="BY51" s="61">
        <f t="shared" si="17"/>
        <v>0.4427468782203825</v>
      </c>
      <c r="BZ51" s="61">
        <f t="shared" si="18"/>
        <v>0.17696546275626585</v>
      </c>
      <c r="CA51" s="61">
        <f t="shared" si="19"/>
        <v>0.46099292930606112</v>
      </c>
      <c r="CB51" s="61">
        <f t="shared" si="20"/>
        <v>0.8116160349224405</v>
      </c>
      <c r="CC51" s="61">
        <f t="shared" si="21"/>
        <v>-3.4829206413363623E-2</v>
      </c>
      <c r="CD51" s="61">
        <f t="shared" si="22"/>
        <v>0.50265178346557626</v>
      </c>
      <c r="CE51" s="61">
        <f t="shared" si="23"/>
        <v>6.4488113824013149E-2</v>
      </c>
      <c r="CF51" s="61">
        <f t="shared" si="24"/>
        <v>0.3402647897778982</v>
      </c>
      <c r="CG51" s="61">
        <f t="shared" si="25"/>
        <v>8.0027621507435157E-2</v>
      </c>
      <c r="CH51" s="61">
        <f t="shared" si="44"/>
        <v>3.6575217585681337</v>
      </c>
      <c r="CI51" s="53">
        <f t="shared" si="45"/>
        <v>3.7409393903469201</v>
      </c>
      <c r="CK51" s="61">
        <f t="shared" si="72"/>
        <v>0.92043678334056389</v>
      </c>
      <c r="CL51" s="61">
        <f t="shared" si="46"/>
        <v>1.181073513233661E-2</v>
      </c>
      <c r="CM51" s="61">
        <f t="shared" si="47"/>
        <v>7.8634317427337785E-2</v>
      </c>
      <c r="CN51" s="61">
        <f t="shared" si="48"/>
        <v>-8.2700594864492938E-2</v>
      </c>
      <c r="CO51" s="61">
        <f t="shared" si="49"/>
        <v>-7.5869085210991657E-2</v>
      </c>
      <c r="CP51" s="61">
        <f t="shared" si="50"/>
        <v>-0.22833902263974321</v>
      </c>
      <c r="CQ51" s="61">
        <f t="shared" si="51"/>
        <v>-0.30135244747871048</v>
      </c>
      <c r="CR51" s="61">
        <f t="shared" si="52"/>
        <v>-6.0037823850541752E-3</v>
      </c>
      <c r="CS51" s="61">
        <f t="shared" si="53"/>
        <v>-0.12846834004871338</v>
      </c>
      <c r="CT51" s="61">
        <f t="shared" si="54"/>
        <v>-3.07525913629823E-2</v>
      </c>
      <c r="CU51" s="61">
        <f t="shared" si="55"/>
        <v>-0.16841877581112905</v>
      </c>
      <c r="CV51" s="61">
        <f t="shared" si="56"/>
        <v>-1.7088869331220627E-2</v>
      </c>
      <c r="CW51" s="61">
        <f t="shared" si="57"/>
        <v>-5.0574321490929108E-2</v>
      </c>
      <c r="CX51" s="61">
        <f t="shared" si="58"/>
        <v>3.5710555670753763E-2</v>
      </c>
    </row>
    <row r="52" spans="1:102" x14ac:dyDescent="0.2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407.66159057617188</v>
      </c>
      <c r="E52" s="60">
        <f>+'Indice PondENGHO'!BM51</f>
        <v>404.13427734375</v>
      </c>
      <c r="F52" s="60">
        <f>+'Indice PondENGHO'!BN51</f>
        <v>403.48974609375</v>
      </c>
      <c r="G52" s="60">
        <f>+'Indice PondENGHO'!BO51</f>
        <v>401.60125732421875</v>
      </c>
      <c r="H52" s="60">
        <f>+'Indice PondENGHO'!BP51</f>
        <v>397.95526123046875</v>
      </c>
      <c r="I52" s="60">
        <f>+'Indice PondENGHO'!CD51</f>
        <v>401.89068603515625</v>
      </c>
      <c r="K52" s="61">
        <f t="shared" si="29"/>
        <v>0.47489326358977318</v>
      </c>
      <c r="L52" s="61">
        <f t="shared" si="30"/>
        <v>0.59653037102709339</v>
      </c>
      <c r="M52" s="61">
        <f t="shared" si="31"/>
        <v>0.67755655768356871</v>
      </c>
      <c r="N52" s="61">
        <f t="shared" si="32"/>
        <v>0.84331382071456451</v>
      </c>
      <c r="O52" s="61">
        <f t="shared" si="33"/>
        <v>1.1854023183452986</v>
      </c>
      <c r="P52" s="61">
        <f t="shared" si="34"/>
        <v>3.777696331360298</v>
      </c>
      <c r="Q52" s="61">
        <f t="shared" si="35"/>
        <v>3.7777119855039176</v>
      </c>
      <c r="S52" s="60">
        <f>+'Indice PondENGHO'!D51</f>
        <v>425.80792236328125</v>
      </c>
      <c r="T52" s="60">
        <f>+'Indice PondENGHO'!P51</f>
        <v>422.85684204101563</v>
      </c>
      <c r="U52" s="60">
        <f>+'Indice PondENGHO'!AB51</f>
        <v>420.89962768554688</v>
      </c>
      <c r="V52" s="60">
        <f>+'Indice PondENGHO'!AN51</f>
        <v>419.08203125</v>
      </c>
      <c r="W52" s="60">
        <f>+'Indice PondENGHO'!AZ51</f>
        <v>415.97134399414063</v>
      </c>
      <c r="Y52" s="61">
        <f t="shared" si="36"/>
        <v>1.2174681464068833</v>
      </c>
      <c r="Z52" s="61">
        <f t="shared" si="37"/>
        <v>0.94636042432381173</v>
      </c>
      <c r="AA52" s="61">
        <f t="shared" si="38"/>
        <v>0.84801467148124765</v>
      </c>
      <c r="AB52" s="61">
        <f t="shared" si="39"/>
        <v>0.68782842800573896</v>
      </c>
      <c r="AC52" s="61">
        <f t="shared" si="40"/>
        <v>0.48708066884931162</v>
      </c>
      <c r="AE52" s="60">
        <f>+'Indice PondENGHO'!D51</f>
        <v>425.80792236328125</v>
      </c>
      <c r="AF52" s="60">
        <f>+'Indice PondENGHO'!E51</f>
        <v>329.46078491210938</v>
      </c>
      <c r="AG52" s="60">
        <f>+'Indice PondENGHO'!F51</f>
        <v>390.59783935546875</v>
      </c>
      <c r="AH52" s="60">
        <f>+'Indice PondENGHO'!G51</f>
        <v>383.93380737304688</v>
      </c>
      <c r="AI52" s="60">
        <f>+'Indice PondENGHO'!H51</f>
        <v>411.61312866210938</v>
      </c>
      <c r="AJ52" s="60">
        <f>+'Indice PondENGHO'!I51</f>
        <v>448.3565673828125</v>
      </c>
      <c r="AK52" s="60">
        <f>+'Indice PondENGHO'!J51</f>
        <v>427.64773559570313</v>
      </c>
      <c r="AL52" s="60">
        <f>+'Indice PondENGHO'!K51</f>
        <v>418.37469482421875</v>
      </c>
      <c r="AM52" s="60">
        <f>+'Indice PondENGHO'!L51</f>
        <v>406.66091918945313</v>
      </c>
      <c r="AN52" s="60">
        <f>+'Indice PondENGHO'!M51</f>
        <v>328.19378662109375</v>
      </c>
      <c r="AO52" s="60">
        <f>+'Indice PondENGHO'!N51</f>
        <v>368.85189819335938</v>
      </c>
      <c r="AP52" s="60">
        <f>+'Indice PondENGHO'!O51</f>
        <v>372.0311279296875</v>
      </c>
      <c r="AQ52" s="60">
        <f t="shared" si="0"/>
        <v>407.66159057617188</v>
      </c>
      <c r="AR52" s="60"/>
      <c r="AS52" s="60">
        <f>+'Indice PondENGHO'!AZ51</f>
        <v>415.97134399414063</v>
      </c>
      <c r="AT52" s="60">
        <f>+'Indice PondENGHO'!BA51</f>
        <v>328.64157104492188</v>
      </c>
      <c r="AU52" s="60">
        <f>+'Indice PondENGHO'!BB51</f>
        <v>393.84536743164063</v>
      </c>
      <c r="AV52" s="60">
        <f>+'Indice PondENGHO'!BC51</f>
        <v>371.85647583007813</v>
      </c>
      <c r="AW52" s="60">
        <f>+'Indice PondENGHO'!BD51</f>
        <v>412.1004638671875</v>
      </c>
      <c r="AX52" s="60">
        <f>+'Indice PondENGHO'!BE51</f>
        <v>431.7161865234375</v>
      </c>
      <c r="AY52" s="60">
        <f>+'Indice PondENGHO'!BF51</f>
        <v>423.61117553710938</v>
      </c>
      <c r="AZ52" s="60">
        <f>+'Indice PondENGHO'!BG51</f>
        <v>416.30377197265625</v>
      </c>
      <c r="BA52" s="60">
        <f>+'Indice PondENGHO'!BH51</f>
        <v>405.8212890625</v>
      </c>
      <c r="BB52" s="60">
        <f>+'Indice PondENGHO'!BI51</f>
        <v>326.58743286132813</v>
      </c>
      <c r="BC52" s="60">
        <f>+'Indice PondENGHO'!BJ51</f>
        <v>364.0107421875</v>
      </c>
      <c r="BD52" s="60">
        <f>+'Indice PondENGHO'!BK51</f>
        <v>369.896484375</v>
      </c>
      <c r="BE52" s="60">
        <f t="shared" si="1"/>
        <v>397.95526123046875</v>
      </c>
      <c r="BG52" s="61">
        <f t="shared" si="60"/>
        <v>1.2174681464068833</v>
      </c>
      <c r="BH52" s="61">
        <f t="shared" si="61"/>
        <v>5.7075741982269966E-2</v>
      </c>
      <c r="BI52" s="61">
        <f t="shared" si="62"/>
        <v>0.34180770530419091</v>
      </c>
      <c r="BJ52" s="61">
        <f t="shared" si="63"/>
        <v>0.23969869786187381</v>
      </c>
      <c r="BK52" s="61">
        <f t="shared" si="64"/>
        <v>0.12652106028947357</v>
      </c>
      <c r="BL52" s="61">
        <f t="shared" si="65"/>
        <v>0.16406417121604902</v>
      </c>
      <c r="BM52" s="61">
        <f t="shared" si="66"/>
        <v>0.550848932509589</v>
      </c>
      <c r="BN52" s="61">
        <f t="shared" si="67"/>
        <v>0.54112804641260592</v>
      </c>
      <c r="BO52" s="61">
        <f t="shared" si="68"/>
        <v>0.36479175059997893</v>
      </c>
      <c r="BP52" s="61">
        <f t="shared" si="69"/>
        <v>4.9041980426293749E-2</v>
      </c>
      <c r="BQ52" s="61">
        <f t="shared" si="70"/>
        <v>0.21017531612393694</v>
      </c>
      <c r="BR52" s="61">
        <f t="shared" si="71"/>
        <v>6.8461222283108206E-2</v>
      </c>
      <c r="BS52" s="61">
        <f t="shared" si="59"/>
        <v>3.9310827714162526</v>
      </c>
      <c r="BT52" s="61">
        <f t="shared" si="42"/>
        <v>3.835489108053225</v>
      </c>
      <c r="BV52" s="61">
        <f t="shared" si="73"/>
        <v>0.49989235230707296</v>
      </c>
      <c r="BW52" s="61">
        <f t="shared" si="15"/>
        <v>4.5595563080033749E-2</v>
      </c>
      <c r="BX52" s="61">
        <f t="shared" si="16"/>
        <v>0.25344591703725494</v>
      </c>
      <c r="BY52" s="61">
        <f t="shared" si="17"/>
        <v>0.10778003043032459</v>
      </c>
      <c r="BZ52" s="61">
        <f t="shared" si="18"/>
        <v>0.21608080359267873</v>
      </c>
      <c r="CA52" s="61">
        <f t="shared" si="19"/>
        <v>0.28663151607462023</v>
      </c>
      <c r="CB52" s="61">
        <f t="shared" si="20"/>
        <v>0.75843032314023562</v>
      </c>
      <c r="CC52" s="61">
        <f t="shared" si="21"/>
        <v>0.50791937434784795</v>
      </c>
      <c r="CD52" s="61">
        <f t="shared" si="22"/>
        <v>0.47346885964454827</v>
      </c>
      <c r="CE52" s="61">
        <f t="shared" si="23"/>
        <v>0.11527109492730096</v>
      </c>
      <c r="CF52" s="61">
        <f t="shared" si="24"/>
        <v>0.3908127677834628</v>
      </c>
      <c r="CG52" s="61">
        <f t="shared" si="25"/>
        <v>9.6010261681692702E-2</v>
      </c>
      <c r="CH52" s="61">
        <f t="shared" si="44"/>
        <v>3.7513388640470744</v>
      </c>
      <c r="CI52" s="53">
        <f t="shared" si="45"/>
        <v>3.7015565415006391</v>
      </c>
      <c r="CK52" s="61">
        <f t="shared" si="72"/>
        <v>0.73038747755757161</v>
      </c>
      <c r="CL52" s="61">
        <f t="shared" si="46"/>
        <v>1.1480178902236217E-2</v>
      </c>
      <c r="CM52" s="61">
        <f t="shared" si="47"/>
        <v>8.836178826693597E-2</v>
      </c>
      <c r="CN52" s="61">
        <f t="shared" si="48"/>
        <v>0.13191866743154923</v>
      </c>
      <c r="CO52" s="61">
        <f t="shared" si="49"/>
        <v>-8.9559743303205153E-2</v>
      </c>
      <c r="CP52" s="61">
        <f t="shared" si="50"/>
        <v>-0.12256734485857121</v>
      </c>
      <c r="CQ52" s="61">
        <f t="shared" si="51"/>
        <v>-0.20758139063064662</v>
      </c>
      <c r="CR52" s="61">
        <f t="shared" si="52"/>
        <v>3.3208672064757971E-2</v>
      </c>
      <c r="CS52" s="61">
        <f t="shared" si="53"/>
        <v>-0.10867710904456934</v>
      </c>
      <c r="CT52" s="61">
        <f t="shared" si="54"/>
        <v>-6.6229114501007214E-2</v>
      </c>
      <c r="CU52" s="61">
        <f t="shared" si="55"/>
        <v>-0.18063745165952586</v>
      </c>
      <c r="CV52" s="61">
        <f t="shared" si="56"/>
        <v>-2.7549039398584496E-2</v>
      </c>
      <c r="CW52" s="61">
        <f t="shared" si="57"/>
        <v>0.17974390736917822</v>
      </c>
      <c r="CX52" s="61">
        <f t="shared" si="58"/>
        <v>0.1339325665525859</v>
      </c>
    </row>
    <row r="53" spans="1:102" x14ac:dyDescent="0.2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420.53500366210938</v>
      </c>
      <c r="E53" s="60">
        <f>+'Indice PondENGHO'!BM52</f>
        <v>417.23953247070313</v>
      </c>
      <c r="F53" s="60">
        <f>+'Indice PondENGHO'!BN52</f>
        <v>416.68927001953125</v>
      </c>
      <c r="G53" s="60">
        <f>+'Indice PondENGHO'!BO52</f>
        <v>415.16400146484375</v>
      </c>
      <c r="H53" s="60">
        <f>+'Indice PondENGHO'!BP52</f>
        <v>411.75225830078125</v>
      </c>
      <c r="I53" s="60">
        <f>+'Indice PondENGHO'!CD52</f>
        <v>415.3096923828125</v>
      </c>
      <c r="K53" s="61">
        <f t="shared" si="29"/>
        <v>0.39121084662398142</v>
      </c>
      <c r="L53" s="61">
        <f t="shared" si="30"/>
        <v>0.50616649072757525</v>
      </c>
      <c r="M53" s="61">
        <f t="shared" si="31"/>
        <v>0.58040018570789542</v>
      </c>
      <c r="N53" s="61">
        <f t="shared" si="32"/>
        <v>0.75174194513419479</v>
      </c>
      <c r="O53" s="61">
        <f t="shared" si="33"/>
        <v>1.1094631693951325</v>
      </c>
      <c r="P53" s="61">
        <f t="shared" si="34"/>
        <v>3.3389826375887792</v>
      </c>
      <c r="Q53" s="61">
        <f t="shared" si="35"/>
        <v>3.3389692306734275</v>
      </c>
      <c r="S53" s="60">
        <f>+'Indice PondENGHO'!D52</f>
        <v>436.73919677734375</v>
      </c>
      <c r="T53" s="60">
        <f>+'Indice PondENGHO'!P52</f>
        <v>433.57669067382813</v>
      </c>
      <c r="U53" s="60">
        <f>+'Indice PondENGHO'!AB52</f>
        <v>431.53753662109375</v>
      </c>
      <c r="V53" s="60">
        <f>+'Indice PondENGHO'!AN52</f>
        <v>429.73516845703125</v>
      </c>
      <c r="W53" s="60">
        <f>+'Indice PondENGHO'!AZ52</f>
        <v>426.56863403320313</v>
      </c>
      <c r="Y53" s="61">
        <f t="shared" si="36"/>
        <v>0.92443302056095544</v>
      </c>
      <c r="Z53" s="61">
        <f t="shared" si="37"/>
        <v>0.7345965706681481</v>
      </c>
      <c r="AA53" s="61">
        <f t="shared" si="38"/>
        <v>0.66902616476556975</v>
      </c>
      <c r="AB53" s="61">
        <f t="shared" si="39"/>
        <v>0.5591994003862053</v>
      </c>
      <c r="AC53" s="61">
        <f t="shared" si="40"/>
        <v>0.41804087191726447</v>
      </c>
      <c r="AE53" s="60">
        <f>+'Indice PondENGHO'!D52</f>
        <v>436.73919677734375</v>
      </c>
      <c r="AF53" s="60">
        <f>+'Indice PondENGHO'!E52</f>
        <v>340.22103881835938</v>
      </c>
      <c r="AG53" s="60">
        <f>+'Indice PondENGHO'!F52</f>
        <v>408.6522216796875</v>
      </c>
      <c r="AH53" s="60">
        <f>+'Indice PondENGHO'!G52</f>
        <v>391.560791015625</v>
      </c>
      <c r="AI53" s="60">
        <f>+'Indice PondENGHO'!H52</f>
        <v>430.14898681640625</v>
      </c>
      <c r="AJ53" s="60">
        <f>+'Indice PondENGHO'!I52</f>
        <v>464.87210083007813</v>
      </c>
      <c r="AK53" s="60">
        <f>+'Indice PondENGHO'!J52</f>
        <v>448.13726806640625</v>
      </c>
      <c r="AL53" s="60">
        <f>+'Indice PondENGHO'!K52</f>
        <v>419.8525390625</v>
      </c>
      <c r="AM53" s="60">
        <f>+'Indice PondENGHO'!L52</f>
        <v>415.903076171875</v>
      </c>
      <c r="AN53" s="60">
        <f>+'Indice PondENGHO'!M52</f>
        <v>335.35931396484375</v>
      </c>
      <c r="AO53" s="60">
        <f>+'Indice PondENGHO'!N52</f>
        <v>387.80780029296875</v>
      </c>
      <c r="AP53" s="60">
        <f>+'Indice PondENGHO'!O52</f>
        <v>383.82574462890625</v>
      </c>
      <c r="AQ53" s="60">
        <f t="shared" si="0"/>
        <v>420.53500366210938</v>
      </c>
      <c r="AR53" s="60"/>
      <c r="AS53" s="60">
        <f>+'Indice PondENGHO'!AZ52</f>
        <v>426.56863403320313</v>
      </c>
      <c r="AT53" s="60">
        <f>+'Indice PondENGHO'!BA52</f>
        <v>339.44964599609375</v>
      </c>
      <c r="AU53" s="60">
        <f>+'Indice PondENGHO'!BB52</f>
        <v>411.27651977539063</v>
      </c>
      <c r="AV53" s="60">
        <f>+'Indice PondENGHO'!BC52</f>
        <v>379.50180053710938</v>
      </c>
      <c r="AW53" s="60">
        <f>+'Indice PondENGHO'!BD52</f>
        <v>431.068603515625</v>
      </c>
      <c r="AX53" s="60">
        <f>+'Indice PondENGHO'!BE52</f>
        <v>445.945556640625</v>
      </c>
      <c r="AY53" s="60">
        <f>+'Indice PondENGHO'!BF52</f>
        <v>443.98583984375</v>
      </c>
      <c r="AZ53" s="60">
        <f>+'Indice PondENGHO'!BG52</f>
        <v>417.04925537109375</v>
      </c>
      <c r="BA53" s="60">
        <f>+'Indice PondENGHO'!BH52</f>
        <v>415.52972412109375</v>
      </c>
      <c r="BB53" s="60">
        <f>+'Indice PondENGHO'!BI52</f>
        <v>332.60516357421875</v>
      </c>
      <c r="BC53" s="60">
        <f>+'Indice PondENGHO'!BJ52</f>
        <v>383.93820190429688</v>
      </c>
      <c r="BD53" s="60">
        <f>+'Indice PondENGHO'!BK52</f>
        <v>381.91720581054688</v>
      </c>
      <c r="BE53" s="60">
        <f t="shared" si="1"/>
        <v>411.75225830078125</v>
      </c>
      <c r="BG53" s="61">
        <f t="shared" si="60"/>
        <v>0.92443302056095544</v>
      </c>
      <c r="BH53" s="61">
        <f t="shared" si="61"/>
        <v>5.8692515779125314E-2</v>
      </c>
      <c r="BI53" s="61">
        <f t="shared" si="62"/>
        <v>0.35396012058183185</v>
      </c>
      <c r="BJ53" s="61">
        <f t="shared" si="63"/>
        <v>0.2655051066061872</v>
      </c>
      <c r="BK53" s="61">
        <f t="shared" si="64"/>
        <v>0.18730127633055962</v>
      </c>
      <c r="BL53" s="61">
        <f t="shared" si="65"/>
        <v>0.16957102726048651</v>
      </c>
      <c r="BM53" s="61">
        <f t="shared" si="66"/>
        <v>0.52215751493419515</v>
      </c>
      <c r="BN53" s="61">
        <f t="shared" si="67"/>
        <v>1.8182883751782831E-2</v>
      </c>
      <c r="BO53" s="61">
        <f t="shared" si="68"/>
        <v>0.17461719872580891</v>
      </c>
      <c r="BP53" s="61">
        <f t="shared" si="69"/>
        <v>2.8970747137684515E-2</v>
      </c>
      <c r="BQ53" s="61">
        <f t="shared" si="70"/>
        <v>0.20407360368902405</v>
      </c>
      <c r="BR53" s="61">
        <f t="shared" si="71"/>
        <v>0.10615664268354018</v>
      </c>
      <c r="BS53" s="61">
        <f t="shared" si="59"/>
        <v>3.0136216580411808</v>
      </c>
      <c r="BT53" s="61">
        <f t="shared" si="42"/>
        <v>3.1578675508140863</v>
      </c>
      <c r="BV53" s="61">
        <f t="shared" si="73"/>
        <v>0.48708066884931162</v>
      </c>
      <c r="BW53" s="61">
        <f t="shared" si="15"/>
        <v>4.9982776986348371E-2</v>
      </c>
      <c r="BX53" s="61">
        <f t="shared" si="16"/>
        <v>0.26147977350502905</v>
      </c>
      <c r="BY53" s="61">
        <f t="shared" si="17"/>
        <v>0.28086378141063484</v>
      </c>
      <c r="BZ53" s="61">
        <f t="shared" si="18"/>
        <v>0.3334277673626086</v>
      </c>
      <c r="CA53" s="61">
        <f t="shared" si="19"/>
        <v>0.2859262031531648</v>
      </c>
      <c r="CB53" s="61">
        <f t="shared" si="20"/>
        <v>0.80098245314049554</v>
      </c>
      <c r="CC53" s="61">
        <f t="shared" si="21"/>
        <v>8.5339911785162204E-3</v>
      </c>
      <c r="CD53" s="61">
        <f t="shared" si="22"/>
        <v>0.23776775551476528</v>
      </c>
      <c r="CE53" s="61">
        <f t="shared" si="23"/>
        <v>5.6916267929216328E-2</v>
      </c>
      <c r="CF53" s="61">
        <f t="shared" si="24"/>
        <v>0.40868489487279991</v>
      </c>
      <c r="CG53" s="61">
        <f t="shared" si="25"/>
        <v>0.15127399413305009</v>
      </c>
      <c r="CH53" s="61">
        <f t="shared" si="44"/>
        <v>3.3629203280359405</v>
      </c>
      <c r="CI53" s="53">
        <f t="shared" si="45"/>
        <v>3.4669718972058616</v>
      </c>
      <c r="CK53" s="61">
        <f t="shared" si="72"/>
        <v>0.50639214864369098</v>
      </c>
      <c r="CL53" s="61">
        <f t="shared" si="46"/>
        <v>8.7097387927769429E-3</v>
      </c>
      <c r="CM53" s="61">
        <f t="shared" si="47"/>
        <v>9.2480347076802805E-2</v>
      </c>
      <c r="CN53" s="61">
        <f t="shared" si="48"/>
        <v>-1.5358674804447636E-2</v>
      </c>
      <c r="CO53" s="61">
        <f t="shared" si="49"/>
        <v>-0.14612649103204897</v>
      </c>
      <c r="CP53" s="61">
        <f t="shared" si="50"/>
        <v>-0.1163551758926783</v>
      </c>
      <c r="CQ53" s="61">
        <f t="shared" si="51"/>
        <v>-0.27882493820630039</v>
      </c>
      <c r="CR53" s="61">
        <f t="shared" si="52"/>
        <v>9.6488925732666105E-3</v>
      </c>
      <c r="CS53" s="61">
        <f t="shared" si="53"/>
        <v>-6.3150556788956369E-2</v>
      </c>
      <c r="CT53" s="61">
        <f t="shared" si="54"/>
        <v>-2.7945520791531814E-2</v>
      </c>
      <c r="CU53" s="61">
        <f t="shared" si="55"/>
        <v>-0.20461129118377586</v>
      </c>
      <c r="CV53" s="61">
        <f t="shared" si="56"/>
        <v>-4.5117351449509915E-2</v>
      </c>
      <c r="CW53" s="61">
        <f t="shared" si="57"/>
        <v>-0.34929866999475978</v>
      </c>
      <c r="CX53" s="61">
        <f t="shared" si="58"/>
        <v>-0.30910434639177531</v>
      </c>
    </row>
    <row r="54" spans="1:102" x14ac:dyDescent="0.2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435.82174682617188</v>
      </c>
      <c r="E54" s="60">
        <f>+'Indice PondENGHO'!BM53</f>
        <v>432.88613891601563</v>
      </c>
      <c r="F54" s="60">
        <f>+'Indice PondENGHO'!BN53</f>
        <v>432.55255126953125</v>
      </c>
      <c r="G54" s="60">
        <f>+'Indice PondENGHO'!BO53</f>
        <v>431.14608764648438</v>
      </c>
      <c r="H54" s="60">
        <f>+'Indice PondENGHO'!BP53</f>
        <v>427.71054077148438</v>
      </c>
      <c r="I54" s="60">
        <f>+'Indice PondENGHO'!CD53</f>
        <v>431.12606811523438</v>
      </c>
      <c r="K54" s="61">
        <f t="shared" si="29"/>
        <v>0.44953967353232688</v>
      </c>
      <c r="L54" s="61">
        <f t="shared" si="30"/>
        <v>0.58479539526525837</v>
      </c>
      <c r="M54" s="61">
        <f t="shared" si="31"/>
        <v>0.67499129817116554</v>
      </c>
      <c r="N54" s="61">
        <f t="shared" si="32"/>
        <v>0.85721656999070794</v>
      </c>
      <c r="O54" s="61">
        <f t="shared" si="33"/>
        <v>1.2417962394189725</v>
      </c>
      <c r="P54" s="61">
        <f t="shared" si="34"/>
        <v>3.8083391763784311</v>
      </c>
      <c r="Q54" s="61">
        <f t="shared" si="35"/>
        <v>3.8083329193875581</v>
      </c>
      <c r="S54" s="60">
        <f>+'Indice PondENGHO'!D53</f>
        <v>450.3641357421875</v>
      </c>
      <c r="T54" s="60">
        <f>+'Indice PondENGHO'!P53</f>
        <v>447.49493408203125</v>
      </c>
      <c r="U54" s="60">
        <f>+'Indice PondENGHO'!AB53</f>
        <v>445.69711303710938</v>
      </c>
      <c r="V54" s="60">
        <f>+'Indice PondENGHO'!AN53</f>
        <v>444.0316162109375</v>
      </c>
      <c r="W54" s="60">
        <f>+'Indice PondENGHO'!AZ53</f>
        <v>441.08050537109375</v>
      </c>
      <c r="Y54" s="61">
        <f t="shared" si="36"/>
        <v>1.1169580506560177</v>
      </c>
      <c r="Z54" s="61">
        <f t="shared" si="37"/>
        <v>0.92381478437063291</v>
      </c>
      <c r="AA54" s="61">
        <f t="shared" si="38"/>
        <v>0.86229780644407539</v>
      </c>
      <c r="AB54" s="61">
        <f t="shared" si="39"/>
        <v>0.7259265702272818</v>
      </c>
      <c r="AC54" s="61">
        <f t="shared" si="40"/>
        <v>0.55328080610295816</v>
      </c>
      <c r="AE54" s="60">
        <f>+'Indice PondENGHO'!D53</f>
        <v>450.3641357421875</v>
      </c>
      <c r="AF54" s="60">
        <f>+'Indice PondENGHO'!E53</f>
        <v>357.92376708984375</v>
      </c>
      <c r="AG54" s="60">
        <f>+'Indice PondENGHO'!F53</f>
        <v>434.84286499023438</v>
      </c>
      <c r="AH54" s="60">
        <f>+'Indice PondENGHO'!G53</f>
        <v>397.24002075195313</v>
      </c>
      <c r="AI54" s="60">
        <f>+'Indice PondENGHO'!H53</f>
        <v>443.66876220703125</v>
      </c>
      <c r="AJ54" s="60">
        <f>+'Indice PondENGHO'!I53</f>
        <v>482.97897338867188</v>
      </c>
      <c r="AK54" s="60">
        <f>+'Indice PondENGHO'!J53</f>
        <v>467.68588256835938</v>
      </c>
      <c r="AL54" s="60">
        <f>+'Indice PondENGHO'!K53</f>
        <v>421.67190551757813</v>
      </c>
      <c r="AM54" s="60">
        <f>+'Indice PondENGHO'!L53</f>
        <v>437.53668212890625</v>
      </c>
      <c r="AN54" s="60">
        <f>+'Indice PondENGHO'!M53</f>
        <v>360.0740966796875</v>
      </c>
      <c r="AO54" s="60">
        <f>+'Indice PondENGHO'!N53</f>
        <v>400.72152709960938</v>
      </c>
      <c r="AP54" s="60">
        <f>+'Indice PondENGHO'!O53</f>
        <v>392.54815673828125</v>
      </c>
      <c r="AQ54" s="60">
        <f t="shared" si="0"/>
        <v>435.82174682617188</v>
      </c>
      <c r="AR54" s="60"/>
      <c r="AS54" s="60">
        <f>+'Indice PondENGHO'!AZ53</f>
        <v>441.08050537109375</v>
      </c>
      <c r="AT54" s="60">
        <f>+'Indice PondENGHO'!BA53</f>
        <v>356.92230224609375</v>
      </c>
      <c r="AU54" s="60">
        <f>+'Indice PondENGHO'!BB53</f>
        <v>441.73858642578125</v>
      </c>
      <c r="AV54" s="60">
        <f>+'Indice PondENGHO'!BC53</f>
        <v>384.2838134765625</v>
      </c>
      <c r="AW54" s="60">
        <f>+'Indice PondENGHO'!BD53</f>
        <v>444.49649047851563</v>
      </c>
      <c r="AX54" s="60">
        <f>+'Indice PondENGHO'!BE53</f>
        <v>464.03436279296875</v>
      </c>
      <c r="AY54" s="60">
        <f>+'Indice PondENGHO'!BF53</f>
        <v>462.31170654296875</v>
      </c>
      <c r="AZ54" s="60">
        <f>+'Indice PondENGHO'!BG53</f>
        <v>418.27774047851563</v>
      </c>
      <c r="BA54" s="60">
        <f>+'Indice PondENGHO'!BH53</f>
        <v>437.6790771484375</v>
      </c>
      <c r="BB54" s="60">
        <f>+'Indice PondENGHO'!BI53</f>
        <v>363.0076904296875</v>
      </c>
      <c r="BC54" s="60">
        <f>+'Indice PondENGHO'!BJ53</f>
        <v>395.39434814453125</v>
      </c>
      <c r="BD54" s="60">
        <f>+'Indice PondENGHO'!BK53</f>
        <v>390.20120239257813</v>
      </c>
      <c r="BE54" s="60">
        <f t="shared" si="1"/>
        <v>427.71054077148438</v>
      </c>
      <c r="BG54" s="61">
        <f t="shared" si="60"/>
        <v>1.1169580506560177</v>
      </c>
      <c r="BH54" s="61">
        <f t="shared" si="61"/>
        <v>9.3604785687131709E-2</v>
      </c>
      <c r="BI54" s="61">
        <f t="shared" si="62"/>
        <v>0.49775486038465844</v>
      </c>
      <c r="BJ54" s="61">
        <f t="shared" si="63"/>
        <v>0.1916492591379666</v>
      </c>
      <c r="BK54" s="61">
        <f t="shared" si="64"/>
        <v>0.13243267763209851</v>
      </c>
      <c r="BL54" s="61">
        <f t="shared" si="65"/>
        <v>0.18021881687288346</v>
      </c>
      <c r="BM54" s="61">
        <f t="shared" si="66"/>
        <v>0.48292880516913961</v>
      </c>
      <c r="BN54" s="61">
        <f t="shared" si="67"/>
        <v>2.1699609903271622E-2</v>
      </c>
      <c r="BO54" s="61">
        <f t="shared" si="68"/>
        <v>0.39622350457191224</v>
      </c>
      <c r="BP54" s="61">
        <f t="shared" si="69"/>
        <v>9.6864798325163398E-2</v>
      </c>
      <c r="BQ54" s="61">
        <f t="shared" si="70"/>
        <v>0.13476949940242011</v>
      </c>
      <c r="BR54" s="61">
        <f t="shared" si="71"/>
        <v>7.6102266165071999E-2</v>
      </c>
      <c r="BS54" s="61">
        <f t="shared" si="59"/>
        <v>3.4212069339077353</v>
      </c>
      <c r="BT54" s="61">
        <f t="shared" si="42"/>
        <v>3.6350703344411928</v>
      </c>
      <c r="BV54" s="61">
        <f t="shared" si="73"/>
        <v>0.41804087191726447</v>
      </c>
      <c r="BW54" s="61">
        <f t="shared" si="15"/>
        <v>7.8096078605015107E-2</v>
      </c>
      <c r="BX54" s="61">
        <f t="shared" si="16"/>
        <v>0.44164124606586952</v>
      </c>
      <c r="BY54" s="61">
        <f t="shared" si="17"/>
        <v>0.16978871102998194</v>
      </c>
      <c r="BZ54" s="61">
        <f t="shared" si="18"/>
        <v>0.22813029581688196</v>
      </c>
      <c r="CA54" s="61">
        <f t="shared" si="19"/>
        <v>0.35129862265153172</v>
      </c>
      <c r="CB54" s="61">
        <f t="shared" si="20"/>
        <v>0.69629828321469001</v>
      </c>
      <c r="CC54" s="61">
        <f t="shared" si="21"/>
        <v>1.359196883920526E-2</v>
      </c>
      <c r="CD54" s="61">
        <f t="shared" si="22"/>
        <v>0.52427969052563073</v>
      </c>
      <c r="CE54" s="61">
        <f t="shared" si="23"/>
        <v>0.27791475650070852</v>
      </c>
      <c r="CF54" s="61">
        <f t="shared" si="24"/>
        <v>0.22707716120635271</v>
      </c>
      <c r="CG54" s="61">
        <f t="shared" si="25"/>
        <v>0.10075623084920438</v>
      </c>
      <c r="CH54" s="61">
        <f t="shared" si="44"/>
        <v>3.5269139172223367</v>
      </c>
      <c r="CI54" s="53">
        <f t="shared" si="45"/>
        <v>3.8757000475382331</v>
      </c>
      <c r="CK54" s="61">
        <f t="shared" si="72"/>
        <v>0.56367724455305956</v>
      </c>
      <c r="CL54" s="61">
        <f t="shared" si="46"/>
        <v>1.5508707082116602E-2</v>
      </c>
      <c r="CM54" s="61">
        <f t="shared" si="47"/>
        <v>5.6113614318788918E-2</v>
      </c>
      <c r="CN54" s="61">
        <f t="shared" si="48"/>
        <v>2.1860548107984656E-2</v>
      </c>
      <c r="CO54" s="61">
        <f t="shared" si="49"/>
        <v>-9.5697618184783451E-2</v>
      </c>
      <c r="CP54" s="61">
        <f t="shared" si="50"/>
        <v>-0.17107980577864826</v>
      </c>
      <c r="CQ54" s="61">
        <f t="shared" si="51"/>
        <v>-0.2133694780455504</v>
      </c>
      <c r="CR54" s="61">
        <f t="shared" si="52"/>
        <v>8.1076410640663621E-3</v>
      </c>
      <c r="CS54" s="61">
        <f t="shared" si="53"/>
        <v>-0.12805618595371848</v>
      </c>
      <c r="CT54" s="61">
        <f t="shared" si="54"/>
        <v>-0.18104995817554512</v>
      </c>
      <c r="CU54" s="61">
        <f t="shared" si="55"/>
        <v>-9.23076618039326E-2</v>
      </c>
      <c r="CV54" s="61">
        <f t="shared" si="56"/>
        <v>-2.4653964684132376E-2</v>
      </c>
      <c r="CW54" s="61">
        <f t="shared" si="57"/>
        <v>-0.10570698331460138</v>
      </c>
      <c r="CX54" s="61">
        <f t="shared" si="58"/>
        <v>-0.24062971309704029</v>
      </c>
    </row>
    <row r="55" spans="1:102" x14ac:dyDescent="0.2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453.55361938476563</v>
      </c>
      <c r="E55" s="60">
        <f>+'Indice PondENGHO'!BM54</f>
        <v>450.5457763671875</v>
      </c>
      <c r="F55" s="60">
        <f>+'Indice PondENGHO'!BN54</f>
        <v>450.0599365234375</v>
      </c>
      <c r="G55" s="60">
        <f>+'Indice PondENGHO'!BO54</f>
        <v>448.67327880859375</v>
      </c>
      <c r="H55" s="60">
        <f>+'Indice PondENGHO'!BP54</f>
        <v>444.95431518554688</v>
      </c>
      <c r="I55" s="60">
        <f>+'Indice PondENGHO'!CD54</f>
        <v>448.603759765625</v>
      </c>
      <c r="K55" s="61">
        <f t="shared" si="29"/>
        <v>0.50231418386498183</v>
      </c>
      <c r="L55" s="61">
        <f t="shared" si="30"/>
        <v>0.63581878081417209</v>
      </c>
      <c r="M55" s="61">
        <f t="shared" si="31"/>
        <v>0.71761948420014199</v>
      </c>
      <c r="N55" s="61">
        <f t="shared" si="32"/>
        <v>0.90560163062379839</v>
      </c>
      <c r="O55" s="61">
        <f t="shared" si="33"/>
        <v>1.2926004664071236</v>
      </c>
      <c r="P55" s="61">
        <f t="shared" si="34"/>
        <v>4.0539545459102184</v>
      </c>
      <c r="Q55" s="61">
        <f t="shared" si="35"/>
        <v>4.0539630848114294</v>
      </c>
      <c r="S55" s="60">
        <f>+'Indice PondENGHO'!D54</f>
        <v>470.37127685546875</v>
      </c>
      <c r="T55" s="60">
        <f>+'Indice PondENGHO'!P54</f>
        <v>467.81719970703125</v>
      </c>
      <c r="U55" s="60">
        <f>+'Indice PondENGHO'!AB54</f>
        <v>466.1737060546875</v>
      </c>
      <c r="V55" s="60">
        <f>+'Indice PondENGHO'!AN54</f>
        <v>464.59732055664063</v>
      </c>
      <c r="W55" s="60">
        <f>+'Indice PondENGHO'!AZ54</f>
        <v>461.78912353515625</v>
      </c>
      <c r="Y55" s="61">
        <f t="shared" si="36"/>
        <v>1.5826343445678237</v>
      </c>
      <c r="Z55" s="61">
        <f t="shared" si="37"/>
        <v>1.3001228006115371</v>
      </c>
      <c r="AA55" s="61">
        <f t="shared" si="38"/>
        <v>1.20126315771042</v>
      </c>
      <c r="AB55" s="61">
        <f t="shared" si="39"/>
        <v>1.0055493250927505</v>
      </c>
      <c r="AC55" s="61">
        <f t="shared" si="40"/>
        <v>0.76008006437172526</v>
      </c>
      <c r="AE55" s="60">
        <f>+'Indice PondENGHO'!D54</f>
        <v>470.37127685546875</v>
      </c>
      <c r="AF55" s="60">
        <f>+'Indice PondENGHO'!E54</f>
        <v>375.6197509765625</v>
      </c>
      <c r="AG55" s="60">
        <f>+'Indice PondENGHO'!F54</f>
        <v>452.89157104492188</v>
      </c>
      <c r="AH55" s="60">
        <f>+'Indice PondENGHO'!G54</f>
        <v>411.3592529296875</v>
      </c>
      <c r="AI55" s="60">
        <f>+'Indice PondENGHO'!H54</f>
        <v>461.77957153320313</v>
      </c>
      <c r="AJ55" s="60">
        <f>+'Indice PondENGHO'!I54</f>
        <v>500.5980224609375</v>
      </c>
      <c r="AK55" s="60">
        <f>+'Indice PondENGHO'!J54</f>
        <v>494.4705810546875</v>
      </c>
      <c r="AL55" s="60">
        <f>+'Indice PondENGHO'!K54</f>
        <v>425.18380737304688</v>
      </c>
      <c r="AM55" s="60">
        <f>+'Indice PondENGHO'!L54</f>
        <v>444.03890991210938</v>
      </c>
      <c r="AN55" s="60">
        <f>+'Indice PondENGHO'!M54</f>
        <v>374.37640380859375</v>
      </c>
      <c r="AO55" s="60">
        <f>+'Indice PondENGHO'!N54</f>
        <v>416.5504150390625</v>
      </c>
      <c r="AP55" s="60">
        <f>+'Indice PondENGHO'!O54</f>
        <v>406.85610961914063</v>
      </c>
      <c r="AQ55" s="60">
        <f t="shared" si="0"/>
        <v>453.55361938476563</v>
      </c>
      <c r="AR55" s="60"/>
      <c r="AS55" s="60">
        <f>+'Indice PondENGHO'!AZ54</f>
        <v>461.78912353515625</v>
      </c>
      <c r="AT55" s="60">
        <f>+'Indice PondENGHO'!BA54</f>
        <v>374.58132934570313</v>
      </c>
      <c r="AU55" s="60">
        <f>+'Indice PondENGHO'!BB54</f>
        <v>459.84347534179688</v>
      </c>
      <c r="AV55" s="60">
        <f>+'Indice PondENGHO'!BC54</f>
        <v>398.07421875</v>
      </c>
      <c r="AW55" s="60">
        <f>+'Indice PondENGHO'!BD54</f>
        <v>464.03326416015625</v>
      </c>
      <c r="AX55" s="60">
        <f>+'Indice PondENGHO'!BE54</f>
        <v>481.5413818359375</v>
      </c>
      <c r="AY55" s="60">
        <f>+'Indice PondENGHO'!BF54</f>
        <v>488.16217041015625</v>
      </c>
      <c r="AZ55" s="60">
        <f>+'Indice PondENGHO'!BG54</f>
        <v>421.87423706054688</v>
      </c>
      <c r="BA55" s="60">
        <f>+'Indice PondENGHO'!BH54</f>
        <v>444.52316284179688</v>
      </c>
      <c r="BB55" s="60">
        <f>+'Indice PondENGHO'!BI54</f>
        <v>377.46234130859375</v>
      </c>
      <c r="BC55" s="60">
        <f>+'Indice PondENGHO'!BJ54</f>
        <v>410.191650390625</v>
      </c>
      <c r="BD55" s="60">
        <f>+'Indice PondENGHO'!BK54</f>
        <v>404.60079956054688</v>
      </c>
      <c r="BE55" s="60">
        <f t="shared" si="1"/>
        <v>444.95431518554688</v>
      </c>
      <c r="BG55" s="61">
        <f t="shared" si="60"/>
        <v>1.5826343445678237</v>
      </c>
      <c r="BH55" s="61">
        <f t="shared" si="61"/>
        <v>9.0287123690240015E-2</v>
      </c>
      <c r="BI55" s="61">
        <f t="shared" si="62"/>
        <v>0.33098527181817244</v>
      </c>
      <c r="BJ55" s="61">
        <f t="shared" si="63"/>
        <v>0.45975032083183553</v>
      </c>
      <c r="BK55" s="61">
        <f t="shared" si="64"/>
        <v>0.17118148725495125</v>
      </c>
      <c r="BL55" s="61">
        <f t="shared" si="65"/>
        <v>0.16921248678355597</v>
      </c>
      <c r="BM55" s="61">
        <f t="shared" si="66"/>
        <v>0.63847977309904691</v>
      </c>
      <c r="BN55" s="61">
        <f t="shared" si="67"/>
        <v>4.0417306473684189E-2</v>
      </c>
      <c r="BO55" s="61">
        <f t="shared" si="68"/>
        <v>0.11491236234791952</v>
      </c>
      <c r="BP55" s="61">
        <f t="shared" si="69"/>
        <v>5.4088948078036665E-2</v>
      </c>
      <c r="BQ55" s="61">
        <f t="shared" si="70"/>
        <v>0.15939829757528257</v>
      </c>
      <c r="BR55" s="61">
        <f t="shared" si="71"/>
        <v>0.12045691659648215</v>
      </c>
      <c r="BS55" s="61">
        <f t="shared" si="59"/>
        <v>3.9318046391170309</v>
      </c>
      <c r="BT55" s="61">
        <f t="shared" si="42"/>
        <v>4.0686066465761117</v>
      </c>
      <c r="BV55" s="61">
        <f t="shared" si="73"/>
        <v>0.55328080610295816</v>
      </c>
      <c r="BW55" s="61">
        <f t="shared" si="15"/>
        <v>7.5984166515066801E-2</v>
      </c>
      <c r="BX55" s="61">
        <f t="shared" si="16"/>
        <v>0.25269239020934564</v>
      </c>
      <c r="BY55" s="61">
        <f t="shared" si="17"/>
        <v>0.47136912250236879</v>
      </c>
      <c r="BZ55" s="61">
        <f t="shared" si="18"/>
        <v>0.31953186106901105</v>
      </c>
      <c r="CA55" s="61">
        <f t="shared" si="19"/>
        <v>0.3273141517425282</v>
      </c>
      <c r="CB55" s="61">
        <f t="shared" si="20"/>
        <v>0.94555147866004352</v>
      </c>
      <c r="CC55" s="61">
        <f t="shared" si="21"/>
        <v>3.8307001831525384E-2</v>
      </c>
      <c r="CD55" s="61">
        <f t="shared" si="22"/>
        <v>0.15595649427577318</v>
      </c>
      <c r="CE55" s="61">
        <f t="shared" si="23"/>
        <v>0.12720247733072895</v>
      </c>
      <c r="CF55" s="61">
        <f t="shared" si="24"/>
        <v>0.28236020495894759</v>
      </c>
      <c r="CG55" s="61">
        <f t="shared" si="25"/>
        <v>0.16860419689775602</v>
      </c>
      <c r="CH55" s="61">
        <f t="shared" si="44"/>
        <v>3.7181543520960529</v>
      </c>
      <c r="CI55" s="53">
        <f t="shared" si="45"/>
        <v>4.0316458843775438</v>
      </c>
      <c r="CK55" s="61">
        <f t="shared" si="72"/>
        <v>0.82255428019609844</v>
      </c>
      <c r="CL55" s="61">
        <f t="shared" si="46"/>
        <v>1.4302957175173214E-2</v>
      </c>
      <c r="CM55" s="61">
        <f t="shared" si="47"/>
        <v>7.8292881608826803E-2</v>
      </c>
      <c r="CN55" s="61">
        <f t="shared" si="48"/>
        <v>-1.1618801670533252E-2</v>
      </c>
      <c r="CO55" s="61">
        <f t="shared" si="49"/>
        <v>-0.1483503738140598</v>
      </c>
      <c r="CP55" s="61">
        <f t="shared" si="50"/>
        <v>-0.15810166495897224</v>
      </c>
      <c r="CQ55" s="61">
        <f t="shared" si="51"/>
        <v>-0.30707170556099661</v>
      </c>
      <c r="CR55" s="61">
        <f t="shared" si="52"/>
        <v>2.1103046421588056E-3</v>
      </c>
      <c r="CS55" s="61">
        <f t="shared" si="53"/>
        <v>-4.1044131927853666E-2</v>
      </c>
      <c r="CT55" s="61">
        <f t="shared" si="54"/>
        <v>-7.3113529252692294E-2</v>
      </c>
      <c r="CU55" s="61">
        <f t="shared" si="55"/>
        <v>-0.12296190738366503</v>
      </c>
      <c r="CV55" s="61">
        <f t="shared" si="56"/>
        <v>-4.8147280301273868E-2</v>
      </c>
      <c r="CW55" s="61">
        <f t="shared" si="57"/>
        <v>0.21365028702097799</v>
      </c>
      <c r="CX55" s="61">
        <f t="shared" si="58"/>
        <v>3.696076219856792E-2</v>
      </c>
    </row>
    <row r="56" spans="1:102" x14ac:dyDescent="0.2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470.88232421875</v>
      </c>
      <c r="E56" s="60">
        <f>+'Indice PondENGHO'!BM55</f>
        <v>467.70126342773438</v>
      </c>
      <c r="F56" s="60">
        <f>+'Indice PondENGHO'!BN55</f>
        <v>467.20440673828125</v>
      </c>
      <c r="G56" s="60">
        <f>+'Indice PondENGHO'!BO55</f>
        <v>465.98590087890625</v>
      </c>
      <c r="H56" s="60">
        <f>+'Indice PondENGHO'!BP55</f>
        <v>461.90194702148438</v>
      </c>
      <c r="I56" s="60">
        <f>+'Indice PondENGHO'!CD55</f>
        <v>465.74630737304688</v>
      </c>
      <c r="K56" s="61">
        <f t="shared" si="29"/>
        <v>0.47176782551447377</v>
      </c>
      <c r="L56" s="61">
        <f t="shared" si="30"/>
        <v>0.59360287465410078</v>
      </c>
      <c r="M56" s="61">
        <f t="shared" si="31"/>
        <v>0.67536473063544977</v>
      </c>
      <c r="N56" s="61">
        <f t="shared" si="32"/>
        <v>0.85966470284431529</v>
      </c>
      <c r="O56" s="61">
        <f t="shared" si="33"/>
        <v>1.2209064013803304</v>
      </c>
      <c r="P56" s="61">
        <f t="shared" si="34"/>
        <v>3.8213065350286701</v>
      </c>
      <c r="Q56" s="61">
        <f t="shared" si="35"/>
        <v>3.8213116217256093</v>
      </c>
      <c r="S56" s="60">
        <f>+'Indice PondENGHO'!D55</f>
        <v>491.1175537109375</v>
      </c>
      <c r="T56" s="60">
        <f>+'Indice PondENGHO'!P55</f>
        <v>488.514404296875</v>
      </c>
      <c r="U56" s="60">
        <f>+'Indice PondENGHO'!AB55</f>
        <v>486.822509765625</v>
      </c>
      <c r="V56" s="60">
        <f>+'Indice PondENGHO'!AN55</f>
        <v>485.15487670898438</v>
      </c>
      <c r="W56" s="60">
        <f>+'Indice PondENGHO'!AZ55</f>
        <v>482.16064453125</v>
      </c>
      <c r="Y56" s="61">
        <f t="shared" si="36"/>
        <v>1.5769429433045443</v>
      </c>
      <c r="Z56" s="61">
        <f t="shared" si="37"/>
        <v>1.2722096950950015</v>
      </c>
      <c r="AA56" s="61">
        <f t="shared" si="38"/>
        <v>1.1642436509476681</v>
      </c>
      <c r="AB56" s="61">
        <f t="shared" si="39"/>
        <v>0.96588521895439905</v>
      </c>
      <c r="AC56" s="61">
        <f t="shared" si="40"/>
        <v>0.71873071985800674</v>
      </c>
      <c r="AE56" s="60">
        <f>+'Indice PondENGHO'!D55</f>
        <v>491.1175537109375</v>
      </c>
      <c r="AF56" s="60">
        <f>+'Indice PondENGHO'!E55</f>
        <v>384.321533203125</v>
      </c>
      <c r="AG56" s="60">
        <f>+'Indice PondENGHO'!F55</f>
        <v>467.91241455078125</v>
      </c>
      <c r="AH56" s="60">
        <f>+'Indice PondENGHO'!G55</f>
        <v>419.28237915039063</v>
      </c>
      <c r="AI56" s="60">
        <f>+'Indice PondENGHO'!H55</f>
        <v>472.35153198242188</v>
      </c>
      <c r="AJ56" s="60">
        <f>+'Indice PondENGHO'!I55</f>
        <v>523.8681640625</v>
      </c>
      <c r="AK56" s="60">
        <f>+'Indice PondENGHO'!J55</f>
        <v>523.24383544921875</v>
      </c>
      <c r="AL56" s="60">
        <f>+'Indice PondENGHO'!K55</f>
        <v>432.58099365234375</v>
      </c>
      <c r="AM56" s="60">
        <f>+'Indice PondENGHO'!L55</f>
        <v>457.36453247070313</v>
      </c>
      <c r="AN56" s="60">
        <f>+'Indice PondENGHO'!M55</f>
        <v>387.36331176757813</v>
      </c>
      <c r="AO56" s="60">
        <f>+'Indice PondENGHO'!N55</f>
        <v>432.40341186523438</v>
      </c>
      <c r="AP56" s="60">
        <f>+'Indice PondENGHO'!O55</f>
        <v>418.70745849609375</v>
      </c>
      <c r="AQ56" s="60">
        <f t="shared" si="0"/>
        <v>470.88232421875</v>
      </c>
      <c r="AR56" s="60"/>
      <c r="AS56" s="60">
        <f>+'Indice PondENGHO'!AZ55</f>
        <v>482.16064453125</v>
      </c>
      <c r="AT56" s="60">
        <f>+'Indice PondENGHO'!BA55</f>
        <v>383.24966430664063</v>
      </c>
      <c r="AU56" s="60">
        <f>+'Indice PondENGHO'!BB55</f>
        <v>472.45877075195313</v>
      </c>
      <c r="AV56" s="60">
        <f>+'Indice PondENGHO'!BC55</f>
        <v>406.40151977539063</v>
      </c>
      <c r="AW56" s="60">
        <f>+'Indice PondENGHO'!BD55</f>
        <v>475.00308227539063</v>
      </c>
      <c r="AX56" s="60">
        <f>+'Indice PondENGHO'!BE55</f>
        <v>505.03457641601563</v>
      </c>
      <c r="AY56" s="60">
        <f>+'Indice PondENGHO'!BF55</f>
        <v>517.5523681640625</v>
      </c>
      <c r="AZ56" s="60">
        <f>+'Indice PondENGHO'!BG55</f>
        <v>429.89794921875</v>
      </c>
      <c r="BA56" s="60">
        <f>+'Indice PondENGHO'!BH55</f>
        <v>458.43881225585938</v>
      </c>
      <c r="BB56" s="60">
        <f>+'Indice PondENGHO'!BI55</f>
        <v>392.45278930664063</v>
      </c>
      <c r="BC56" s="60">
        <f>+'Indice PondENGHO'!BJ55</f>
        <v>426.32284545898438</v>
      </c>
      <c r="BD56" s="60">
        <f>+'Indice PondENGHO'!BK55</f>
        <v>415.87875366210938</v>
      </c>
      <c r="BE56" s="60">
        <f t="shared" si="1"/>
        <v>461.90194702148438</v>
      </c>
      <c r="BG56" s="61">
        <f t="shared" si="60"/>
        <v>1.5769429433045443</v>
      </c>
      <c r="BH56" s="61">
        <f t="shared" si="61"/>
        <v>4.2661839154691662E-2</v>
      </c>
      <c r="BI56" s="61">
        <f t="shared" si="62"/>
        <v>0.26468978338549304</v>
      </c>
      <c r="BJ56" s="61">
        <f t="shared" si="63"/>
        <v>0.24790643256002926</v>
      </c>
      <c r="BK56" s="61">
        <f t="shared" si="64"/>
        <v>9.6018457921366943E-2</v>
      </c>
      <c r="BL56" s="61">
        <f t="shared" si="65"/>
        <v>0.21474805000230307</v>
      </c>
      <c r="BM56" s="61">
        <f t="shared" si="66"/>
        <v>0.65906709164607635</v>
      </c>
      <c r="BN56" s="61">
        <f t="shared" si="67"/>
        <v>8.1803486244095031E-2</v>
      </c>
      <c r="BO56" s="61">
        <f t="shared" si="68"/>
        <v>0.22629363646701522</v>
      </c>
      <c r="BP56" s="61">
        <f t="shared" si="69"/>
        <v>4.7194181472997747E-2</v>
      </c>
      <c r="BQ56" s="61">
        <f t="shared" si="70"/>
        <v>0.15339984010064586</v>
      </c>
      <c r="BR56" s="61">
        <f t="shared" si="71"/>
        <v>9.5874317174075241E-2</v>
      </c>
      <c r="BS56" s="61">
        <f t="shared" si="59"/>
        <v>3.7066000594333333</v>
      </c>
      <c r="BT56" s="61">
        <f t="shared" si="42"/>
        <v>3.8206518685685475</v>
      </c>
      <c r="BV56" s="61">
        <f t="shared" si="73"/>
        <v>0.76008006437172526</v>
      </c>
      <c r="BW56" s="61">
        <f t="shared" si="15"/>
        <v>3.5853086289988761E-2</v>
      </c>
      <c r="BX56" s="61">
        <f t="shared" si="16"/>
        <v>0.16924983507165131</v>
      </c>
      <c r="BY56" s="61">
        <f t="shared" si="17"/>
        <v>0.27360428557007582</v>
      </c>
      <c r="BZ56" s="61">
        <f t="shared" si="18"/>
        <v>0.17246273959365413</v>
      </c>
      <c r="CA56" s="61">
        <f t="shared" si="19"/>
        <v>0.42221065095760812</v>
      </c>
      <c r="CB56" s="61">
        <f t="shared" si="20"/>
        <v>1.0333653053824385</v>
      </c>
      <c r="CC56" s="61">
        <f t="shared" si="21"/>
        <v>8.2150153921838512E-2</v>
      </c>
      <c r="CD56" s="61">
        <f t="shared" si="22"/>
        <v>0.30480777083504523</v>
      </c>
      <c r="CE56" s="61">
        <f t="shared" si="23"/>
        <v>0.12680521229604949</v>
      </c>
      <c r="CF56" s="61">
        <f t="shared" si="24"/>
        <v>0.29588436519964212</v>
      </c>
      <c r="CG56" s="61">
        <f t="shared" si="25"/>
        <v>0.12693543959679104</v>
      </c>
      <c r="CH56" s="61">
        <f t="shared" si="44"/>
        <v>3.8034089090865089</v>
      </c>
      <c r="CI56" s="53">
        <f t="shared" si="45"/>
        <v>3.8088476181808328</v>
      </c>
      <c r="CK56" s="61">
        <f t="shared" si="72"/>
        <v>0.85821222344653758</v>
      </c>
      <c r="CL56" s="61">
        <f t="shared" si="46"/>
        <v>6.8087528647029008E-3</v>
      </c>
      <c r="CM56" s="61">
        <f t="shared" si="47"/>
        <v>9.5439948313841727E-2</v>
      </c>
      <c r="CN56" s="61">
        <f t="shared" si="48"/>
        <v>-2.5697853010046567E-2</v>
      </c>
      <c r="CO56" s="61">
        <f t="shared" si="49"/>
        <v>-7.6444281672287187E-2</v>
      </c>
      <c r="CP56" s="61">
        <f t="shared" si="50"/>
        <v>-0.20746260095530505</v>
      </c>
      <c r="CQ56" s="61">
        <f t="shared" si="51"/>
        <v>-0.37429821373636218</v>
      </c>
      <c r="CR56" s="61">
        <f t="shared" si="52"/>
        <v>-3.4666767774348128E-4</v>
      </c>
      <c r="CS56" s="61">
        <f t="shared" si="53"/>
        <v>-7.8514134368030009E-2</v>
      </c>
      <c r="CT56" s="61">
        <f t="shared" si="54"/>
        <v>-7.9611030823051737E-2</v>
      </c>
      <c r="CU56" s="61">
        <f t="shared" si="55"/>
        <v>-0.14248452509899626</v>
      </c>
      <c r="CV56" s="61">
        <f t="shared" si="56"/>
        <v>-3.1061122422715803E-2</v>
      </c>
      <c r="CW56" s="61">
        <f t="shared" si="57"/>
        <v>-9.6808849653175599E-2</v>
      </c>
      <c r="CX56" s="61">
        <f t="shared" si="58"/>
        <v>1.180425038771471E-2</v>
      </c>
    </row>
    <row r="57" spans="1:102" x14ac:dyDescent="0.2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490.11749267578125</v>
      </c>
      <c r="E57" s="60">
        <f>+'Indice PondENGHO'!BM56</f>
        <v>486.36590576171875</v>
      </c>
      <c r="F57" s="60">
        <f>+'Indice PondENGHO'!BN56</f>
        <v>485.5308837890625</v>
      </c>
      <c r="G57" s="60">
        <f>+'Indice PondENGHO'!BO56</f>
        <v>483.67153930664063</v>
      </c>
      <c r="H57" s="60">
        <f>+'Indice PondENGHO'!BP56</f>
        <v>478.62335205078125</v>
      </c>
      <c r="I57" s="60">
        <f>+'Indice PondENGHO'!CD56</f>
        <v>483.57498168945313</v>
      </c>
      <c r="K57" s="61">
        <f t="shared" si="29"/>
        <v>0.50439607376187934</v>
      </c>
      <c r="L57" s="61">
        <f t="shared" si="30"/>
        <v>0.62205115913743469</v>
      </c>
      <c r="M57" s="61">
        <f t="shared" si="31"/>
        <v>0.69535532303325209</v>
      </c>
      <c r="N57" s="61">
        <f t="shared" si="32"/>
        <v>0.84586387458474677</v>
      </c>
      <c r="O57" s="61">
        <f t="shared" si="33"/>
        <v>1.1602714478460936</v>
      </c>
      <c r="P57" s="61">
        <f t="shared" si="34"/>
        <v>3.8279378783634064</v>
      </c>
      <c r="Q57" s="61">
        <f t="shared" si="35"/>
        <v>3.8279797465202714</v>
      </c>
      <c r="S57" s="60">
        <f>+'Indice PondENGHO'!D56</f>
        <v>515.6219482421875</v>
      </c>
      <c r="T57" s="60">
        <f>+'Indice PondENGHO'!P56</f>
        <v>513.18804931640625</v>
      </c>
      <c r="U57" s="60">
        <f>+'Indice PondENGHO'!AB56</f>
        <v>511.52621459960938</v>
      </c>
      <c r="V57" s="60">
        <f>+'Indice PondENGHO'!AN56</f>
        <v>509.81884765625</v>
      </c>
      <c r="W57" s="60">
        <f>+'Indice PondENGHO'!AZ56</f>
        <v>506.84091186523438</v>
      </c>
      <c r="Y57" s="61">
        <f t="shared" si="36"/>
        <v>1.7940561676064155</v>
      </c>
      <c r="Z57" s="61">
        <f t="shared" si="37"/>
        <v>1.4610016288533343</v>
      </c>
      <c r="AA57" s="61">
        <f t="shared" si="38"/>
        <v>1.3417589354516013</v>
      </c>
      <c r="AB57" s="61">
        <f t="shared" si="39"/>
        <v>1.1157694439994006</v>
      </c>
      <c r="AC57" s="61">
        <f t="shared" si="40"/>
        <v>0.83879965189464523</v>
      </c>
      <c r="AE57" s="60">
        <f>+'Indice PondENGHO'!D56</f>
        <v>515.6219482421875</v>
      </c>
      <c r="AF57" s="60">
        <f>+'Indice PondENGHO'!E56</f>
        <v>411.21835327148438</v>
      </c>
      <c r="AG57" s="60">
        <f>+'Indice PondENGHO'!F56</f>
        <v>484.87545776367188</v>
      </c>
      <c r="AH57" s="60">
        <f>+'Indice PondENGHO'!G56</f>
        <v>430.30758666992188</v>
      </c>
      <c r="AI57" s="60">
        <f>+'Indice PondENGHO'!H56</f>
        <v>487.751220703125</v>
      </c>
      <c r="AJ57" s="60">
        <f>+'Indice PondENGHO'!I56</f>
        <v>542.480712890625</v>
      </c>
      <c r="AK57" s="60">
        <f>+'Indice PondENGHO'!J56</f>
        <v>539.7806396484375</v>
      </c>
      <c r="AL57" s="60">
        <f>+'Indice PondENGHO'!K56</f>
        <v>462.60870361328125</v>
      </c>
      <c r="AM57" s="60">
        <f>+'Indice PondENGHO'!L56</f>
        <v>467.9881591796875</v>
      </c>
      <c r="AN57" s="60">
        <f>+'Indice PondENGHO'!M56</f>
        <v>398.19442749023438</v>
      </c>
      <c r="AO57" s="60">
        <f>+'Indice PondENGHO'!N56</f>
        <v>445.993408203125</v>
      </c>
      <c r="AP57" s="60">
        <f>+'Indice PondENGHO'!O56</f>
        <v>426.93145751953125</v>
      </c>
      <c r="AQ57" s="60">
        <f t="shared" si="0"/>
        <v>490.11749267578125</v>
      </c>
      <c r="AR57" s="60"/>
      <c r="AS57" s="60">
        <f>+'Indice PondENGHO'!AZ56</f>
        <v>506.84091186523438</v>
      </c>
      <c r="AT57" s="60">
        <f>+'Indice PondENGHO'!BA56</f>
        <v>409.3427734375</v>
      </c>
      <c r="AU57" s="60">
        <f>+'Indice PondENGHO'!BB56</f>
        <v>491.2894287109375</v>
      </c>
      <c r="AV57" s="60">
        <f>+'Indice PondENGHO'!BC56</f>
        <v>415.86199951171875</v>
      </c>
      <c r="AW57" s="60">
        <f>+'Indice PondENGHO'!BD56</f>
        <v>490.38031005859375</v>
      </c>
      <c r="AX57" s="60">
        <f>+'Indice PondENGHO'!BE56</f>
        <v>519.66217041015625</v>
      </c>
      <c r="AY57" s="60">
        <f>+'Indice PondENGHO'!BF56</f>
        <v>534.912109375</v>
      </c>
      <c r="AZ57" s="60">
        <f>+'Indice PondENGHO'!BG56</f>
        <v>460.24148559570313</v>
      </c>
      <c r="BA57" s="60">
        <f>+'Indice PondENGHO'!BH56</f>
        <v>468.62063598632813</v>
      </c>
      <c r="BB57" s="60">
        <f>+'Indice PondENGHO'!BI56</f>
        <v>404.5128173828125</v>
      </c>
      <c r="BC57" s="60">
        <f>+'Indice PondENGHO'!BJ56</f>
        <v>439.643310546875</v>
      </c>
      <c r="BD57" s="60">
        <f>+'Indice PondENGHO'!BK56</f>
        <v>423.94647216796875</v>
      </c>
      <c r="BE57" s="60">
        <f t="shared" si="1"/>
        <v>478.62335205078125</v>
      </c>
      <c r="BG57" s="61">
        <f t="shared" si="60"/>
        <v>1.7940561676064155</v>
      </c>
      <c r="BH57" s="61">
        <f t="shared" si="61"/>
        <v>0.12701310994595999</v>
      </c>
      <c r="BI57" s="61">
        <f t="shared" si="62"/>
        <v>0.28791406024860705</v>
      </c>
      <c r="BJ57" s="61">
        <f t="shared" si="63"/>
        <v>0.33227238015034199</v>
      </c>
      <c r="BK57" s="61">
        <f t="shared" si="64"/>
        <v>0.13471854636662747</v>
      </c>
      <c r="BL57" s="61">
        <f t="shared" si="65"/>
        <v>0.16544448760813499</v>
      </c>
      <c r="BM57" s="61">
        <f t="shared" si="66"/>
        <v>0.36484506353077295</v>
      </c>
      <c r="BN57" s="61">
        <f t="shared" si="67"/>
        <v>0.31984805788765985</v>
      </c>
      <c r="BO57" s="61">
        <f t="shared" si="68"/>
        <v>0.17376963314901023</v>
      </c>
      <c r="BP57" s="61">
        <f t="shared" si="69"/>
        <v>3.7911602323262544E-2</v>
      </c>
      <c r="BQ57" s="61">
        <f t="shared" si="70"/>
        <v>0.12666281115931413</v>
      </c>
      <c r="BR57" s="61">
        <f t="shared" si="71"/>
        <v>6.408166682055623E-2</v>
      </c>
      <c r="BS57" s="61">
        <f t="shared" si="59"/>
        <v>3.9285375867966632</v>
      </c>
      <c r="BT57" s="61">
        <f t="shared" si="42"/>
        <v>4.0849204711484344</v>
      </c>
      <c r="BV57" s="61">
        <f t="shared" si="73"/>
        <v>0.71873071985800674</v>
      </c>
      <c r="BW57" s="61">
        <f t="shared" si="15"/>
        <v>0.10396384237455564</v>
      </c>
      <c r="BX57" s="61">
        <f t="shared" si="16"/>
        <v>0.2433671489172558</v>
      </c>
      <c r="BY57" s="61">
        <f t="shared" si="17"/>
        <v>0.29943145533924703</v>
      </c>
      <c r="BZ57" s="61">
        <f t="shared" si="18"/>
        <v>0.2328839354207394</v>
      </c>
      <c r="CA57" s="61">
        <f t="shared" si="19"/>
        <v>0.25323611179742311</v>
      </c>
      <c r="CB57" s="61">
        <f t="shared" si="20"/>
        <v>0.58797687367203377</v>
      </c>
      <c r="CC57" s="61">
        <f t="shared" si="21"/>
        <v>0.29927115873684679</v>
      </c>
      <c r="CD57" s="61">
        <f t="shared" si="22"/>
        <v>0.2148393156340738</v>
      </c>
      <c r="CE57" s="61">
        <f t="shared" si="23"/>
        <v>9.827350418863208E-2</v>
      </c>
      <c r="CF57" s="61">
        <f t="shared" si="24"/>
        <v>0.23536424748133677</v>
      </c>
      <c r="CG57" s="61">
        <f t="shared" si="25"/>
        <v>8.7471975575898572E-2</v>
      </c>
      <c r="CH57" s="61">
        <f t="shared" si="44"/>
        <v>3.3748102889960498</v>
      </c>
      <c r="CI57" s="53">
        <f t="shared" si="45"/>
        <v>3.6201200573244385</v>
      </c>
      <c r="CK57" s="61">
        <f t="shared" si="72"/>
        <v>0.95525651571177028</v>
      </c>
      <c r="CL57" s="61">
        <f t="shared" si="46"/>
        <v>2.3049267571404353E-2</v>
      </c>
      <c r="CM57" s="61">
        <f t="shared" si="47"/>
        <v>4.4546911331351247E-2</v>
      </c>
      <c r="CN57" s="61">
        <f t="shared" si="48"/>
        <v>3.2840924811094963E-2</v>
      </c>
      <c r="CO57" s="61">
        <f t="shared" si="49"/>
        <v>-9.8165389054111929E-2</v>
      </c>
      <c r="CP57" s="61">
        <f t="shared" si="50"/>
        <v>-8.7791624189288126E-2</v>
      </c>
      <c r="CQ57" s="61">
        <f t="shared" si="51"/>
        <v>-0.22313181014126082</v>
      </c>
      <c r="CR57" s="61">
        <f t="shared" si="52"/>
        <v>2.0576899150813066E-2</v>
      </c>
      <c r="CS57" s="61">
        <f t="shared" si="53"/>
        <v>-4.1069682485063569E-2</v>
      </c>
      <c r="CT57" s="61">
        <f t="shared" si="54"/>
        <v>-6.0361901865369536E-2</v>
      </c>
      <c r="CU57" s="61">
        <f t="shared" si="55"/>
        <v>-0.10870143632202264</v>
      </c>
      <c r="CV57" s="61">
        <f t="shared" si="56"/>
        <v>-2.3390308755342343E-2</v>
      </c>
      <c r="CW57" s="61">
        <f t="shared" si="57"/>
        <v>0.55372729780061336</v>
      </c>
      <c r="CX57" s="61">
        <f t="shared" si="58"/>
        <v>0.46480041382399584</v>
      </c>
    </row>
    <row r="58" spans="1:102" x14ac:dyDescent="0.2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509.45382690429688</v>
      </c>
      <c r="E58" s="60">
        <f>+'Indice PondENGHO'!BM57</f>
        <v>504.94842529296875</v>
      </c>
      <c r="F58" s="60">
        <f>+'Indice PondENGHO'!BN57</f>
        <v>504.0047607421875</v>
      </c>
      <c r="G58" s="60">
        <f>+'Indice PondENGHO'!BO57</f>
        <v>501.53729248046875</v>
      </c>
      <c r="H58" s="60">
        <f>+'Indice PondENGHO'!BP57</f>
        <v>495.94219970703125</v>
      </c>
      <c r="I58" s="60">
        <f>+'Indice PondENGHO'!CD57</f>
        <v>501.6624755859375</v>
      </c>
      <c r="K58" s="61">
        <f t="shared" si="29"/>
        <v>0.48835478092882029</v>
      </c>
      <c r="L58" s="61">
        <f t="shared" si="30"/>
        <v>0.59648101567421108</v>
      </c>
      <c r="M58" s="61">
        <f t="shared" si="31"/>
        <v>0.67510517820636418</v>
      </c>
      <c r="N58" s="61">
        <f t="shared" si="32"/>
        <v>0.82297503568295227</v>
      </c>
      <c r="O58" s="61">
        <f t="shared" si="33"/>
        <v>1.1574211839979487</v>
      </c>
      <c r="P58" s="61">
        <f t="shared" si="34"/>
        <v>3.7403371944902966</v>
      </c>
      <c r="Q58" s="61">
        <f t="shared" si="35"/>
        <v>3.7403700731771794</v>
      </c>
      <c r="S58" s="60">
        <f>+'Indice PondENGHO'!D57</f>
        <v>541.43414306640625</v>
      </c>
      <c r="T58" s="60">
        <f>+'Indice PondENGHO'!P57</f>
        <v>539.04150390625</v>
      </c>
      <c r="U58" s="60">
        <f>+'Indice PondENGHO'!AB57</f>
        <v>537.38873291015625</v>
      </c>
      <c r="V58" s="60">
        <f>+'Indice PondENGHO'!AN57</f>
        <v>535.64788818359375</v>
      </c>
      <c r="W58" s="60">
        <f>+'Indice PondENGHO'!AZ57</f>
        <v>532.581787109375</v>
      </c>
      <c r="Y58" s="61">
        <f t="shared" si="36"/>
        <v>1.8156376467676041</v>
      </c>
      <c r="Z58" s="61">
        <f t="shared" si="37"/>
        <v>1.472113821576545</v>
      </c>
      <c r="AA58" s="61">
        <f t="shared" si="38"/>
        <v>1.351678133934515</v>
      </c>
      <c r="AB58" s="61">
        <f t="shared" si="39"/>
        <v>1.1257500659976782</v>
      </c>
      <c r="AC58" s="61">
        <f t="shared" si="40"/>
        <v>0.84428213665056029</v>
      </c>
      <c r="AE58" s="60">
        <f>+'Indice PondENGHO'!D57</f>
        <v>541.43414306640625</v>
      </c>
      <c r="AF58" s="60">
        <f>+'Indice PondENGHO'!E57</f>
        <v>425.989501953125</v>
      </c>
      <c r="AG58" s="60">
        <f>+'Indice PondENGHO'!F57</f>
        <v>502.148681640625</v>
      </c>
      <c r="AH58" s="60">
        <f>+'Indice PondENGHO'!G57</f>
        <v>441.49105834960938</v>
      </c>
      <c r="AI58" s="60">
        <f>+'Indice PondENGHO'!H57</f>
        <v>501.02426147460938</v>
      </c>
      <c r="AJ58" s="60">
        <f>+'Indice PondENGHO'!I57</f>
        <v>564.47265625</v>
      </c>
      <c r="AK58" s="60">
        <f>+'Indice PondENGHO'!J57</f>
        <v>553.009033203125</v>
      </c>
      <c r="AL58" s="60">
        <f>+'Indice PondENGHO'!K57</f>
        <v>470.6090087890625</v>
      </c>
      <c r="AM58" s="60">
        <f>+'Indice PondENGHO'!L57</f>
        <v>482.17303466796875</v>
      </c>
      <c r="AN58" s="60">
        <f>+'Indice PondENGHO'!M57</f>
        <v>409.57180786132813</v>
      </c>
      <c r="AO58" s="60">
        <f>+'Indice PondENGHO'!N57</f>
        <v>466.5582275390625</v>
      </c>
      <c r="AP58" s="60">
        <f>+'Indice PondENGHO'!O57</f>
        <v>439.91934204101563</v>
      </c>
      <c r="AQ58" s="60">
        <f t="shared" si="0"/>
        <v>509.45382690429688</v>
      </c>
      <c r="AR58" s="60"/>
      <c r="AS58" s="60">
        <f>+'Indice PondENGHO'!AZ57</f>
        <v>532.581787109375</v>
      </c>
      <c r="AT58" s="60">
        <f>+'Indice PondENGHO'!BA57</f>
        <v>424.52432250976563</v>
      </c>
      <c r="AU58" s="60">
        <f>+'Indice PondENGHO'!BB57</f>
        <v>508.40435791015625</v>
      </c>
      <c r="AV58" s="60">
        <f>+'Indice PondENGHO'!BC57</f>
        <v>428.54498291015625</v>
      </c>
      <c r="AW58" s="60">
        <f>+'Indice PondENGHO'!BD57</f>
        <v>503.73983764648438</v>
      </c>
      <c r="AX58" s="60">
        <f>+'Indice PondENGHO'!BE57</f>
        <v>538.3658447265625</v>
      </c>
      <c r="AY58" s="60">
        <f>+'Indice PondENGHO'!BF57</f>
        <v>546.90118408203125</v>
      </c>
      <c r="AZ58" s="60">
        <f>+'Indice PondENGHO'!BG57</f>
        <v>466.59771728515625</v>
      </c>
      <c r="BA58" s="60">
        <f>+'Indice PondENGHO'!BH57</f>
        <v>483.44924926757813</v>
      </c>
      <c r="BB58" s="60">
        <f>+'Indice PondENGHO'!BI57</f>
        <v>418.80615234375</v>
      </c>
      <c r="BC58" s="60">
        <f>+'Indice PondENGHO'!BJ57</f>
        <v>461.13800048828125</v>
      </c>
      <c r="BD58" s="60">
        <f>+'Indice PondENGHO'!BK57</f>
        <v>438.12881469726563</v>
      </c>
      <c r="BE58" s="60">
        <f t="shared" si="1"/>
        <v>495.94219970703125</v>
      </c>
      <c r="BG58" s="61">
        <f t="shared" si="60"/>
        <v>1.8156376467676041</v>
      </c>
      <c r="BH58" s="61">
        <f t="shared" si="61"/>
        <v>6.7015315601610906E-2</v>
      </c>
      <c r="BI58" s="61">
        <f t="shared" si="62"/>
        <v>0.28167265856246804</v>
      </c>
      <c r="BJ58" s="61">
        <f t="shared" si="63"/>
        <v>0.32381450402009515</v>
      </c>
      <c r="BK58" s="61">
        <f t="shared" si="64"/>
        <v>0.11155731665881881</v>
      </c>
      <c r="BL58" s="61">
        <f t="shared" si="65"/>
        <v>0.18781152760253525</v>
      </c>
      <c r="BM58" s="61">
        <f t="shared" si="66"/>
        <v>0.28039882057075183</v>
      </c>
      <c r="BN58" s="61">
        <f t="shared" si="67"/>
        <v>8.1872913379524098E-2</v>
      </c>
      <c r="BO58" s="61">
        <f t="shared" si="68"/>
        <v>0.22291474448380469</v>
      </c>
      <c r="BP58" s="61">
        <f t="shared" si="69"/>
        <v>3.8260743679184639E-2</v>
      </c>
      <c r="BQ58" s="61">
        <f t="shared" si="70"/>
        <v>0.1841479407453662</v>
      </c>
      <c r="BR58" s="61">
        <f t="shared" si="71"/>
        <v>9.7230239017448067E-2</v>
      </c>
      <c r="BS58" s="61">
        <f t="shared" si="59"/>
        <v>3.6923343710892116</v>
      </c>
      <c r="BT58" s="61">
        <f t="shared" si="42"/>
        <v>3.9452446642843864</v>
      </c>
      <c r="BV58" s="61">
        <f t="shared" si="73"/>
        <v>0.83879965189464523</v>
      </c>
      <c r="BW58" s="61">
        <f t="shared" si="15"/>
        <v>5.8375214317463162E-2</v>
      </c>
      <c r="BX58" s="61">
        <f t="shared" si="16"/>
        <v>0.2134653919706184</v>
      </c>
      <c r="BY58" s="61">
        <f t="shared" si="17"/>
        <v>0.38740176421508088</v>
      </c>
      <c r="BZ58" s="61">
        <f t="shared" si="18"/>
        <v>0.1952578459075314</v>
      </c>
      <c r="CA58" s="61">
        <f t="shared" si="19"/>
        <v>0.31248960832433492</v>
      </c>
      <c r="CB58" s="61">
        <f t="shared" si="20"/>
        <v>0.39188493937181457</v>
      </c>
      <c r="CC58" s="61">
        <f t="shared" si="21"/>
        <v>6.0499850171296388E-2</v>
      </c>
      <c r="CD58" s="61">
        <f t="shared" si="22"/>
        <v>0.30195667481011718</v>
      </c>
      <c r="CE58" s="61">
        <f t="shared" si="23"/>
        <v>0.11240292262485503</v>
      </c>
      <c r="CF58" s="61">
        <f t="shared" si="24"/>
        <v>0.36652887848858479</v>
      </c>
      <c r="CG58" s="61">
        <f t="shared" si="25"/>
        <v>0.14839595999463601</v>
      </c>
      <c r="CH58" s="61">
        <f t="shared" si="44"/>
        <v>3.3874587020909783</v>
      </c>
      <c r="CI58" s="53">
        <f t="shared" si="45"/>
        <v>3.618471096749265</v>
      </c>
      <c r="CK58" s="61">
        <f t="shared" si="72"/>
        <v>0.9713555101170438</v>
      </c>
      <c r="CL58" s="61">
        <f t="shared" si="46"/>
        <v>8.6401012841477443E-3</v>
      </c>
      <c r="CM58" s="61">
        <f t="shared" si="47"/>
        <v>6.8207266591849641E-2</v>
      </c>
      <c r="CN58" s="61">
        <f t="shared" si="48"/>
        <v>-6.3587260194985729E-2</v>
      </c>
      <c r="CO58" s="61">
        <f t="shared" si="49"/>
        <v>-8.3700529248712588E-2</v>
      </c>
      <c r="CP58" s="61">
        <f t="shared" si="50"/>
        <v>-0.12467808072179967</v>
      </c>
      <c r="CQ58" s="61">
        <f t="shared" si="51"/>
        <v>-0.11148611880106274</v>
      </c>
      <c r="CR58" s="61">
        <f t="shared" si="52"/>
        <v>2.1373063208227711E-2</v>
      </c>
      <c r="CS58" s="61">
        <f t="shared" si="53"/>
        <v>-7.9041930326312487E-2</v>
      </c>
      <c r="CT58" s="61">
        <f t="shared" si="54"/>
        <v>-7.4142178945670392E-2</v>
      </c>
      <c r="CU58" s="61">
        <f t="shared" si="55"/>
        <v>-0.18238093774321859</v>
      </c>
      <c r="CV58" s="61">
        <f t="shared" si="56"/>
        <v>-5.116572097718794E-2</v>
      </c>
      <c r="CW58" s="61">
        <f t="shared" si="57"/>
        <v>0.30487566899823326</v>
      </c>
      <c r="CX58" s="61">
        <f t="shared" si="58"/>
        <v>0.32677356753512132</v>
      </c>
    </row>
    <row r="59" spans="1:102" x14ac:dyDescent="0.2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521.14599609375</v>
      </c>
      <c r="E59" s="60">
        <f>+'Indice PondENGHO'!BM58</f>
        <v>517.08111572265625</v>
      </c>
      <c r="F59" s="60">
        <f>+'Indice PondENGHO'!BN58</f>
        <v>516.4710693359375</v>
      </c>
      <c r="G59" s="60">
        <f>+'Indice PondENGHO'!BO58</f>
        <v>514.57867431640625</v>
      </c>
      <c r="H59" s="60">
        <f>+'Indice PondENGHO'!BP58</f>
        <v>509.73114013671875</v>
      </c>
      <c r="I59" s="60">
        <f>+'Indice PondENGHO'!CD58</f>
        <v>514.53778076171875</v>
      </c>
      <c r="K59" s="61">
        <f t="shared" si="29"/>
        <v>0.2846483021519266</v>
      </c>
      <c r="L59" s="61">
        <f t="shared" si="30"/>
        <v>0.37540612273907403</v>
      </c>
      <c r="M59" s="61">
        <f t="shared" si="31"/>
        <v>0.43914048064912131</v>
      </c>
      <c r="N59" s="61">
        <f t="shared" si="32"/>
        <v>0.57908344524749833</v>
      </c>
      <c r="O59" s="61">
        <f t="shared" si="33"/>
        <v>0.88829156331353032</v>
      </c>
      <c r="P59" s="61">
        <f t="shared" si="34"/>
        <v>2.5665699141011507</v>
      </c>
      <c r="Q59" s="61">
        <f t="shared" si="35"/>
        <v>2.5665274566815111</v>
      </c>
      <c r="S59" s="60">
        <f>+'Indice PondENGHO'!D58</f>
        <v>549.60992431640625</v>
      </c>
      <c r="T59" s="60">
        <f>+'Indice PondENGHO'!P58</f>
        <v>547.26287841796875</v>
      </c>
      <c r="U59" s="60">
        <f>+'Indice PondENGHO'!AB58</f>
        <v>545.715087890625</v>
      </c>
      <c r="V59" s="60">
        <f>+'Indice PondENGHO'!AN58</f>
        <v>544.2265625</v>
      </c>
      <c r="W59" s="60">
        <f>+'Indice PondENGHO'!AZ58</f>
        <v>541.47186279296875</v>
      </c>
      <c r="Y59" s="61">
        <f t="shared" si="36"/>
        <v>0.55325950260055268</v>
      </c>
      <c r="Z59" s="61">
        <f t="shared" si="37"/>
        <v>0.45090322452402837</v>
      </c>
      <c r="AA59" s="61">
        <f t="shared" si="38"/>
        <v>0.41921770935616604</v>
      </c>
      <c r="AB59" s="61">
        <f t="shared" si="39"/>
        <v>0.36057963075153038</v>
      </c>
      <c r="AC59" s="61">
        <f t="shared" si="40"/>
        <v>0.28140549207324717</v>
      </c>
      <c r="AE59" s="60">
        <f>+'Indice PondENGHO'!D58</f>
        <v>549.60992431640625</v>
      </c>
      <c r="AF59" s="60">
        <f>+'Indice PondENGHO'!E58</f>
        <v>439.02545166015625</v>
      </c>
      <c r="AG59" s="60">
        <f>+'Indice PondENGHO'!F58</f>
        <v>518.57452392578125</v>
      </c>
      <c r="AH59" s="60">
        <f>+'Indice PondENGHO'!G58</f>
        <v>445.94207763671875</v>
      </c>
      <c r="AI59" s="60">
        <f>+'Indice PondENGHO'!H58</f>
        <v>517.9107666015625</v>
      </c>
      <c r="AJ59" s="60">
        <f>+'Indice PondENGHO'!I58</f>
        <v>587.16943359375</v>
      </c>
      <c r="AK59" s="60">
        <f>+'Indice PondENGHO'!J58</f>
        <v>566.627197265625</v>
      </c>
      <c r="AL59" s="60">
        <f>+'Indice PondENGHO'!K58</f>
        <v>477.18252563476563</v>
      </c>
      <c r="AM59" s="60">
        <f>+'Indice PondENGHO'!L58</f>
        <v>499.98941040039063</v>
      </c>
      <c r="AN59" s="60">
        <f>+'Indice PondENGHO'!M58</f>
        <v>427.028076171875</v>
      </c>
      <c r="AO59" s="60">
        <f>+'Indice PondENGHO'!N58</f>
        <v>480.65988159179688</v>
      </c>
      <c r="AP59" s="60">
        <f>+'Indice PondENGHO'!O58</f>
        <v>454.40048217773438</v>
      </c>
      <c r="AQ59" s="60">
        <f t="shared" si="0"/>
        <v>521.14599609375</v>
      </c>
      <c r="AR59" s="60"/>
      <c r="AS59" s="60">
        <f>+'Indice PondENGHO'!AZ58</f>
        <v>541.47186279296875</v>
      </c>
      <c r="AT59" s="60">
        <f>+'Indice PondENGHO'!BA58</f>
        <v>437.07049560546875</v>
      </c>
      <c r="AU59" s="60">
        <f>+'Indice PondENGHO'!BB58</f>
        <v>525.21875</v>
      </c>
      <c r="AV59" s="60">
        <f>+'Indice PondENGHO'!BC58</f>
        <v>434.9366455078125</v>
      </c>
      <c r="AW59" s="60">
        <f>+'Indice PondENGHO'!BD58</f>
        <v>520.12298583984375</v>
      </c>
      <c r="AX59" s="60">
        <f>+'Indice PondENGHO'!BE58</f>
        <v>561.77459716796875</v>
      </c>
      <c r="AY59" s="60">
        <f>+'Indice PondENGHO'!BF58</f>
        <v>560.75323486328125</v>
      </c>
      <c r="AZ59" s="60">
        <f>+'Indice PondENGHO'!BG58</f>
        <v>473.1407470703125</v>
      </c>
      <c r="BA59" s="60">
        <f>+'Indice PondENGHO'!BH58</f>
        <v>501.25042724609375</v>
      </c>
      <c r="BB59" s="60">
        <f>+'Indice PondENGHO'!BI58</f>
        <v>437.61392211914063</v>
      </c>
      <c r="BC59" s="60">
        <f>+'Indice PondENGHO'!BJ58</f>
        <v>474.21957397460938</v>
      </c>
      <c r="BD59" s="60">
        <f>+'Indice PondENGHO'!BK58</f>
        <v>452.52484130859375</v>
      </c>
      <c r="BE59" s="60">
        <f t="shared" si="1"/>
        <v>509.73114013671875</v>
      </c>
      <c r="BG59" s="61">
        <f t="shared" si="60"/>
        <v>0.55325950260055268</v>
      </c>
      <c r="BH59" s="61">
        <f t="shared" si="61"/>
        <v>5.6898110978892996E-2</v>
      </c>
      <c r="BI59" s="61">
        <f t="shared" si="62"/>
        <v>0.25768807055158099</v>
      </c>
      <c r="BJ59" s="61">
        <f t="shared" si="63"/>
        <v>0.12398652995234094</v>
      </c>
      <c r="BK59" s="61">
        <f t="shared" si="64"/>
        <v>0.13654090636069763</v>
      </c>
      <c r="BL59" s="61">
        <f t="shared" si="65"/>
        <v>0.18647396624405405</v>
      </c>
      <c r="BM59" s="61">
        <f t="shared" si="66"/>
        <v>0.27770456038571084</v>
      </c>
      <c r="BN59" s="61">
        <f t="shared" si="67"/>
        <v>6.4718261931519819E-2</v>
      </c>
      <c r="BO59" s="61">
        <f t="shared" si="68"/>
        <v>0.26935683765165397</v>
      </c>
      <c r="BP59" s="61">
        <f t="shared" si="69"/>
        <v>5.6475217508180894E-2</v>
      </c>
      <c r="BQ59" s="61">
        <f t="shared" si="70"/>
        <v>0.12148073153806918</v>
      </c>
      <c r="BR59" s="61">
        <f t="shared" si="71"/>
        <v>0.10429441809019285</v>
      </c>
      <c r="BS59" s="61">
        <f t="shared" si="59"/>
        <v>2.2088771137934469</v>
      </c>
      <c r="BT59" s="61">
        <f t="shared" si="42"/>
        <v>2.2950400157951023</v>
      </c>
      <c r="BV59" s="61">
        <f t="shared" si="73"/>
        <v>0.84428213665056029</v>
      </c>
      <c r="BW59" s="61">
        <f t="shared" si="15"/>
        <v>4.6557161618805819E-2</v>
      </c>
      <c r="BX59" s="61">
        <f t="shared" si="16"/>
        <v>0.20239340585811608</v>
      </c>
      <c r="BY59" s="61">
        <f t="shared" si="17"/>
        <v>0.18841558872419209</v>
      </c>
      <c r="BZ59" s="61">
        <f t="shared" si="18"/>
        <v>0.23108809500791452</v>
      </c>
      <c r="CA59" s="61">
        <f t="shared" si="19"/>
        <v>0.37744157601787465</v>
      </c>
      <c r="CB59" s="61">
        <f t="shared" si="20"/>
        <v>0.43696816908720432</v>
      </c>
      <c r="CC59" s="61">
        <f t="shared" si="21"/>
        <v>6.0103020377316123E-2</v>
      </c>
      <c r="CD59" s="61">
        <f t="shared" si="22"/>
        <v>0.34982887815778418</v>
      </c>
      <c r="CE59" s="61">
        <f t="shared" si="23"/>
        <v>0.14273949378921846</v>
      </c>
      <c r="CF59" s="61">
        <f t="shared" si="24"/>
        <v>0.21527808347911315</v>
      </c>
      <c r="CG59" s="61">
        <f t="shared" si="25"/>
        <v>0.1453715993017993</v>
      </c>
      <c r="CH59" s="61">
        <f t="shared" si="44"/>
        <v>3.2404672080698993</v>
      </c>
      <c r="CI59" s="53">
        <f t="shared" si="45"/>
        <v>2.7803523148127063</v>
      </c>
      <c r="CK59" s="61">
        <f t="shared" si="72"/>
        <v>0.27185401052730551</v>
      </c>
      <c r="CL59" s="61">
        <f t="shared" si="46"/>
        <v>1.0340949360087177E-2</v>
      </c>
      <c r="CM59" s="61">
        <f t="shared" si="47"/>
        <v>5.5294664693464918E-2</v>
      </c>
      <c r="CN59" s="61">
        <f t="shared" si="48"/>
        <v>-6.442905877185115E-2</v>
      </c>
      <c r="CO59" s="61">
        <f t="shared" si="49"/>
        <v>-9.4547188647216895E-2</v>
      </c>
      <c r="CP59" s="61">
        <f t="shared" si="50"/>
        <v>-0.1909676097738206</v>
      </c>
      <c r="CQ59" s="61">
        <f t="shared" si="51"/>
        <v>-0.15926360870149348</v>
      </c>
      <c r="CR59" s="61">
        <f t="shared" si="52"/>
        <v>4.6152415542036959E-3</v>
      </c>
      <c r="CS59" s="61">
        <f t="shared" si="53"/>
        <v>-8.0472040506130216E-2</v>
      </c>
      <c r="CT59" s="61">
        <f t="shared" si="54"/>
        <v>-8.6264276281037569E-2</v>
      </c>
      <c r="CU59" s="61">
        <f t="shared" si="55"/>
        <v>-9.3797351941043966E-2</v>
      </c>
      <c r="CV59" s="61">
        <f t="shared" si="56"/>
        <v>-4.1077181211606445E-2</v>
      </c>
      <c r="CW59" s="61">
        <f t="shared" si="57"/>
        <v>-1.0315900942764524</v>
      </c>
      <c r="CX59" s="61">
        <f t="shared" si="58"/>
        <v>-0.48531229901760398</v>
      </c>
    </row>
    <row r="60" spans="1:102" x14ac:dyDescent="0.2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536.51727294921875</v>
      </c>
      <c r="E60" s="60">
        <f>+'Indice PondENGHO'!BM59</f>
        <v>532.85186767578125</v>
      </c>
      <c r="F60" s="60">
        <f>+'Indice PondENGHO'!BN59</f>
        <v>532.5704345703125</v>
      </c>
      <c r="G60" s="60">
        <f>+'Indice PondENGHO'!BO59</f>
        <v>531.04931640625</v>
      </c>
      <c r="H60" s="60">
        <f>+'Indice PondENGHO'!BP59</f>
        <v>526.76025390625</v>
      </c>
      <c r="I60" s="60">
        <f>+'Indice PondENGHO'!CD59</f>
        <v>530.8802490234375</v>
      </c>
      <c r="K60" s="61">
        <f t="shared" si="29"/>
        <v>0.36485289729413989</v>
      </c>
      <c r="L60" s="61">
        <f t="shared" si="30"/>
        <v>0.47576335053188301</v>
      </c>
      <c r="M60" s="61">
        <f t="shared" si="31"/>
        <v>0.55292814967183712</v>
      </c>
      <c r="N60" s="61">
        <f t="shared" si="32"/>
        <v>0.71305399390932578</v>
      </c>
      <c r="O60" s="61">
        <f t="shared" si="33"/>
        <v>1.0695744916322045</v>
      </c>
      <c r="P60" s="61">
        <f t="shared" si="34"/>
        <v>3.1761728830393903</v>
      </c>
      <c r="Q60" s="61">
        <f t="shared" si="35"/>
        <v>3.1761454401901146</v>
      </c>
      <c r="S60" s="60">
        <f>+'Indice PondENGHO'!D59</f>
        <v>563.49090576171875</v>
      </c>
      <c r="T60" s="60">
        <f>+'Indice PondENGHO'!P59</f>
        <v>561.346435546875</v>
      </c>
      <c r="U60" s="60">
        <f>+'Indice PondENGHO'!AB59</f>
        <v>559.9346923828125</v>
      </c>
      <c r="V60" s="60">
        <f>+'Indice PondENGHO'!AN59</f>
        <v>558.55413818359375</v>
      </c>
      <c r="W60" s="60">
        <f>+'Indice PondENGHO'!AZ59</f>
        <v>556.06488037109375</v>
      </c>
      <c r="Y60" s="61">
        <f t="shared" si="36"/>
        <v>0.91825904744614539</v>
      </c>
      <c r="Z60" s="61">
        <f t="shared" si="37"/>
        <v>0.75429219440596207</v>
      </c>
      <c r="AA60" s="61">
        <f t="shared" si="38"/>
        <v>0.69865191675243998</v>
      </c>
      <c r="AB60" s="61">
        <f t="shared" si="39"/>
        <v>0.58695548824269572</v>
      </c>
      <c r="AC60" s="61">
        <f t="shared" si="40"/>
        <v>0.44943005763710758</v>
      </c>
      <c r="AE60" s="60">
        <f>+'Indice PondENGHO'!D59</f>
        <v>563.49090576171875</v>
      </c>
      <c r="AF60" s="60">
        <f>+'Indice PondENGHO'!E59</f>
        <v>459.83975219726563</v>
      </c>
      <c r="AG60" s="60">
        <f>+'Indice PondENGHO'!F59</f>
        <v>534.1690673828125</v>
      </c>
      <c r="AH60" s="60">
        <f>+'Indice PondENGHO'!G59</f>
        <v>455.02508544921875</v>
      </c>
      <c r="AI60" s="60">
        <f>+'Indice PondENGHO'!H59</f>
        <v>535.03460693359375</v>
      </c>
      <c r="AJ60" s="60">
        <f>+'Indice PondENGHO'!I59</f>
        <v>611.5244140625</v>
      </c>
      <c r="AK60" s="60">
        <f>+'Indice PondENGHO'!J59</f>
        <v>582.4600830078125</v>
      </c>
      <c r="AL60" s="60">
        <f>+'Indice PondENGHO'!K59</f>
        <v>492.76083374023438</v>
      </c>
      <c r="AM60" s="60">
        <f>+'Indice PondENGHO'!L59</f>
        <v>518.68414306640625</v>
      </c>
      <c r="AN60" s="60">
        <f>+'Indice PondENGHO'!M59</f>
        <v>446.19293212890625</v>
      </c>
      <c r="AO60" s="60">
        <f>+'Indice PondENGHO'!N59</f>
        <v>500.06103515625</v>
      </c>
      <c r="AP60" s="60">
        <f>+'Indice PondENGHO'!O59</f>
        <v>464.9990234375</v>
      </c>
      <c r="AQ60" s="60">
        <f t="shared" si="0"/>
        <v>536.51727294921875</v>
      </c>
      <c r="AR60" s="60"/>
      <c r="AS60" s="60">
        <f>+'Indice PondENGHO'!AZ59</f>
        <v>556.06488037109375</v>
      </c>
      <c r="AT60" s="60">
        <f>+'Indice PondENGHO'!BA59</f>
        <v>458.08868408203125</v>
      </c>
      <c r="AU60" s="60">
        <f>+'Indice PondENGHO'!BB59</f>
        <v>541.004150390625</v>
      </c>
      <c r="AV60" s="60">
        <f>+'Indice PondENGHO'!BC59</f>
        <v>443.20263671875</v>
      </c>
      <c r="AW60" s="60">
        <f>+'Indice PondENGHO'!BD59</f>
        <v>538.6326904296875</v>
      </c>
      <c r="AX60" s="60">
        <f>+'Indice PondENGHO'!BE59</f>
        <v>586.75909423828125</v>
      </c>
      <c r="AY60" s="60">
        <f>+'Indice PondENGHO'!BF59</f>
        <v>578.121826171875</v>
      </c>
      <c r="AZ60" s="60">
        <f>+'Indice PondENGHO'!BG59</f>
        <v>488.8175048828125</v>
      </c>
      <c r="BA60" s="60">
        <f>+'Indice PondENGHO'!BH59</f>
        <v>520.5953369140625</v>
      </c>
      <c r="BB60" s="60">
        <f>+'Indice PondENGHO'!BI59</f>
        <v>458.10809326171875</v>
      </c>
      <c r="BC60" s="60">
        <f>+'Indice PondENGHO'!BJ59</f>
        <v>494.5592041015625</v>
      </c>
      <c r="BD60" s="60">
        <f>+'Indice PondENGHO'!BK59</f>
        <v>461.98886108398438</v>
      </c>
      <c r="BE60" s="60">
        <f t="shared" si="1"/>
        <v>526.76025390625</v>
      </c>
      <c r="BG60" s="61">
        <f t="shared" si="60"/>
        <v>0.91825904744614539</v>
      </c>
      <c r="BH60" s="61">
        <f t="shared" si="61"/>
        <v>8.8810111685427851E-2</v>
      </c>
      <c r="BI60" s="61">
        <f t="shared" si="62"/>
        <v>0.23915791224091576</v>
      </c>
      <c r="BJ60" s="61">
        <f t="shared" si="63"/>
        <v>0.24733759890530085</v>
      </c>
      <c r="BK60" s="61">
        <f t="shared" si="64"/>
        <v>0.13535353364697547</v>
      </c>
      <c r="BL60" s="61">
        <f t="shared" si="65"/>
        <v>0.19560827358543256</v>
      </c>
      <c r="BM60" s="61">
        <f t="shared" si="66"/>
        <v>0.31562395011663297</v>
      </c>
      <c r="BN60" s="61">
        <f t="shared" si="67"/>
        <v>0.14993215305657884</v>
      </c>
      <c r="BO60" s="61">
        <f t="shared" si="68"/>
        <v>0.2762951898672526</v>
      </c>
      <c r="BP60" s="61">
        <f t="shared" si="69"/>
        <v>6.0611842566262598E-2</v>
      </c>
      <c r="BQ60" s="61">
        <f t="shared" si="70"/>
        <v>0.16338429894453801</v>
      </c>
      <c r="BR60" s="61">
        <f t="shared" si="71"/>
        <v>7.4619069189467618E-2</v>
      </c>
      <c r="BS60" s="61">
        <f t="shared" si="59"/>
        <v>2.8649929812509312</v>
      </c>
      <c r="BT60" s="61">
        <f t="shared" si="42"/>
        <v>2.9495145258112254</v>
      </c>
      <c r="BV60" s="61">
        <f t="shared" si="73"/>
        <v>0.28140549207324717</v>
      </c>
      <c r="BW60" s="61">
        <f t="shared" si="15"/>
        <v>7.5885779666361022E-2</v>
      </c>
      <c r="BX60" s="61">
        <f t="shared" si="16"/>
        <v>0.18486755115429621</v>
      </c>
      <c r="BY60" s="61">
        <f t="shared" si="17"/>
        <v>0.23707612896805294</v>
      </c>
      <c r="BZ60" s="61">
        <f t="shared" si="18"/>
        <v>0.25402098651545774</v>
      </c>
      <c r="CA60" s="61">
        <f t="shared" si="19"/>
        <v>0.39195118136996343</v>
      </c>
      <c r="CB60" s="61">
        <f t="shared" si="20"/>
        <v>0.53307733888810982</v>
      </c>
      <c r="CC60" s="61">
        <f t="shared" si="21"/>
        <v>0.1401081978634092</v>
      </c>
      <c r="CD60" s="61">
        <f t="shared" si="22"/>
        <v>0.36988227409474056</v>
      </c>
      <c r="CE60" s="61">
        <f t="shared" si="23"/>
        <v>0.15133072363965211</v>
      </c>
      <c r="CF60" s="61">
        <f t="shared" si="24"/>
        <v>0.32566627168188605</v>
      </c>
      <c r="CG60" s="61">
        <f t="shared" si="25"/>
        <v>9.2982766731791205E-2</v>
      </c>
      <c r="CH60" s="61">
        <f t="shared" si="44"/>
        <v>3.0382546926469671</v>
      </c>
      <c r="CI60" s="53">
        <f t="shared" si="45"/>
        <v>3.3408031074899203</v>
      </c>
      <c r="CK60" s="61">
        <f t="shared" si="72"/>
        <v>0.46882898980903781</v>
      </c>
      <c r="CL60" s="61">
        <f t="shared" si="46"/>
        <v>1.2924332019066828E-2</v>
      </c>
      <c r="CM60" s="61">
        <f t="shared" si="47"/>
        <v>5.4290361086619554E-2</v>
      </c>
      <c r="CN60" s="61">
        <f t="shared" si="48"/>
        <v>1.0261469937247913E-2</v>
      </c>
      <c r="CO60" s="61">
        <f t="shared" si="49"/>
        <v>-0.11866745286848226</v>
      </c>
      <c r="CP60" s="61">
        <f t="shared" si="50"/>
        <v>-0.19634290778453087</v>
      </c>
      <c r="CQ60" s="61">
        <f t="shared" si="51"/>
        <v>-0.21745338877147685</v>
      </c>
      <c r="CR60" s="61">
        <f t="shared" si="52"/>
        <v>9.8239551931696423E-3</v>
      </c>
      <c r="CS60" s="61">
        <f t="shared" si="53"/>
        <v>-9.358708422748796E-2</v>
      </c>
      <c r="CT60" s="61">
        <f t="shared" si="54"/>
        <v>-9.0718881073389518E-2</v>
      </c>
      <c r="CU60" s="61">
        <f t="shared" si="55"/>
        <v>-0.16228197273734804</v>
      </c>
      <c r="CV60" s="61">
        <f t="shared" si="56"/>
        <v>-1.8363697542323587E-2</v>
      </c>
      <c r="CW60" s="61">
        <f t="shared" si="57"/>
        <v>-0.17326171139603597</v>
      </c>
      <c r="CX60" s="61">
        <f t="shared" si="58"/>
        <v>-0.39128858167869485</v>
      </c>
    </row>
    <row r="61" spans="1:102" x14ac:dyDescent="0.2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555.02252197265625</v>
      </c>
      <c r="E61" s="60">
        <f>+'Indice PondENGHO'!BM60</f>
        <v>551.2159423828125</v>
      </c>
      <c r="F61" s="60">
        <f>+'Indice PondENGHO'!BN60</f>
        <v>551.08612060546875</v>
      </c>
      <c r="G61" s="60">
        <f>+'Indice PondENGHO'!BO60</f>
        <v>549.7354736328125</v>
      </c>
      <c r="H61" s="60">
        <f>+'Indice PondENGHO'!BP60</f>
        <v>545.56005859375</v>
      </c>
      <c r="I61" s="60">
        <f>+'Indice PondENGHO'!CD60</f>
        <v>549.50091552734375</v>
      </c>
      <c r="K61" s="61">
        <f t="shared" si="29"/>
        <v>0.42571944689151264</v>
      </c>
      <c r="L61" s="61">
        <f t="shared" si="30"/>
        <v>0.53694318518444817</v>
      </c>
      <c r="M61" s="61">
        <f t="shared" si="31"/>
        <v>0.61634014535632442</v>
      </c>
      <c r="N61" s="61">
        <f t="shared" si="32"/>
        <v>0.78406593646605049</v>
      </c>
      <c r="O61" s="61">
        <f t="shared" si="33"/>
        <v>1.1444399988288574</v>
      </c>
      <c r="P61" s="61">
        <f t="shared" si="34"/>
        <v>3.5075087127271933</v>
      </c>
      <c r="Q61" s="61">
        <f t="shared" si="35"/>
        <v>3.5075078679531302</v>
      </c>
      <c r="S61" s="60">
        <f>+'Indice PondENGHO'!D60</f>
        <v>582.947265625</v>
      </c>
      <c r="T61" s="60">
        <f>+'Indice PondENGHO'!P60</f>
        <v>580.5592041015625</v>
      </c>
      <c r="U61" s="60">
        <f>+'Indice PondENGHO'!AB60</f>
        <v>579.02301025390625</v>
      </c>
      <c r="V61" s="60">
        <f>+'Indice PondENGHO'!AN60</f>
        <v>577.49365234375</v>
      </c>
      <c r="W61" s="60">
        <f>+'Indice PondENGHO'!AZ60</f>
        <v>574.811767578125</v>
      </c>
      <c r="Y61" s="61">
        <f t="shared" si="36"/>
        <v>1.2502081615973437</v>
      </c>
      <c r="Z61" s="61">
        <f t="shared" si="37"/>
        <v>0.99854901987781708</v>
      </c>
      <c r="AA61" s="61">
        <f t="shared" si="38"/>
        <v>0.90951516010675248</v>
      </c>
      <c r="AB61" s="61">
        <f t="shared" si="39"/>
        <v>0.7518275230443533</v>
      </c>
      <c r="AC61" s="61">
        <f t="shared" si="40"/>
        <v>0.55869443168586475</v>
      </c>
      <c r="AE61" s="60">
        <f>+'Indice PondENGHO'!D60</f>
        <v>582.947265625</v>
      </c>
      <c r="AF61" s="60">
        <f>+'Indice PondENGHO'!E60</f>
        <v>472.03585815429688</v>
      </c>
      <c r="AG61" s="60">
        <f>+'Indice PondENGHO'!F60</f>
        <v>556.92181396484375</v>
      </c>
      <c r="AH61" s="60">
        <f>+'Indice PondENGHO'!G60</f>
        <v>465.93170166015625</v>
      </c>
      <c r="AI61" s="60">
        <f>+'Indice PondENGHO'!H60</f>
        <v>549.5814208984375</v>
      </c>
      <c r="AJ61" s="60">
        <f>+'Indice PondENGHO'!I60</f>
        <v>638.50946044921875</v>
      </c>
      <c r="AK61" s="60">
        <f>+'Indice PondENGHO'!J60</f>
        <v>600.5162353515625</v>
      </c>
      <c r="AL61" s="60">
        <f>+'Indice PondENGHO'!K60</f>
        <v>502.70645141601563</v>
      </c>
      <c r="AM61" s="60">
        <f>+'Indice PondENGHO'!L60</f>
        <v>539.11248779296875</v>
      </c>
      <c r="AN61" s="60">
        <f>+'Indice PondENGHO'!M60</f>
        <v>461.04119873046875</v>
      </c>
      <c r="AO61" s="60">
        <f>+'Indice PondENGHO'!N60</f>
        <v>520.60736083984375</v>
      </c>
      <c r="AP61" s="60">
        <f>+'Indice PondENGHO'!O60</f>
        <v>479.93441772460938</v>
      </c>
      <c r="AQ61" s="60">
        <f t="shared" si="0"/>
        <v>555.02252197265625</v>
      </c>
      <c r="AR61" s="60"/>
      <c r="AS61" s="60">
        <f>+'Indice PondENGHO'!AZ60</f>
        <v>574.811767578125</v>
      </c>
      <c r="AT61" s="60">
        <f>+'Indice PondENGHO'!BA60</f>
        <v>469.14691162109375</v>
      </c>
      <c r="AU61" s="60">
        <f>+'Indice PondENGHO'!BB60</f>
        <v>565.76617431640625</v>
      </c>
      <c r="AV61" s="60">
        <f>+'Indice PondENGHO'!BC60</f>
        <v>454.54306030273438</v>
      </c>
      <c r="AW61" s="60">
        <f>+'Indice PondENGHO'!BD60</f>
        <v>553.687744140625</v>
      </c>
      <c r="AX61" s="60">
        <f>+'Indice PondENGHO'!BE60</f>
        <v>616.26708984375</v>
      </c>
      <c r="AY61" s="60">
        <f>+'Indice PondENGHO'!BF60</f>
        <v>595.9095458984375</v>
      </c>
      <c r="AZ61" s="60">
        <f>+'Indice PondENGHO'!BG60</f>
        <v>497.97442626953125</v>
      </c>
      <c r="BA61" s="60">
        <f>+'Indice PondENGHO'!BH60</f>
        <v>540.9647216796875</v>
      </c>
      <c r="BB61" s="60">
        <f>+'Indice PondENGHO'!BI60</f>
        <v>471.89923095703125</v>
      </c>
      <c r="BC61" s="60">
        <f>+'Indice PondENGHO'!BJ60</f>
        <v>515.10845947265625</v>
      </c>
      <c r="BD61" s="60">
        <f>+'Indice PondENGHO'!BK60</f>
        <v>478.12310791015625</v>
      </c>
      <c r="BE61" s="60">
        <f t="shared" si="1"/>
        <v>545.56005859375</v>
      </c>
      <c r="BG61" s="61">
        <f t="shared" si="60"/>
        <v>1.2502081615973437</v>
      </c>
      <c r="BH61" s="61">
        <f t="shared" si="61"/>
        <v>5.0547243946763978E-2</v>
      </c>
      <c r="BI61" s="61">
        <f t="shared" si="62"/>
        <v>0.33893905582732181</v>
      </c>
      <c r="BJ61" s="61">
        <f t="shared" si="63"/>
        <v>0.28848695579123596</v>
      </c>
      <c r="BK61" s="61">
        <f t="shared" si="64"/>
        <v>0.11168941350990055</v>
      </c>
      <c r="BL61" s="61">
        <f t="shared" si="65"/>
        <v>0.21052239417408453</v>
      </c>
      <c r="BM61" s="61">
        <f t="shared" si="66"/>
        <v>0.34963168279910001</v>
      </c>
      <c r="BN61" s="61">
        <f t="shared" si="67"/>
        <v>9.2978373768008535E-2</v>
      </c>
      <c r="BO61" s="61">
        <f t="shared" si="68"/>
        <v>0.29326682675123139</v>
      </c>
      <c r="BP61" s="61">
        <f t="shared" si="69"/>
        <v>4.5614548533694371E-2</v>
      </c>
      <c r="BQ61" s="61">
        <f t="shared" si="70"/>
        <v>0.16807094064054595</v>
      </c>
      <c r="BR61" s="61">
        <f t="shared" si="71"/>
        <v>0.10214006307415158</v>
      </c>
      <c r="BS61" s="61">
        <f t="shared" si="59"/>
        <v>3.3020956604133826</v>
      </c>
      <c r="BT61" s="61">
        <f t="shared" si="42"/>
        <v>3.4491431975180786</v>
      </c>
      <c r="BV61" s="61">
        <f t="shared" si="73"/>
        <v>0.44943005763710758</v>
      </c>
      <c r="BW61" s="61">
        <f t="shared" si="15"/>
        <v>3.8634812416974133E-2</v>
      </c>
      <c r="BX61" s="61">
        <f t="shared" si="16"/>
        <v>0.2806204992041193</v>
      </c>
      <c r="BY61" s="61">
        <f t="shared" si="17"/>
        <v>0.31473883457865542</v>
      </c>
      <c r="BZ61" s="61">
        <f t="shared" si="18"/>
        <v>0.19993120691263008</v>
      </c>
      <c r="CA61" s="61">
        <f t="shared" si="19"/>
        <v>0.44794969364233639</v>
      </c>
      <c r="CB61" s="61">
        <f t="shared" si="20"/>
        <v>0.52829204416134246</v>
      </c>
      <c r="CC61" s="61">
        <f t="shared" si="21"/>
        <v>7.9192663766257082E-2</v>
      </c>
      <c r="CD61" s="61">
        <f t="shared" si="22"/>
        <v>0.37687982752209986</v>
      </c>
      <c r="CE61" s="61">
        <f t="shared" si="23"/>
        <v>9.8542825946930035E-2</v>
      </c>
      <c r="CF61" s="61">
        <f t="shared" si="24"/>
        <v>0.31838601858909887</v>
      </c>
      <c r="CG61" s="61">
        <f t="shared" si="25"/>
        <v>0.15339234605848076</v>
      </c>
      <c r="CH61" s="61">
        <f t="shared" si="44"/>
        <v>3.2859908304360319</v>
      </c>
      <c r="CI61" s="53">
        <f t="shared" si="45"/>
        <v>3.5689489759502369</v>
      </c>
      <c r="CK61" s="61">
        <f t="shared" si="72"/>
        <v>0.69151372991147897</v>
      </c>
      <c r="CL61" s="61">
        <f t="shared" si="46"/>
        <v>1.1912431529789845E-2</v>
      </c>
      <c r="CM61" s="61">
        <f t="shared" si="47"/>
        <v>5.8318556623202511E-2</v>
      </c>
      <c r="CN61" s="61">
        <f t="shared" si="48"/>
        <v>-2.6251878787419469E-2</v>
      </c>
      <c r="CO61" s="61">
        <f t="shared" si="49"/>
        <v>-8.8241793402729529E-2</v>
      </c>
      <c r="CP61" s="61">
        <f t="shared" si="50"/>
        <v>-0.23742729946825186</v>
      </c>
      <c r="CQ61" s="61">
        <f t="shared" si="51"/>
        <v>-0.17866036136224245</v>
      </c>
      <c r="CR61" s="61">
        <f t="shared" si="52"/>
        <v>1.3785710001751453E-2</v>
      </c>
      <c r="CS61" s="61">
        <f t="shared" si="53"/>
        <v>-8.3613000770868473E-2</v>
      </c>
      <c r="CT61" s="61">
        <f t="shared" si="54"/>
        <v>-5.2928277413235664E-2</v>
      </c>
      <c r="CU61" s="61">
        <f t="shared" si="55"/>
        <v>-0.15031507794855292</v>
      </c>
      <c r="CV61" s="61">
        <f t="shared" si="56"/>
        <v>-5.1252282984329184E-2</v>
      </c>
      <c r="CW61" s="61">
        <f t="shared" si="57"/>
        <v>1.6104829977350743E-2</v>
      </c>
      <c r="CX61" s="61">
        <f t="shared" si="58"/>
        <v>-0.11980577843215823</v>
      </c>
    </row>
    <row r="62" spans="1:102" x14ac:dyDescent="0.2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570.51470947265625</v>
      </c>
      <c r="E62" s="60">
        <f>+'Indice PondENGHO'!BM61</f>
        <v>566.41607666015625</v>
      </c>
      <c r="F62" s="60">
        <f>+'Indice PondENGHO'!BN61</f>
        <v>566.3475341796875</v>
      </c>
      <c r="G62" s="60">
        <f>+'Indice PondENGHO'!BO61</f>
        <v>564.86181640625</v>
      </c>
      <c r="H62" s="60">
        <f>+'Indice PondENGHO'!BP61</f>
        <v>560.466064453125</v>
      </c>
      <c r="I62" s="60">
        <f>+'Indice PondENGHO'!CD61</f>
        <v>564.6361083984375</v>
      </c>
      <c r="K62" s="61">
        <f t="shared" si="29"/>
        <v>0.34432570690951869</v>
      </c>
      <c r="L62" s="61">
        <f t="shared" si="30"/>
        <v>0.4293731232086927</v>
      </c>
      <c r="M62" s="61">
        <f t="shared" si="31"/>
        <v>0.4907988741272219</v>
      </c>
      <c r="N62" s="61">
        <f t="shared" si="32"/>
        <v>0.61318944844644419</v>
      </c>
      <c r="O62" s="61">
        <f t="shared" si="33"/>
        <v>0.87665583175339012</v>
      </c>
      <c r="P62" s="61">
        <f t="shared" si="34"/>
        <v>2.7543429844452678</v>
      </c>
      <c r="Q62" s="61">
        <f t="shared" si="35"/>
        <v>2.7543526213361869</v>
      </c>
      <c r="S62" s="60">
        <f>+'Indice PondENGHO'!D61</f>
        <v>598.78021240234375</v>
      </c>
      <c r="T62" s="60">
        <f>+'Indice PondENGHO'!P61</f>
        <v>595.957275390625</v>
      </c>
      <c r="U62" s="60">
        <f>+'Indice PondENGHO'!AB61</f>
        <v>594.0716552734375</v>
      </c>
      <c r="V62" s="60">
        <f>+'Indice PondENGHO'!AN61</f>
        <v>592.23809814453125</v>
      </c>
      <c r="W62" s="60">
        <f>+'Indice PondENGHO'!AZ61</f>
        <v>589.1513671875</v>
      </c>
      <c r="Y62" s="61">
        <f t="shared" si="36"/>
        <v>0.98345749221371737</v>
      </c>
      <c r="Z62" s="61">
        <f t="shared" si="37"/>
        <v>0.77362498470401653</v>
      </c>
      <c r="AA62" s="61">
        <f t="shared" si="38"/>
        <v>0.69294260047257106</v>
      </c>
      <c r="AB62" s="61">
        <f t="shared" si="39"/>
        <v>0.5654040713666213</v>
      </c>
      <c r="AC62" s="61">
        <f t="shared" si="40"/>
        <v>0.41262224021389665</v>
      </c>
      <c r="AE62" s="60">
        <f>+'Indice PondENGHO'!D61</f>
        <v>598.78021240234375</v>
      </c>
      <c r="AF62" s="60">
        <f>+'Indice PondENGHO'!E61</f>
        <v>473.83883666992188</v>
      </c>
      <c r="AG62" s="60">
        <f>+'Indice PondENGHO'!F61</f>
        <v>582.781982421875</v>
      </c>
      <c r="AH62" s="60">
        <f>+'Indice PondENGHO'!G61</f>
        <v>476.65487670898438</v>
      </c>
      <c r="AI62" s="60">
        <f>+'Indice PondENGHO'!H61</f>
        <v>564.236083984375</v>
      </c>
      <c r="AJ62" s="60">
        <f>+'Indice PondENGHO'!I61</f>
        <v>654.84454345703125</v>
      </c>
      <c r="AK62" s="60">
        <f>+'Indice PondENGHO'!J61</f>
        <v>615.05499267578125</v>
      </c>
      <c r="AL62" s="60">
        <f>+'Indice PondENGHO'!K61</f>
        <v>508.96273803710938</v>
      </c>
      <c r="AM62" s="60">
        <f>+'Indice PondENGHO'!L61</f>
        <v>547.8828125</v>
      </c>
      <c r="AN62" s="60">
        <f>+'Indice PondENGHO'!M61</f>
        <v>476.14056396484375</v>
      </c>
      <c r="AO62" s="60">
        <f>+'Indice PondENGHO'!N61</f>
        <v>545.7574462890625</v>
      </c>
      <c r="AP62" s="60">
        <f>+'Indice PondENGHO'!O61</f>
        <v>490.16238403320313</v>
      </c>
      <c r="AQ62" s="60">
        <f t="shared" si="0"/>
        <v>570.51470947265625</v>
      </c>
      <c r="AR62" s="60"/>
      <c r="AS62" s="60">
        <f>+'Indice PondENGHO'!AZ61</f>
        <v>589.1513671875</v>
      </c>
      <c r="AT62" s="60">
        <f>+'Indice PondENGHO'!BA61</f>
        <v>470.07818603515625</v>
      </c>
      <c r="AU62" s="60">
        <f>+'Indice PondENGHO'!BB61</f>
        <v>593.75787353515625</v>
      </c>
      <c r="AV62" s="60">
        <f>+'Indice PondENGHO'!BC61</f>
        <v>464.08892822265625</v>
      </c>
      <c r="AW62" s="60">
        <f>+'Indice PondENGHO'!BD61</f>
        <v>568.78143310546875</v>
      </c>
      <c r="AX62" s="60">
        <f>+'Indice PondENGHO'!BE61</f>
        <v>630.603271484375</v>
      </c>
      <c r="AY62" s="60">
        <f>+'Indice PondENGHO'!BF61</f>
        <v>608.93597412109375</v>
      </c>
      <c r="AZ62" s="60">
        <f>+'Indice PondENGHO'!BG61</f>
        <v>504.10501098632813</v>
      </c>
      <c r="BA62" s="60">
        <f>+'Indice PondENGHO'!BH61</f>
        <v>548.341796875</v>
      </c>
      <c r="BB62" s="60">
        <f>+'Indice PondENGHO'!BI61</f>
        <v>485.5465087890625</v>
      </c>
      <c r="BC62" s="60">
        <f>+'Indice PondENGHO'!BJ61</f>
        <v>541.85711669921875</v>
      </c>
      <c r="BD62" s="60">
        <f>+'Indice PondENGHO'!BK61</f>
        <v>487.58639526367188</v>
      </c>
      <c r="BE62" s="60">
        <f t="shared" si="1"/>
        <v>560.466064453125</v>
      </c>
      <c r="BG62" s="61">
        <f t="shared" si="60"/>
        <v>0.98345749221371737</v>
      </c>
      <c r="BH62" s="61">
        <f t="shared" si="61"/>
        <v>7.2233714090214922E-3</v>
      </c>
      <c r="BI62" s="61">
        <f t="shared" si="62"/>
        <v>0.37238504998080119</v>
      </c>
      <c r="BJ62" s="61">
        <f t="shared" si="63"/>
        <v>0.27417802726517715</v>
      </c>
      <c r="BK62" s="61">
        <f t="shared" si="64"/>
        <v>0.10876597716631223</v>
      </c>
      <c r="BL62" s="61">
        <f t="shared" si="65"/>
        <v>0.12318833322762845</v>
      </c>
      <c r="BM62" s="61">
        <f t="shared" si="66"/>
        <v>0.27213597659115496</v>
      </c>
      <c r="BN62" s="61">
        <f t="shared" si="67"/>
        <v>5.653793270154004E-2</v>
      </c>
      <c r="BO62" s="61">
        <f t="shared" si="68"/>
        <v>0.12170783491366538</v>
      </c>
      <c r="BP62" s="61">
        <f t="shared" si="69"/>
        <v>4.483936114892563E-2</v>
      </c>
      <c r="BQ62" s="61">
        <f t="shared" si="70"/>
        <v>0.1988708040740797</v>
      </c>
      <c r="BR62" s="61">
        <f t="shared" si="71"/>
        <v>6.7614808162748147E-2</v>
      </c>
      <c r="BS62" s="61">
        <f t="shared" si="59"/>
        <v>2.6309049688547721</v>
      </c>
      <c r="BT62" s="61">
        <f t="shared" si="42"/>
        <v>2.7912718649574453</v>
      </c>
      <c r="BV62" s="61">
        <f t="shared" si="73"/>
        <v>0.55869443168586475</v>
      </c>
      <c r="BW62" s="61">
        <f t="shared" si="15"/>
        <v>3.1415312797019473E-3</v>
      </c>
      <c r="BX62" s="61">
        <f t="shared" si="16"/>
        <v>0.3062900916547629</v>
      </c>
      <c r="BY62" s="61">
        <f t="shared" si="17"/>
        <v>0.25580375062918703</v>
      </c>
      <c r="BZ62" s="61">
        <f t="shared" si="18"/>
        <v>0.19353704494127211</v>
      </c>
      <c r="CA62" s="61">
        <f t="shared" si="19"/>
        <v>0.21013261235787839</v>
      </c>
      <c r="CB62" s="61">
        <f t="shared" si="20"/>
        <v>0.3735507170479786</v>
      </c>
      <c r="CC62" s="61">
        <f t="shared" si="21"/>
        <v>5.1192671609393017E-2</v>
      </c>
      <c r="CD62" s="61">
        <f t="shared" si="22"/>
        <v>0.13178913937828718</v>
      </c>
      <c r="CE62" s="61">
        <f t="shared" si="23"/>
        <v>9.4154565144039845E-2</v>
      </c>
      <c r="CF62" s="61">
        <f t="shared" si="24"/>
        <v>0.40015690495417761</v>
      </c>
      <c r="CG62" s="61">
        <f t="shared" si="25"/>
        <v>8.6869526009043463E-2</v>
      </c>
      <c r="CH62" s="61">
        <f t="shared" si="44"/>
        <v>2.6653129866915868</v>
      </c>
      <c r="CI62" s="53">
        <f t="shared" si="45"/>
        <v>2.7322392144683683</v>
      </c>
      <c r="CK62" s="61">
        <f t="shared" si="72"/>
        <v>0.57083525199982077</v>
      </c>
      <c r="CL62" s="61">
        <f t="shared" si="46"/>
        <v>4.0818401293195444E-3</v>
      </c>
      <c r="CM62" s="61">
        <f t="shared" si="47"/>
        <v>6.6094958326038289E-2</v>
      </c>
      <c r="CN62" s="61">
        <f t="shared" si="48"/>
        <v>1.8374276635990117E-2</v>
      </c>
      <c r="CO62" s="61">
        <f t="shared" si="49"/>
        <v>-8.477106777495988E-2</v>
      </c>
      <c r="CP62" s="61">
        <f t="shared" si="50"/>
        <v>-8.6944279130249935E-2</v>
      </c>
      <c r="CQ62" s="61">
        <f t="shared" si="51"/>
        <v>-0.10141474045682364</v>
      </c>
      <c r="CR62" s="61">
        <f t="shared" si="52"/>
        <v>5.3452610921470231E-3</v>
      </c>
      <c r="CS62" s="61">
        <f t="shared" si="53"/>
        <v>-1.0081304464621799E-2</v>
      </c>
      <c r="CT62" s="61">
        <f t="shared" si="54"/>
        <v>-4.9315203995114215E-2</v>
      </c>
      <c r="CU62" s="61">
        <f t="shared" si="55"/>
        <v>-0.20128610088009791</v>
      </c>
      <c r="CV62" s="61">
        <f t="shared" si="56"/>
        <v>-1.9254717846295316E-2</v>
      </c>
      <c r="CW62" s="61">
        <f t="shared" si="57"/>
        <v>-3.4408017836814686E-2</v>
      </c>
      <c r="CX62" s="61">
        <f t="shared" si="58"/>
        <v>5.9032650489077021E-2</v>
      </c>
    </row>
    <row r="63" spans="1:102" x14ac:dyDescent="0.2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590.57305908203125</v>
      </c>
      <c r="E63" s="60">
        <f>+'Indice PondENGHO'!BM62</f>
        <v>586.6007080078125</v>
      </c>
      <c r="F63" s="60">
        <f>+'Indice PondENGHO'!BN62</f>
        <v>586.206787109375</v>
      </c>
      <c r="G63" s="60">
        <f>+'Indice PondENGHO'!BO62</f>
        <v>584.976318359375</v>
      </c>
      <c r="H63" s="60">
        <f>+'Indice PondENGHO'!BP62</f>
        <v>580.5535888671875</v>
      </c>
      <c r="I63" s="60">
        <f>+'Indice PondENGHO'!CD62</f>
        <v>584.70074462890625</v>
      </c>
      <c r="K63" s="61">
        <f t="shared" si="29"/>
        <v>0.4338620584462482</v>
      </c>
      <c r="L63" s="61">
        <f t="shared" si="30"/>
        <v>0.55489144100696752</v>
      </c>
      <c r="M63" s="61">
        <f t="shared" si="31"/>
        <v>0.6215434238704729</v>
      </c>
      <c r="N63" s="61">
        <f t="shared" si="32"/>
        <v>0.79354176974046331</v>
      </c>
      <c r="O63" s="61">
        <f t="shared" si="33"/>
        <v>1.1497251425843775</v>
      </c>
      <c r="P63" s="61">
        <f t="shared" si="34"/>
        <v>3.5535638356485295</v>
      </c>
      <c r="Q63" s="61">
        <f t="shared" si="35"/>
        <v>3.5535517357154323</v>
      </c>
      <c r="S63" s="60">
        <f>+'Indice PondENGHO'!D62</f>
        <v>618.14569091796875</v>
      </c>
      <c r="T63" s="60">
        <f>+'Indice PondENGHO'!P62</f>
        <v>615.15582275390625</v>
      </c>
      <c r="U63" s="60">
        <f>+'Indice PondENGHO'!AB62</f>
        <v>613.14752197265625</v>
      </c>
      <c r="V63" s="60">
        <f>+'Indice PondENGHO'!AN62</f>
        <v>611.1221923828125</v>
      </c>
      <c r="W63" s="60">
        <f>+'Indice PondENGHO'!AZ62</f>
        <v>607.723388671875</v>
      </c>
      <c r="Y63" s="61">
        <f t="shared" si="36"/>
        <v>1.1702154680422776</v>
      </c>
      <c r="Z63" s="61">
        <f t="shared" si="37"/>
        <v>0.93868251665364755</v>
      </c>
      <c r="AA63" s="61">
        <f t="shared" si="38"/>
        <v>0.854713575499915</v>
      </c>
      <c r="AB63" s="61">
        <f t="shared" si="39"/>
        <v>0.7047550249939899</v>
      </c>
      <c r="AC63" s="61">
        <f t="shared" si="40"/>
        <v>0.52019722428241211</v>
      </c>
      <c r="AE63" s="60">
        <f>+'Indice PondENGHO'!D62</f>
        <v>618.14569091796875</v>
      </c>
      <c r="AF63" s="60">
        <f>+'Indice PondENGHO'!E62</f>
        <v>497.27880859375</v>
      </c>
      <c r="AG63" s="60">
        <f>+'Indice PondENGHO'!F62</f>
        <v>612.4715576171875</v>
      </c>
      <c r="AH63" s="60">
        <f>+'Indice PondENGHO'!G62</f>
        <v>486.04788208007813</v>
      </c>
      <c r="AI63" s="60">
        <f>+'Indice PondENGHO'!H62</f>
        <v>582.62384033203125</v>
      </c>
      <c r="AJ63" s="60">
        <f>+'Indice PondENGHO'!I62</f>
        <v>658.62615966796875</v>
      </c>
      <c r="AK63" s="60">
        <f>+'Indice PondENGHO'!J62</f>
        <v>642.68792724609375</v>
      </c>
      <c r="AL63" s="60">
        <f>+'Indice PondENGHO'!K62</f>
        <v>515.21563720703125</v>
      </c>
      <c r="AM63" s="60">
        <f>+'Indice PondENGHO'!L62</f>
        <v>568.573486328125</v>
      </c>
      <c r="AN63" s="60">
        <f>+'Indice PondENGHO'!M62</f>
        <v>494.80551147460938</v>
      </c>
      <c r="AO63" s="60">
        <f>+'Indice PondENGHO'!N62</f>
        <v>579.77374267578125</v>
      </c>
      <c r="AP63" s="60">
        <f>+'Indice PondENGHO'!O62</f>
        <v>506.019287109375</v>
      </c>
      <c r="AQ63" s="60">
        <f t="shared" si="0"/>
        <v>590.57305908203125</v>
      </c>
      <c r="AR63" s="60"/>
      <c r="AS63" s="60">
        <f>+'Indice PondENGHO'!AZ62</f>
        <v>607.723388671875</v>
      </c>
      <c r="AT63" s="60">
        <f>+'Indice PondENGHO'!BA62</f>
        <v>493.32040405273438</v>
      </c>
      <c r="AU63" s="60">
        <f>+'Indice PondENGHO'!BB62</f>
        <v>623.70330810546875</v>
      </c>
      <c r="AV63" s="60">
        <f>+'Indice PondENGHO'!BC62</f>
        <v>474.11251831054688</v>
      </c>
      <c r="AW63" s="60">
        <f>+'Indice PondENGHO'!BD62</f>
        <v>588.17852783203125</v>
      </c>
      <c r="AX63" s="60">
        <f>+'Indice PondENGHO'!BE62</f>
        <v>633.45294189453125</v>
      </c>
      <c r="AY63" s="60">
        <f>+'Indice PondENGHO'!BF62</f>
        <v>639.48297119140625</v>
      </c>
      <c r="AZ63" s="60">
        <f>+'Indice PondENGHO'!BG62</f>
        <v>510.46331787109375</v>
      </c>
      <c r="BA63" s="60">
        <f>+'Indice PondENGHO'!BH62</f>
        <v>570.400146484375</v>
      </c>
      <c r="BB63" s="60">
        <f>+'Indice PondENGHO'!BI62</f>
        <v>504.2158203125</v>
      </c>
      <c r="BC63" s="60">
        <f>+'Indice PondENGHO'!BJ62</f>
        <v>572.98626708984375</v>
      </c>
      <c r="BD63" s="60">
        <f>+'Indice PondENGHO'!BK62</f>
        <v>502.55599975585938</v>
      </c>
      <c r="BE63" s="60">
        <f t="shared" si="1"/>
        <v>580.5535888671875</v>
      </c>
      <c r="BG63" s="61">
        <f t="shared" si="60"/>
        <v>1.1702154680422776</v>
      </c>
      <c r="BH63" s="61">
        <f t="shared" si="61"/>
        <v>9.1358769521374172E-2</v>
      </c>
      <c r="BI63" s="61">
        <f t="shared" si="62"/>
        <v>0.41591887669551647</v>
      </c>
      <c r="BJ63" s="61">
        <f t="shared" si="63"/>
        <v>0.23364558698241361</v>
      </c>
      <c r="BK63" s="61">
        <f t="shared" si="64"/>
        <v>0.13276687348811725</v>
      </c>
      <c r="BL63" s="61">
        <f t="shared" si="65"/>
        <v>2.7744023567063694E-2</v>
      </c>
      <c r="BM63" s="61">
        <f t="shared" si="66"/>
        <v>0.50318703318606828</v>
      </c>
      <c r="BN63" s="61">
        <f t="shared" si="67"/>
        <v>5.4972877901200028E-2</v>
      </c>
      <c r="BO63" s="61">
        <f t="shared" si="68"/>
        <v>0.27933236522904686</v>
      </c>
      <c r="BP63" s="61">
        <f t="shared" si="69"/>
        <v>5.3922653976201183E-2</v>
      </c>
      <c r="BQ63" s="61">
        <f t="shared" si="70"/>
        <v>0.26167507173828514</v>
      </c>
      <c r="BR63" s="61">
        <f t="shared" si="71"/>
        <v>0.10197991914385379</v>
      </c>
      <c r="BS63" s="61">
        <f t="shared" si="59"/>
        <v>3.3267195194714176</v>
      </c>
      <c r="BT63" s="61">
        <f t="shared" si="42"/>
        <v>3.5158339086323487</v>
      </c>
      <c r="BV63" s="61">
        <f t="shared" si="73"/>
        <v>0.41262224021389665</v>
      </c>
      <c r="BW63" s="61">
        <f t="shared" si="15"/>
        <v>7.6319327226137795E-2</v>
      </c>
      <c r="BX63" s="61">
        <f t="shared" si="16"/>
        <v>0.3189536310067061</v>
      </c>
      <c r="BY63" s="61">
        <f t="shared" si="17"/>
        <v>0.26146166982980351</v>
      </c>
      <c r="BZ63" s="61">
        <f t="shared" si="18"/>
        <v>0.24210214749091422</v>
      </c>
      <c r="CA63" s="61">
        <f t="shared" si="19"/>
        <v>4.0658171486985445E-2</v>
      </c>
      <c r="CB63" s="61">
        <f t="shared" si="20"/>
        <v>0.85267983500182032</v>
      </c>
      <c r="CC63" s="61">
        <f t="shared" si="21"/>
        <v>5.1682156596351225E-2</v>
      </c>
      <c r="CD63" s="61">
        <f t="shared" si="22"/>
        <v>0.38358505045402891</v>
      </c>
      <c r="CE63" s="61">
        <f t="shared" si="23"/>
        <v>0.12537671800208128</v>
      </c>
      <c r="CF63" s="61">
        <f t="shared" si="24"/>
        <v>0.45330326077062022</v>
      </c>
      <c r="CG63" s="61">
        <f t="shared" si="25"/>
        <v>0.13376084262277313</v>
      </c>
      <c r="CH63" s="61">
        <f t="shared" si="44"/>
        <v>3.3525050507021188</v>
      </c>
      <c r="CI63" s="53">
        <f t="shared" si="45"/>
        <v>3.5840750561165313</v>
      </c>
      <c r="CK63" s="61">
        <f t="shared" si="72"/>
        <v>0.6500182437598655</v>
      </c>
      <c r="CL63" s="61">
        <f t="shared" si="46"/>
        <v>1.5039442295236377E-2</v>
      </c>
      <c r="CM63" s="61">
        <f t="shared" si="47"/>
        <v>9.6965245688810375E-2</v>
      </c>
      <c r="CN63" s="61">
        <f t="shared" si="48"/>
        <v>-2.78160828473899E-2</v>
      </c>
      <c r="CO63" s="61">
        <f t="shared" si="49"/>
        <v>-0.10933527400279697</v>
      </c>
      <c r="CP63" s="61">
        <f t="shared" si="50"/>
        <v>-1.2914147919921751E-2</v>
      </c>
      <c r="CQ63" s="61">
        <f t="shared" si="51"/>
        <v>-0.34949280181575204</v>
      </c>
      <c r="CR63" s="61">
        <f t="shared" si="52"/>
        <v>3.2907213048488024E-3</v>
      </c>
      <c r="CS63" s="61">
        <f t="shared" si="53"/>
        <v>-0.10425268522498204</v>
      </c>
      <c r="CT63" s="61">
        <f t="shared" si="54"/>
        <v>-7.1454064025880087E-2</v>
      </c>
      <c r="CU63" s="61">
        <f t="shared" si="55"/>
        <v>-0.19162818903233508</v>
      </c>
      <c r="CV63" s="61">
        <f t="shared" si="56"/>
        <v>-3.1780923478919337E-2</v>
      </c>
      <c r="CW63" s="61">
        <f t="shared" si="57"/>
        <v>-2.5785531230701153E-2</v>
      </c>
      <c r="CX63" s="61">
        <f t="shared" si="58"/>
        <v>-6.824114748418264E-2</v>
      </c>
    </row>
    <row r="64" spans="1:102" x14ac:dyDescent="0.2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610.8743896484375</v>
      </c>
      <c r="E64" s="60">
        <f>+'Indice PondENGHO'!BM63</f>
        <v>607.03057861328125</v>
      </c>
      <c r="F64" s="60">
        <f>+'Indice PondENGHO'!BN63</f>
        <v>607.0384521484375</v>
      </c>
      <c r="G64" s="60">
        <f>+'Indice PondENGHO'!BO63</f>
        <v>606.09503173828125</v>
      </c>
      <c r="H64" s="60">
        <f>+'Indice PondENGHO'!BP63</f>
        <v>601.99005126953125</v>
      </c>
      <c r="I64" s="60">
        <f>+'Indice PondENGHO'!CD63</f>
        <v>605.6646728515625</v>
      </c>
      <c r="K64" s="61">
        <f t="shared" si="29"/>
        <v>0.42404893763500989</v>
      </c>
      <c r="L64" s="61">
        <f t="shared" si="30"/>
        <v>0.54236021100111464</v>
      </c>
      <c r="M64" s="61">
        <f t="shared" si="31"/>
        <v>0.6296041085014914</v>
      </c>
      <c r="N64" s="61">
        <f t="shared" si="32"/>
        <v>0.80456838809551989</v>
      </c>
      <c r="O64" s="61">
        <f t="shared" si="33"/>
        <v>1.1848291448455044</v>
      </c>
      <c r="P64" s="61">
        <f t="shared" si="34"/>
        <v>3.5854107900786403</v>
      </c>
      <c r="Q64" s="61">
        <f t="shared" si="35"/>
        <v>3.5854115828023225</v>
      </c>
      <c r="S64" s="60">
        <f>+'Indice PondENGHO'!D63</f>
        <v>637.66192626953125</v>
      </c>
      <c r="T64" s="60">
        <f>+'Indice PondENGHO'!P63</f>
        <v>634.80755615234375</v>
      </c>
      <c r="U64" s="60">
        <f>+'Indice PondENGHO'!AB63</f>
        <v>632.86236572265625</v>
      </c>
      <c r="V64" s="60">
        <f>+'Indice PondENGHO'!AN63</f>
        <v>630.77337646484375</v>
      </c>
      <c r="W64" s="60">
        <f>+'Indice PondENGHO'!AZ63</f>
        <v>627.4012451171875</v>
      </c>
      <c r="Y64" s="61">
        <f t="shared" si="36"/>
        <v>1.139270529552497</v>
      </c>
      <c r="Z64" s="61">
        <f t="shared" si="37"/>
        <v>0.92777830296877339</v>
      </c>
      <c r="AA64" s="61">
        <f t="shared" si="38"/>
        <v>0.85341806954646937</v>
      </c>
      <c r="AB64" s="61">
        <f t="shared" si="39"/>
        <v>0.70816536000549746</v>
      </c>
      <c r="AC64" s="61">
        <f t="shared" si="40"/>
        <v>0.53210047752923062</v>
      </c>
      <c r="AE64" s="60">
        <f>+'Indice PondENGHO'!D63</f>
        <v>637.66192626953125</v>
      </c>
      <c r="AF64" s="60">
        <f>+'Indice PondENGHO'!E63</f>
        <v>499.55715942382813</v>
      </c>
      <c r="AG64" s="60">
        <f>+'Indice PondENGHO'!F63</f>
        <v>642.724365234375</v>
      </c>
      <c r="AH64" s="60">
        <f>+'Indice PondENGHO'!G63</f>
        <v>495.6700439453125</v>
      </c>
      <c r="AI64" s="60">
        <f>+'Indice PondENGHO'!H63</f>
        <v>601.9180908203125</v>
      </c>
      <c r="AJ64" s="60">
        <f>+'Indice PondENGHO'!I63</f>
        <v>684.313720703125</v>
      </c>
      <c r="AK64" s="60">
        <f>+'Indice PondENGHO'!J63</f>
        <v>660.9208984375</v>
      </c>
      <c r="AL64" s="60">
        <f>+'Indice PondENGHO'!K63</f>
        <v>533.11846923828125</v>
      </c>
      <c r="AM64" s="60">
        <f>+'Indice PondENGHO'!L63</f>
        <v>591.36932373046875</v>
      </c>
      <c r="AN64" s="60">
        <f>+'Indice PondENGHO'!M63</f>
        <v>516.7337646484375</v>
      </c>
      <c r="AO64" s="60">
        <f>+'Indice PondENGHO'!N63</f>
        <v>611.49798583984375</v>
      </c>
      <c r="AP64" s="60">
        <f>+'Indice PondENGHO'!O63</f>
        <v>527.10333251953125</v>
      </c>
      <c r="AQ64" s="60">
        <f t="shared" si="0"/>
        <v>610.8743896484375</v>
      </c>
      <c r="AR64" s="60"/>
      <c r="AS64" s="60">
        <f>+'Indice PondENGHO'!AZ63</f>
        <v>627.4012451171875</v>
      </c>
      <c r="AT64" s="60">
        <f>+'Indice PondENGHO'!BA63</f>
        <v>494.96234130859375</v>
      </c>
      <c r="AU64" s="60">
        <f>+'Indice PondENGHO'!BB63</f>
        <v>655.66473388671875</v>
      </c>
      <c r="AV64" s="60">
        <f>+'Indice PondENGHO'!BC63</f>
        <v>482.55313110351563</v>
      </c>
      <c r="AW64" s="60">
        <f>+'Indice PondENGHO'!BD63</f>
        <v>607.71868896484375</v>
      </c>
      <c r="AX64" s="60">
        <f>+'Indice PondENGHO'!BE63</f>
        <v>660.71990966796875</v>
      </c>
      <c r="AY64" s="60">
        <f>+'Indice PondENGHO'!BF63</f>
        <v>657.06201171875</v>
      </c>
      <c r="AZ64" s="60">
        <f>+'Indice PondENGHO'!BG63</f>
        <v>528.1329345703125</v>
      </c>
      <c r="BA64" s="60">
        <f>+'Indice PondENGHO'!BH63</f>
        <v>594.79425048828125</v>
      </c>
      <c r="BB64" s="60">
        <f>+'Indice PondENGHO'!BI63</f>
        <v>525.77374267578125</v>
      </c>
      <c r="BC64" s="60">
        <f>+'Indice PondENGHO'!BJ63</f>
        <v>605.07916259765625</v>
      </c>
      <c r="BD64" s="60">
        <f>+'Indice PondENGHO'!BK63</f>
        <v>524.6480712890625</v>
      </c>
      <c r="BE64" s="60">
        <f t="shared" si="1"/>
        <v>601.99005126953125</v>
      </c>
      <c r="BG64" s="61">
        <f t="shared" si="60"/>
        <v>1.139270529552497</v>
      </c>
      <c r="BH64" s="61">
        <f t="shared" si="61"/>
        <v>8.5784133477845807E-3</v>
      </c>
      <c r="BI64" s="61">
        <f t="shared" si="62"/>
        <v>0.40941480979161732</v>
      </c>
      <c r="BJ64" s="61">
        <f t="shared" si="63"/>
        <v>0.23121653322790958</v>
      </c>
      <c r="BK64" s="61">
        <f t="shared" si="64"/>
        <v>0.13458049310565853</v>
      </c>
      <c r="BL64" s="61">
        <f t="shared" si="65"/>
        <v>0.18205729249010444</v>
      </c>
      <c r="BM64" s="61">
        <f t="shared" si="66"/>
        <v>0.32073997651986835</v>
      </c>
      <c r="BN64" s="61">
        <f t="shared" si="67"/>
        <v>0.1520484508855206</v>
      </c>
      <c r="BO64" s="61">
        <f t="shared" si="68"/>
        <v>0.29730032898404746</v>
      </c>
      <c r="BP64" s="61">
        <f t="shared" si="69"/>
        <v>6.1198635337642041E-2</v>
      </c>
      <c r="BQ64" s="61">
        <f t="shared" si="70"/>
        <v>0.23575440164406572</v>
      </c>
      <c r="BR64" s="61">
        <f t="shared" si="71"/>
        <v>0.13099160079367533</v>
      </c>
      <c r="BS64" s="61">
        <f t="shared" si="59"/>
        <v>3.3031514656803909</v>
      </c>
      <c r="BT64" s="61">
        <f t="shared" si="42"/>
        <v>3.4375646254439784</v>
      </c>
      <c r="BV64" s="61">
        <f t="shared" si="73"/>
        <v>0.52019722428241211</v>
      </c>
      <c r="BW64" s="61">
        <f t="shared" si="15"/>
        <v>5.2049975261119303E-3</v>
      </c>
      <c r="BX64" s="61">
        <f t="shared" si="16"/>
        <v>0.32864731075157416</v>
      </c>
      <c r="BY64" s="61">
        <f t="shared" si="17"/>
        <v>0.21255225550854809</v>
      </c>
      <c r="BZ64" s="61">
        <f t="shared" si="18"/>
        <v>0.23544913720122526</v>
      </c>
      <c r="CA64" s="61">
        <f t="shared" si="19"/>
        <v>0.37557533462527187</v>
      </c>
      <c r="CB64" s="61">
        <f t="shared" si="20"/>
        <v>0.47371773510244319</v>
      </c>
      <c r="CC64" s="61">
        <f t="shared" si="21"/>
        <v>0.13865427951144577</v>
      </c>
      <c r="CD64" s="61">
        <f t="shared" si="22"/>
        <v>0.40952511029091376</v>
      </c>
      <c r="CE64" s="61">
        <f t="shared" si="23"/>
        <v>0.13976631201093898</v>
      </c>
      <c r="CF64" s="61">
        <f t="shared" si="24"/>
        <v>0.45116716507534604</v>
      </c>
      <c r="CG64" s="61">
        <f t="shared" si="25"/>
        <v>0.19057332800798979</v>
      </c>
      <c r="CH64" s="61">
        <f t="shared" si="44"/>
        <v>3.4810301898942213</v>
      </c>
      <c r="CI64" s="53">
        <f t="shared" si="45"/>
        <v>3.6924175155254702</v>
      </c>
      <c r="CK64" s="61">
        <f t="shared" si="72"/>
        <v>0.60717005202326635</v>
      </c>
      <c r="CL64" s="61">
        <f t="shared" si="46"/>
        <v>3.3734158216726503E-3</v>
      </c>
      <c r="CM64" s="61">
        <f t="shared" si="47"/>
        <v>8.0767499040043156E-2</v>
      </c>
      <c r="CN64" s="61">
        <f t="shared" si="48"/>
        <v>1.8664277719361494E-2</v>
      </c>
      <c r="CO64" s="61">
        <f t="shared" si="49"/>
        <v>-0.10086864409556673</v>
      </c>
      <c r="CP64" s="61">
        <f t="shared" si="50"/>
        <v>-0.19351804213516743</v>
      </c>
      <c r="CQ64" s="61">
        <f t="shared" si="51"/>
        <v>-0.15297775858257484</v>
      </c>
      <c r="CR64" s="61">
        <f t="shared" si="52"/>
        <v>1.3394171374074837E-2</v>
      </c>
      <c r="CS64" s="61">
        <f t="shared" si="53"/>
        <v>-0.11222478130686631</v>
      </c>
      <c r="CT64" s="61">
        <f t="shared" si="54"/>
        <v>-7.8567676673296935E-2</v>
      </c>
      <c r="CU64" s="61">
        <f t="shared" si="55"/>
        <v>-0.21541276343128032</v>
      </c>
      <c r="CV64" s="61">
        <f t="shared" si="56"/>
        <v>-5.9581727214314456E-2</v>
      </c>
      <c r="CW64" s="61">
        <f t="shared" si="57"/>
        <v>-0.17787872421383044</v>
      </c>
      <c r="CX64" s="61">
        <f t="shared" si="58"/>
        <v>-0.2548528900814917</v>
      </c>
    </row>
    <row r="65" spans="1:102" x14ac:dyDescent="0.2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639.79632568359375</v>
      </c>
      <c r="E65" s="60">
        <f>+'Indice PondENGHO'!BM64</f>
        <v>635.02093505859375</v>
      </c>
      <c r="F65" s="60">
        <f>+'Indice PondENGHO'!BN64</f>
        <v>634.76959228515625</v>
      </c>
      <c r="G65" s="60">
        <f>+'Indice PondENGHO'!BO64</f>
        <v>633.2105712890625</v>
      </c>
      <c r="H65" s="60">
        <f>+'Indice PondENGHO'!BP64</f>
        <v>627.7713623046875</v>
      </c>
      <c r="I65" s="60">
        <f>+'Indice PondENGHO'!CD64</f>
        <v>632.814453125</v>
      </c>
      <c r="K65" s="61">
        <f t="shared" si="29"/>
        <v>0.58320366149159109</v>
      </c>
      <c r="L65" s="61">
        <f t="shared" si="30"/>
        <v>0.71735154512896315</v>
      </c>
      <c r="M65" s="61">
        <f t="shared" si="31"/>
        <v>0.8091195581564139</v>
      </c>
      <c r="N65" s="61">
        <f t="shared" si="32"/>
        <v>0.9972755311096837</v>
      </c>
      <c r="O65" s="61">
        <f t="shared" si="33"/>
        <v>1.3756533636201691</v>
      </c>
      <c r="P65" s="61">
        <f t="shared" si="34"/>
        <v>4.4826036595068208</v>
      </c>
      <c r="Q65" s="61">
        <f t="shared" si="35"/>
        <v>4.4826422095269658</v>
      </c>
      <c r="S65" s="60">
        <f>+'Indice PondENGHO'!D64</f>
        <v>675.1192626953125</v>
      </c>
      <c r="T65" s="60">
        <f>+'Indice PondENGHO'!P64</f>
        <v>672.79132080078125</v>
      </c>
      <c r="U65" s="60">
        <f>+'Indice PondENGHO'!AB64</f>
        <v>671.161865234375</v>
      </c>
      <c r="V65" s="60">
        <f>+'Indice PondENGHO'!AN64</f>
        <v>669.25189208984375</v>
      </c>
      <c r="W65" s="60">
        <f>+'Indice PondENGHO'!AZ64</f>
        <v>666.33489990234375</v>
      </c>
      <c r="Y65" s="61">
        <f t="shared" si="36"/>
        <v>2.1139242527751425</v>
      </c>
      <c r="Z65" s="61">
        <f t="shared" si="37"/>
        <v>1.7328994684855992</v>
      </c>
      <c r="AA65" s="61">
        <f t="shared" si="38"/>
        <v>1.6010180709687742</v>
      </c>
      <c r="AB65" s="61">
        <f t="shared" si="39"/>
        <v>1.3383257261118982</v>
      </c>
      <c r="AC65" s="61">
        <f t="shared" si="40"/>
        <v>1.0152991781345206</v>
      </c>
      <c r="AE65" s="60">
        <f>+'Indice PondENGHO'!D64</f>
        <v>675.1192626953125</v>
      </c>
      <c r="AF65" s="60">
        <f>+'Indice PondENGHO'!E64</f>
        <v>511.8695068359375</v>
      </c>
      <c r="AG65" s="60">
        <f>+'Indice PondENGHO'!F64</f>
        <v>675.334228515625</v>
      </c>
      <c r="AH65" s="60">
        <f>+'Indice PondENGHO'!G64</f>
        <v>509.03338623046875</v>
      </c>
      <c r="AI65" s="60">
        <f>+'Indice PondENGHO'!H64</f>
        <v>628.76190185546875</v>
      </c>
      <c r="AJ65" s="60">
        <f>+'Indice PondENGHO'!I64</f>
        <v>710.4915771484375</v>
      </c>
      <c r="AK65" s="60">
        <f>+'Indice PondENGHO'!J64</f>
        <v>695.1976318359375</v>
      </c>
      <c r="AL65" s="60">
        <f>+'Indice PondENGHO'!K64</f>
        <v>530.7066650390625</v>
      </c>
      <c r="AM65" s="60">
        <f>+'Indice PondENGHO'!L64</f>
        <v>607.02764892578125</v>
      </c>
      <c r="AN65" s="60">
        <f>+'Indice PondENGHO'!M64</f>
        <v>540.65618896484375</v>
      </c>
      <c r="AO65" s="60">
        <f>+'Indice PondENGHO'!N64</f>
        <v>639.2310791015625</v>
      </c>
      <c r="AP65" s="60">
        <f>+'Indice PondENGHO'!O64</f>
        <v>549.95458984375</v>
      </c>
      <c r="AQ65" s="60">
        <f t="shared" si="0"/>
        <v>639.79632568359375</v>
      </c>
      <c r="AR65" s="60"/>
      <c r="AS65" s="60">
        <f>+'Indice PondENGHO'!AZ64</f>
        <v>666.33489990234375</v>
      </c>
      <c r="AT65" s="60">
        <f>+'Indice PondENGHO'!BA64</f>
        <v>506.41421508789063</v>
      </c>
      <c r="AU65" s="60">
        <f>+'Indice PondENGHO'!BB64</f>
        <v>689.0062255859375</v>
      </c>
      <c r="AV65" s="60">
        <f>+'Indice PondENGHO'!BC64</f>
        <v>496.42196655273438</v>
      </c>
      <c r="AW65" s="60">
        <f>+'Indice PondENGHO'!BD64</f>
        <v>634.3155517578125</v>
      </c>
      <c r="AX65" s="60">
        <f>+'Indice PondENGHO'!BE64</f>
        <v>683.70501708984375</v>
      </c>
      <c r="AY65" s="60">
        <f>+'Indice PondENGHO'!BF64</f>
        <v>689.16607666015625</v>
      </c>
      <c r="AZ65" s="60">
        <f>+'Indice PondENGHO'!BG64</f>
        <v>524.6776123046875</v>
      </c>
      <c r="BA65" s="60">
        <f>+'Indice PondENGHO'!BH64</f>
        <v>607.6204833984375</v>
      </c>
      <c r="BB65" s="60">
        <f>+'Indice PondENGHO'!BI64</f>
        <v>546.35345458984375</v>
      </c>
      <c r="BC65" s="60">
        <f>+'Indice PondENGHO'!BJ64</f>
        <v>630.822265625</v>
      </c>
      <c r="BD65" s="60">
        <f>+'Indice PondENGHO'!BK64</f>
        <v>547.44427490234375</v>
      </c>
      <c r="BE65" s="60">
        <f t="shared" si="1"/>
        <v>627.7713623046875</v>
      </c>
      <c r="BG65" s="61">
        <f t="shared" si="60"/>
        <v>2.1139242527751425</v>
      </c>
      <c r="BH65" s="61">
        <f t="shared" si="61"/>
        <v>4.4817635877197746E-2</v>
      </c>
      <c r="BI65" s="61">
        <f t="shared" si="62"/>
        <v>0.42664686025203802</v>
      </c>
      <c r="BJ65" s="61">
        <f t="shared" si="63"/>
        <v>0.31044382983352636</v>
      </c>
      <c r="BK65" s="61">
        <f t="shared" si="64"/>
        <v>0.18101730256163887</v>
      </c>
      <c r="BL65" s="61">
        <f t="shared" si="65"/>
        <v>0.17936636362663905</v>
      </c>
      <c r="BM65" s="61">
        <f t="shared" si="66"/>
        <v>0.58293051086837211</v>
      </c>
      <c r="BN65" s="61">
        <f t="shared" si="67"/>
        <v>-1.9802682433242243E-2</v>
      </c>
      <c r="BO65" s="61">
        <f t="shared" si="68"/>
        <v>0.1974271429649507</v>
      </c>
      <c r="BP65" s="61">
        <f t="shared" si="69"/>
        <v>6.4545297029786147E-2</v>
      </c>
      <c r="BQ65" s="61">
        <f t="shared" si="70"/>
        <v>0.19924552004058499</v>
      </c>
      <c r="BR65" s="61">
        <f t="shared" si="71"/>
        <v>0.13725283403708399</v>
      </c>
      <c r="BS65" s="61">
        <f t="shared" si="59"/>
        <v>4.4178148674337185</v>
      </c>
      <c r="BT65" s="61">
        <f t="shared" si="42"/>
        <v>4.7345144149521623</v>
      </c>
      <c r="BV65" s="61">
        <f t="shared" si="73"/>
        <v>0.53210047752923062</v>
      </c>
      <c r="BW65" s="61">
        <f t="shared" si="15"/>
        <v>3.5010113847166201E-2</v>
      </c>
      <c r="BX65" s="61">
        <f t="shared" si="16"/>
        <v>0.33062977730842347</v>
      </c>
      <c r="BY65" s="61">
        <f t="shared" si="17"/>
        <v>0.33680981249990277</v>
      </c>
      <c r="BZ65" s="61">
        <f t="shared" si="18"/>
        <v>0.30906681425907989</v>
      </c>
      <c r="CA65" s="61">
        <f t="shared" si="19"/>
        <v>0.30532316518763297</v>
      </c>
      <c r="CB65" s="61">
        <f t="shared" si="20"/>
        <v>0.83432931301805113</v>
      </c>
      <c r="CC65" s="61">
        <f t="shared" si="21"/>
        <v>-2.6148555869350242E-2</v>
      </c>
      <c r="CD65" s="61">
        <f t="shared" si="22"/>
        <v>0.20765757924836037</v>
      </c>
      <c r="CE65" s="61">
        <f t="shared" si="23"/>
        <v>0.12867313824568991</v>
      </c>
      <c r="CF65" s="61">
        <f t="shared" si="24"/>
        <v>0.34901370252717734</v>
      </c>
      <c r="CG65" s="61">
        <f t="shared" si="25"/>
        <v>0.18964491613019879</v>
      </c>
      <c r="CH65" s="61">
        <f t="shared" si="44"/>
        <v>3.5321102539315632</v>
      </c>
      <c r="CI65" s="53">
        <f t="shared" si="45"/>
        <v>4.2826805826418957</v>
      </c>
      <c r="CK65" s="61">
        <f t="shared" si="72"/>
        <v>1.0986250746406219</v>
      </c>
      <c r="CL65" s="61">
        <f t="shared" si="46"/>
        <v>9.8075220300315458E-3</v>
      </c>
      <c r="CM65" s="61">
        <f t="shared" si="47"/>
        <v>9.6017082943614551E-2</v>
      </c>
      <c r="CN65" s="61">
        <f t="shared" si="48"/>
        <v>-2.6365982666376409E-2</v>
      </c>
      <c r="CO65" s="61">
        <f t="shared" si="49"/>
        <v>-0.12804951169744103</v>
      </c>
      <c r="CP65" s="61">
        <f t="shared" si="50"/>
        <v>-0.12595680156099393</v>
      </c>
      <c r="CQ65" s="61">
        <f t="shared" si="51"/>
        <v>-0.25139880214967902</v>
      </c>
      <c r="CR65" s="61">
        <f t="shared" si="52"/>
        <v>6.3458734361079988E-3</v>
      </c>
      <c r="CS65" s="61">
        <f t="shared" si="53"/>
        <v>-1.0230436283409666E-2</v>
      </c>
      <c r="CT65" s="61">
        <f t="shared" si="54"/>
        <v>-6.4127841215903758E-2</v>
      </c>
      <c r="CU65" s="61">
        <f t="shared" si="55"/>
        <v>-0.14976818248659235</v>
      </c>
      <c r="CV65" s="61">
        <f t="shared" si="56"/>
        <v>-5.23920820931148E-2</v>
      </c>
      <c r="CW65" s="61">
        <f t="shared" si="57"/>
        <v>0.88570461350215535</v>
      </c>
      <c r="CX65" s="61">
        <f t="shared" si="58"/>
        <v>0.45183383231026664</v>
      </c>
    </row>
    <row r="66" spans="1:102" x14ac:dyDescent="0.2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677.627197265625</v>
      </c>
      <c r="E66" s="60">
        <f>+'Indice PondENGHO'!BM65</f>
        <v>671.41119384765625</v>
      </c>
      <c r="F66" s="60">
        <f>+'Indice PondENGHO'!BN65</f>
        <v>670.43536376953125</v>
      </c>
      <c r="G66" s="60">
        <f>+'Indice PondENGHO'!BO65</f>
        <v>668.3834228515625</v>
      </c>
      <c r="H66" s="60">
        <f>+'Indice PondENGHO'!BP65</f>
        <v>661.8663330078125</v>
      </c>
      <c r="I66" s="60">
        <f>+'Indice PondENGHO'!CD65</f>
        <v>668.2398681640625</v>
      </c>
      <c r="K66" s="61">
        <f t="shared" si="29"/>
        <v>0.73012140523304148</v>
      </c>
      <c r="L66" s="61">
        <f t="shared" si="30"/>
        <v>0.8926158749277967</v>
      </c>
      <c r="M66" s="61">
        <f t="shared" si="31"/>
        <v>0.99598420136654964</v>
      </c>
      <c r="N66" s="61">
        <f t="shared" si="32"/>
        <v>1.238113176027162</v>
      </c>
      <c r="O66" s="61">
        <f t="shared" si="33"/>
        <v>1.7412061438128446</v>
      </c>
      <c r="P66" s="61">
        <f t="shared" si="34"/>
        <v>5.5980408013673939</v>
      </c>
      <c r="Q66" s="61">
        <f t="shared" si="35"/>
        <v>5.5980729997746836</v>
      </c>
      <c r="S66" s="60">
        <f>+'Indice PondENGHO'!D65</f>
        <v>718.073486328125</v>
      </c>
      <c r="T66" s="60">
        <f>+'Indice PondENGHO'!P65</f>
        <v>714.47900390625</v>
      </c>
      <c r="U66" s="60">
        <f>+'Indice PondENGHO'!AB65</f>
        <v>711.91510009765625</v>
      </c>
      <c r="V66" s="60">
        <f>+'Indice PondENGHO'!AN65</f>
        <v>709.4202880859375</v>
      </c>
      <c r="W66" s="60">
        <f>+'Indice PondENGHO'!AZ65</f>
        <v>705.19830322265625</v>
      </c>
      <c r="Y66" s="61">
        <f t="shared" si="36"/>
        <v>2.3145607284403917</v>
      </c>
      <c r="Z66" s="61">
        <f t="shared" si="37"/>
        <v>1.8180492617893695</v>
      </c>
      <c r="AA66" s="61">
        <f t="shared" si="38"/>
        <v>1.6291658951368013</v>
      </c>
      <c r="AB66" s="61">
        <f t="shared" si="39"/>
        <v>1.3372745313792374</v>
      </c>
      <c r="AC66" s="61">
        <f t="shared" si="40"/>
        <v>0.97184611829691603</v>
      </c>
      <c r="AE66" s="60">
        <f>+'Indice PondENGHO'!D65</f>
        <v>718.073486328125</v>
      </c>
      <c r="AF66" s="60">
        <f>+'Indice PondENGHO'!E65</f>
        <v>534.444580078125</v>
      </c>
      <c r="AG66" s="60">
        <f>+'Indice PondENGHO'!F65</f>
        <v>722.74969482421875</v>
      </c>
      <c r="AH66" s="60">
        <f>+'Indice PondENGHO'!G65</f>
        <v>549.9298095703125</v>
      </c>
      <c r="AI66" s="60">
        <f>+'Indice PondENGHO'!H65</f>
        <v>656.169677734375</v>
      </c>
      <c r="AJ66" s="60">
        <f>+'Indice PondENGHO'!I65</f>
        <v>744.955322265625</v>
      </c>
      <c r="AK66" s="60">
        <f>+'Indice PondENGHO'!J65</f>
        <v>735.6429443359375</v>
      </c>
      <c r="AL66" s="60">
        <f>+'Indice PondENGHO'!K65</f>
        <v>551.16632080078125</v>
      </c>
      <c r="AM66" s="60">
        <f>+'Indice PondENGHO'!L65</f>
        <v>627.81005859375</v>
      </c>
      <c r="AN66" s="60">
        <f>+'Indice PondENGHO'!M65</f>
        <v>549.5850830078125</v>
      </c>
      <c r="AO66" s="60">
        <f>+'Indice PondENGHO'!N65</f>
        <v>672.8939208984375</v>
      </c>
      <c r="AP66" s="60">
        <f>+'Indice PondENGHO'!O65</f>
        <v>579.9173583984375</v>
      </c>
      <c r="AQ66" s="60">
        <f t="shared" si="0"/>
        <v>677.627197265625</v>
      </c>
      <c r="AR66" s="60"/>
      <c r="AS66" s="60">
        <f>+'Indice PondENGHO'!AZ65</f>
        <v>705.19830322265625</v>
      </c>
      <c r="AT66" s="60">
        <f>+'Indice PondENGHO'!BA65</f>
        <v>529.70184326171875</v>
      </c>
      <c r="AU66" s="60">
        <f>+'Indice PondENGHO'!BB65</f>
        <v>738.04034423828125</v>
      </c>
      <c r="AV66" s="60">
        <f>+'Indice PondENGHO'!BC65</f>
        <v>534.5518798828125</v>
      </c>
      <c r="AW66" s="60">
        <f>+'Indice PondENGHO'!BD65</f>
        <v>662.0400390625</v>
      </c>
      <c r="AX66" s="60">
        <f>+'Indice PondENGHO'!BE65</f>
        <v>718.36968994140625</v>
      </c>
      <c r="AY66" s="60">
        <f>+'Indice PondENGHO'!BF65</f>
        <v>726.06243896484375</v>
      </c>
      <c r="AZ66" s="60">
        <f>+'Indice PondENGHO'!BG65</f>
        <v>543.76629638671875</v>
      </c>
      <c r="BA66" s="60">
        <f>+'Indice PondENGHO'!BH65</f>
        <v>627.7607421875</v>
      </c>
      <c r="BB66" s="60">
        <f>+'Indice PondENGHO'!BI65</f>
        <v>561.7327880859375</v>
      </c>
      <c r="BC66" s="60">
        <f>+'Indice PondENGHO'!BJ65</f>
        <v>665.7828369140625</v>
      </c>
      <c r="BD66" s="60">
        <f>+'Indice PondENGHO'!BK65</f>
        <v>578.53826904296875</v>
      </c>
      <c r="BE66" s="60">
        <f t="shared" si="1"/>
        <v>661.8663330078125</v>
      </c>
      <c r="BG66" s="61">
        <f t="shared" si="60"/>
        <v>2.3145607284403917</v>
      </c>
      <c r="BH66" s="61">
        <f t="shared" si="61"/>
        <v>7.8459841605638764E-2</v>
      </c>
      <c r="BI66" s="61">
        <f t="shared" si="62"/>
        <v>0.59231097312251857</v>
      </c>
      <c r="BJ66" s="61">
        <f t="shared" si="63"/>
        <v>0.90711728894458321</v>
      </c>
      <c r="BK66" s="61">
        <f t="shared" si="64"/>
        <v>0.17646553077725691</v>
      </c>
      <c r="BL66" s="61">
        <f t="shared" si="65"/>
        <v>0.22546522539582878</v>
      </c>
      <c r="BM66" s="61">
        <f t="shared" si="66"/>
        <v>0.65674342318162626</v>
      </c>
      <c r="BN66" s="61">
        <f t="shared" si="67"/>
        <v>0.16039487033312591</v>
      </c>
      <c r="BO66" s="61">
        <f t="shared" si="68"/>
        <v>0.25018866536985473</v>
      </c>
      <c r="BP66" s="61">
        <f t="shared" si="69"/>
        <v>2.3002087981012793E-2</v>
      </c>
      <c r="BQ66" s="61">
        <f t="shared" si="70"/>
        <v>0.23091450047619672</v>
      </c>
      <c r="BR66" s="61">
        <f t="shared" si="71"/>
        <v>0.1718317194413502</v>
      </c>
      <c r="BS66" s="61">
        <f t="shared" si="59"/>
        <v>5.7874548550693845</v>
      </c>
      <c r="BT66" s="61">
        <f t="shared" si="42"/>
        <v>5.9129554302473686</v>
      </c>
      <c r="BV66" s="61">
        <f t="shared" si="73"/>
        <v>1.0152991781345206</v>
      </c>
      <c r="BW66" s="61">
        <f t="shared" si="15"/>
        <v>6.8270021944410994E-2</v>
      </c>
      <c r="BX66" s="61">
        <f t="shared" si="16"/>
        <v>0.46627606829445256</v>
      </c>
      <c r="BY66" s="61">
        <f t="shared" si="17"/>
        <v>0.88797016101798942</v>
      </c>
      <c r="BZ66" s="61">
        <f t="shared" si="18"/>
        <v>0.30893940109627294</v>
      </c>
      <c r="CA66" s="61">
        <f t="shared" si="19"/>
        <v>0.4415583866540449</v>
      </c>
      <c r="CB66" s="61">
        <f t="shared" si="20"/>
        <v>0.91949387577342712</v>
      </c>
      <c r="CC66" s="61">
        <f t="shared" si="21"/>
        <v>0.13852333992730678</v>
      </c>
      <c r="CD66" s="61">
        <f t="shared" si="22"/>
        <v>0.31268102394461461</v>
      </c>
      <c r="CE66" s="61">
        <f t="shared" si="23"/>
        <v>9.2209131319078916E-2</v>
      </c>
      <c r="CF66" s="61">
        <f t="shared" si="24"/>
        <v>0.45451468328527439</v>
      </c>
      <c r="CG66" s="61">
        <f t="shared" si="25"/>
        <v>0.2480521546326597</v>
      </c>
      <c r="CH66" s="61">
        <f t="shared" si="44"/>
        <v>5.353787426024053</v>
      </c>
      <c r="CI66" s="53">
        <f t="shared" si="45"/>
        <v>5.4311127825192207</v>
      </c>
      <c r="CK66" s="61">
        <f t="shared" si="72"/>
        <v>1.3427146101434757</v>
      </c>
      <c r="CL66" s="61">
        <f t="shared" si="46"/>
        <v>1.018981966122777E-2</v>
      </c>
      <c r="CM66" s="61">
        <f t="shared" si="47"/>
        <v>0.12603490482806601</v>
      </c>
      <c r="CN66" s="61">
        <f t="shared" si="48"/>
        <v>1.9147127926593788E-2</v>
      </c>
      <c r="CO66" s="61">
        <f t="shared" si="49"/>
        <v>-0.13247387031901603</v>
      </c>
      <c r="CP66" s="61">
        <f t="shared" si="50"/>
        <v>-0.21609316125821612</v>
      </c>
      <c r="CQ66" s="61">
        <f t="shared" si="51"/>
        <v>-0.26275045259180085</v>
      </c>
      <c r="CR66" s="61">
        <f t="shared" si="52"/>
        <v>2.1871530405819128E-2</v>
      </c>
      <c r="CS66" s="61">
        <f t="shared" si="53"/>
        <v>-6.2492358574759876E-2</v>
      </c>
      <c r="CT66" s="61">
        <f t="shared" si="54"/>
        <v>-6.9207043338066127E-2</v>
      </c>
      <c r="CU66" s="61">
        <f t="shared" si="55"/>
        <v>-0.22360018280907767</v>
      </c>
      <c r="CV66" s="61">
        <f t="shared" si="56"/>
        <v>-7.6220435191309499E-2</v>
      </c>
      <c r="CW66" s="61">
        <f t="shared" si="57"/>
        <v>0.43366742904533151</v>
      </c>
      <c r="CX66" s="61">
        <f t="shared" si="58"/>
        <v>0.48184264772814789</v>
      </c>
    </row>
    <row r="67" spans="1:102" x14ac:dyDescent="0.2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718.28204345703125</v>
      </c>
      <c r="E67" s="60">
        <f>+'Indice PondENGHO'!BM66</f>
        <v>711.27850341796875</v>
      </c>
      <c r="F67" s="60">
        <f>+'Indice PondENGHO'!BN66</f>
        <v>710.25946044921875</v>
      </c>
      <c r="G67" s="60">
        <f>+'Indice PondENGHO'!BO66</f>
        <v>708.09490966796875</v>
      </c>
      <c r="H67" s="60">
        <f>+'Indice PondENGHO'!BP66</f>
        <v>701.124755859375</v>
      </c>
      <c r="I67" s="60">
        <f>+'Indice PondENGHO'!CD66</f>
        <v>707.96429443359375</v>
      </c>
      <c r="K67" s="61">
        <f t="shared" si="29"/>
        <v>0.74302780038129645</v>
      </c>
      <c r="L67" s="61">
        <f t="shared" si="30"/>
        <v>0.92606271208852975</v>
      </c>
      <c r="M67" s="61">
        <f t="shared" si="31"/>
        <v>1.0531512981373099</v>
      </c>
      <c r="N67" s="61">
        <f t="shared" si="32"/>
        <v>1.3237711765775029</v>
      </c>
      <c r="O67" s="61">
        <f t="shared" si="33"/>
        <v>1.898614199983325</v>
      </c>
      <c r="P67" s="61">
        <f t="shared" si="34"/>
        <v>5.9446271871679643</v>
      </c>
      <c r="Q67" s="61">
        <f t="shared" si="35"/>
        <v>5.9446357755742696</v>
      </c>
      <c r="S67" s="60">
        <f>+'Indice PondENGHO'!D66</f>
        <v>762.74884033203125</v>
      </c>
      <c r="T67" s="60">
        <f>+'Indice PondENGHO'!P66</f>
        <v>758.70465087890625</v>
      </c>
      <c r="U67" s="60">
        <f>+'Indice PondENGHO'!AB66</f>
        <v>755.81268310546875</v>
      </c>
      <c r="V67" s="60">
        <f>+'Indice PondENGHO'!AN66</f>
        <v>753.24969482421875</v>
      </c>
      <c r="W67" s="60">
        <f>+'Indice PondENGHO'!AZ66</f>
        <v>748.87762451171875</v>
      </c>
      <c r="Y67" s="61">
        <f t="shared" si="36"/>
        <v>2.2729067679430077</v>
      </c>
      <c r="Z67" s="61">
        <f t="shared" si="37"/>
        <v>1.8241962066032258</v>
      </c>
      <c r="AA67" s="61">
        <f t="shared" si="38"/>
        <v>1.6615102757319742</v>
      </c>
      <c r="AB67" s="61">
        <f t="shared" si="39"/>
        <v>1.3823695615443556</v>
      </c>
      <c r="AC67" s="61">
        <f t="shared" si="40"/>
        <v>1.036009566765101</v>
      </c>
      <c r="AE67" s="60">
        <f>+'Indice PondENGHO'!D66</f>
        <v>762.74884033203125</v>
      </c>
      <c r="AF67" s="60">
        <f>+'Indice PondENGHO'!E66</f>
        <v>559.389892578125</v>
      </c>
      <c r="AG67" s="60">
        <f>+'Indice PondENGHO'!F66</f>
        <v>776.4552001953125</v>
      </c>
      <c r="AH67" s="60">
        <f>+'Indice PondENGHO'!G66</f>
        <v>575.56304931640625</v>
      </c>
      <c r="AI67" s="60">
        <f>+'Indice PondENGHO'!H66</f>
        <v>692.5079345703125</v>
      </c>
      <c r="AJ67" s="60">
        <f>+'Indice PondENGHO'!I66</f>
        <v>792.4608154296875</v>
      </c>
      <c r="AK67" s="60">
        <f>+'Indice PondENGHO'!J66</f>
        <v>773.6715087890625</v>
      </c>
      <c r="AL67" s="60">
        <f>+'Indice PondENGHO'!K66</f>
        <v>571.31085205078125</v>
      </c>
      <c r="AM67" s="60">
        <f>+'Indice PondENGHO'!L66</f>
        <v>660.02960205078125</v>
      </c>
      <c r="AN67" s="60">
        <f>+'Indice PondENGHO'!M66</f>
        <v>576.449462890625</v>
      </c>
      <c r="AO67" s="60">
        <f>+'Indice PondENGHO'!N66</f>
        <v>721.71990966796875</v>
      </c>
      <c r="AP67" s="60">
        <f>+'Indice PondENGHO'!O66</f>
        <v>610.98370361328125</v>
      </c>
      <c r="AQ67" s="60">
        <f t="shared" ref="AQ67:AQ76" si="74">+D67</f>
        <v>718.28204345703125</v>
      </c>
      <c r="AR67" s="60"/>
      <c r="AS67" s="60">
        <f>+'Indice PondENGHO'!AZ66</f>
        <v>748.87762451171875</v>
      </c>
      <c r="AT67" s="60">
        <f>+'Indice PondENGHO'!BA66</f>
        <v>554.60693359375</v>
      </c>
      <c r="AU67" s="60">
        <f>+'Indice PondENGHO'!BB66</f>
        <v>793.3089599609375</v>
      </c>
      <c r="AV67" s="60">
        <f>+'Indice PondENGHO'!BC66</f>
        <v>559.23431396484375</v>
      </c>
      <c r="AW67" s="60">
        <f>+'Indice PondENGHO'!BD66</f>
        <v>698.08734130859375</v>
      </c>
      <c r="AX67" s="60">
        <f>+'Indice PondENGHO'!BE66</f>
        <v>764.2662353515625</v>
      </c>
      <c r="AY67" s="60">
        <f>+'Indice PondENGHO'!BF66</f>
        <v>765.01654052734375</v>
      </c>
      <c r="AZ67" s="60">
        <f>+'Indice PondENGHO'!BG66</f>
        <v>565.26611328125</v>
      </c>
      <c r="BA67" s="60">
        <f>+'Indice PondENGHO'!BH66</f>
        <v>660.59307861328125</v>
      </c>
      <c r="BB67" s="60">
        <f>+'Indice PondENGHO'!BI66</f>
        <v>588.2119140625</v>
      </c>
      <c r="BC67" s="60">
        <f>+'Indice PondENGHO'!BJ66</f>
        <v>714.2164306640625</v>
      </c>
      <c r="BD67" s="60">
        <f>+'Indice PondENGHO'!BK66</f>
        <v>608.32733154296875</v>
      </c>
      <c r="BE67" s="60">
        <f t="shared" ref="BE67:BE76" si="75">+H67</f>
        <v>701.124755859375</v>
      </c>
      <c r="BG67" s="61">
        <f t="shared" si="60"/>
        <v>2.2729067679430077</v>
      </c>
      <c r="BH67" s="61">
        <f t="shared" si="61"/>
        <v>8.1857432946584596E-2</v>
      </c>
      <c r="BI67" s="61">
        <f t="shared" si="62"/>
        <v>0.633431232417623</v>
      </c>
      <c r="BJ67" s="61">
        <f t="shared" si="63"/>
        <v>0.53682474828006688</v>
      </c>
      <c r="BK67" s="61">
        <f t="shared" si="64"/>
        <v>0.22090273642285793</v>
      </c>
      <c r="BL67" s="61">
        <f t="shared" si="65"/>
        <v>0.29343495166669964</v>
      </c>
      <c r="BM67" s="61">
        <f t="shared" si="66"/>
        <v>0.58302661623935148</v>
      </c>
      <c r="BN67" s="61">
        <f t="shared" si="67"/>
        <v>0.14910775507529681</v>
      </c>
      <c r="BO67" s="61">
        <f t="shared" si="68"/>
        <v>0.36621997130719697</v>
      </c>
      <c r="BP67" s="61">
        <f t="shared" si="69"/>
        <v>6.5342737357795111E-2</v>
      </c>
      <c r="BQ67" s="61">
        <f t="shared" si="70"/>
        <v>0.31622950598703553</v>
      </c>
      <c r="BR67" s="61">
        <f t="shared" si="71"/>
        <v>0.16821412981138048</v>
      </c>
      <c r="BS67" s="61">
        <f t="shared" si="59"/>
        <v>5.687498585454895</v>
      </c>
      <c r="BT67" s="61">
        <f t="shared" si="42"/>
        <v>5.999588911935283</v>
      </c>
      <c r="BV67" s="61">
        <f t="shared" si="73"/>
        <v>0.97184611829691603</v>
      </c>
      <c r="BW67" s="61">
        <f t="shared" si="15"/>
        <v>6.9250691620051846E-2</v>
      </c>
      <c r="BX67" s="61">
        <f t="shared" si="16"/>
        <v>0.49848781743919307</v>
      </c>
      <c r="BY67" s="61">
        <f t="shared" si="17"/>
        <v>0.54519485601141071</v>
      </c>
      <c r="BZ67" s="61">
        <f t="shared" si="18"/>
        <v>0.38099015573121986</v>
      </c>
      <c r="CA67" s="61">
        <f t="shared" si="19"/>
        <v>0.55451364767655664</v>
      </c>
      <c r="CB67" s="61">
        <f t="shared" si="20"/>
        <v>0.92076688712190502</v>
      </c>
      <c r="CC67" s="61">
        <f t="shared" si="21"/>
        <v>0.14798337731716499</v>
      </c>
      <c r="CD67" s="61">
        <f t="shared" si="22"/>
        <v>0.48346994106643937</v>
      </c>
      <c r="CE67" s="61">
        <f t="shared" si="23"/>
        <v>0.15058137952504225</v>
      </c>
      <c r="CF67" s="61">
        <f t="shared" si="24"/>
        <v>0.59723781976253121</v>
      </c>
      <c r="CG67" s="61">
        <f t="shared" si="25"/>
        <v>0.22540032434826984</v>
      </c>
      <c r="CH67" s="61">
        <f t="shared" si="44"/>
        <v>5.5457230159167015</v>
      </c>
      <c r="CI67" s="53">
        <f t="shared" si="45"/>
        <v>5.9314730019813799</v>
      </c>
      <c r="CK67" s="61">
        <f t="shared" si="72"/>
        <v>1.2368972011779067</v>
      </c>
      <c r="CL67" s="61">
        <f t="shared" si="46"/>
        <v>1.260674132653275E-2</v>
      </c>
      <c r="CM67" s="61">
        <f t="shared" si="47"/>
        <v>0.13494341497842993</v>
      </c>
      <c r="CN67" s="61">
        <f t="shared" si="48"/>
        <v>-8.3701077313438343E-3</v>
      </c>
      <c r="CO67" s="61">
        <f t="shared" si="49"/>
        <v>-0.16008741930836193</v>
      </c>
      <c r="CP67" s="61">
        <f t="shared" si="50"/>
        <v>-0.261078696009857</v>
      </c>
      <c r="CQ67" s="61">
        <f t="shared" si="51"/>
        <v>-0.33774027088255354</v>
      </c>
      <c r="CR67" s="61">
        <f t="shared" si="52"/>
        <v>1.1243777581318171E-3</v>
      </c>
      <c r="CS67" s="61">
        <f t="shared" si="53"/>
        <v>-0.1172499697592424</v>
      </c>
      <c r="CT67" s="61">
        <f t="shared" si="54"/>
        <v>-8.5238642167247136E-2</v>
      </c>
      <c r="CU67" s="61">
        <f t="shared" si="55"/>
        <v>-0.28100831377549568</v>
      </c>
      <c r="CV67" s="61">
        <f t="shared" si="56"/>
        <v>-5.7186194536889362E-2</v>
      </c>
      <c r="CW67" s="61">
        <f t="shared" si="57"/>
        <v>0.14177556953819348</v>
      </c>
      <c r="CX67" s="61">
        <f t="shared" si="58"/>
        <v>6.8115909953903042E-2</v>
      </c>
    </row>
    <row r="68" spans="1:102" x14ac:dyDescent="0.2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759.4964599609375</v>
      </c>
      <c r="E68" s="60">
        <f>+'Indice PondENGHO'!BM67</f>
        <v>751.57275390625</v>
      </c>
      <c r="F68" s="60">
        <f>+'Indice PondENGHO'!BN67</f>
        <v>750.2852783203125</v>
      </c>
      <c r="G68" s="60">
        <f>+'Indice PondENGHO'!BO67</f>
        <v>747.742431640625</v>
      </c>
      <c r="H68" s="60">
        <f>+'Indice PondENGHO'!BP67</f>
        <v>739.80401611328125</v>
      </c>
      <c r="I68" s="60">
        <f>+'Indice PondENGHO'!CD67</f>
        <v>747.65765380859375</v>
      </c>
      <c r="K68" s="61">
        <f t="shared" si="29"/>
        <v>0.71098906976842402</v>
      </c>
      <c r="L68" s="61">
        <f t="shared" si="30"/>
        <v>0.88346139939003665</v>
      </c>
      <c r="M68" s="61">
        <f t="shared" si="31"/>
        <v>0.99909336872270971</v>
      </c>
      <c r="N68" s="61">
        <f t="shared" si="32"/>
        <v>1.2474807402328034</v>
      </c>
      <c r="O68" s="61">
        <f t="shared" si="33"/>
        <v>1.7656436770241288</v>
      </c>
      <c r="P68" s="61">
        <f t="shared" si="34"/>
        <v>5.6066682551381026</v>
      </c>
      <c r="Q68" s="61">
        <f t="shared" si="35"/>
        <v>5.6066894456529903</v>
      </c>
      <c r="S68" s="60">
        <f>+'Indice PondENGHO'!D67</f>
        <v>807.1981201171875</v>
      </c>
      <c r="T68" s="60">
        <f>+'Indice PondENGHO'!P67</f>
        <v>802.48626708984375</v>
      </c>
      <c r="U68" s="60">
        <f>+'Indice PondENGHO'!AB67</f>
        <v>799.20745849609375</v>
      </c>
      <c r="V68" s="60">
        <f>+'Indice PondENGHO'!AN67</f>
        <v>796.434326171875</v>
      </c>
      <c r="W68" s="60">
        <f>+'Indice PondENGHO'!AZ67</f>
        <v>791.68768310546875</v>
      </c>
      <c r="Y68" s="61">
        <f t="shared" si="36"/>
        <v>2.1334092157392175</v>
      </c>
      <c r="Z68" s="61">
        <f t="shared" si="37"/>
        <v>1.7046610466400189</v>
      </c>
      <c r="AA68" s="61">
        <f t="shared" si="38"/>
        <v>1.5503857024440204</v>
      </c>
      <c r="AB68" s="61">
        <f t="shared" si="39"/>
        <v>1.2856477215574762</v>
      </c>
      <c r="AC68" s="61">
        <f t="shared" si="40"/>
        <v>0.95853658899730709</v>
      </c>
      <c r="AE68" s="60">
        <f>+'Indice PondENGHO'!D67</f>
        <v>807.1981201171875</v>
      </c>
      <c r="AF68" s="60">
        <f>+'Indice PondENGHO'!E67</f>
        <v>596.04193115234375</v>
      </c>
      <c r="AG68" s="60">
        <f>+'Indice PondENGHO'!F67</f>
        <v>827.5712890625</v>
      </c>
      <c r="AH68" s="60">
        <f>+'Indice PondENGHO'!G67</f>
        <v>599.37322998046875</v>
      </c>
      <c r="AI68" s="60">
        <f>+'Indice PondENGHO'!H67</f>
        <v>729.44329833984375</v>
      </c>
      <c r="AJ68" s="60">
        <f>+'Indice PondENGHO'!I67</f>
        <v>841.65576171875</v>
      </c>
      <c r="AK68" s="60">
        <f>+'Indice PondENGHO'!J67</f>
        <v>820.9224853515625</v>
      </c>
      <c r="AL68" s="60">
        <f>+'Indice PondENGHO'!K67</f>
        <v>593.91351318359375</v>
      </c>
      <c r="AM68" s="60">
        <f>+'Indice PondENGHO'!L67</f>
        <v>695.20025634765625</v>
      </c>
      <c r="AN68" s="60">
        <f>+'Indice PondENGHO'!M67</f>
        <v>600.8218994140625</v>
      </c>
      <c r="AO68" s="60">
        <f>+'Indice PondENGHO'!N67</f>
        <v>764.9739990234375</v>
      </c>
      <c r="AP68" s="60">
        <f>+'Indice PondENGHO'!O67</f>
        <v>639.4560546875</v>
      </c>
      <c r="AQ68" s="60">
        <f t="shared" si="74"/>
        <v>759.4964599609375</v>
      </c>
      <c r="AR68" s="60"/>
      <c r="AS68" s="60">
        <f>+'Indice PondENGHO'!AZ67</f>
        <v>791.68768310546875</v>
      </c>
      <c r="AT68" s="60">
        <f>+'Indice PondENGHO'!BA67</f>
        <v>589.30926513671875</v>
      </c>
      <c r="AU68" s="60">
        <f>+'Indice PondENGHO'!BB67</f>
        <v>845.7310791015625</v>
      </c>
      <c r="AV68" s="60">
        <f>+'Indice PondENGHO'!BC67</f>
        <v>577.09417724609375</v>
      </c>
      <c r="AW68" s="60">
        <f>+'Indice PondENGHO'!BD67</f>
        <v>735.3135986328125</v>
      </c>
      <c r="AX68" s="60">
        <f>+'Indice PondENGHO'!BE67</f>
        <v>811.65771484375</v>
      </c>
      <c r="AY68" s="60">
        <f>+'Indice PondENGHO'!BF67</f>
        <v>811.39825439453125</v>
      </c>
      <c r="AZ68" s="60">
        <f>+'Indice PondENGHO'!BG67</f>
        <v>587.71240234375</v>
      </c>
      <c r="BA68" s="60">
        <f>+'Indice PondENGHO'!BH67</f>
        <v>694.34417724609375</v>
      </c>
      <c r="BB68" s="60">
        <f>+'Indice PondENGHO'!BI67</f>
        <v>614.69891357421875</v>
      </c>
      <c r="BC68" s="60">
        <f>+'Indice PondENGHO'!BJ67</f>
        <v>753.82415771484375</v>
      </c>
      <c r="BD68" s="60">
        <f>+'Indice PondENGHO'!BK67</f>
        <v>635.71685791015625</v>
      </c>
      <c r="BE68" s="60">
        <f t="shared" si="75"/>
        <v>739.80401611328125</v>
      </c>
      <c r="BG68" s="61">
        <f t="shared" ref="BG68:BG76" si="76">+AE$1*(AE68-AE67)/$AQ67</f>
        <v>2.1334092157392175</v>
      </c>
      <c r="BH68" s="61">
        <f t="shared" ref="BH68:BH76" si="77">+AF$1*(AF68-AF67)/$AQ67</f>
        <v>0.11346531577431082</v>
      </c>
      <c r="BI68" s="61">
        <f t="shared" ref="BI68:BI76" si="78">+AG$1*(AG68-AG67)/$AQ67</f>
        <v>0.568766620822589</v>
      </c>
      <c r="BJ68" s="61">
        <f t="shared" ref="BJ68:BJ76" si="79">+AH$1*(AH68-AH67)/$AQ67</f>
        <v>0.47042190835818298</v>
      </c>
      <c r="BK68" s="61">
        <f t="shared" ref="BK68:BK76" si="80">+AI$1*(AI68-AI67)/$AQ67</f>
        <v>0.21182401971082504</v>
      </c>
      <c r="BL68" s="61">
        <f t="shared" ref="BL68:BL76" si="81">+AJ$1*(AJ68-AJ67)/$AQ67</f>
        <v>0.28667136948607302</v>
      </c>
      <c r="BM68" s="61">
        <f t="shared" ref="BM68:BM76" si="82">+AK$1*(AK68-AK67)/$AQ67</f>
        <v>0.68341586727194403</v>
      </c>
      <c r="BN68" s="61">
        <f t="shared" ref="BN68:BN76" si="83">+AL$1*(AL68-AL67)/$AQ67</f>
        <v>0.15783323518072453</v>
      </c>
      <c r="BO68" s="61">
        <f t="shared" ref="BO68:BO76" si="84">+AM$1*(AM68-AM67)/$AQ67</f>
        <v>0.3771367974125745</v>
      </c>
      <c r="BP68" s="61">
        <f t="shared" ref="BP68:BP76" si="85">+AN$1*(AN68-AN67)/$AQ67</f>
        <v>5.5926194790955508E-2</v>
      </c>
      <c r="BQ68" s="61">
        <f t="shared" ref="BQ68:BQ76" si="86">+AO$1*(AO68-AO67)/$AQ67</f>
        <v>0.26428610765430061</v>
      </c>
      <c r="BR68" s="61">
        <f t="shared" ref="BR68:BR76" si="87">+AP$1*(AP68-AP67)/$AQ67</f>
        <v>0.14544254267682868</v>
      </c>
      <c r="BS68" s="61">
        <f t="shared" si="59"/>
        <v>5.468599194878526</v>
      </c>
      <c r="BT68" s="61">
        <f t="shared" si="42"/>
        <v>5.7379154719704228</v>
      </c>
      <c r="BV68" s="61">
        <f t="shared" si="73"/>
        <v>1.036009566765101</v>
      </c>
      <c r="BW68" s="61">
        <f t="shared" ref="BW68:BW76" si="88">+AT$1*(AT68-AT67)/$BE67</f>
        <v>9.1089776661738467E-2</v>
      </c>
      <c r="BX68" s="61">
        <f t="shared" ref="BX68:BX76" si="89">+AU$1*(AU68-AU67)/$BE67</f>
        <v>0.44633970663976413</v>
      </c>
      <c r="BY68" s="61">
        <f t="shared" ref="BY68:BY76" si="90">+AV$1*(AV68-AV67)/$BE67</f>
        <v>0.37240618260051811</v>
      </c>
      <c r="BZ68" s="61">
        <f t="shared" ref="BZ68:BZ76" si="91">+AW$1*(AW68-AW67)/$BE67</f>
        <v>0.37142005503751668</v>
      </c>
      <c r="CA68" s="61">
        <f t="shared" ref="CA68:CA76" si="92">+AX$1*(AX68-AX67)/$BE67</f>
        <v>0.54051468460809027</v>
      </c>
      <c r="CB68" s="61">
        <f t="shared" ref="CB68:CB76" si="93">+AY$1*(AY68-AY67)/$BE67</f>
        <v>1.0349474087849713</v>
      </c>
      <c r="CC68" s="61">
        <f t="shared" ref="CC68:CC76" si="94">+AZ$1*(AZ68-AZ67)/$BE67</f>
        <v>0.14584707163025193</v>
      </c>
      <c r="CD68" s="61">
        <f t="shared" ref="CD68:CD76" si="95">+BA$1*(BA68-BA67)/$BE67</f>
        <v>0.46917038562191921</v>
      </c>
      <c r="CE68" s="61">
        <f t="shared" ref="CE68:CE76" si="96">+BB$1*(BB68-BB67)/$BE67</f>
        <v>0.14219207044164331</v>
      </c>
      <c r="CF68" s="61">
        <f t="shared" ref="CF68:CF76" si="97">+BC$1*(BC68-BC67)/$BE67</f>
        <v>0.46105795099743258</v>
      </c>
      <c r="CG68" s="61">
        <f t="shared" ref="CG68:CG76" si="98">+BD$1*(BD68-BD67)/$BE67</f>
        <v>0.19563980083447691</v>
      </c>
      <c r="CH68" s="61">
        <f t="shared" si="44"/>
        <v>5.3066346606234234</v>
      </c>
      <c r="CI68" s="53">
        <f t="shared" si="45"/>
        <v>5.5167443355350843</v>
      </c>
      <c r="CK68" s="61">
        <f t="shared" ref="CK68:CK95" si="99">+BG68-BV69</f>
        <v>1.1748726267419105</v>
      </c>
      <c r="CL68" s="61">
        <f t="shared" si="46"/>
        <v>2.2375539112572354E-2</v>
      </c>
      <c r="CM68" s="61">
        <f t="shared" si="47"/>
        <v>0.12242691418282486</v>
      </c>
      <c r="CN68" s="61">
        <f t="shared" si="48"/>
        <v>9.8015725757664873E-2</v>
      </c>
      <c r="CO68" s="61">
        <f t="shared" si="49"/>
        <v>-0.15959603532669164</v>
      </c>
      <c r="CP68" s="61">
        <f t="shared" si="50"/>
        <v>-0.25384331512201724</v>
      </c>
      <c r="CQ68" s="61">
        <f t="shared" si="51"/>
        <v>-0.35153154151302723</v>
      </c>
      <c r="CR68" s="61">
        <f t="shared" si="52"/>
        <v>1.1986163550472606E-2</v>
      </c>
      <c r="CS68" s="61">
        <f t="shared" si="53"/>
        <v>-9.2033588209344708E-2</v>
      </c>
      <c r="CT68" s="61">
        <f t="shared" si="54"/>
        <v>-8.6265875650687801E-2</v>
      </c>
      <c r="CU68" s="61">
        <f t="shared" si="55"/>
        <v>-0.19677184334313197</v>
      </c>
      <c r="CV68" s="61">
        <f t="shared" si="56"/>
        <v>-5.0197258157648222E-2</v>
      </c>
      <c r="CW68" s="61">
        <f t="shared" si="57"/>
        <v>0.1619645342551026</v>
      </c>
      <c r="CX68" s="61">
        <f t="shared" si="58"/>
        <v>0.22117113643533859</v>
      </c>
    </row>
    <row r="69" spans="1:102" x14ac:dyDescent="0.2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805.60589599609375</v>
      </c>
      <c r="E69" s="60">
        <f>+'Indice PondENGHO'!BM68</f>
        <v>796.98052978515625</v>
      </c>
      <c r="F69" s="60">
        <f>+'Indice PondENGHO'!BN68</f>
        <v>795.5963134765625</v>
      </c>
      <c r="G69" s="60">
        <f>+'Indice PondENGHO'!BO68</f>
        <v>792.63482666015625</v>
      </c>
      <c r="H69" s="60">
        <f>+'Indice PondENGHO'!BP68</f>
        <v>784.3421630859375</v>
      </c>
      <c r="I69" s="60">
        <f>+'Indice PondENGHO'!CD68</f>
        <v>792.73834228515625</v>
      </c>
      <c r="K69" s="61">
        <f t="shared" ref="K69:K76" si="100">100*D$1*(D69-D68)/$I68</f>
        <v>0.75320318947307863</v>
      </c>
      <c r="L69" s="61">
        <f t="shared" ref="L69:L76" si="101">100*E$1*(E69-E68)/$I68</f>
        <v>0.94272125416447461</v>
      </c>
      <c r="M69" s="61">
        <f t="shared" ref="M69:M76" si="102">100*F$1*(F69-F68)/$I68</f>
        <v>1.0709727407659573</v>
      </c>
      <c r="N69" s="61">
        <f t="shared" ref="N69:N76" si="103">100*G$1*(G69-G68)/$I68</f>
        <v>1.3375164989653789</v>
      </c>
      <c r="O69" s="61">
        <f t="shared" ref="O69:O76" si="104">100*H$1*(H69-H68)/$I68</f>
        <v>1.9251546357963614</v>
      </c>
      <c r="P69" s="61">
        <f t="shared" ref="P69:P76" si="105">+SUM(K69:O69)</f>
        <v>6.0295683191652509</v>
      </c>
      <c r="Q69" s="61">
        <f t="shared" ref="Q69:Q76" si="106">100*(I69/I68-1)</f>
        <v>6.0295896453303133</v>
      </c>
      <c r="S69" s="60">
        <f>+'Indice PondENGHO'!D68</f>
        <v>858.34832763671875</v>
      </c>
      <c r="T69" s="60">
        <f>+'Indice PondENGHO'!P68</f>
        <v>853.86029052734375</v>
      </c>
      <c r="U69" s="60">
        <f>+'Indice PondENGHO'!AB68</f>
        <v>850.7115478515625</v>
      </c>
      <c r="V69" s="60">
        <f>+'Indice PondENGHO'!AN68</f>
        <v>848.00872802734375</v>
      </c>
      <c r="W69" s="60">
        <f>+'Indice PondENGHO'!AZ68</f>
        <v>843.512939453125</v>
      </c>
      <c r="Y69" s="61">
        <f t="shared" ref="Y69:Y76" si="107">+S$1*(S69-S68)/D68</f>
        <v>2.3218068807953887</v>
      </c>
      <c r="Z69" s="61">
        <f t="shared" ref="Z69:Z76" si="108">+T$1*(T69-T68)/E68</f>
        <v>1.8930342992495841</v>
      </c>
      <c r="AA69" s="61">
        <f t="shared" ref="AA69:AA76" si="109">+U$1*(U69-U68)/F68</f>
        <v>1.7419457469250783</v>
      </c>
      <c r="AB69" s="61">
        <f t="shared" ref="AB69:AB76" si="110">+V$1*(V69-V68)/G68</f>
        <v>1.4540067216856958</v>
      </c>
      <c r="AC69" s="61">
        <f t="shared" ref="AC69:AC76" si="111">+W$1*(W69-W68)/H68</f>
        <v>1.0997220910827226</v>
      </c>
      <c r="AE69" s="60">
        <f>+'Indice PondENGHO'!D68</f>
        <v>858.34832763671875</v>
      </c>
      <c r="AF69" s="60">
        <f>+'Indice PondENGHO'!E68</f>
        <v>643.86126708984375</v>
      </c>
      <c r="AG69" s="60">
        <f>+'Indice PondENGHO'!F68</f>
        <v>882.60009765625</v>
      </c>
      <c r="AH69" s="60">
        <f>+'Indice PondENGHO'!G68</f>
        <v>639.21759033203125</v>
      </c>
      <c r="AI69" s="60">
        <f>+'Indice PondENGHO'!H68</f>
        <v>772.4339599609375</v>
      </c>
      <c r="AJ69" s="60">
        <f>+'Indice PondENGHO'!I68</f>
        <v>903.41558837890625</v>
      </c>
      <c r="AK69" s="60">
        <f>+'Indice PondENGHO'!J68</f>
        <v>862.43817138671875</v>
      </c>
      <c r="AL69" s="60">
        <f>+'Indice PondENGHO'!K68</f>
        <v>597.49908447265625</v>
      </c>
      <c r="AM69" s="60">
        <f>+'Indice PondENGHO'!L68</f>
        <v>723.47265625</v>
      </c>
      <c r="AN69" s="60">
        <f>+'Indice PondENGHO'!M68</f>
        <v>623.18878173828125</v>
      </c>
      <c r="AO69" s="60">
        <f>+'Indice PondENGHO'!N68</f>
        <v>813.64666748046875</v>
      </c>
      <c r="AP69" s="60">
        <f>+'Indice PondENGHO'!O68</f>
        <v>671.68463134765625</v>
      </c>
      <c r="AQ69" s="60">
        <f t="shared" si="74"/>
        <v>805.60589599609375</v>
      </c>
      <c r="AR69" s="60"/>
      <c r="AS69" s="60">
        <f>+'Indice PondENGHO'!AZ68</f>
        <v>843.512939453125</v>
      </c>
      <c r="AT69" s="60">
        <f>+'Indice PondENGHO'!BA68</f>
        <v>637.7325439453125</v>
      </c>
      <c r="AU69" s="60">
        <f>+'Indice PondENGHO'!BB68</f>
        <v>903.42730712890625</v>
      </c>
      <c r="AV69" s="60">
        <f>+'Indice PondENGHO'!BC68</f>
        <v>616.2908935546875</v>
      </c>
      <c r="AW69" s="60">
        <f>+'Indice PondENGHO'!BD68</f>
        <v>779.442138671875</v>
      </c>
      <c r="AX69" s="60">
        <f>+'Indice PondENGHO'!BE68</f>
        <v>872.6632080078125</v>
      </c>
      <c r="AY69" s="60">
        <f>+'Indice PondENGHO'!BF68</f>
        <v>848.91204833984375</v>
      </c>
      <c r="AZ69" s="60">
        <f>+'Indice PondENGHO'!BG68</f>
        <v>589.33233642578125</v>
      </c>
      <c r="BA69" s="60">
        <f>+'Indice PondENGHO'!BH68</f>
        <v>725.478271484375</v>
      </c>
      <c r="BB69" s="60">
        <f>+'Indice PondENGHO'!BI68</f>
        <v>640.15020751953125</v>
      </c>
      <c r="BC69" s="60">
        <f>+'Indice PondENGHO'!BJ68</f>
        <v>801.51824951171875</v>
      </c>
      <c r="BD69" s="60">
        <f>+'Indice PondENGHO'!BK68</f>
        <v>668.02734375</v>
      </c>
      <c r="BE69" s="60">
        <f t="shared" si="75"/>
        <v>784.3421630859375</v>
      </c>
      <c r="BG69" s="61">
        <f t="shared" si="76"/>
        <v>2.3218068807953887</v>
      </c>
      <c r="BH69" s="61">
        <f t="shared" si="77"/>
        <v>0.1400031436629183</v>
      </c>
      <c r="BI69" s="61">
        <f t="shared" si="78"/>
        <v>0.57907637931076206</v>
      </c>
      <c r="BJ69" s="61">
        <f t="shared" si="79"/>
        <v>0.744493590961256</v>
      </c>
      <c r="BK69" s="61">
        <f t="shared" si="80"/>
        <v>0.2331718986499802</v>
      </c>
      <c r="BL69" s="61">
        <f t="shared" si="81"/>
        <v>0.34036050109859051</v>
      </c>
      <c r="BM69" s="61">
        <f t="shared" si="82"/>
        <v>0.56787891460854567</v>
      </c>
      <c r="BN69" s="61">
        <f t="shared" si="83"/>
        <v>2.3679171435011834E-2</v>
      </c>
      <c r="BO69" s="61">
        <f t="shared" si="84"/>
        <v>0.28671498500721193</v>
      </c>
      <c r="BP69" s="61">
        <f t="shared" si="85"/>
        <v>4.8539023103479309E-2</v>
      </c>
      <c r="BQ69" s="61">
        <f t="shared" si="86"/>
        <v>0.28125585636758044</v>
      </c>
      <c r="BR69" s="61">
        <f t="shared" si="87"/>
        <v>0.15569637806037595</v>
      </c>
      <c r="BS69" s="61">
        <f t="shared" ref="BS69:BS76" si="112">+SUM(BG69:BR69)</f>
        <v>5.7226767230610989</v>
      </c>
      <c r="BT69" s="61">
        <f t="shared" ref="BT69:BT76" si="113">100*(D69/D68-1)</f>
        <v>6.0710534500092006</v>
      </c>
      <c r="BV69" s="61">
        <f t="shared" ref="BV69:BV95" si="114">+AS$1*(AS68-AS67)/$BE67</f>
        <v>0.95853658899730709</v>
      </c>
      <c r="BW69" s="61">
        <f t="shared" si="88"/>
        <v>0.12046025898449986</v>
      </c>
      <c r="BX69" s="61">
        <f t="shared" si="89"/>
        <v>0.46556142538657758</v>
      </c>
      <c r="BY69" s="61">
        <f t="shared" si="90"/>
        <v>0.77458138431411316</v>
      </c>
      <c r="BZ69" s="61">
        <f t="shared" si="91"/>
        <v>0.41726710768417186</v>
      </c>
      <c r="CA69" s="61">
        <f t="shared" si="92"/>
        <v>0.65940887770362766</v>
      </c>
      <c r="CB69" s="61">
        <f t="shared" si="93"/>
        <v>0.79330665020926694</v>
      </c>
      <c r="CC69" s="61">
        <f t="shared" si="94"/>
        <v>9.9753724997627136E-3</v>
      </c>
      <c r="CD69" s="61">
        <f t="shared" si="95"/>
        <v>0.41016399077229515</v>
      </c>
      <c r="CE69" s="61">
        <f t="shared" si="96"/>
        <v>0.12948846970843556</v>
      </c>
      <c r="CF69" s="61">
        <f t="shared" si="97"/>
        <v>0.52616117154506903</v>
      </c>
      <c r="CG69" s="61">
        <f t="shared" si="98"/>
        <v>0.21872317187051449</v>
      </c>
      <c r="CH69" s="61">
        <f t="shared" ref="CH69:CH76" si="115">+SUM(BV69:CG69)</f>
        <v>5.4836344696756409</v>
      </c>
      <c r="CI69" s="53">
        <f t="shared" ref="CI69:CI76" si="116">100*(H69/H68-1)</f>
        <v>6.0202629348576675</v>
      </c>
      <c r="CK69" s="61">
        <f t="shared" si="99"/>
        <v>1.2220847897126661</v>
      </c>
      <c r="CL69" s="61">
        <f t="shared" ref="CL69:CL76" si="117">+BH69-BW69</f>
        <v>1.9542884678418443E-2</v>
      </c>
      <c r="CM69" s="61">
        <f t="shared" ref="CM69:CM76" si="118">+BI69-BX69</f>
        <v>0.11351495392418448</v>
      </c>
      <c r="CN69" s="61">
        <f t="shared" ref="CN69:CN76" si="119">+BJ69-BY69</f>
        <v>-3.0087793352857162E-2</v>
      </c>
      <c r="CO69" s="61">
        <f t="shared" ref="CO69:CO76" si="120">+BK69-BZ69</f>
        <v>-0.18409520903419166</v>
      </c>
      <c r="CP69" s="61">
        <f t="shared" ref="CP69:CP76" si="121">+BL69-CA69</f>
        <v>-0.31904837660503715</v>
      </c>
      <c r="CQ69" s="61">
        <f t="shared" ref="CQ69:CQ76" si="122">+BM69-CB69</f>
        <v>-0.22542773560072127</v>
      </c>
      <c r="CR69" s="61">
        <f t="shared" ref="CR69:CR76" si="123">+BN69-CC69</f>
        <v>1.3703798935249121E-2</v>
      </c>
      <c r="CS69" s="61">
        <f t="shared" ref="CS69:CS76" si="124">+BO69-CD69</f>
        <v>-0.12344900576508322</v>
      </c>
      <c r="CT69" s="61">
        <f t="shared" ref="CT69:CT76" si="125">+BP69-CE69</f>
        <v>-8.0949446604956246E-2</v>
      </c>
      <c r="CU69" s="61">
        <f t="shared" ref="CU69:CU76" si="126">+BQ69-CF69</f>
        <v>-0.24490531517748859</v>
      </c>
      <c r="CV69" s="61">
        <f t="shared" ref="CV69:CV76" si="127">+BR69-CG69</f>
        <v>-6.3026793810138537E-2</v>
      </c>
      <c r="CW69" s="61">
        <f t="shared" ref="CW69:CW76" si="128">+BS69-CH69</f>
        <v>0.23904225338545793</v>
      </c>
      <c r="CX69" s="61">
        <f t="shared" ref="CX69:CX76" si="129">+BT69-CI69</f>
        <v>5.07905151515331E-2</v>
      </c>
    </row>
    <row r="70" spans="1:102" x14ac:dyDescent="0.2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871.533203125</v>
      </c>
      <c r="E70" s="60">
        <f>+'Indice PondENGHO'!BM69</f>
        <v>861.89666748046875</v>
      </c>
      <c r="F70" s="60">
        <f>+'Indice PondENGHO'!BN69</f>
        <v>860.76611328125</v>
      </c>
      <c r="G70" s="60">
        <f>+'Indice PondENGHO'!BO69</f>
        <v>857.62689208984375</v>
      </c>
      <c r="H70" s="60">
        <f>+'Indice PondENGHO'!BP69</f>
        <v>849.68878173828125</v>
      </c>
      <c r="I70" s="60">
        <f>+'Indice PondENGHO'!CD69</f>
        <v>857.978759765625</v>
      </c>
      <c r="K70" s="61">
        <f t="shared" si="100"/>
        <v>1.0156886427424781</v>
      </c>
      <c r="L70" s="61">
        <f t="shared" si="101"/>
        <v>1.2710969029284718</v>
      </c>
      <c r="M70" s="61">
        <f t="shared" si="102"/>
        <v>1.4527595507131368</v>
      </c>
      <c r="N70" s="61">
        <f t="shared" si="103"/>
        <v>1.8262474838377372</v>
      </c>
      <c r="O70" s="61">
        <f t="shared" si="104"/>
        <v>2.663971134825359</v>
      </c>
      <c r="P70" s="61">
        <f t="shared" si="105"/>
        <v>8.2297637150471825</v>
      </c>
      <c r="Q70" s="61">
        <f t="shared" si="106"/>
        <v>8.2297542581838634</v>
      </c>
      <c r="S70" s="60">
        <f>+'Indice PondENGHO'!D69</f>
        <v>925.1236572265625</v>
      </c>
      <c r="T70" s="60">
        <f>+'Indice PondENGHO'!P69</f>
        <v>920.00567626953125</v>
      </c>
      <c r="U70" s="60">
        <f>+'Indice PondENGHO'!AB69</f>
        <v>916.47515869140625</v>
      </c>
      <c r="V70" s="60">
        <f>+'Indice PondENGHO'!AN69</f>
        <v>913.547119140625</v>
      </c>
      <c r="W70" s="60">
        <f>+'Indice PondENGHO'!AZ69</f>
        <v>908.4527587890625</v>
      </c>
      <c r="Y70" s="61">
        <f t="shared" si="107"/>
        <v>2.8575764105885186</v>
      </c>
      <c r="Z70" s="61">
        <f t="shared" si="108"/>
        <v>2.2984643535585687</v>
      </c>
      <c r="AA70" s="61">
        <f t="shared" si="109"/>
        <v>2.0975495342116348</v>
      </c>
      <c r="AB70" s="61">
        <f t="shared" si="110"/>
        <v>1.7430380419591445</v>
      </c>
      <c r="AC70" s="61">
        <f t="shared" si="111"/>
        <v>1.2997615619141354</v>
      </c>
      <c r="AE70" s="60">
        <f>+'Indice PondENGHO'!D69</f>
        <v>925.1236572265625</v>
      </c>
      <c r="AF70" s="60">
        <f>+'Indice PondENGHO'!E69</f>
        <v>689.17578125</v>
      </c>
      <c r="AG70" s="60">
        <f>+'Indice PondENGHO'!F69</f>
        <v>981.836181640625</v>
      </c>
      <c r="AH70" s="60">
        <f>+'Indice PondENGHO'!G69</f>
        <v>668.9876708984375</v>
      </c>
      <c r="AI70" s="60">
        <f>+'Indice PondENGHO'!H69</f>
        <v>852.15716552734375</v>
      </c>
      <c r="AJ70" s="60">
        <f>+'Indice PondENGHO'!I69</f>
        <v>964.71221923828125</v>
      </c>
      <c r="AK70" s="60">
        <f>+'Indice PondENGHO'!J69</f>
        <v>911.0828857421875</v>
      </c>
      <c r="AL70" s="60">
        <f>+'Indice PondENGHO'!K69</f>
        <v>639.5584716796875</v>
      </c>
      <c r="AM70" s="60">
        <f>+'Indice PondENGHO'!L69</f>
        <v>816.6041259765625</v>
      </c>
      <c r="AN70" s="60">
        <f>+'Indice PondENGHO'!M69</f>
        <v>664.02276611328125</v>
      </c>
      <c r="AO70" s="60">
        <f>+'Indice PondENGHO'!N69</f>
        <v>888.08123779296875</v>
      </c>
      <c r="AP70" s="60">
        <f>+'Indice PondENGHO'!O69</f>
        <v>726.45269775390625</v>
      </c>
      <c r="AQ70" s="60">
        <f t="shared" si="74"/>
        <v>871.533203125</v>
      </c>
      <c r="AR70" s="60"/>
      <c r="AS70" s="60">
        <f>+'Indice PondENGHO'!AZ69</f>
        <v>908.4527587890625</v>
      </c>
      <c r="AT70" s="60">
        <f>+'Indice PondENGHO'!BA69</f>
        <v>682.61163330078125</v>
      </c>
      <c r="AU70" s="60">
        <f>+'Indice PondENGHO'!BB69</f>
        <v>1005.0370483398438</v>
      </c>
      <c r="AV70" s="60">
        <f>+'Indice PondENGHO'!BC69</f>
        <v>644.67510986328125</v>
      </c>
      <c r="AW70" s="60">
        <f>+'Indice PondENGHO'!BD69</f>
        <v>860.2447509765625</v>
      </c>
      <c r="AX70" s="60">
        <f>+'Indice PondENGHO'!BE69</f>
        <v>932.84112548828125</v>
      </c>
      <c r="AY70" s="60">
        <f>+'Indice PondENGHO'!BF69</f>
        <v>895.75347900390625</v>
      </c>
      <c r="AZ70" s="60">
        <f>+'Indice PondENGHO'!BG69</f>
        <v>628.85638427734375</v>
      </c>
      <c r="BA70" s="60">
        <f>+'Indice PondENGHO'!BH69</f>
        <v>821.32281494140625</v>
      </c>
      <c r="BB70" s="60">
        <f>+'Indice PondENGHO'!BI69</f>
        <v>687.38543701171875</v>
      </c>
      <c r="BC70" s="60">
        <f>+'Indice PondENGHO'!BJ69</f>
        <v>883.0224609375</v>
      </c>
      <c r="BD70" s="60">
        <f>+'Indice PondENGHO'!BK69</f>
        <v>721.942626953125</v>
      </c>
      <c r="BE70" s="60">
        <f t="shared" si="75"/>
        <v>849.68878173828125</v>
      </c>
      <c r="BG70" s="61">
        <f t="shared" si="76"/>
        <v>2.8575764105885186</v>
      </c>
      <c r="BH70" s="61">
        <f t="shared" si="77"/>
        <v>0.1250762041558478</v>
      </c>
      <c r="BI70" s="61">
        <f t="shared" si="78"/>
        <v>0.98450624652513763</v>
      </c>
      <c r="BJ70" s="61">
        <f t="shared" si="79"/>
        <v>0.52441756799351191</v>
      </c>
      <c r="BK70" s="61">
        <f t="shared" si="80"/>
        <v>0.40765235056053489</v>
      </c>
      <c r="BL70" s="61">
        <f t="shared" si="81"/>
        <v>0.31847313883516976</v>
      </c>
      <c r="BM70" s="61">
        <f t="shared" si="82"/>
        <v>0.62731012914077533</v>
      </c>
      <c r="BN70" s="61">
        <f t="shared" si="83"/>
        <v>0.26186303610881806</v>
      </c>
      <c r="BO70" s="61">
        <f t="shared" si="84"/>
        <v>0.89040438718956016</v>
      </c>
      <c r="BP70" s="61">
        <f t="shared" si="85"/>
        <v>8.3543074678342225E-2</v>
      </c>
      <c r="BQ70" s="61">
        <f t="shared" si="86"/>
        <v>0.405503139401312</v>
      </c>
      <c r="BR70" s="61">
        <f t="shared" si="87"/>
        <v>0.24944104097165454</v>
      </c>
      <c r="BS70" s="61">
        <f t="shared" si="112"/>
        <v>7.7357667261491834</v>
      </c>
      <c r="BT70" s="61">
        <f t="shared" si="113"/>
        <v>8.1835681015455251</v>
      </c>
      <c r="BV70" s="61">
        <f t="shared" si="114"/>
        <v>1.0997220910827226</v>
      </c>
      <c r="BW70" s="61">
        <f t="shared" si="88"/>
        <v>0.10530397346076999</v>
      </c>
      <c r="BX70" s="61">
        <f t="shared" si="89"/>
        <v>0.77334990410603111</v>
      </c>
      <c r="BY70" s="61">
        <f t="shared" si="90"/>
        <v>0.52906057603811218</v>
      </c>
      <c r="BZ70" s="61">
        <f t="shared" si="91"/>
        <v>0.72066116047098361</v>
      </c>
      <c r="CA70" s="61">
        <f t="shared" si="92"/>
        <v>0.61352762889122059</v>
      </c>
      <c r="CB70" s="61">
        <f t="shared" si="93"/>
        <v>0.9343108247177585</v>
      </c>
      <c r="CC70" s="61">
        <f t="shared" si="94"/>
        <v>0.22956428300311163</v>
      </c>
      <c r="CD70" s="61">
        <f t="shared" si="95"/>
        <v>1.190967226168681</v>
      </c>
      <c r="CE70" s="61">
        <f t="shared" si="96"/>
        <v>0.22667226504777022</v>
      </c>
      <c r="CF70" s="61">
        <f t="shared" si="97"/>
        <v>0.84809672373262823</v>
      </c>
      <c r="CG70" s="61">
        <f t="shared" si="98"/>
        <v>0.34425029473098834</v>
      </c>
      <c r="CH70" s="61">
        <f t="shared" si="115"/>
        <v>7.6154869514507775</v>
      </c>
      <c r="CI70" s="53">
        <f t="shared" si="116"/>
        <v>8.3313917991151065</v>
      </c>
      <c r="CK70" s="61">
        <f t="shared" si="99"/>
        <v>1.5578148486743832</v>
      </c>
      <c r="CL70" s="61">
        <f t="shared" si="117"/>
        <v>1.9772230695077816E-2</v>
      </c>
      <c r="CM70" s="61">
        <f t="shared" si="118"/>
        <v>0.21115634241910652</v>
      </c>
      <c r="CN70" s="61">
        <f t="shared" si="119"/>
        <v>-4.6430080446002719E-3</v>
      </c>
      <c r="CO70" s="61">
        <f t="shared" si="120"/>
        <v>-0.31300880991044872</v>
      </c>
      <c r="CP70" s="61">
        <f t="shared" si="121"/>
        <v>-0.29505449005605083</v>
      </c>
      <c r="CQ70" s="61">
        <f t="shared" si="122"/>
        <v>-0.30700069557698317</v>
      </c>
      <c r="CR70" s="61">
        <f t="shared" si="123"/>
        <v>3.2298753105706429E-2</v>
      </c>
      <c r="CS70" s="61">
        <f t="shared" si="124"/>
        <v>-0.30056283897912084</v>
      </c>
      <c r="CT70" s="61">
        <f t="shared" si="125"/>
        <v>-0.14312919036942801</v>
      </c>
      <c r="CU70" s="61">
        <f t="shared" si="126"/>
        <v>-0.44259358433131624</v>
      </c>
      <c r="CV70" s="61">
        <f t="shared" si="127"/>
        <v>-9.48092537593338E-2</v>
      </c>
      <c r="CW70" s="61">
        <f t="shared" si="128"/>
        <v>0.12027977469840589</v>
      </c>
      <c r="CX70" s="61">
        <f t="shared" si="129"/>
        <v>-0.14782369756958147</v>
      </c>
    </row>
    <row r="71" spans="1:102" x14ac:dyDescent="0.2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934.646728515625</v>
      </c>
      <c r="E71" s="60">
        <f>+'Indice PondENGHO'!BM70</f>
        <v>923.566162109375</v>
      </c>
      <c r="F71" s="60">
        <f>+'Indice PondENGHO'!BN70</f>
        <v>921.74383544921875</v>
      </c>
      <c r="G71" s="60">
        <f>+'Indice PondENGHO'!BO70</f>
        <v>918.045654296875</v>
      </c>
      <c r="H71" s="60">
        <f>+'Indice PondENGHO'!BP70</f>
        <v>908.96563720703125</v>
      </c>
      <c r="I71" s="60">
        <f>+'Indice PondENGHO'!CD70</f>
        <v>918.65081787109375</v>
      </c>
      <c r="K71" s="61">
        <f t="shared" si="100"/>
        <v>0.89840265493531901</v>
      </c>
      <c r="L71" s="61">
        <f t="shared" si="101"/>
        <v>1.1157058362745031</v>
      </c>
      <c r="M71" s="61">
        <f t="shared" si="102"/>
        <v>1.2559486319465269</v>
      </c>
      <c r="N71" s="61">
        <f t="shared" si="103"/>
        <v>1.5686441816288645</v>
      </c>
      <c r="O71" s="61">
        <f t="shared" si="104"/>
        <v>2.2327745817511491</v>
      </c>
      <c r="P71" s="61">
        <f t="shared" si="105"/>
        <v>7.0714758865363638</v>
      </c>
      <c r="Q71" s="61">
        <f t="shared" si="106"/>
        <v>7.0715105024327984</v>
      </c>
      <c r="S71" s="60">
        <f>+'Indice PondENGHO'!D70</f>
        <v>991.33367919921875</v>
      </c>
      <c r="T71" s="60">
        <f>+'Indice PondENGHO'!P70</f>
        <v>985.941162109375</v>
      </c>
      <c r="U71" s="60">
        <f>+'Indice PondENGHO'!AB70</f>
        <v>982.34686279296875</v>
      </c>
      <c r="V71" s="60">
        <f>+'Indice PondENGHO'!AN70</f>
        <v>979.21710205078125</v>
      </c>
      <c r="W71" s="60">
        <f>+'Indice PondENGHO'!AZ70</f>
        <v>973.713623046875</v>
      </c>
      <c r="Y71" s="61">
        <f t="shared" si="107"/>
        <v>2.6190527321036852</v>
      </c>
      <c r="Z71" s="61">
        <f t="shared" si="108"/>
        <v>2.1186047422363572</v>
      </c>
      <c r="AA71" s="61">
        <f t="shared" si="109"/>
        <v>1.9419277796720353</v>
      </c>
      <c r="AB71" s="61">
        <f t="shared" si="110"/>
        <v>1.614182940368238</v>
      </c>
      <c r="AC71" s="61">
        <f t="shared" si="111"/>
        <v>1.2057328999697274</v>
      </c>
      <c r="AE71" s="60">
        <f>+'Indice PondENGHO'!D70</f>
        <v>991.33367919921875</v>
      </c>
      <c r="AF71" s="60">
        <f>+'Indice PondENGHO'!E70</f>
        <v>743.637451171875</v>
      </c>
      <c r="AG71" s="60">
        <f>+'Indice PondENGHO'!F70</f>
        <v>1080.2412109375</v>
      </c>
      <c r="AH71" s="60">
        <f>+'Indice PondENGHO'!G70</f>
        <v>708.68902587890625</v>
      </c>
      <c r="AI71" s="60">
        <f>+'Indice PondENGHO'!H70</f>
        <v>923.96807861328125</v>
      </c>
      <c r="AJ71" s="60">
        <f>+'Indice PondENGHO'!I70</f>
        <v>1018.0220947265625</v>
      </c>
      <c r="AK71" s="60">
        <f>+'Indice PondENGHO'!J70</f>
        <v>971.27947998046875</v>
      </c>
      <c r="AL71" s="60">
        <f>+'Indice PondENGHO'!K70</f>
        <v>680.41424560546875</v>
      </c>
      <c r="AM71" s="60">
        <f>+'Indice PondENGHO'!L70</f>
        <v>859.22808837890625</v>
      </c>
      <c r="AN71" s="60">
        <f>+'Indice PondENGHO'!M70</f>
        <v>696.9171142578125</v>
      </c>
      <c r="AO71" s="60">
        <f>+'Indice PondENGHO'!N70</f>
        <v>948.605712890625</v>
      </c>
      <c r="AP71" s="60">
        <f>+'Indice PondENGHO'!O70</f>
        <v>789.51751708984375</v>
      </c>
      <c r="AQ71" s="60">
        <f t="shared" si="74"/>
        <v>934.646728515625</v>
      </c>
      <c r="AR71" s="60"/>
      <c r="AS71" s="60">
        <f>+'Indice PondENGHO'!AZ70</f>
        <v>973.713623046875</v>
      </c>
      <c r="AT71" s="60">
        <f>+'Indice PondENGHO'!BA70</f>
        <v>738.008544921875</v>
      </c>
      <c r="AU71" s="60">
        <f>+'Indice PondENGHO'!BB70</f>
        <v>1103.1998291015625</v>
      </c>
      <c r="AV71" s="60">
        <f>+'Indice PondENGHO'!BC70</f>
        <v>678.4434814453125</v>
      </c>
      <c r="AW71" s="60">
        <f>+'Indice PondENGHO'!BD70</f>
        <v>932.53399658203125</v>
      </c>
      <c r="AX71" s="60">
        <f>+'Indice PondENGHO'!BE70</f>
        <v>987.80194091796875</v>
      </c>
      <c r="AY71" s="60">
        <f>+'Indice PondENGHO'!BF70</f>
        <v>956.807861328125</v>
      </c>
      <c r="AZ71" s="60">
        <f>+'Indice PondENGHO'!BG70</f>
        <v>670.63580322265625</v>
      </c>
      <c r="BA71" s="60">
        <f>+'Indice PondENGHO'!BH70</f>
        <v>862.5908203125</v>
      </c>
      <c r="BB71" s="60">
        <f>+'Indice PondENGHO'!BI70</f>
        <v>720.16827392578125</v>
      </c>
      <c r="BC71" s="60">
        <f>+'Indice PondENGHO'!BJ70</f>
        <v>940.982666015625</v>
      </c>
      <c r="BD71" s="60">
        <f>+'Indice PondENGHO'!BK70</f>
        <v>783.62530517578125</v>
      </c>
      <c r="BE71" s="60">
        <f t="shared" si="75"/>
        <v>908.96563720703125</v>
      </c>
      <c r="BG71" s="61">
        <f t="shared" si="76"/>
        <v>2.6190527321036852</v>
      </c>
      <c r="BH71" s="61">
        <f t="shared" si="77"/>
        <v>0.13895270867376835</v>
      </c>
      <c r="BI71" s="61">
        <f t="shared" si="78"/>
        <v>0.90241197923136873</v>
      </c>
      <c r="BJ71" s="61">
        <f t="shared" si="79"/>
        <v>0.64645939306736233</v>
      </c>
      <c r="BK71" s="61">
        <f t="shared" si="80"/>
        <v>0.33941759019747819</v>
      </c>
      <c r="BL71" s="61">
        <f t="shared" si="81"/>
        <v>0.25602511557091973</v>
      </c>
      <c r="BM71" s="61">
        <f t="shared" si="82"/>
        <v>0.7175584153708533</v>
      </c>
      <c r="BN71" s="61">
        <f t="shared" si="83"/>
        <v>0.23512748500420416</v>
      </c>
      <c r="BO71" s="61">
        <f t="shared" si="84"/>
        <v>0.37668936008034287</v>
      </c>
      <c r="BP71" s="61">
        <f t="shared" si="85"/>
        <v>6.2208349642771832E-2</v>
      </c>
      <c r="BQ71" s="61">
        <f t="shared" si="86"/>
        <v>0.3047819656657601</v>
      </c>
      <c r="BR71" s="61">
        <f t="shared" si="87"/>
        <v>0.26550111947136301</v>
      </c>
      <c r="BS71" s="61">
        <f t="shared" si="112"/>
        <v>6.8641862140798793</v>
      </c>
      <c r="BT71" s="61">
        <f t="shared" si="113"/>
        <v>7.2416661997871001</v>
      </c>
      <c r="BV71" s="61">
        <f t="shared" si="114"/>
        <v>1.2997615619141354</v>
      </c>
      <c r="BW71" s="61">
        <f t="shared" si="88"/>
        <v>0.11998638072372757</v>
      </c>
      <c r="BX71" s="61">
        <f t="shared" si="89"/>
        <v>0.6896571141673582</v>
      </c>
      <c r="BY71" s="61">
        <f t="shared" si="90"/>
        <v>0.58101091056112486</v>
      </c>
      <c r="BZ71" s="61">
        <f t="shared" si="91"/>
        <v>0.59514814586681042</v>
      </c>
      <c r="CA71" s="61">
        <f t="shared" si="92"/>
        <v>0.51724442125612102</v>
      </c>
      <c r="CB71" s="61">
        <f t="shared" si="93"/>
        <v>1.1241486634977262</v>
      </c>
      <c r="CC71" s="61">
        <f t="shared" si="94"/>
        <v>0.22400152511296745</v>
      </c>
      <c r="CD71" s="61">
        <f t="shared" si="95"/>
        <v>0.47336001822285523</v>
      </c>
      <c r="CE71" s="61">
        <f t="shared" si="96"/>
        <v>0.14521937558749484</v>
      </c>
      <c r="CF71" s="61">
        <f t="shared" si="97"/>
        <v>0.55672525933981321</v>
      </c>
      <c r="CG71" s="61">
        <f t="shared" si="98"/>
        <v>0.36355601079580724</v>
      </c>
      <c r="CH71" s="61">
        <f t="shared" si="115"/>
        <v>6.6898193870459401</v>
      </c>
      <c r="CI71" s="53">
        <f t="shared" si="116"/>
        <v>6.9763019993605457</v>
      </c>
      <c r="CK71" s="61">
        <f t="shared" si="99"/>
        <v>1.4133198321339577</v>
      </c>
      <c r="CL71" s="61">
        <f t="shared" si="117"/>
        <v>1.8966327950040787E-2</v>
      </c>
      <c r="CM71" s="61">
        <f t="shared" si="118"/>
        <v>0.21275486506401053</v>
      </c>
      <c r="CN71" s="61">
        <f t="shared" si="119"/>
        <v>6.5448482506237471E-2</v>
      </c>
      <c r="CO71" s="61">
        <f t="shared" si="120"/>
        <v>-0.25573055566933223</v>
      </c>
      <c r="CP71" s="61">
        <f t="shared" si="121"/>
        <v>-0.2612193056852013</v>
      </c>
      <c r="CQ71" s="61">
        <f t="shared" si="122"/>
        <v>-0.40659024812687294</v>
      </c>
      <c r="CR71" s="61">
        <f t="shared" si="123"/>
        <v>1.1125959891236714E-2</v>
      </c>
      <c r="CS71" s="61">
        <f t="shared" si="124"/>
        <v>-9.6670658142512356E-2</v>
      </c>
      <c r="CT71" s="61">
        <f t="shared" si="125"/>
        <v>-8.301102594472301E-2</v>
      </c>
      <c r="CU71" s="61">
        <f t="shared" si="126"/>
        <v>-0.2519432936740531</v>
      </c>
      <c r="CV71" s="61">
        <f t="shared" si="127"/>
        <v>-9.8054891324444227E-2</v>
      </c>
      <c r="CW71" s="61">
        <f t="shared" si="128"/>
        <v>0.17436682703393913</v>
      </c>
      <c r="CX71" s="61">
        <f t="shared" si="129"/>
        <v>0.2653642004265544</v>
      </c>
    </row>
    <row r="72" spans="1:102" x14ac:dyDescent="0.2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990.58544921875</v>
      </c>
      <c r="E72" s="60">
        <f>+'Indice PondENGHO'!BM71</f>
        <v>977.84429931640625</v>
      </c>
      <c r="F72" s="60">
        <f>+'Indice PondENGHO'!BN71</f>
        <v>975.22283935546875</v>
      </c>
      <c r="G72" s="60">
        <f>+'Indice PondENGHO'!BO71</f>
        <v>970.67242431640625</v>
      </c>
      <c r="H72" s="60">
        <f>+'Indice PondENGHO'!BP71</f>
        <v>959.83135986328125</v>
      </c>
      <c r="I72" s="60">
        <f>+'Indice PondENGHO'!CD71</f>
        <v>971.5201416015625</v>
      </c>
      <c r="K72" s="61">
        <f t="shared" si="100"/>
        <v>0.74368185880092408</v>
      </c>
      <c r="L72" s="61">
        <f t="shared" si="101"/>
        <v>0.91712877658897773</v>
      </c>
      <c r="M72" s="61">
        <f t="shared" si="102"/>
        <v>1.0287505018103908</v>
      </c>
      <c r="N72" s="61">
        <f t="shared" si="103"/>
        <v>1.2761020480986927</v>
      </c>
      <c r="O72" s="61">
        <f t="shared" si="104"/>
        <v>1.7894147458302094</v>
      </c>
      <c r="P72" s="61">
        <f t="shared" si="105"/>
        <v>5.7550779311291951</v>
      </c>
      <c r="Q72" s="61">
        <f t="shared" si="106"/>
        <v>5.7551054984079419</v>
      </c>
      <c r="S72" s="60">
        <f>+'Indice PondENGHO'!D71</f>
        <v>1053.2362060546875</v>
      </c>
      <c r="T72" s="60">
        <f>+'Indice PondENGHO'!P71</f>
        <v>1048.171630859375</v>
      </c>
      <c r="U72" s="60">
        <f>+'Indice PondENGHO'!AB71</f>
        <v>1044.941650390625</v>
      </c>
      <c r="V72" s="60">
        <f>+'Indice PondENGHO'!AN71</f>
        <v>1042.0081787109375</v>
      </c>
      <c r="W72" s="60">
        <f>+'Indice PondENGHO'!AZ71</f>
        <v>1036.7398681640625</v>
      </c>
      <c r="Y72" s="61">
        <f t="shared" si="107"/>
        <v>2.28331239850742</v>
      </c>
      <c r="Z72" s="61">
        <f t="shared" si="108"/>
        <v>1.8660401788442562</v>
      </c>
      <c r="AA72" s="61">
        <f t="shared" si="109"/>
        <v>1.7232459453119195</v>
      </c>
      <c r="AB72" s="61">
        <f t="shared" si="110"/>
        <v>1.4418427267561817</v>
      </c>
      <c r="AC72" s="61">
        <f t="shared" si="111"/>
        <v>1.0885092993427825</v>
      </c>
      <c r="AE72" s="60">
        <f>+'Indice PondENGHO'!D71</f>
        <v>1053.2362060546875</v>
      </c>
      <c r="AF72" s="60">
        <f>+'Indice PondENGHO'!E71</f>
        <v>805.91119384765625</v>
      </c>
      <c r="AG72" s="60">
        <f>+'Indice PondENGHO'!F71</f>
        <v>1161.97607421875</v>
      </c>
      <c r="AH72" s="60">
        <f>+'Indice PondENGHO'!G71</f>
        <v>735.10284423828125</v>
      </c>
      <c r="AI72" s="60">
        <f>+'Indice PondENGHO'!H71</f>
        <v>979.0618896484375</v>
      </c>
      <c r="AJ72" s="60">
        <f>+'Indice PondENGHO'!I71</f>
        <v>1064.3955078125</v>
      </c>
      <c r="AK72" s="60">
        <f>+'Indice PondENGHO'!J71</f>
        <v>1026.419921875</v>
      </c>
      <c r="AL72" s="60">
        <f>+'Indice PondENGHO'!K71</f>
        <v>704.48260498046875</v>
      </c>
      <c r="AM72" s="60">
        <f>+'Indice PondENGHO'!L71</f>
        <v>903.67889404296875</v>
      </c>
      <c r="AN72" s="60">
        <f>+'Indice PondENGHO'!M71</f>
        <v>734.5452880859375</v>
      </c>
      <c r="AO72" s="60">
        <f>+'Indice PondENGHO'!N71</f>
        <v>997.6842041015625</v>
      </c>
      <c r="AP72" s="60">
        <f>+'Indice PondENGHO'!O71</f>
        <v>843.1580810546875</v>
      </c>
      <c r="AQ72" s="60">
        <f t="shared" si="74"/>
        <v>990.58544921875</v>
      </c>
      <c r="AR72" s="60"/>
      <c r="AS72" s="60">
        <f>+'Indice PondENGHO'!AZ71</f>
        <v>1036.7398681640625</v>
      </c>
      <c r="AT72" s="60">
        <f>+'Indice PondENGHO'!BA71</f>
        <v>798.76629638671875</v>
      </c>
      <c r="AU72" s="60">
        <f>+'Indice PondENGHO'!BB71</f>
        <v>1183.124267578125</v>
      </c>
      <c r="AV72" s="60">
        <f>+'Indice PondENGHO'!BC71</f>
        <v>697.54052734375</v>
      </c>
      <c r="AW72" s="60">
        <f>+'Indice PondENGHO'!BD71</f>
        <v>989.17816162109375</v>
      </c>
      <c r="AX72" s="60">
        <f>+'Indice PondENGHO'!BE71</f>
        <v>1028.8310546875</v>
      </c>
      <c r="AY72" s="60">
        <f>+'Indice PondENGHO'!BF71</f>
        <v>1012.644775390625</v>
      </c>
      <c r="AZ72" s="60">
        <f>+'Indice PondENGHO'!BG71</f>
        <v>691.7587890625</v>
      </c>
      <c r="BA72" s="60">
        <f>+'Indice PondENGHO'!BH71</f>
        <v>908.62176513671875</v>
      </c>
      <c r="BB72" s="60">
        <f>+'Indice PondENGHO'!BI71</f>
        <v>757.72186279296875</v>
      </c>
      <c r="BC72" s="60">
        <f>+'Indice PondENGHO'!BJ71</f>
        <v>985.23797607421875</v>
      </c>
      <c r="BD72" s="60">
        <f>+'Indice PondENGHO'!BK71</f>
        <v>836.9339599609375</v>
      </c>
      <c r="BE72" s="60">
        <f t="shared" si="75"/>
        <v>959.83135986328125</v>
      </c>
      <c r="BG72" s="61">
        <f t="shared" si="76"/>
        <v>2.28331239850742</v>
      </c>
      <c r="BH72" s="61">
        <f t="shared" si="77"/>
        <v>0.14815539757425653</v>
      </c>
      <c r="BI72" s="61">
        <f t="shared" si="78"/>
        <v>0.69892623801034304</v>
      </c>
      <c r="BJ72" s="61">
        <f t="shared" si="79"/>
        <v>0.40105464898219095</v>
      </c>
      <c r="BK72" s="61">
        <f t="shared" si="80"/>
        <v>0.24281927552350616</v>
      </c>
      <c r="BL72" s="61">
        <f t="shared" si="81"/>
        <v>0.20767317895297971</v>
      </c>
      <c r="BM72" s="61">
        <f t="shared" si="82"/>
        <v>0.61290340014558908</v>
      </c>
      <c r="BN72" s="61">
        <f t="shared" si="83"/>
        <v>0.12916144391069448</v>
      </c>
      <c r="BO72" s="61">
        <f t="shared" si="84"/>
        <v>0.36630733676965616</v>
      </c>
      <c r="BP72" s="61">
        <f t="shared" si="85"/>
        <v>6.6355508862514331E-2</v>
      </c>
      <c r="BQ72" s="61">
        <f t="shared" si="86"/>
        <v>0.23045486678910962</v>
      </c>
      <c r="BR72" s="61">
        <f t="shared" si="87"/>
        <v>0.21057605393120976</v>
      </c>
      <c r="BS72" s="61">
        <f t="shared" si="112"/>
        <v>5.5976997479594708</v>
      </c>
      <c r="BT72" s="61">
        <f t="shared" si="113"/>
        <v>5.9850121972785386</v>
      </c>
      <c r="BV72" s="61">
        <f t="shared" si="114"/>
        <v>1.2057328999697274</v>
      </c>
      <c r="BW72" s="61">
        <f t="shared" si="88"/>
        <v>0.12301569144900616</v>
      </c>
      <c r="BX72" s="61">
        <f t="shared" si="89"/>
        <v>0.52490218513664466</v>
      </c>
      <c r="BY72" s="61">
        <f t="shared" si="90"/>
        <v>0.30715159914879409</v>
      </c>
      <c r="BZ72" s="61">
        <f t="shared" si="91"/>
        <v>0.43593224181428369</v>
      </c>
      <c r="CA72" s="61">
        <f t="shared" si="92"/>
        <v>0.36095013042829099</v>
      </c>
      <c r="CB72" s="61">
        <f t="shared" si="93"/>
        <v>0.96103838388812113</v>
      </c>
      <c r="CC72" s="61">
        <f t="shared" si="94"/>
        <v>0.10586595182080862</v>
      </c>
      <c r="CD72" s="61">
        <f t="shared" si="95"/>
        <v>0.49356050838247773</v>
      </c>
      <c r="CE72" s="61">
        <f t="shared" si="96"/>
        <v>0.15550411939902495</v>
      </c>
      <c r="CF72" s="61">
        <f t="shared" si="97"/>
        <v>0.39736427532383012</v>
      </c>
      <c r="CG72" s="61">
        <f t="shared" si="98"/>
        <v>0.293709672934926</v>
      </c>
      <c r="CH72" s="61">
        <f t="shared" si="115"/>
        <v>5.3647276596959355</v>
      </c>
      <c r="CI72" s="53">
        <f t="shared" si="116"/>
        <v>5.5960006158807696</v>
      </c>
      <c r="CK72" s="61">
        <f t="shared" si="99"/>
        <v>1.1948030991646374</v>
      </c>
      <c r="CL72" s="61">
        <f t="shared" si="117"/>
        <v>2.5139706125250363E-2</v>
      </c>
      <c r="CM72" s="61">
        <f t="shared" si="118"/>
        <v>0.17402405287369838</v>
      </c>
      <c r="CN72" s="61">
        <f t="shared" si="119"/>
        <v>9.3903049833396868E-2</v>
      </c>
      <c r="CO72" s="61">
        <f t="shared" si="120"/>
        <v>-0.19311296629077754</v>
      </c>
      <c r="CP72" s="61">
        <f t="shared" si="121"/>
        <v>-0.15327695147531128</v>
      </c>
      <c r="CQ72" s="61">
        <f t="shared" si="122"/>
        <v>-0.34813498374253204</v>
      </c>
      <c r="CR72" s="61">
        <f t="shared" si="123"/>
        <v>2.3295492089885864E-2</v>
      </c>
      <c r="CS72" s="61">
        <f t="shared" si="124"/>
        <v>-0.12725317161282157</v>
      </c>
      <c r="CT72" s="61">
        <f t="shared" si="125"/>
        <v>-8.9148610536510617E-2</v>
      </c>
      <c r="CU72" s="61">
        <f t="shared" si="126"/>
        <v>-0.1669094085347205</v>
      </c>
      <c r="CV72" s="61">
        <f t="shared" si="127"/>
        <v>-8.3133619003716241E-2</v>
      </c>
      <c r="CW72" s="61">
        <f t="shared" si="128"/>
        <v>0.23297208826353533</v>
      </c>
      <c r="CX72" s="61">
        <f t="shared" si="129"/>
        <v>0.38901158139776904</v>
      </c>
    </row>
    <row r="73" spans="1:102" x14ac:dyDescent="0.2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1053.0599365234375</v>
      </c>
      <c r="E73" s="60">
        <f>+'Indice PondENGHO'!BM72</f>
        <v>1039.9222412109375</v>
      </c>
      <c r="F73" s="60">
        <f>+'Indice PondENGHO'!BN72</f>
        <v>1037.65478515625</v>
      </c>
      <c r="G73" s="60">
        <f>+'Indice PondENGHO'!BO72</f>
        <v>1032.5299072265625</v>
      </c>
      <c r="H73" s="60">
        <f>+'Indice PondENGHO'!BP72</f>
        <v>1021.4632568359375</v>
      </c>
      <c r="I73" s="60">
        <f>+'Indice PondENGHO'!CD72</f>
        <v>1033.5159912109375</v>
      </c>
      <c r="K73" s="61">
        <f t="shared" si="100"/>
        <v>0.78537308813257789</v>
      </c>
      <c r="L73" s="61">
        <f t="shared" si="101"/>
        <v>0.99183939290087653</v>
      </c>
      <c r="M73" s="61">
        <f t="shared" si="102"/>
        <v>1.1356180280733736</v>
      </c>
      <c r="N73" s="61">
        <f t="shared" si="103"/>
        <v>1.4183048591044336</v>
      </c>
      <c r="O73" s="61">
        <f t="shared" si="104"/>
        <v>2.0501705238853396</v>
      </c>
      <c r="P73" s="61">
        <f t="shared" si="105"/>
        <v>6.3813058920966022</v>
      </c>
      <c r="Q73" s="61">
        <f t="shared" si="106"/>
        <v>6.3813241696846434</v>
      </c>
      <c r="S73" s="60">
        <f>+'Indice PondENGHO'!D72</f>
        <v>1117.440673828125</v>
      </c>
      <c r="T73" s="60">
        <f>+'Indice PondENGHO'!P72</f>
        <v>1112.3990478515625</v>
      </c>
      <c r="U73" s="60">
        <f>+'Indice PondENGHO'!AB72</f>
        <v>1109.0396728515625</v>
      </c>
      <c r="V73" s="60">
        <f>+'Indice PondENGHO'!AN72</f>
        <v>1106.2916259765625</v>
      </c>
      <c r="W73" s="60">
        <f>+'Indice PondENGHO'!AZ72</f>
        <v>1101.284423828125</v>
      </c>
      <c r="Y73" s="61">
        <f t="shared" si="107"/>
        <v>2.2344865957289581</v>
      </c>
      <c r="Z73" s="61">
        <f t="shared" si="108"/>
        <v>1.8190166707912894</v>
      </c>
      <c r="AA73" s="61">
        <f t="shared" si="109"/>
        <v>1.6678619624335393</v>
      </c>
      <c r="AB73" s="61">
        <f t="shared" si="110"/>
        <v>1.3960812891200582</v>
      </c>
      <c r="AC73" s="61">
        <f t="shared" si="111"/>
        <v>1.05565705636956</v>
      </c>
      <c r="AE73" s="60">
        <f>+'Indice PondENGHO'!D72</f>
        <v>1117.440673828125</v>
      </c>
      <c r="AF73" s="60">
        <f>+'Indice PondENGHO'!E72</f>
        <v>852.11077880859375</v>
      </c>
      <c r="AG73" s="60">
        <f>+'Indice PondENGHO'!F72</f>
        <v>1235.3834228515625</v>
      </c>
      <c r="AH73" s="60">
        <f>+'Indice PondENGHO'!G72</f>
        <v>789.53656005859375</v>
      </c>
      <c r="AI73" s="60">
        <f>+'Indice PondENGHO'!H72</f>
        <v>1028.5660400390625</v>
      </c>
      <c r="AJ73" s="60">
        <f>+'Indice PondENGHO'!I72</f>
        <v>1138.1480712890625</v>
      </c>
      <c r="AK73" s="60">
        <f>+'Indice PondENGHO'!J72</f>
        <v>1076.4017333984375</v>
      </c>
      <c r="AL73" s="60">
        <f>+'Indice PondENGHO'!K72</f>
        <v>794.2158203125</v>
      </c>
      <c r="AM73" s="60">
        <f>+'Indice PondENGHO'!L72</f>
        <v>955.0494384765625</v>
      </c>
      <c r="AN73" s="60">
        <f>+'Indice PondENGHO'!M72</f>
        <v>803.349853515625</v>
      </c>
      <c r="AO73" s="60">
        <f>+'Indice PondENGHO'!N72</f>
        <v>1070.8448486328125</v>
      </c>
      <c r="AP73" s="60">
        <f>+'Indice PondENGHO'!O72</f>
        <v>895.55340576171875</v>
      </c>
      <c r="AQ73" s="60">
        <f t="shared" si="74"/>
        <v>1053.0599365234375</v>
      </c>
      <c r="AR73" s="60"/>
      <c r="AS73" s="60">
        <f>+'Indice PondENGHO'!AZ72</f>
        <v>1101.284423828125</v>
      </c>
      <c r="AT73" s="60">
        <f>+'Indice PondENGHO'!BA72</f>
        <v>844.58306884765625</v>
      </c>
      <c r="AU73" s="60">
        <f>+'Indice PondENGHO'!BB72</f>
        <v>1257.7874755859375</v>
      </c>
      <c r="AV73" s="60">
        <f>+'Indice PondENGHO'!BC72</f>
        <v>749.83746337890625</v>
      </c>
      <c r="AW73" s="60">
        <f>+'Indice PondENGHO'!BD72</f>
        <v>1037.4031982421875</v>
      </c>
      <c r="AX73" s="60">
        <f>+'Indice PondENGHO'!BE72</f>
        <v>1103.5177001953125</v>
      </c>
      <c r="AY73" s="60">
        <f>+'Indice PondENGHO'!BF72</f>
        <v>1057.1671142578125</v>
      </c>
      <c r="AZ73" s="60">
        <f>+'Indice PondENGHO'!BG72</f>
        <v>780.946533203125</v>
      </c>
      <c r="BA73" s="60">
        <f>+'Indice PondENGHO'!BH72</f>
        <v>959.9036865234375</v>
      </c>
      <c r="BB73" s="60">
        <f>+'Indice PondENGHO'!BI72</f>
        <v>840.7242431640625</v>
      </c>
      <c r="BC73" s="60">
        <f>+'Indice PondENGHO'!BJ72</f>
        <v>1060.4541015625</v>
      </c>
      <c r="BD73" s="60">
        <f>+'Indice PondENGHO'!BK72</f>
        <v>889.33856201171875</v>
      </c>
      <c r="BE73" s="60">
        <f t="shared" si="75"/>
        <v>1021.4632568359375</v>
      </c>
      <c r="BG73" s="61">
        <f t="shared" si="76"/>
        <v>2.2344865957289581</v>
      </c>
      <c r="BH73" s="61">
        <f t="shared" si="77"/>
        <v>0.1037065365180181</v>
      </c>
      <c r="BI73" s="61">
        <f t="shared" si="78"/>
        <v>0.59226911758910539</v>
      </c>
      <c r="BJ73" s="61">
        <f t="shared" si="79"/>
        <v>0.77982274049485467</v>
      </c>
      <c r="BK73" s="61">
        <f t="shared" si="80"/>
        <v>0.20586262258094387</v>
      </c>
      <c r="BL73" s="61">
        <f t="shared" si="81"/>
        <v>0.31163341267837236</v>
      </c>
      <c r="BM73" s="61">
        <f t="shared" si="82"/>
        <v>0.52419071837006648</v>
      </c>
      <c r="BN73" s="61">
        <f t="shared" si="83"/>
        <v>0.4543548617282866</v>
      </c>
      <c r="BO73" s="61">
        <f t="shared" si="84"/>
        <v>0.39942541461966807</v>
      </c>
      <c r="BP73" s="61">
        <f t="shared" si="85"/>
        <v>0.11448185145644145</v>
      </c>
      <c r="BQ73" s="61">
        <f t="shared" si="86"/>
        <v>0.32413635928274176</v>
      </c>
      <c r="BR73" s="61">
        <f t="shared" si="87"/>
        <v>0.19407237905527336</v>
      </c>
      <c r="BS73" s="61">
        <f t="shared" si="112"/>
        <v>6.238442610102731</v>
      </c>
      <c r="BT73" s="61">
        <f t="shared" si="113"/>
        <v>6.3068246514179638</v>
      </c>
      <c r="BV73" s="61">
        <f t="shared" si="114"/>
        <v>1.0885092993427825</v>
      </c>
      <c r="BW73" s="61">
        <f t="shared" si="88"/>
        <v>8.7848801607340585E-2</v>
      </c>
      <c r="BX73" s="61">
        <f t="shared" si="89"/>
        <v>0.46436337945021194</v>
      </c>
      <c r="BY73" s="61">
        <f t="shared" si="90"/>
        <v>0.79655425934714086</v>
      </c>
      <c r="BZ73" s="61">
        <f t="shared" si="91"/>
        <v>0.35147052301277337</v>
      </c>
      <c r="CA73" s="61">
        <f t="shared" si="92"/>
        <v>0.62222943347537718</v>
      </c>
      <c r="CB73" s="61">
        <f t="shared" si="93"/>
        <v>0.72568780769967034</v>
      </c>
      <c r="CC73" s="61">
        <f t="shared" si="94"/>
        <v>0.42331017540894045</v>
      </c>
      <c r="CD73" s="61">
        <f t="shared" si="95"/>
        <v>0.52072368553785708</v>
      </c>
      <c r="CE73" s="61">
        <f t="shared" si="96"/>
        <v>0.32548691078259623</v>
      </c>
      <c r="CF73" s="61">
        <f t="shared" si="97"/>
        <v>0.63956828594228776</v>
      </c>
      <c r="CG73" s="61">
        <f t="shared" si="98"/>
        <v>0.27342768388320077</v>
      </c>
      <c r="CH73" s="61">
        <f t="shared" si="115"/>
        <v>6.3191802454901804</v>
      </c>
      <c r="CI73" s="53">
        <f t="shared" si="116"/>
        <v>6.4211172451622334</v>
      </c>
      <c r="CK73" s="61">
        <f t="shared" si="99"/>
        <v>1.1788295393593982</v>
      </c>
      <c r="CL73" s="61">
        <f t="shared" si="117"/>
        <v>1.5857734910677518E-2</v>
      </c>
      <c r="CM73" s="61">
        <f t="shared" si="118"/>
        <v>0.12790573813889344</v>
      </c>
      <c r="CN73" s="61">
        <f t="shared" si="119"/>
        <v>-1.6731518852286187E-2</v>
      </c>
      <c r="CO73" s="61">
        <f t="shared" si="120"/>
        <v>-0.1456079004318295</v>
      </c>
      <c r="CP73" s="61">
        <f t="shared" si="121"/>
        <v>-0.31059602079700482</v>
      </c>
      <c r="CQ73" s="61">
        <f t="shared" si="122"/>
        <v>-0.20149708932960386</v>
      </c>
      <c r="CR73" s="61">
        <f t="shared" si="123"/>
        <v>3.1044686319346149E-2</v>
      </c>
      <c r="CS73" s="61">
        <f t="shared" si="124"/>
        <v>-0.12129827091818901</v>
      </c>
      <c r="CT73" s="61">
        <f t="shared" si="125"/>
        <v>-0.21100505932615476</v>
      </c>
      <c r="CU73" s="61">
        <f t="shared" si="126"/>
        <v>-0.315431926659546</v>
      </c>
      <c r="CV73" s="61">
        <f t="shared" si="127"/>
        <v>-7.9355304827927409E-2</v>
      </c>
      <c r="CW73" s="61">
        <f t="shared" si="128"/>
        <v>-8.073763538744938E-2</v>
      </c>
      <c r="CX73" s="61">
        <f t="shared" si="129"/>
        <v>-0.11429259374426959</v>
      </c>
    </row>
    <row r="74" spans="1:102" x14ac:dyDescent="0.2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1105.0418701171875</v>
      </c>
      <c r="E74" s="60">
        <f>+'Indice PondENGHO'!BM73</f>
        <v>1092.7803955078125</v>
      </c>
      <c r="F74" s="60">
        <f>+'Indice PondENGHO'!BN73</f>
        <v>1090.72314453125</v>
      </c>
      <c r="G74" s="60">
        <f>+'Indice PondENGHO'!BO73</f>
        <v>1086.095947265625</v>
      </c>
      <c r="H74" s="60">
        <f>+'Indice PondENGHO'!BP73</f>
        <v>1075.3511962890625</v>
      </c>
      <c r="I74" s="60">
        <f>+'Indice PondENGHO'!CD73</f>
        <v>1086.7945556640625</v>
      </c>
      <c r="K74" s="61">
        <f t="shared" si="100"/>
        <v>0.61427148145598287</v>
      </c>
      <c r="L74" s="61">
        <f t="shared" si="101"/>
        <v>0.79387229434933915</v>
      </c>
      <c r="M74" s="61">
        <f t="shared" si="102"/>
        <v>0.90739352800967321</v>
      </c>
      <c r="N74" s="61">
        <f t="shared" si="103"/>
        <v>1.1545200957570825</v>
      </c>
      <c r="O74" s="61">
        <f t="shared" si="104"/>
        <v>1.6850416335062068</v>
      </c>
      <c r="P74" s="61">
        <f t="shared" si="105"/>
        <v>5.1550990330782849</v>
      </c>
      <c r="Q74" s="61">
        <f t="shared" si="106"/>
        <v>5.1550788673042414</v>
      </c>
      <c r="S74" s="60">
        <f>+'Indice PondENGHO'!D73</f>
        <v>1162.9019775390625</v>
      </c>
      <c r="T74" s="60">
        <f>+'Indice PondENGHO'!P73</f>
        <v>1157.15087890625</v>
      </c>
      <c r="U74" s="60">
        <f>+'Indice PondENGHO'!AB73</f>
        <v>1153.31494140625</v>
      </c>
      <c r="V74" s="60">
        <f>+'Indice PondENGHO'!AN73</f>
        <v>1150.1461181640625</v>
      </c>
      <c r="W74" s="60">
        <f>+'Indice PondENGHO'!AZ73</f>
        <v>1144.473388671875</v>
      </c>
      <c r="Y74" s="61">
        <f t="shared" si="107"/>
        <v>1.488309464060299</v>
      </c>
      <c r="Z74" s="61">
        <f t="shared" si="108"/>
        <v>1.1917793983998606</v>
      </c>
      <c r="AA74" s="61">
        <f t="shared" si="109"/>
        <v>1.0827486425495589</v>
      </c>
      <c r="AB74" s="61">
        <f t="shared" si="110"/>
        <v>0.89535587355959978</v>
      </c>
      <c r="AC74" s="61">
        <f t="shared" si="111"/>
        <v>0.66375563429343787</v>
      </c>
      <c r="AE74" s="60">
        <f>+'Indice PondENGHO'!D73</f>
        <v>1162.9019775390625</v>
      </c>
      <c r="AF74" s="60">
        <f>+'Indice PondENGHO'!E73</f>
        <v>899.20977783203125</v>
      </c>
      <c r="AG74" s="60">
        <f>+'Indice PondENGHO'!F73</f>
        <v>1299.23974609375</v>
      </c>
      <c r="AH74" s="60">
        <f>+'Indice PondENGHO'!G73</f>
        <v>852.53375244140625</v>
      </c>
      <c r="AI74" s="60">
        <f>+'Indice PondENGHO'!H73</f>
        <v>1082.7713623046875</v>
      </c>
      <c r="AJ74" s="60">
        <f>+'Indice PondENGHO'!I73</f>
        <v>1188.4052734375</v>
      </c>
      <c r="AK74" s="60">
        <f>+'Indice PondENGHO'!J73</f>
        <v>1138.817138671875</v>
      </c>
      <c r="AL74" s="60">
        <f>+'Indice PondENGHO'!K73</f>
        <v>846.32275390625</v>
      </c>
      <c r="AM74" s="60">
        <f>+'Indice PondENGHO'!L73</f>
        <v>996.26873779296875</v>
      </c>
      <c r="AN74" s="60">
        <f>+'Indice PondENGHO'!M73</f>
        <v>854.7669677734375</v>
      </c>
      <c r="AO74" s="60">
        <f>+'Indice PondENGHO'!N73</f>
        <v>1128.586669921875</v>
      </c>
      <c r="AP74" s="60">
        <f>+'Indice PondENGHO'!O73</f>
        <v>947.8409423828125</v>
      </c>
      <c r="AQ74" s="60">
        <f t="shared" si="74"/>
        <v>1105.0418701171875</v>
      </c>
      <c r="AR74" s="60"/>
      <c r="AS74" s="60">
        <f>+'Indice PondENGHO'!AZ73</f>
        <v>1144.473388671875</v>
      </c>
      <c r="AT74" s="60">
        <f>+'Indice PondENGHO'!BA73</f>
        <v>890.89959716796875</v>
      </c>
      <c r="AU74" s="60">
        <f>+'Indice PondENGHO'!BB73</f>
        <v>1326.6868896484375</v>
      </c>
      <c r="AV74" s="60">
        <f>+'Indice PondENGHO'!BC73</f>
        <v>816.74066162109375</v>
      </c>
      <c r="AW74" s="60">
        <f>+'Indice PondENGHO'!BD73</f>
        <v>1094.1639404296875</v>
      </c>
      <c r="AX74" s="60">
        <f>+'Indice PondENGHO'!BE73</f>
        <v>1145.609619140625</v>
      </c>
      <c r="AY74" s="60">
        <f>+'Indice PondENGHO'!BF73</f>
        <v>1122.525146484375</v>
      </c>
      <c r="AZ74" s="60">
        <f>+'Indice PondENGHO'!BG73</f>
        <v>835.33453369140625</v>
      </c>
      <c r="BA74" s="60">
        <f>+'Indice PondENGHO'!BH73</f>
        <v>999.01739501953125</v>
      </c>
      <c r="BB74" s="60">
        <f>+'Indice PondENGHO'!BI73</f>
        <v>893.2564697265625</v>
      </c>
      <c r="BC74" s="60">
        <f>+'Indice PondENGHO'!BJ73</f>
        <v>1119.79638671875</v>
      </c>
      <c r="BD74" s="60">
        <f>+'Indice PondENGHO'!BK73</f>
        <v>941.14495849609375</v>
      </c>
      <c r="BE74" s="60">
        <f t="shared" si="75"/>
        <v>1075.3511962890625</v>
      </c>
      <c r="BG74" s="61">
        <f t="shared" si="76"/>
        <v>1.488309464060299</v>
      </c>
      <c r="BH74" s="61">
        <f t="shared" si="77"/>
        <v>9.9453160166677892E-2</v>
      </c>
      <c r="BI74" s="61">
        <f t="shared" si="78"/>
        <v>0.48464341083689677</v>
      </c>
      <c r="BJ74" s="61">
        <f t="shared" si="79"/>
        <v>0.84896143481987207</v>
      </c>
      <c r="BK74" s="61">
        <f t="shared" si="80"/>
        <v>0.21203945262024979</v>
      </c>
      <c r="BL74" s="61">
        <f t="shared" si="81"/>
        <v>0.19975794287293974</v>
      </c>
      <c r="BM74" s="61">
        <f t="shared" si="82"/>
        <v>0.61575505097306793</v>
      </c>
      <c r="BN74" s="61">
        <f t="shared" si="83"/>
        <v>0.2481854516512346</v>
      </c>
      <c r="BO74" s="61">
        <f t="shared" si="84"/>
        <v>0.30148172051017597</v>
      </c>
      <c r="BP74" s="61">
        <f t="shared" si="85"/>
        <v>8.0475918233956903E-2</v>
      </c>
      <c r="BQ74" s="61">
        <f t="shared" si="86"/>
        <v>0.24064650523201392</v>
      </c>
      <c r="BR74" s="61">
        <f t="shared" si="87"/>
        <v>0.18218315938024326</v>
      </c>
      <c r="BS74" s="61">
        <f t="shared" si="112"/>
        <v>5.0018926713576279</v>
      </c>
      <c r="BT74" s="61">
        <f t="shared" si="113"/>
        <v>4.9362749251825822</v>
      </c>
      <c r="BV74" s="61">
        <f t="shared" si="114"/>
        <v>1.05565705636956</v>
      </c>
      <c r="BW74" s="61">
        <f t="shared" si="88"/>
        <v>8.3448692101370431E-2</v>
      </c>
      <c r="BX74" s="61">
        <f t="shared" si="89"/>
        <v>0.40266050297946659</v>
      </c>
      <c r="BY74" s="61">
        <f t="shared" si="90"/>
        <v>0.95754277629033269</v>
      </c>
      <c r="BZ74" s="61">
        <f t="shared" si="91"/>
        <v>0.38871973777894109</v>
      </c>
      <c r="CA74" s="61">
        <f t="shared" si="92"/>
        <v>0.32951751845698146</v>
      </c>
      <c r="CB74" s="61">
        <f t="shared" si="93"/>
        <v>1.0010205884629944</v>
      </c>
      <c r="CC74" s="61">
        <f t="shared" si="94"/>
        <v>0.2425653749833315</v>
      </c>
      <c r="CD74" s="61">
        <f t="shared" si="95"/>
        <v>0.37320222520441831</v>
      </c>
      <c r="CE74" s="61">
        <f t="shared" si="96"/>
        <v>0.1935713039815187</v>
      </c>
      <c r="CF74" s="61">
        <f t="shared" si="97"/>
        <v>0.47414635267700583</v>
      </c>
      <c r="CG74" s="61">
        <f t="shared" si="98"/>
        <v>0.25399702349318176</v>
      </c>
      <c r="CH74" s="61">
        <f t="shared" si="115"/>
        <v>5.7560491527791031</v>
      </c>
      <c r="CI74" s="53">
        <f t="shared" si="116"/>
        <v>5.2755631778716339</v>
      </c>
      <c r="CK74" s="61">
        <f t="shared" si="99"/>
        <v>0.82455382976686109</v>
      </c>
      <c r="CL74" s="61">
        <f t="shared" si="117"/>
        <v>1.6004468065307462E-2</v>
      </c>
      <c r="CM74" s="61">
        <f t="shared" si="118"/>
        <v>8.1982907857430176E-2</v>
      </c>
      <c r="CN74" s="61">
        <f t="shared" si="119"/>
        <v>-0.10858134147046061</v>
      </c>
      <c r="CO74" s="61">
        <f t="shared" si="120"/>
        <v>-0.1766802851586913</v>
      </c>
      <c r="CP74" s="61">
        <f t="shared" si="121"/>
        <v>-0.12975957558404172</v>
      </c>
      <c r="CQ74" s="61">
        <f t="shared" si="122"/>
        <v>-0.38526553748992642</v>
      </c>
      <c r="CR74" s="61">
        <f t="shared" si="123"/>
        <v>5.6200766679030956E-3</v>
      </c>
      <c r="CS74" s="61">
        <f t="shared" si="124"/>
        <v>-7.1720504694242349E-2</v>
      </c>
      <c r="CT74" s="61">
        <f t="shared" si="125"/>
        <v>-0.1130953857475618</v>
      </c>
      <c r="CU74" s="61">
        <f t="shared" si="126"/>
        <v>-0.23349984744499191</v>
      </c>
      <c r="CV74" s="61">
        <f t="shared" si="127"/>
        <v>-7.1813864112938497E-2</v>
      </c>
      <c r="CW74" s="61">
        <f t="shared" si="128"/>
        <v>-0.75415648142147518</v>
      </c>
      <c r="CX74" s="61">
        <f t="shared" si="129"/>
        <v>-0.33928825268905172</v>
      </c>
    </row>
    <row r="75" spans="1:102" x14ac:dyDescent="0.2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1153.005615234375</v>
      </c>
      <c r="E75" s="60">
        <f>+'Indice PondENGHO'!BM74</f>
        <v>1143.57373046875</v>
      </c>
      <c r="F75" s="60">
        <f>+'Indice PondENGHO'!BN74</f>
        <v>1142.9288330078125</v>
      </c>
      <c r="G75" s="60">
        <f>+'Indice PondENGHO'!BO74</f>
        <v>1139.7625732421875</v>
      </c>
      <c r="H75" s="60">
        <f>+'Indice PondENGHO'!BP74</f>
        <v>1130.87060546875</v>
      </c>
      <c r="I75" s="60">
        <f>+'Indice PondENGHO'!CD74</f>
        <v>1139.6588134765625</v>
      </c>
      <c r="K75" s="61">
        <f t="shared" si="100"/>
        <v>0.53900247062203122</v>
      </c>
      <c r="L75" s="61">
        <f t="shared" si="101"/>
        <v>0.72546276405360333</v>
      </c>
      <c r="M75" s="61">
        <f t="shared" si="102"/>
        <v>0.84888251830862982</v>
      </c>
      <c r="N75" s="61">
        <f t="shared" si="103"/>
        <v>1.0999830517214211</v>
      </c>
      <c r="O75" s="61">
        <f t="shared" si="104"/>
        <v>1.6509489357416445</v>
      </c>
      <c r="P75" s="61">
        <f t="shared" si="105"/>
        <v>4.8642797404473299</v>
      </c>
      <c r="Q75" s="61">
        <f t="shared" si="106"/>
        <v>4.8642365327454584</v>
      </c>
      <c r="S75" s="60">
        <f>+'Indice PondENGHO'!D74</f>
        <v>1198.393310546875</v>
      </c>
      <c r="T75" s="60">
        <f>+'Indice PondENGHO'!P74</f>
        <v>1195.37548828125</v>
      </c>
      <c r="U75" s="60">
        <f>+'Indice PondENGHO'!AB74</f>
        <v>1193.5216064453125</v>
      </c>
      <c r="V75" s="60">
        <f>+'Indice PondENGHO'!AN74</f>
        <v>1191.5634765625</v>
      </c>
      <c r="W75" s="60">
        <f>+'Indice PondENGHO'!AZ74</f>
        <v>1188.1983642578125</v>
      </c>
      <c r="Y75" s="61">
        <f t="shared" si="107"/>
        <v>1.1072559564768951</v>
      </c>
      <c r="Z75" s="61">
        <f t="shared" si="108"/>
        <v>0.96871514988403118</v>
      </c>
      <c r="AA75" s="61">
        <f t="shared" si="109"/>
        <v>0.93541183438682352</v>
      </c>
      <c r="AB75" s="61">
        <f t="shared" si="110"/>
        <v>0.8038933633395462</v>
      </c>
      <c r="AC75" s="61">
        <f t="shared" si="111"/>
        <v>0.63831849473269042</v>
      </c>
      <c r="AE75" s="60">
        <f>+'Indice PondENGHO'!D74</f>
        <v>1198.393310546875</v>
      </c>
      <c r="AF75" s="60">
        <f>+'Indice PondENGHO'!E74</f>
        <v>959.6021728515625</v>
      </c>
      <c r="AG75" s="60">
        <f>+'Indice PondENGHO'!F74</f>
        <v>1353.157470703125</v>
      </c>
      <c r="AH75" s="60">
        <f>+'Indice PondENGHO'!G74</f>
        <v>887.78802490234375</v>
      </c>
      <c r="AI75" s="60">
        <f>+'Indice PondENGHO'!H74</f>
        <v>1147.963623046875</v>
      </c>
      <c r="AJ75" s="60">
        <f>+'Indice PondENGHO'!I74</f>
        <v>1255.6529541015625</v>
      </c>
      <c r="AK75" s="60">
        <f>+'Indice PondENGHO'!J74</f>
        <v>1207.1429443359375</v>
      </c>
      <c r="AL75" s="60">
        <f>+'Indice PondENGHO'!K74</f>
        <v>872.94586181640625</v>
      </c>
      <c r="AM75" s="60">
        <f>+'Indice PondENGHO'!L74</f>
        <v>1045.3690185546875</v>
      </c>
      <c r="AN75" s="60">
        <f>+'Indice PondENGHO'!M74</f>
        <v>917.14300537109375</v>
      </c>
      <c r="AO75" s="60">
        <f>+'Indice PondENGHO'!N74</f>
        <v>1207.67138671875</v>
      </c>
      <c r="AP75" s="60">
        <f>+'Indice PondENGHO'!O74</f>
        <v>1001.75390625</v>
      </c>
      <c r="AQ75" s="60">
        <f t="shared" si="74"/>
        <v>1153.005615234375</v>
      </c>
      <c r="AR75" s="60"/>
      <c r="AS75" s="60">
        <f>+'Indice PondENGHO'!AZ74</f>
        <v>1188.1983642578125</v>
      </c>
      <c r="AT75" s="60">
        <f>+'Indice PondENGHO'!BA74</f>
        <v>950.74810791015625</v>
      </c>
      <c r="AU75" s="60">
        <f>+'Indice PondENGHO'!BB74</f>
        <v>1381.4217529296875</v>
      </c>
      <c r="AV75" s="60">
        <f>+'Indice PondENGHO'!BC74</f>
        <v>851.18218994140625</v>
      </c>
      <c r="AW75" s="60">
        <f>+'Indice PondENGHO'!BD74</f>
        <v>1158.582763671875</v>
      </c>
      <c r="AX75" s="60">
        <f>+'Indice PondENGHO'!BE74</f>
        <v>1210.7100830078125</v>
      </c>
      <c r="AY75" s="60">
        <f>+'Indice PondENGHO'!BF74</f>
        <v>1186.50732421875</v>
      </c>
      <c r="AZ75" s="60">
        <f>+'Indice PondENGHO'!BG74</f>
        <v>859.511962890625</v>
      </c>
      <c r="BA75" s="60">
        <f>+'Indice PondENGHO'!BH74</f>
        <v>1043.854736328125</v>
      </c>
      <c r="BB75" s="60">
        <f>+'Indice PondENGHO'!BI74</f>
        <v>963.5177001953125</v>
      </c>
      <c r="BC75" s="60">
        <f>+'Indice PondENGHO'!BJ74</f>
        <v>1200.0140380859375</v>
      </c>
      <c r="BD75" s="60">
        <f>+'Indice PondENGHO'!BK74</f>
        <v>995.62054443359375</v>
      </c>
      <c r="BE75" s="60">
        <f t="shared" si="75"/>
        <v>1130.87060546875</v>
      </c>
      <c r="BG75" s="61">
        <f t="shared" si="76"/>
        <v>1.1072559564768951</v>
      </c>
      <c r="BH75" s="61">
        <f t="shared" si="77"/>
        <v>0.12152440962666466</v>
      </c>
      <c r="BI75" s="61">
        <f t="shared" si="78"/>
        <v>0.3899638204207328</v>
      </c>
      <c r="BJ75" s="61">
        <f t="shared" si="79"/>
        <v>0.45274418503192565</v>
      </c>
      <c r="BK75" s="61">
        <f t="shared" si="80"/>
        <v>0.24302174899601714</v>
      </c>
      <c r="BL75" s="61">
        <f t="shared" si="81"/>
        <v>0.25471669819576115</v>
      </c>
      <c r="BM75" s="61">
        <f t="shared" si="82"/>
        <v>0.64235529176374107</v>
      </c>
      <c r="BN75" s="61">
        <f t="shared" si="83"/>
        <v>0.12084088931721632</v>
      </c>
      <c r="BO75" s="61">
        <f t="shared" si="84"/>
        <v>0.3422305003402637</v>
      </c>
      <c r="BP75" s="61">
        <f t="shared" si="85"/>
        <v>9.3035861127864369E-2</v>
      </c>
      <c r="BQ75" s="61">
        <f t="shared" si="86"/>
        <v>0.31409136808006005</v>
      </c>
      <c r="BR75" s="61">
        <f t="shared" si="87"/>
        <v>0.17901013165397997</v>
      </c>
      <c r="BS75" s="61">
        <f t="shared" si="112"/>
        <v>4.2607908610311211</v>
      </c>
      <c r="BT75" s="61">
        <f t="shared" si="113"/>
        <v>4.3404459517991878</v>
      </c>
      <c r="BV75" s="61">
        <f t="shared" si="114"/>
        <v>0.66375563429343787</v>
      </c>
      <c r="BW75" s="61">
        <f t="shared" si="88"/>
        <v>0.10242578704194059</v>
      </c>
      <c r="BX75" s="61">
        <f t="shared" si="89"/>
        <v>0.30385050841336497</v>
      </c>
      <c r="BY75" s="61">
        <f t="shared" si="90"/>
        <v>0.46823745044278503</v>
      </c>
      <c r="BZ75" s="61">
        <f t="shared" si="91"/>
        <v>0.41905761924456136</v>
      </c>
      <c r="CA75" s="61">
        <f t="shared" si="92"/>
        <v>0.48410134878336281</v>
      </c>
      <c r="CB75" s="61">
        <f t="shared" si="93"/>
        <v>0.93084096188139709</v>
      </c>
      <c r="CC75" s="61">
        <f t="shared" si="94"/>
        <v>0.10242553983215243</v>
      </c>
      <c r="CD75" s="61">
        <f t="shared" si="95"/>
        <v>0.40637549265836076</v>
      </c>
      <c r="CE75" s="61">
        <f t="shared" si="96"/>
        <v>0.24592537645926416</v>
      </c>
      <c r="CF75" s="61">
        <f t="shared" si="97"/>
        <v>0.6088222518223021</v>
      </c>
      <c r="CG75" s="61">
        <f t="shared" si="98"/>
        <v>0.25369948121896357</v>
      </c>
      <c r="CH75" s="61">
        <f t="shared" si="115"/>
        <v>4.989517452091893</v>
      </c>
      <c r="CI75" s="53">
        <f t="shared" si="116"/>
        <v>5.1629095100540034</v>
      </c>
      <c r="CK75" s="61">
        <f t="shared" si="99"/>
        <v>0.4689374617442047</v>
      </c>
      <c r="CL75" s="61">
        <f t="shared" si="117"/>
        <v>1.909862258472407E-2</v>
      </c>
      <c r="CM75" s="61">
        <f t="shared" si="118"/>
        <v>8.6113312007367826E-2</v>
      </c>
      <c r="CN75" s="61">
        <f t="shared" si="119"/>
        <v>-1.549326541085938E-2</v>
      </c>
      <c r="CO75" s="61">
        <f t="shared" si="120"/>
        <v>-0.17603587024854422</v>
      </c>
      <c r="CP75" s="61">
        <f t="shared" si="121"/>
        <v>-0.22938465058760166</v>
      </c>
      <c r="CQ75" s="61">
        <f t="shared" si="122"/>
        <v>-0.28848567011765602</v>
      </c>
      <c r="CR75" s="61">
        <f t="shared" si="123"/>
        <v>1.8415349485063889E-2</v>
      </c>
      <c r="CS75" s="61">
        <f t="shared" si="124"/>
        <v>-6.414499231809706E-2</v>
      </c>
      <c r="CT75" s="61">
        <f t="shared" si="125"/>
        <v>-0.15288951533139977</v>
      </c>
      <c r="CU75" s="61">
        <f t="shared" si="126"/>
        <v>-0.29473088374224204</v>
      </c>
      <c r="CV75" s="61">
        <f t="shared" si="127"/>
        <v>-7.4689349564983604E-2</v>
      </c>
      <c r="CW75" s="61">
        <f t="shared" si="128"/>
        <v>-0.72872659106077187</v>
      </c>
      <c r="CX75" s="61">
        <f t="shared" si="129"/>
        <v>-0.82246355825481565</v>
      </c>
    </row>
    <row r="76" spans="1:102" x14ac:dyDescent="0.2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1217.68115234375</v>
      </c>
      <c r="E76" s="60">
        <f>+'Indice PondENGHO'!BM75</f>
        <v>1208.2823486328125</v>
      </c>
      <c r="F76" s="60">
        <f>+'Indice PondENGHO'!BN75</f>
        <v>1207.54052734375</v>
      </c>
      <c r="G76" s="60">
        <f>+'Indice PondENGHO'!BO75</f>
        <v>1204.896240234375</v>
      </c>
      <c r="H76" s="60">
        <f>+'Indice PondENGHO'!BP75</f>
        <v>1196.6182861328125</v>
      </c>
      <c r="I76" s="60">
        <f>+'Indice PondENGHO'!CD75</f>
        <v>1204.776611328125</v>
      </c>
      <c r="K76" s="61">
        <f t="shared" si="100"/>
        <v>0.69309108739589731</v>
      </c>
      <c r="L76" s="61">
        <f t="shared" si="101"/>
        <v>0.8813392754498891</v>
      </c>
      <c r="M76" s="61">
        <f t="shared" si="102"/>
        <v>1.0018748921593472</v>
      </c>
      <c r="N76" s="61">
        <f t="shared" si="103"/>
        <v>1.2730921252021223</v>
      </c>
      <c r="O76" s="61">
        <f t="shared" si="104"/>
        <v>1.8644117985411937</v>
      </c>
      <c r="P76" s="61">
        <f t="shared" si="105"/>
        <v>5.7138091787484493</v>
      </c>
      <c r="Q76" s="61">
        <f t="shared" si="106"/>
        <v>5.7137975928882367</v>
      </c>
      <c r="S76" s="60">
        <f>+'Indice PondENGHO'!D75</f>
        <v>1260.865234375</v>
      </c>
      <c r="T76" s="60">
        <f>+'Indice PondENGHO'!P75</f>
        <v>1256.810791015625</v>
      </c>
      <c r="U76" s="60">
        <f>+'Indice PondENGHO'!AB75</f>
        <v>1254.020751953125</v>
      </c>
      <c r="V76" s="60">
        <f>+'Indice PondENGHO'!AN75</f>
        <v>1251.2457275390625</v>
      </c>
      <c r="W76" s="60">
        <f>+'Indice PondENGHO'!AZ75</f>
        <v>1246.8358154296875</v>
      </c>
      <c r="Y76" s="61">
        <f t="shared" si="107"/>
        <v>1.8679184241944331</v>
      </c>
      <c r="Z76" s="61">
        <f t="shared" si="108"/>
        <v>1.4877835866827418</v>
      </c>
      <c r="AA76" s="61">
        <f t="shared" si="109"/>
        <v>1.3432269252988334</v>
      </c>
      <c r="AB76" s="61">
        <f t="shared" si="110"/>
        <v>1.1038626607557092</v>
      </c>
      <c r="AC76" s="61">
        <f t="shared" si="111"/>
        <v>0.81399238772475246</v>
      </c>
      <c r="AE76" s="60">
        <f>+'Indice PondENGHO'!D75</f>
        <v>1260.865234375</v>
      </c>
      <c r="AF76" s="60">
        <f>+'Indice PondENGHO'!E75</f>
        <v>1015.1577758789063</v>
      </c>
      <c r="AG76" s="60">
        <f>+'Indice PondENGHO'!F75</f>
        <v>1414.0115966796875</v>
      </c>
      <c r="AH76" s="60">
        <f>+'Indice PondENGHO'!G75</f>
        <v>955.714111328125</v>
      </c>
      <c r="AI76" s="60">
        <f>+'Indice PondENGHO'!H75</f>
        <v>1212.30078125</v>
      </c>
      <c r="AJ76" s="60">
        <f>+'Indice PondENGHO'!I75</f>
        <v>1314.830078125</v>
      </c>
      <c r="AK76" s="60">
        <f>+'Indice PondENGHO'!J75</f>
        <v>1276.623046875</v>
      </c>
      <c r="AL76" s="60">
        <f>+'Indice PondENGHO'!K75</f>
        <v>905.897705078125</v>
      </c>
      <c r="AM76" s="60">
        <f>+'Indice PondENGHO'!L75</f>
        <v>1134.8077392578125</v>
      </c>
      <c r="AN76" s="60">
        <f>+'Indice PondENGHO'!M75</f>
        <v>965.371337890625</v>
      </c>
      <c r="AO76" s="60">
        <f>+'Indice PondENGHO'!N75</f>
        <v>1284.0548095703125</v>
      </c>
      <c r="AP76" s="60">
        <f>+'Indice PondENGHO'!O75</f>
        <v>1070.048583984375</v>
      </c>
      <c r="AQ76" s="60">
        <f t="shared" si="74"/>
        <v>1217.68115234375</v>
      </c>
      <c r="AR76" s="60"/>
      <c r="AS76" s="60">
        <f>+'Indice PondENGHO'!AZ75</f>
        <v>1246.8358154296875</v>
      </c>
      <c r="AT76" s="60">
        <f>+'Indice PondENGHO'!BA75</f>
        <v>1005.792724609375</v>
      </c>
      <c r="AU76" s="60">
        <f>+'Indice PondENGHO'!BB75</f>
        <v>1444.171630859375</v>
      </c>
      <c r="AV76" s="60">
        <f>+'Indice PondENGHO'!BC75</f>
        <v>920.6153564453125</v>
      </c>
      <c r="AW76" s="60">
        <f>+'Indice PondENGHO'!BD75</f>
        <v>1220.5133056640625</v>
      </c>
      <c r="AX76" s="60">
        <f>+'Indice PondENGHO'!BE75</f>
        <v>1271.98974609375</v>
      </c>
      <c r="AY76" s="60">
        <f>+'Indice PondENGHO'!BF75</f>
        <v>1257.5125732421875</v>
      </c>
      <c r="AZ76" s="60">
        <f>+'Indice PondENGHO'!BG75</f>
        <v>890.1419677734375</v>
      </c>
      <c r="BA76" s="60">
        <f>+'Indice PondENGHO'!BH75</f>
        <v>1138.957275390625</v>
      </c>
      <c r="BB76" s="60">
        <f>+'Indice PondENGHO'!BI75</f>
        <v>1011.1468505859375</v>
      </c>
      <c r="BC76" s="60">
        <f>+'Indice PondENGHO'!BJ75</f>
        <v>1271.3214111328125</v>
      </c>
      <c r="BD76" s="60">
        <f>+'Indice PondENGHO'!BK75</f>
        <v>1063.6790771484375</v>
      </c>
      <c r="BE76" s="60">
        <f t="shared" si="75"/>
        <v>1196.6182861328125</v>
      </c>
      <c r="BG76" s="61">
        <f t="shared" si="76"/>
        <v>1.8679184241944331</v>
      </c>
      <c r="BH76" s="61">
        <f t="shared" si="77"/>
        <v>0.10714118472225391</v>
      </c>
      <c r="BI76" s="61">
        <f t="shared" si="78"/>
        <v>0.4218228493135785</v>
      </c>
      <c r="BJ76" s="61">
        <f t="shared" si="79"/>
        <v>0.83603609717581029</v>
      </c>
      <c r="BK76" s="61">
        <f t="shared" si="80"/>
        <v>0.22985729194423241</v>
      </c>
      <c r="BL76" s="61">
        <f t="shared" si="81"/>
        <v>0.21482324495840219</v>
      </c>
      <c r="BM76" s="61">
        <f t="shared" si="82"/>
        <v>0.62603455718232881</v>
      </c>
      <c r="BN76" s="61">
        <f t="shared" si="83"/>
        <v>0.14334487983903488</v>
      </c>
      <c r="BO76" s="61">
        <f t="shared" si="84"/>
        <v>0.59745833847492857</v>
      </c>
      <c r="BP76" s="61">
        <f t="shared" si="85"/>
        <v>6.8941726751307622E-2</v>
      </c>
      <c r="BQ76" s="61">
        <f t="shared" si="86"/>
        <v>0.29074339991654302</v>
      </c>
      <c r="BR76" s="61">
        <f t="shared" si="87"/>
        <v>0.21732944733494344</v>
      </c>
      <c r="BS76" s="61">
        <f t="shared" si="112"/>
        <v>5.6214514418077961</v>
      </c>
      <c r="BT76" s="61">
        <f t="shared" si="113"/>
        <v>5.6092994045157551</v>
      </c>
      <c r="BV76" s="61">
        <f t="shared" si="114"/>
        <v>0.63831849473269042</v>
      </c>
      <c r="BW76" s="61">
        <f t="shared" si="88"/>
        <v>8.9579414715006259E-2</v>
      </c>
      <c r="BX76" s="61">
        <f t="shared" si="89"/>
        <v>0.33124262828237466</v>
      </c>
      <c r="BY76" s="61">
        <f t="shared" si="90"/>
        <v>0.89761088458514338</v>
      </c>
      <c r="BZ76" s="61">
        <f t="shared" si="91"/>
        <v>0.38309214030032557</v>
      </c>
      <c r="CA76" s="61">
        <f t="shared" si="92"/>
        <v>0.43331725705318458</v>
      </c>
      <c r="CB76" s="61">
        <f t="shared" si="93"/>
        <v>0.98230042095922943</v>
      </c>
      <c r="CC76" s="61">
        <f t="shared" si="94"/>
        <v>0.12339075294007722</v>
      </c>
      <c r="CD76" s="61">
        <f t="shared" si="95"/>
        <v>0.81962873412354265</v>
      </c>
      <c r="CE76" s="61">
        <f t="shared" si="96"/>
        <v>0.15852502676674338</v>
      </c>
      <c r="CF76" s="61">
        <f t="shared" si="97"/>
        <v>0.51462682357096656</v>
      </c>
      <c r="CG76" s="61">
        <f t="shared" si="98"/>
        <v>0.30139612036990537</v>
      </c>
      <c r="CH76" s="61">
        <f t="shared" si="115"/>
        <v>5.6730286983991904</v>
      </c>
      <c r="CI76" s="53">
        <f t="shared" si="116"/>
        <v>5.8138995165419427</v>
      </c>
      <c r="CK76" s="61">
        <f t="shared" si="99"/>
        <v>1.0539260364696807</v>
      </c>
      <c r="CL76" s="61">
        <f t="shared" si="117"/>
        <v>1.7561770007247651E-2</v>
      </c>
      <c r="CM76" s="61">
        <f t="shared" si="118"/>
        <v>9.0580221031203834E-2</v>
      </c>
      <c r="CN76" s="61">
        <f t="shared" si="119"/>
        <v>-6.1574787409333087E-2</v>
      </c>
      <c r="CO76" s="61">
        <f t="shared" si="120"/>
        <v>-0.15323484835609316</v>
      </c>
      <c r="CP76" s="61">
        <f t="shared" si="121"/>
        <v>-0.21849401209478239</v>
      </c>
      <c r="CQ76" s="61">
        <f t="shared" si="122"/>
        <v>-0.35626586377690062</v>
      </c>
      <c r="CR76" s="61">
        <f t="shared" si="123"/>
        <v>1.9954126898957661E-2</v>
      </c>
      <c r="CS76" s="61">
        <f t="shared" si="124"/>
        <v>-0.22217039564861407</v>
      </c>
      <c r="CT76" s="61">
        <f t="shared" si="125"/>
        <v>-8.9583300015435754E-2</v>
      </c>
      <c r="CU76" s="61">
        <f t="shared" si="126"/>
        <v>-0.22388342365442354</v>
      </c>
      <c r="CV76" s="61">
        <f t="shared" si="127"/>
        <v>-8.4066673034961931E-2</v>
      </c>
      <c r="CW76" s="61">
        <f t="shared" si="128"/>
        <v>-5.1577256591394338E-2</v>
      </c>
      <c r="CX76" s="61">
        <f t="shared" si="129"/>
        <v>-0.20460011202618755</v>
      </c>
    </row>
    <row r="77" spans="1:102" x14ac:dyDescent="0.2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1300.8262939453125</v>
      </c>
      <c r="E77" s="60">
        <f>+'Indice PondENGHO'!BM76</f>
        <v>1287.5799560546875</v>
      </c>
      <c r="F77" s="60">
        <f>+'Indice PondENGHO'!BN76</f>
        <v>1285.4271240234375</v>
      </c>
      <c r="G77" s="60">
        <f>+'Indice PondENGHO'!BO76</f>
        <v>1280.612060546875</v>
      </c>
      <c r="H77" s="60">
        <f>+'Indice PondENGHO'!BP76</f>
        <v>1269.7493896484375</v>
      </c>
      <c r="I77" s="60">
        <f>+'Indice PondENGHO'!CD76</f>
        <v>1281.504638671875</v>
      </c>
      <c r="K77" s="61">
        <f t="shared" ref="K77" si="130">100*D$1*(D77-D76)/$I76</f>
        <v>0.84286005662082897</v>
      </c>
      <c r="L77" s="61">
        <f t="shared" ref="L77" si="131">100*E$1*(E77-E76)/$I76</f>
        <v>1.0216670992361196</v>
      </c>
      <c r="M77" s="61">
        <f t="shared" ref="M77" si="132">100*F$1*(F77-F76)/$I76</f>
        <v>1.1424400408263427</v>
      </c>
      <c r="N77" s="61">
        <f t="shared" ref="N77" si="133">100*G$1*(G77-G76)/$I76</f>
        <v>1.3999394752022869</v>
      </c>
      <c r="O77" s="61">
        <f t="shared" ref="O77" si="134">100*H$1*(H77-H76)/$I76</f>
        <v>1.9616966835133682</v>
      </c>
      <c r="P77" s="61">
        <f t="shared" ref="P77" si="135">+SUM(K77:O77)</f>
        <v>6.368603355398947</v>
      </c>
      <c r="Q77" s="61">
        <f t="shared" ref="Q77" si="136">100*(I77/I76-1)</f>
        <v>6.3686518000350523</v>
      </c>
      <c r="S77" s="60">
        <f>+'Indice PondENGHO'!D76</f>
        <v>1368.91650390625</v>
      </c>
      <c r="T77" s="60">
        <f>+'Indice PondENGHO'!P76</f>
        <v>1363.5877685546875</v>
      </c>
      <c r="U77" s="60">
        <f>+'Indice PondENGHO'!AB76</f>
        <v>1359.6654052734375</v>
      </c>
      <c r="V77" s="60">
        <f>+'Indice PondENGHO'!AN76</f>
        <v>1356.0316162109375</v>
      </c>
      <c r="W77" s="60">
        <f>+'Indice PondENGHO'!AZ76</f>
        <v>1350.7281494140625</v>
      </c>
      <c r="Y77" s="61">
        <f t="shared" ref="Y77" si="137">+S$1*(S77-S76)/D76</f>
        <v>3.0591497567145045</v>
      </c>
      <c r="Z77" s="61">
        <f t="shared" ref="Z77" si="138">+T$1*(T77-T76)/E76</f>
        <v>2.4473445918238821</v>
      </c>
      <c r="AA77" s="61">
        <f t="shared" ref="AA77" si="139">+U$1*(U77-U76)/F76</f>
        <v>2.2200622076695806</v>
      </c>
      <c r="AB77" s="61">
        <f t="shared" ref="AB77" si="140">+V$1*(V77-V76)/G76</f>
        <v>1.8333162673964123</v>
      </c>
      <c r="AC77" s="61">
        <f t="shared" ref="AC77" si="141">+W$1*(W77-W76)/H76</f>
        <v>1.3629692022452069</v>
      </c>
      <c r="AE77" s="60">
        <f>+'Indice PondENGHO'!D76</f>
        <v>1368.91650390625</v>
      </c>
      <c r="AF77" s="60">
        <f>+'Indice PondENGHO'!E76</f>
        <v>1065.796875</v>
      </c>
      <c r="AG77" s="60">
        <f>+'Indice PondENGHO'!F76</f>
        <v>1489.5499267578125</v>
      </c>
      <c r="AH77" s="60">
        <f>+'Indice PondENGHO'!G76</f>
        <v>1000.528076171875</v>
      </c>
      <c r="AI77" s="60">
        <f>+'Indice PondENGHO'!H76</f>
        <v>1277.1058349609375</v>
      </c>
      <c r="AJ77" s="60">
        <f>+'Indice PondENGHO'!I76</f>
        <v>1383.91748046875</v>
      </c>
      <c r="AK77" s="60">
        <f>+'Indice PondENGHO'!J76</f>
        <v>1342.018310546875</v>
      </c>
      <c r="AL77" s="60">
        <f>+'Indice PondENGHO'!K76</f>
        <v>953.1141357421875</v>
      </c>
      <c r="AM77" s="60">
        <f>+'Indice PondENGHO'!L76</f>
        <v>1209.7930908203125</v>
      </c>
      <c r="AN77" s="60">
        <f>+'Indice PondENGHO'!M76</f>
        <v>1010.9852905273438</v>
      </c>
      <c r="AO77" s="60">
        <f>+'Indice PondENGHO'!N76</f>
        <v>1382.038818359375</v>
      </c>
      <c r="AP77" s="60">
        <f>+'Indice PondENGHO'!O76</f>
        <v>1138.3331298828125</v>
      </c>
      <c r="AQ77" s="60">
        <f t="shared" ref="AQ77" si="142">+D77</f>
        <v>1300.8262939453125</v>
      </c>
      <c r="AR77" s="60"/>
      <c r="AS77" s="60">
        <f>+'Indice PondENGHO'!AZ76</f>
        <v>1350.7281494140625</v>
      </c>
      <c r="AT77" s="60">
        <f>+'Indice PondENGHO'!BA76</f>
        <v>1054.981201171875</v>
      </c>
      <c r="AU77" s="60">
        <f>+'Indice PondENGHO'!BB76</f>
        <v>1523.421875</v>
      </c>
      <c r="AV77" s="60">
        <f>+'Indice PondENGHO'!BC76</f>
        <v>964.67535400390625</v>
      </c>
      <c r="AW77" s="60">
        <f>+'Indice PondENGHO'!BD76</f>
        <v>1281.3643798828125</v>
      </c>
      <c r="AX77" s="60">
        <f>+'Indice PondENGHO'!BE76</f>
        <v>1340.324951171875</v>
      </c>
      <c r="AY77" s="60">
        <f>+'Indice PondENGHO'!BF76</f>
        <v>1317.57421875</v>
      </c>
      <c r="AZ77" s="60">
        <f>+'Indice PondENGHO'!BG76</f>
        <v>934.67425537109375</v>
      </c>
      <c r="BA77" s="60">
        <f>+'Indice PondENGHO'!BH76</f>
        <v>1205.139404296875</v>
      </c>
      <c r="BB77" s="60">
        <f>+'Indice PondENGHO'!BI76</f>
        <v>1060.8773193359375</v>
      </c>
      <c r="BC77" s="60">
        <f>+'Indice PondENGHO'!BJ76</f>
        <v>1365.98681640625</v>
      </c>
      <c r="BD77" s="60">
        <f>+'Indice PondENGHO'!BK76</f>
        <v>1133.55078125</v>
      </c>
      <c r="BE77" s="60">
        <f t="shared" ref="BE77" si="143">+H77</f>
        <v>1269.7493896484375</v>
      </c>
      <c r="BG77" s="61">
        <f t="shared" ref="BG77" si="144">+AE$1*(AE77-AE76)/$AQ76</f>
        <v>3.0591497567145045</v>
      </c>
      <c r="BH77" s="61">
        <f t="shared" ref="BH77" si="145">+AF$1*(AF77-AF76)/$AQ76</f>
        <v>9.2472454998942646E-2</v>
      </c>
      <c r="BI77" s="61">
        <f t="shared" ref="BI77" si="146">+AG$1*(AG77-AG76)/$AQ76</f>
        <v>0.49579859279486499</v>
      </c>
      <c r="BJ77" s="61">
        <f t="shared" ref="BJ77" si="147">+AH$1*(AH77-AH76)/$AQ76</f>
        <v>0.5222754878012843</v>
      </c>
      <c r="BK77" s="61">
        <f t="shared" ref="BK77" si="148">+AI$1*(AI77-AI76)/$AQ76</f>
        <v>0.2192315856637293</v>
      </c>
      <c r="BL77" s="61">
        <f t="shared" ref="BL77" si="149">+AJ$1*(AJ77-AJ76)/$AQ76</f>
        <v>0.2374784029843946</v>
      </c>
      <c r="BM77" s="61">
        <f t="shared" ref="BM77" si="150">+AK$1*(AK77-AK76)/$AQ76</f>
        <v>0.55793292359030566</v>
      </c>
      <c r="BN77" s="61">
        <f t="shared" ref="BN77" si="151">+AL$1*(AL77-AL76)/$AQ76</f>
        <v>0.19448829252798311</v>
      </c>
      <c r="BO77" s="61">
        <f t="shared" ref="BO77" si="152">+AM$1*(AM77-AM76)/$AQ76</f>
        <v>0.47430348811194423</v>
      </c>
      <c r="BP77" s="61">
        <f t="shared" ref="BP77" si="153">+AN$1*(AN77-AN76)/$AQ76</f>
        <v>6.1741255405222607E-2</v>
      </c>
      <c r="BQ77" s="61">
        <f t="shared" ref="BQ77" si="154">+AO$1*(AO77-AO76)/$AQ76</f>
        <v>0.35315372455961647</v>
      </c>
      <c r="BR77" s="61">
        <f t="shared" ref="BR77" si="155">+AP$1*(AP77-AP76)/$AQ76</f>
        <v>0.2057557494622001</v>
      </c>
      <c r="BS77" s="61">
        <f t="shared" ref="BS77" si="156">+SUM(BG77:BR77)</f>
        <v>6.4737817146149936</v>
      </c>
      <c r="BT77" s="61">
        <f t="shared" ref="BT77" si="157">100*(D77/D76-1)</f>
        <v>6.8281537774915524</v>
      </c>
      <c r="BV77" s="61">
        <f t="shared" si="114"/>
        <v>0.81399238772475246</v>
      </c>
      <c r="BW77" s="61">
        <f t="shared" ref="BW77" si="158">+AT$1*(AT77-AT76)/$BE76</f>
        <v>7.5650886428951125E-2</v>
      </c>
      <c r="BX77" s="61">
        <f t="shared" ref="BX77" si="159">+AU$1*(AU77-AU76)/$BE76</f>
        <v>0.39535863249004921</v>
      </c>
      <c r="BY77" s="61">
        <f t="shared" ref="BY77" si="160">+AV$1*(AV77-AV76)/$BE76</f>
        <v>0.53829815058959962</v>
      </c>
      <c r="BZ77" s="61">
        <f t="shared" ref="BZ77" si="161">+AW$1*(AW77-AW76)/$BE76</f>
        <v>0.35573278371870687</v>
      </c>
      <c r="CA77" s="61">
        <f t="shared" ref="CA77" si="162">+AX$1*(AX77-AX76)/$BE76</f>
        <v>0.45665834565542363</v>
      </c>
      <c r="CB77" s="61">
        <f t="shared" ref="CB77" si="163">+AY$1*(AY77-AY76)/$BE76</f>
        <v>0.78525079019969046</v>
      </c>
      <c r="CC77" s="61">
        <f t="shared" ref="CC77" si="164">+AZ$1*(AZ77-AZ76)/$BE76</f>
        <v>0.16953830383545393</v>
      </c>
      <c r="CD77" s="61">
        <f t="shared" ref="CD77" si="165">+BA$1*(BA77-BA76)/$BE76</f>
        <v>0.53904258575027686</v>
      </c>
      <c r="CE77" s="61">
        <f t="shared" ref="CE77" si="166">+BB$1*(BB77-BB76)/$BE76</f>
        <v>0.15642452102319496</v>
      </c>
      <c r="CF77" s="61">
        <f t="shared" ref="CF77" si="167">+BC$1*(BC77-BC76)/$BE76</f>
        <v>0.64566398237881406</v>
      </c>
      <c r="CG77" s="61">
        <f t="shared" ref="CG77" si="168">+BD$1*(BD77-BD76)/$BE76</f>
        <v>0.29242445669598671</v>
      </c>
      <c r="CH77" s="61">
        <f t="shared" ref="CH77" si="169">+SUM(BV77:CG77)</f>
        <v>5.2240358264908986</v>
      </c>
      <c r="CI77" s="53">
        <f t="shared" ref="CI77" si="170">100*(H77/H76-1)</f>
        <v>6.1114813606908402</v>
      </c>
      <c r="CK77" s="61">
        <f t="shared" si="99"/>
        <v>1.6961805544692976</v>
      </c>
      <c r="CL77" s="61">
        <f t="shared" ref="CL77" si="171">+BH77-BW77</f>
        <v>1.6821568569991521E-2</v>
      </c>
      <c r="CM77" s="61">
        <f t="shared" ref="CM77" si="172">+BI77-BX77</f>
        <v>0.10043996030481578</v>
      </c>
      <c r="CN77" s="61">
        <f t="shared" ref="CN77" si="173">+BJ77-BY77</f>
        <v>-1.6022662788315323E-2</v>
      </c>
      <c r="CO77" s="61">
        <f t="shared" ref="CO77" si="174">+BK77-BZ77</f>
        <v>-0.13650119805497757</v>
      </c>
      <c r="CP77" s="61">
        <f t="shared" ref="CP77" si="175">+BL77-CA77</f>
        <v>-0.21917994267102903</v>
      </c>
      <c r="CQ77" s="61">
        <f t="shared" ref="CQ77" si="176">+BM77-CB77</f>
        <v>-0.2273178666093848</v>
      </c>
      <c r="CR77" s="61">
        <f t="shared" ref="CR77" si="177">+BN77-CC77</f>
        <v>2.4949988692529179E-2</v>
      </c>
      <c r="CS77" s="61">
        <f t="shared" ref="CS77" si="178">+BO77-CD77</f>
        <v>-6.4739097638332632E-2</v>
      </c>
      <c r="CT77" s="61">
        <f t="shared" ref="CT77" si="179">+BP77-CE77</f>
        <v>-9.4683265617972356E-2</v>
      </c>
      <c r="CU77" s="61">
        <f t="shared" ref="CU77" si="180">+BQ77-CF77</f>
        <v>-0.29251025781919759</v>
      </c>
      <c r="CV77" s="61">
        <f t="shared" ref="CV77" si="181">+BR77-CG77</f>
        <v>-8.6668707233786613E-2</v>
      </c>
      <c r="CW77" s="61">
        <f t="shared" ref="CW77" si="182">+BS77-CH77</f>
        <v>1.249745888124095</v>
      </c>
      <c r="CX77" s="61">
        <f t="shared" ref="CX77" si="183">+BT77-CI77</f>
        <v>0.71667241680071214</v>
      </c>
    </row>
    <row r="78" spans="1:102" x14ac:dyDescent="0.2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1387.457275390625</v>
      </c>
      <c r="E78" s="60">
        <f>+'Indice PondENGHO'!BM77</f>
        <v>1372.167724609375</v>
      </c>
      <c r="F78" s="60">
        <f>+'Indice PondENGHO'!BN77</f>
        <v>1369.58544921875</v>
      </c>
      <c r="G78" s="60">
        <f>+'Indice PondENGHO'!BO77</f>
        <v>1363.0084228515625</v>
      </c>
      <c r="H78" s="60">
        <f>+'Indice PondENGHO'!BP77</f>
        <v>1349.658203125</v>
      </c>
      <c r="I78" s="60">
        <f>+'Indice PondENGHO'!CD77</f>
        <v>1364.266357421875</v>
      </c>
      <c r="K78" s="61">
        <f t="shared" ref="K78" si="184">100*D$1*(D78-D77)/$I77</f>
        <v>0.82561614223754176</v>
      </c>
      <c r="L78" s="61">
        <f t="shared" ref="L78" si="185">100*E$1*(E78-E77)/$I77</f>
        <v>1.024573780299491</v>
      </c>
      <c r="M78" s="61">
        <f t="shared" ref="M78" si="186">100*F$1*(F78-F77)/$I77</f>
        <v>1.1605239784175254</v>
      </c>
      <c r="N78" s="61">
        <f t="shared" ref="N78" si="187">100*G$1*(G78-G77)/$I77</f>
        <v>1.4322440008930506</v>
      </c>
      <c r="O78" s="61">
        <f t="shared" ref="O78" si="188">100*H$1*(H78-H77)/$I77</f>
        <v>2.0151656816122596</v>
      </c>
      <c r="P78" s="61">
        <f t="shared" ref="P78" si="189">+SUM(K78:O78)</f>
        <v>6.4581235834598685</v>
      </c>
      <c r="Q78" s="61">
        <f t="shared" ref="Q78" si="190">100*(I78/I77-1)</f>
        <v>6.4581677079040833</v>
      </c>
      <c r="S78" s="60">
        <f>+'Indice PondENGHO'!D77</f>
        <v>1474.8846435546875</v>
      </c>
      <c r="T78" s="60">
        <f>+'Indice PondENGHO'!P77</f>
        <v>1471.134033203125</v>
      </c>
      <c r="U78" s="60">
        <f>+'Indice PondENGHO'!AB77</f>
        <v>1468.220947265625</v>
      </c>
      <c r="V78" s="60">
        <f>+'Indice PondENGHO'!AN77</f>
        <v>1464.8839111328125</v>
      </c>
      <c r="W78" s="60">
        <f>+'Indice PondENGHO'!AZ77</f>
        <v>1460.2099609375</v>
      </c>
      <c r="Y78" s="61">
        <f t="shared" ref="Y78" si="191">+S$1*(S78-S77)/D77</f>
        <v>2.80840961367007</v>
      </c>
      <c r="Z78" s="61">
        <f t="shared" ref="Z78" si="192">+T$1*(T78-T77)/E77</f>
        <v>2.3131673543460365</v>
      </c>
      <c r="AA78" s="61">
        <f t="shared" ref="AA78" si="193">+U$1*(U78-U77)/F77</f>
        <v>2.1430084189511973</v>
      </c>
      <c r="AB78" s="61">
        <f t="shared" ref="AB78" si="194">+V$1*(V78-V77)/G77</f>
        <v>1.7918606916423749</v>
      </c>
      <c r="AC78" s="61">
        <f t="shared" ref="AC78" si="195">+W$1*(W78-W77)/H77</f>
        <v>1.3535744151881688</v>
      </c>
      <c r="AE78" s="60">
        <f>+'Indice PondENGHO'!D77</f>
        <v>1474.8846435546875</v>
      </c>
      <c r="AF78" s="60">
        <f>+'Indice PondENGHO'!E77</f>
        <v>1141.606201171875</v>
      </c>
      <c r="AG78" s="60">
        <f>+'Indice PondENGHO'!F77</f>
        <v>1577.6051025390625</v>
      </c>
      <c r="AH78" s="60">
        <f>+'Indice PondENGHO'!G77</f>
        <v>1063.9085693359375</v>
      </c>
      <c r="AI78" s="60">
        <f>+'Indice PondENGHO'!H77</f>
        <v>1351.6807861328125</v>
      </c>
      <c r="AJ78" s="60">
        <f>+'Indice PondENGHO'!I77</f>
        <v>1463.0614013671875</v>
      </c>
      <c r="AK78" s="60">
        <f>+'Indice PondENGHO'!J77</f>
        <v>1412.2012939453125</v>
      </c>
      <c r="AL78" s="60">
        <f>+'Indice PondENGHO'!K77</f>
        <v>974.1273193359375</v>
      </c>
      <c r="AM78" s="60">
        <f>+'Indice PondENGHO'!L77</f>
        <v>1265.6712646484375</v>
      </c>
      <c r="AN78" s="60">
        <f>+'Indice PondENGHO'!M77</f>
        <v>1067.78515625</v>
      </c>
      <c r="AO78" s="60">
        <f>+'Indice PondENGHO'!N77</f>
        <v>1491.481689453125</v>
      </c>
      <c r="AP78" s="60">
        <f>+'Indice PondENGHO'!O77</f>
        <v>1209.193115234375</v>
      </c>
      <c r="AQ78" s="60">
        <f t="shared" ref="AQ78" si="196">+D78</f>
        <v>1387.457275390625</v>
      </c>
      <c r="AR78" s="60"/>
      <c r="AS78" s="60">
        <f>+'Indice PondENGHO'!AZ77</f>
        <v>1460.2099609375</v>
      </c>
      <c r="AT78" s="60">
        <f>+'Indice PondENGHO'!BA77</f>
        <v>1128.5870361328125</v>
      </c>
      <c r="AU78" s="60">
        <f>+'Indice PondENGHO'!BB77</f>
        <v>1609.7987060546875</v>
      </c>
      <c r="AV78" s="60">
        <f>+'Indice PondENGHO'!BC77</f>
        <v>1026.74365234375</v>
      </c>
      <c r="AW78" s="60">
        <f>+'Indice PondENGHO'!BD77</f>
        <v>1355.0750732421875</v>
      </c>
      <c r="AX78" s="60">
        <f>+'Indice PondENGHO'!BE77</f>
        <v>1416.7823486328125</v>
      </c>
      <c r="AY78" s="60">
        <f>+'Indice PondENGHO'!BF77</f>
        <v>1387.3857421875</v>
      </c>
      <c r="AZ78" s="60">
        <f>+'Indice PondENGHO'!BG77</f>
        <v>955.9940185546875</v>
      </c>
      <c r="BA78" s="60">
        <f>+'Indice PondENGHO'!BH77</f>
        <v>1257.6866455078125</v>
      </c>
      <c r="BB78" s="60">
        <f>+'Indice PondENGHO'!BI77</f>
        <v>1108.1484375</v>
      </c>
      <c r="BC78" s="60">
        <f>+'Indice PondENGHO'!BJ77</f>
        <v>1471.6112060546875</v>
      </c>
      <c r="BD78" s="60">
        <f>+'Indice PondENGHO'!BK77</f>
        <v>1204.9036865234375</v>
      </c>
      <c r="BE78" s="60">
        <f t="shared" ref="BE78" si="197">+H78</f>
        <v>1349.658203125</v>
      </c>
      <c r="BG78" s="61">
        <f t="shared" ref="BG78" si="198">+AE$1*(AE78-AE77)/$AQ77</f>
        <v>2.80840961367007</v>
      </c>
      <c r="BH78" s="61">
        <f t="shared" ref="BH78" si="199">+AF$1*(AF78-AF77)/$AQ77</f>
        <v>0.12958756526270093</v>
      </c>
      <c r="BI78" s="61">
        <f t="shared" ref="BI78" si="200">+AG$1*(AG78-AG77)/$AQ77</f>
        <v>0.54101222104774516</v>
      </c>
      <c r="BJ78" s="61">
        <f t="shared" ref="BJ78" si="201">+AH$1*(AH78-AH77)/$AQ77</f>
        <v>0.691442651591889</v>
      </c>
      <c r="BK78" s="61">
        <f t="shared" ref="BK78" si="202">+AI$1*(AI78-AI77)/$AQ77</f>
        <v>0.23615737072260001</v>
      </c>
      <c r="BL78" s="61">
        <f t="shared" ref="BL78" si="203">+AJ$1*(AJ78-AJ77)/$AQ77</f>
        <v>0.25465786579478622</v>
      </c>
      <c r="BM78" s="61">
        <f t="shared" ref="BM78" si="204">+AK$1*(AK78-AK77)/$AQ77</f>
        <v>0.56050797657232354</v>
      </c>
      <c r="BN78" s="61">
        <f t="shared" ref="BN78" si="205">+AL$1*(AL78-AL77)/$AQ77</f>
        <v>8.1022649760735616E-2</v>
      </c>
      <c r="BO78" s="61">
        <f t="shared" ref="BO78" si="206">+AM$1*(AM78-AM77)/$AQ77</f>
        <v>0.3308539835690984</v>
      </c>
      <c r="BP78" s="61">
        <f t="shared" ref="BP78" si="207">+AN$1*(AN78-AN77)/$AQ77</f>
        <v>7.1967983589702134E-2</v>
      </c>
      <c r="BQ78" s="61">
        <f t="shared" ref="BQ78" si="208">+AO$1*(AO78-AO77)/$AQ77</f>
        <v>0.36924136014019598</v>
      </c>
      <c r="BR78" s="61">
        <f t="shared" ref="BR78" si="209">+AP$1*(AP78-AP77)/$AQ77</f>
        <v>0.19986874674590013</v>
      </c>
      <c r="BS78" s="61">
        <f t="shared" ref="BS78" si="210">+SUM(BG78:BR78)</f>
        <v>6.2747299884677465</v>
      </c>
      <c r="BT78" s="61">
        <f t="shared" ref="BT78" si="211">100*(D78/D77-1)</f>
        <v>6.6596886800748045</v>
      </c>
      <c r="BV78" s="61">
        <f t="shared" si="114"/>
        <v>1.3629692022452069</v>
      </c>
      <c r="BW78" s="61">
        <f t="shared" ref="BW78" si="212">+AT$1*(AT78-AT77)/$BE77</f>
        <v>0.10668430078810007</v>
      </c>
      <c r="BX78" s="61">
        <f t="shared" ref="BX78" si="213">+AU$1*(AU78-AU77)/$BE77</f>
        <v>0.40609300279435723</v>
      </c>
      <c r="BY78" s="61">
        <f t="shared" ref="BY78" si="214">+AV$1*(AV78-AV77)/$BE77</f>
        <v>0.71463762955134569</v>
      </c>
      <c r="BZ78" s="61">
        <f t="shared" ref="BZ78" si="215">+AW$1*(AW78-AW77)/$BE77</f>
        <v>0.40609137017354702</v>
      </c>
      <c r="CA78" s="61">
        <f t="shared" ref="CA78" si="216">+AX$1*(AX78-AX77)/$BE77</f>
        <v>0.48150858013416903</v>
      </c>
      <c r="CB78" s="61">
        <f t="shared" ref="CB78" si="217">+AY$1*(AY78-AY77)/$BE77</f>
        <v>0.86015336673922438</v>
      </c>
      <c r="CC78" s="61">
        <f t="shared" ref="CC78" si="218">+AZ$1*(AZ78-AZ77)/$BE77</f>
        <v>7.6491438356567798E-2</v>
      </c>
      <c r="CD78" s="61">
        <f t="shared" ref="CD78" si="219">+BA$1*(BA78-BA77)/$BE77</f>
        <v>0.40333869263880051</v>
      </c>
      <c r="CE78" s="61">
        <f t="shared" ref="CE78" si="220">+BB$1*(BB78-BB77)/$BE77</f>
        <v>0.14012504944038065</v>
      </c>
      <c r="CF78" s="61">
        <f t="shared" ref="CF78" si="221">+BC$1*(BC78-BC77)/$BE77</f>
        <v>0.67891764618187445</v>
      </c>
      <c r="CG78" s="61">
        <f t="shared" ref="CG78" si="222">+BD$1*(BD78-BD77)/$BE77</f>
        <v>0.2814243293079795</v>
      </c>
      <c r="CH78" s="61">
        <f t="shared" ref="CH78" si="223">+SUM(BV78:CG78)</f>
        <v>5.9184346083515527</v>
      </c>
      <c r="CI78" s="53">
        <f t="shared" ref="CI78" si="224">100*(H78/H77-1)</f>
        <v>6.2932744152519149</v>
      </c>
      <c r="CK78" s="61">
        <f t="shared" si="99"/>
        <v>1.4548351984819012</v>
      </c>
      <c r="CL78" s="61">
        <f t="shared" ref="CL78" si="225">+BH78-BW78</f>
        <v>2.2903264474600865E-2</v>
      </c>
      <c r="CM78" s="61">
        <f t="shared" ref="CM78" si="226">+BI78-BX78</f>
        <v>0.13491921825338793</v>
      </c>
      <c r="CN78" s="61">
        <f t="shared" ref="CN78" si="227">+BJ78-BY78</f>
        <v>-2.3194977959456686E-2</v>
      </c>
      <c r="CO78" s="61">
        <f t="shared" ref="CO78" si="228">+BK78-BZ78</f>
        <v>-0.169933999450947</v>
      </c>
      <c r="CP78" s="61">
        <f t="shared" ref="CP78" si="229">+BL78-CA78</f>
        <v>-0.22685071433938281</v>
      </c>
      <c r="CQ78" s="61">
        <f t="shared" ref="CQ78" si="230">+BM78-CB78</f>
        <v>-0.29964539016690084</v>
      </c>
      <c r="CR78" s="61">
        <f t="shared" ref="CR78" si="231">+BN78-CC78</f>
        <v>4.5312114041678175E-3</v>
      </c>
      <c r="CS78" s="61">
        <f t="shared" ref="CS78" si="232">+BO78-CD78</f>
        <v>-7.2484709069702113E-2</v>
      </c>
      <c r="CT78" s="61">
        <f t="shared" ref="CT78" si="233">+BP78-CE78</f>
        <v>-6.8157065850678517E-2</v>
      </c>
      <c r="CU78" s="61">
        <f t="shared" ref="CU78" si="234">+BQ78-CF78</f>
        <v>-0.30967628604167846</v>
      </c>
      <c r="CV78" s="61">
        <f t="shared" ref="CV78" si="235">+BR78-CG78</f>
        <v>-8.1555582562079371E-2</v>
      </c>
      <c r="CW78" s="61">
        <f t="shared" ref="CW78" si="236">+BS78-CH78</f>
        <v>0.35629538011619388</v>
      </c>
      <c r="CX78" s="61">
        <f t="shared" ref="CX78" si="237">+BT78-CI78</f>
        <v>0.36641426482288963</v>
      </c>
    </row>
    <row r="79" spans="1:102" x14ac:dyDescent="0.2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1504.3291015625</v>
      </c>
      <c r="E79" s="60">
        <f>+'Indice PondENGHO'!BM78</f>
        <v>1485.783935546875</v>
      </c>
      <c r="F79" s="60">
        <f>+'Indice PondENGHO'!BN78</f>
        <v>1482.745849609375</v>
      </c>
      <c r="G79" s="60">
        <f>+'Indice PondENGHO'!BO78</f>
        <v>1474.4925537109375</v>
      </c>
      <c r="H79" s="60">
        <f>+'Indice PondENGHO'!BP78</f>
        <v>1458.6865234375</v>
      </c>
      <c r="I79" s="60">
        <f>+'Indice PondENGHO'!CD78</f>
        <v>1476.2425537109375</v>
      </c>
      <c r="K79" s="61">
        <f t="shared" ref="K79" si="238">100*D$1*(D79-D78)/$I78</f>
        <v>1.046250754167863</v>
      </c>
      <c r="L79" s="61">
        <f t="shared" ref="L79" si="239">100*E$1*(E79-E78)/$I78</f>
        <v>1.2926977232667352</v>
      </c>
      <c r="M79" s="61">
        <f t="shared" ref="M79" si="240">100*F$1*(F79-F78)/$I78</f>
        <v>1.4657925915440788</v>
      </c>
      <c r="N79" s="61">
        <f t="shared" ref="N79" si="241">100*G$1*(G79-G78)/$I78</f>
        <v>1.820300291251838</v>
      </c>
      <c r="O79" s="61">
        <f t="shared" ref="O79" si="242">100*H$1*(H79-H78)/$I78</f>
        <v>2.5827145589894984</v>
      </c>
      <c r="P79" s="61">
        <f t="shared" ref="P79" si="243">+SUM(K79:O79)</f>
        <v>8.2077559192200127</v>
      </c>
      <c r="Q79" s="61">
        <f t="shared" ref="Q79" si="244">100*(I79/I78-1)</f>
        <v>8.2077957636271126</v>
      </c>
      <c r="S79" s="60">
        <f>+'Indice PondENGHO'!D78</f>
        <v>1624.57470703125</v>
      </c>
      <c r="T79" s="60">
        <f>+'Indice PondENGHO'!P78</f>
        <v>1622.12451171875</v>
      </c>
      <c r="U79" s="60">
        <f>+'Indice PondENGHO'!AB78</f>
        <v>1620.9373779296875</v>
      </c>
      <c r="V79" s="60">
        <f>+'Indice PondENGHO'!AN78</f>
        <v>1618.320556640625</v>
      </c>
      <c r="W79" s="60">
        <f>+'Indice PondENGHO'!AZ78</f>
        <v>1614.120361328125</v>
      </c>
      <c r="Y79" s="61">
        <f t="shared" ref="Y79" si="245">+S$1*(S79-S78)/D78</f>
        <v>3.7194420942308137</v>
      </c>
      <c r="Z79" s="61">
        <f t="shared" ref="Z79" si="246">+T$1*(T79-T78)/E78</f>
        <v>3.0473917858670507</v>
      </c>
      <c r="AA79" s="61">
        <f t="shared" ref="AA79" si="247">+U$1*(U79-U78)/F78</f>
        <v>2.8295408531724586</v>
      </c>
      <c r="AB79" s="61">
        <f t="shared" ref="AB79" si="248">+V$1*(V79-V78)/G78</f>
        <v>2.373093205742236</v>
      </c>
      <c r="AC79" s="61">
        <f t="shared" ref="AC79" si="249">+W$1*(W79-W78)/H78</f>
        <v>1.7902032621296446</v>
      </c>
      <c r="AE79" s="60">
        <f>+'Indice PondENGHO'!D78</f>
        <v>1624.57470703125</v>
      </c>
      <c r="AF79" s="60">
        <f>+'Indice PondENGHO'!E78</f>
        <v>1201.6729736328125</v>
      </c>
      <c r="AG79" s="60">
        <f>+'Indice PondENGHO'!F78</f>
        <v>1701.0396728515625</v>
      </c>
      <c r="AH79" s="60">
        <f>+'Indice PondENGHO'!G78</f>
        <v>1119.759521484375</v>
      </c>
      <c r="AI79" s="60">
        <f>+'Indice PondENGHO'!H78</f>
        <v>1467.6094970703125</v>
      </c>
      <c r="AJ79" s="60">
        <f>+'Indice PondENGHO'!I78</f>
        <v>1558.903076171875</v>
      </c>
      <c r="AK79" s="60">
        <f>+'Indice PondENGHO'!J78</f>
        <v>1499.3397216796875</v>
      </c>
      <c r="AL79" s="60">
        <f>+'Indice PondENGHO'!K78</f>
        <v>1033.9342041015625</v>
      </c>
      <c r="AM79" s="60">
        <f>+'Indice PondENGHO'!L78</f>
        <v>1357.7054443359375</v>
      </c>
      <c r="AN79" s="60">
        <f>+'Indice PondENGHO'!M78</f>
        <v>1124.9102783203125</v>
      </c>
      <c r="AO79" s="60">
        <f>+'Indice PondENGHO'!N78</f>
        <v>1645.2734375</v>
      </c>
      <c r="AP79" s="60">
        <f>+'Indice PondENGHO'!O78</f>
        <v>1287.102294921875</v>
      </c>
      <c r="AQ79" s="60">
        <f t="shared" ref="AQ79" si="250">+D79</f>
        <v>1504.3291015625</v>
      </c>
      <c r="AR79" s="60"/>
      <c r="AS79" s="60">
        <f>+'Indice PondENGHO'!AZ78</f>
        <v>1614.120361328125</v>
      </c>
      <c r="AT79" s="60">
        <f>+'Indice PondENGHO'!BA78</f>
        <v>1185.8487548828125</v>
      </c>
      <c r="AU79" s="60">
        <f>+'Indice PondENGHO'!BB78</f>
        <v>1742.2947998046875</v>
      </c>
      <c r="AV79" s="60">
        <f>+'Indice PondENGHO'!BC78</f>
        <v>1087.7952880859375</v>
      </c>
      <c r="AW79" s="60">
        <f>+'Indice PondENGHO'!BD78</f>
        <v>1472.78857421875</v>
      </c>
      <c r="AX79" s="60">
        <f>+'Indice PondENGHO'!BE78</f>
        <v>1510.598876953125</v>
      </c>
      <c r="AY79" s="60">
        <f>+'Indice PondENGHO'!BF78</f>
        <v>1478.6484375</v>
      </c>
      <c r="AZ79" s="60">
        <f>+'Indice PondENGHO'!BG78</f>
        <v>1016.2108154296875</v>
      </c>
      <c r="BA79" s="60">
        <f>+'Indice PondENGHO'!BH78</f>
        <v>1354.23095703125</v>
      </c>
      <c r="BB79" s="60">
        <f>+'Indice PondENGHO'!BI78</f>
        <v>1173.53466796875</v>
      </c>
      <c r="BC79" s="60">
        <f>+'Indice PondENGHO'!BJ78</f>
        <v>1611.31787109375</v>
      </c>
      <c r="BD79" s="60">
        <f>+'Indice PondENGHO'!BK78</f>
        <v>1285.8585205078125</v>
      </c>
      <c r="BE79" s="60">
        <f t="shared" ref="BE79" si="251">+H79</f>
        <v>1458.6865234375</v>
      </c>
      <c r="BG79" s="61">
        <f t="shared" ref="BG79" si="252">+AE$1*(AE79-AE78)/$AQ78</f>
        <v>3.7194420942308137</v>
      </c>
      <c r="BH79" s="61">
        <f t="shared" ref="BH79" si="253">+AF$1*(AF79-AF78)/$AQ78</f>
        <v>9.626638842571078E-2</v>
      </c>
      <c r="BI79" s="61">
        <f t="shared" ref="BI79" si="254">+AG$1*(AG79-AG78)/$AQ78</f>
        <v>0.71103124435624632</v>
      </c>
      <c r="BJ79" s="61">
        <f t="shared" ref="BJ79" si="255">+AH$1*(AH79-AH78)/$AQ78</f>
        <v>0.57125606106572568</v>
      </c>
      <c r="BK79" s="61">
        <f t="shared" ref="BK79" si="256">+AI$1*(AI79-AI78)/$AQ78</f>
        <v>0.34419077191367592</v>
      </c>
      <c r="BL79" s="61">
        <f t="shared" ref="BL79" si="257">+AJ$1*(AJ79-AJ78)/$AQ78</f>
        <v>0.28913030585205773</v>
      </c>
      <c r="BM79" s="61">
        <f t="shared" ref="BM79" si="258">+AK$1*(AK79-AK78)/$AQ78</f>
        <v>0.65246824466780617</v>
      </c>
      <c r="BN79" s="61">
        <f t="shared" ref="BN79" si="259">+AL$1*(AL79-AL78)/$AQ78</f>
        <v>0.2162048623811908</v>
      </c>
      <c r="BO79" s="61">
        <f t="shared" ref="BO79" si="260">+AM$1*(AM79-AM78)/$AQ78</f>
        <v>0.51090834657289474</v>
      </c>
      <c r="BP79" s="61">
        <f t="shared" ref="BP79" si="261">+AN$1*(AN79-AN78)/$AQ78</f>
        <v>6.7860781239288376E-2</v>
      </c>
      <c r="BQ79" s="61">
        <f t="shared" ref="BQ79" si="262">+AO$1*(AO79-AO78)/$AQ78</f>
        <v>0.48646946560962562</v>
      </c>
      <c r="BR79" s="61">
        <f t="shared" ref="BR79" si="263">+AP$1*(AP79-AP78)/$AQ78</f>
        <v>0.20603080100720689</v>
      </c>
      <c r="BS79" s="61">
        <f t="shared" ref="BS79" si="264">+SUM(BG79:BR79)</f>
        <v>7.8712593673222422</v>
      </c>
      <c r="BT79" s="61">
        <f t="shared" ref="BT79" si="265">100*(D79/D78-1)</f>
        <v>8.4234540583580042</v>
      </c>
      <c r="BV79" s="61">
        <f t="shared" si="114"/>
        <v>1.3535744151881688</v>
      </c>
      <c r="BW79" s="61">
        <f t="shared" ref="BW79" si="266">+AT$1*(AT79-AT78)/$BE78</f>
        <v>7.8081269403092401E-2</v>
      </c>
      <c r="BX79" s="61">
        <f t="shared" ref="BX79" si="267">+AU$1*(AU79-AU78)/$BE78</f>
        <v>0.58603766360782661</v>
      </c>
      <c r="BY79" s="61">
        <f t="shared" ref="BY79" si="268">+AV$1*(AV79-AV78)/$BE78</f>
        <v>0.66131376115092622</v>
      </c>
      <c r="BZ79" s="61">
        <f t="shared" ref="BZ79" si="269">+AW$1*(AW79-AW78)/$BE78</f>
        <v>0.61011788286066815</v>
      </c>
      <c r="CA79" s="61">
        <f t="shared" ref="CA79" si="270">+AX$1*(AX79-AX78)/$BE78</f>
        <v>0.55585061605119579</v>
      </c>
      <c r="CB79" s="61">
        <f t="shared" ref="CB79" si="271">+AY$1*(AY79-AY78)/$BE78</f>
        <v>1.0578796995060906</v>
      </c>
      <c r="CC79" s="61">
        <f t="shared" ref="CC79" si="272">+AZ$1*(AZ79-AZ78)/$BE78</f>
        <v>0.20325550437961196</v>
      </c>
      <c r="CD79" s="61">
        <f t="shared" ref="CD79" si="273">+BA$1*(BA79-BA78)/$BE78</f>
        <v>0.69717349878393753</v>
      </c>
      <c r="CE79" s="61">
        <f t="shared" ref="CE79" si="274">+BB$1*(BB79-BB78)/$BE78</f>
        <v>0.18234775402728703</v>
      </c>
      <c r="CF79" s="61">
        <f t="shared" ref="CF79" si="275">+BC$1*(BC79-BC78)/$BE78</f>
        <v>0.84482007303957629</v>
      </c>
      <c r="CG79" s="61">
        <f t="shared" ref="CG79" si="276">+BD$1*(BD79-BD78)/$BE78</f>
        <v>0.30039104339100986</v>
      </c>
      <c r="CH79" s="61">
        <f t="shared" ref="CH79" si="277">+SUM(BV79:CG79)</f>
        <v>7.130843181389392</v>
      </c>
      <c r="CI79" s="53">
        <f t="shared" ref="CI79" si="278">100*(H79/H78-1)</f>
        <v>8.078217141203293</v>
      </c>
      <c r="CK79" s="61">
        <f t="shared" si="99"/>
        <v>1.9292388321011691</v>
      </c>
      <c r="CL79" s="61">
        <f t="shared" ref="CL79" si="279">+BH79-BW79</f>
        <v>1.8185119022618379E-2</v>
      </c>
      <c r="CM79" s="61">
        <f t="shared" ref="CM79" si="280">+BI79-BX79</f>
        <v>0.12499358074841971</v>
      </c>
      <c r="CN79" s="61">
        <f t="shared" ref="CN79" si="281">+BJ79-BY79</f>
        <v>-9.0057700085200532E-2</v>
      </c>
      <c r="CO79" s="61">
        <f t="shared" ref="CO79" si="282">+BK79-BZ79</f>
        <v>-0.26592711094699223</v>
      </c>
      <c r="CP79" s="61">
        <f t="shared" ref="CP79" si="283">+BL79-CA79</f>
        <v>-0.26672031019913806</v>
      </c>
      <c r="CQ79" s="61">
        <f t="shared" ref="CQ79" si="284">+BM79-CB79</f>
        <v>-0.40541145483828445</v>
      </c>
      <c r="CR79" s="61">
        <f t="shared" ref="CR79" si="285">+BN79-CC79</f>
        <v>1.2949358001578842E-2</v>
      </c>
      <c r="CS79" s="61">
        <f t="shared" ref="CS79" si="286">+BO79-CD79</f>
        <v>-0.18626515221104278</v>
      </c>
      <c r="CT79" s="61">
        <f t="shared" ref="CT79" si="287">+BP79-CE79</f>
        <v>-0.11448697278799866</v>
      </c>
      <c r="CU79" s="61">
        <f t="shared" ref="CU79" si="288">+BQ79-CF79</f>
        <v>-0.35835060742995067</v>
      </c>
      <c r="CV79" s="61">
        <f t="shared" ref="CV79" si="289">+BR79-CG79</f>
        <v>-9.4360242383802972E-2</v>
      </c>
      <c r="CW79" s="61">
        <f t="shared" ref="CW79" si="290">+BS79-CH79</f>
        <v>0.74041618593285019</v>
      </c>
      <c r="CX79" s="61">
        <f t="shared" ref="CX79" si="291">+BT79-CI79</f>
        <v>0.34523691715471116</v>
      </c>
    </row>
    <row r="80" spans="1:102" x14ac:dyDescent="0.2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1627.396484375</v>
      </c>
      <c r="E80" s="60">
        <f>+'Indice PondENGHO'!BM79</f>
        <v>1608.1427001953125</v>
      </c>
      <c r="F80" s="60">
        <f>+'Indice PondENGHO'!BN79</f>
        <v>1605.2742919921875</v>
      </c>
      <c r="G80" s="60">
        <f>+'Indice PondENGHO'!BO79</f>
        <v>1597.0684814453125</v>
      </c>
      <c r="H80" s="60">
        <f>+'Indice PondENGHO'!BP79</f>
        <v>1581.787109375</v>
      </c>
      <c r="I80" s="60">
        <f>+'Indice PondENGHO'!CD79</f>
        <v>1599.005859375</v>
      </c>
      <c r="K80" s="61">
        <f t="shared" ref="K80" si="292">100*D$1*(D80-D79)/$I79</f>
        <v>1.0181467244723041</v>
      </c>
      <c r="L80" s="61">
        <f t="shared" ref="L80" si="293">100*E$1*(E80-E79)/$I79</f>
        <v>1.286569393254094</v>
      </c>
      <c r="M80" s="61">
        <f t="shared" ref="M80" si="294">100*F$1*(F80-F79)/$I79</f>
        <v>1.4667510547704823</v>
      </c>
      <c r="N80" s="61">
        <f t="shared" ref="N80" si="295">100*G$1*(G80-G79)/$I79</f>
        <v>1.8495949235064926</v>
      </c>
      <c r="O80" s="61">
        <f t="shared" ref="O80" si="296">100*H$1*(H80-H79)/$I79</f>
        <v>2.6948752078387432</v>
      </c>
      <c r="P80" s="61">
        <f t="shared" ref="P80" si="297">+SUM(K80:O80)</f>
        <v>8.3159373038421158</v>
      </c>
      <c r="Q80" s="61">
        <f t="shared" ref="Q80" si="298">100*(I80/I79-1)</f>
        <v>8.3159305600196696</v>
      </c>
      <c r="S80" s="60">
        <f>+'Indice PondENGHO'!D79</f>
        <v>1745.36669921875</v>
      </c>
      <c r="T80" s="60">
        <f>+'Indice PondENGHO'!P79</f>
        <v>1741.0914306640625</v>
      </c>
      <c r="U80" s="60">
        <f>+'Indice PondENGHO'!AB79</f>
        <v>1737.982177734375</v>
      </c>
      <c r="V80" s="60">
        <f>+'Indice PondENGHO'!AN79</f>
        <v>1734.27001953125</v>
      </c>
      <c r="W80" s="60">
        <f>+'Indice PondENGHO'!AZ79</f>
        <v>1728.779541015625</v>
      </c>
      <c r="Y80" s="61">
        <f t="shared" ref="Y80" si="299">+S$1*(S80-S79)/D79</f>
        <v>2.7682144719292499</v>
      </c>
      <c r="Z80" s="61">
        <f t="shared" ref="Z80" si="300">+T$1*(T80-T79)/E79</f>
        <v>2.2174635347599101</v>
      </c>
      <c r="AA80" s="61">
        <f t="shared" ref="AA80" si="301">+U$1*(U80-U79)/F79</f>
        <v>2.0031097417258907</v>
      </c>
      <c r="AB80" s="61">
        <f t="shared" ref="AB80" si="302">+V$1*(V80-V79)/G79</f>
        <v>1.6577170253492512</v>
      </c>
      <c r="AC80" s="61">
        <f t="shared" ref="AC80" si="303">+W$1*(W80-W79)/H79</f>
        <v>1.2339712309737341</v>
      </c>
      <c r="AE80" s="60">
        <f>+'Indice PondENGHO'!D79</f>
        <v>1745.36669921875</v>
      </c>
      <c r="AF80" s="60">
        <f>+'Indice PondENGHO'!E79</f>
        <v>1312.436279296875</v>
      </c>
      <c r="AG80" s="60">
        <f>+'Indice PondENGHO'!F79</f>
        <v>1842.725830078125</v>
      </c>
      <c r="AH80" s="60">
        <f>+'Indice PondENGHO'!G79</f>
        <v>1251.7835693359375</v>
      </c>
      <c r="AI80" s="60">
        <f>+'Indice PondENGHO'!H79</f>
        <v>1597.0791015625</v>
      </c>
      <c r="AJ80" s="60">
        <f>+'Indice PondENGHO'!I79</f>
        <v>1705.34521484375</v>
      </c>
      <c r="AK80" s="60">
        <f>+'Indice PondENGHO'!J79</f>
        <v>1612.5859375</v>
      </c>
      <c r="AL80" s="60">
        <f>+'Indice PondENGHO'!K79</f>
        <v>1111.510009765625</v>
      </c>
      <c r="AM80" s="60">
        <f>+'Indice PondENGHO'!L79</f>
        <v>1463.7125244140625</v>
      </c>
      <c r="AN80" s="60">
        <f>+'Indice PondENGHO'!M79</f>
        <v>1189.2628173828125</v>
      </c>
      <c r="AO80" s="60">
        <f>+'Indice PondENGHO'!N79</f>
        <v>1796.9697265625</v>
      </c>
      <c r="AP80" s="60">
        <f>+'Indice PondENGHO'!O79</f>
        <v>1380.6099853515625</v>
      </c>
      <c r="AQ80" s="60">
        <f t="shared" ref="AQ80" si="304">+D80</f>
        <v>1627.396484375</v>
      </c>
      <c r="AR80" s="60"/>
      <c r="AS80" s="60">
        <f>+'Indice PondENGHO'!AZ79</f>
        <v>1728.779541015625</v>
      </c>
      <c r="AT80" s="60">
        <f>+'Indice PondENGHO'!BA79</f>
        <v>1294.5999755859375</v>
      </c>
      <c r="AU80" s="60">
        <f>+'Indice PondENGHO'!BB79</f>
        <v>1887.6790771484375</v>
      </c>
      <c r="AV80" s="60">
        <f>+'Indice PondENGHO'!BC79</f>
        <v>1214.342041015625</v>
      </c>
      <c r="AW80" s="60">
        <f>+'Indice PondENGHO'!BD79</f>
        <v>1601.18115234375</v>
      </c>
      <c r="AX80" s="60">
        <f>+'Indice PondENGHO'!BE79</f>
        <v>1642.7783203125</v>
      </c>
      <c r="AY80" s="60">
        <f>+'Indice PondENGHO'!BF79</f>
        <v>1598.945556640625</v>
      </c>
      <c r="AZ80" s="60">
        <f>+'Indice PondENGHO'!BG79</f>
        <v>1093.4495849609375</v>
      </c>
      <c r="BA80" s="60">
        <f>+'Indice PondENGHO'!BH79</f>
        <v>1472.776123046875</v>
      </c>
      <c r="BB80" s="60">
        <f>+'Indice PondENGHO'!BI79</f>
        <v>1241.8624267578125</v>
      </c>
      <c r="BC80" s="60">
        <f>+'Indice PondENGHO'!BJ79</f>
        <v>1763.88720703125</v>
      </c>
      <c r="BD80" s="60">
        <f>+'Indice PondENGHO'!BK79</f>
        <v>1375.812255859375</v>
      </c>
      <c r="BE80" s="60">
        <f t="shared" ref="BE80" si="305">+H80</f>
        <v>1581.787109375</v>
      </c>
      <c r="BG80" s="61">
        <f t="shared" ref="BG80" si="306">+AE$1*(AE80-AE79)/$AQ79</f>
        <v>2.7682144719292499</v>
      </c>
      <c r="BH80" s="61">
        <f t="shared" ref="BH80" si="307">+AF$1*(AF80-AF79)/$AQ79</f>
        <v>0.16372426599324602</v>
      </c>
      <c r="BI80" s="61">
        <f t="shared" ref="BI80" si="308">+AG$1*(AG80-AG79)/$AQ79</f>
        <v>0.75275917670442538</v>
      </c>
      <c r="BJ80" s="61">
        <f t="shared" ref="BJ80" si="309">+AH$1*(AH80-AH79)/$AQ79</f>
        <v>1.2454607488931153</v>
      </c>
      <c r="BK80" s="61">
        <f t="shared" ref="BK80" si="310">+AI$1*(AI80-AI79)/$AQ79</f>
        <v>0.35452984295126194</v>
      </c>
      <c r="BL80" s="61">
        <f t="shared" ref="BL80" si="311">+AJ$1*(AJ80-AJ79)/$AQ79</f>
        <v>0.40745724611912781</v>
      </c>
      <c r="BM80" s="61">
        <f t="shared" ref="BM80" si="312">+AK$1*(AK80-AK79)/$AQ79</f>
        <v>0.78207809183668242</v>
      </c>
      <c r="BN80" s="61">
        <f t="shared" ref="BN80" si="313">+AL$1*(AL80-AL79)/$AQ79</f>
        <v>0.25865288782845858</v>
      </c>
      <c r="BO80" s="61">
        <f t="shared" ref="BO80" si="314">+AM$1*(AM80-AM79)/$AQ79</f>
        <v>0.54275706537777135</v>
      </c>
      <c r="BP80" s="61">
        <f t="shared" ref="BP80" si="315">+AN$1*(AN80-AN79)/$AQ79</f>
        <v>7.0507312691771906E-2</v>
      </c>
      <c r="BQ80" s="61">
        <f t="shared" ref="BQ80" si="316">+AO$1*(AO80-AO79)/$AQ79</f>
        <v>0.44256215270250288</v>
      </c>
      <c r="BR80" s="61">
        <f t="shared" ref="BR80" si="317">+AP$1*(AP80-AP79)/$AQ79</f>
        <v>0.22806971044407603</v>
      </c>
      <c r="BS80" s="61">
        <f t="shared" ref="BS80" si="318">+SUM(BG80:BR80)</f>
        <v>8.0167729734716904</v>
      </c>
      <c r="BT80" s="61">
        <f t="shared" ref="BT80" si="319">100*(D80/D79-1)</f>
        <v>8.1808816092618031</v>
      </c>
      <c r="BV80" s="61">
        <f t="shared" si="114"/>
        <v>1.7902032621296446</v>
      </c>
      <c r="BW80" s="61">
        <f t="shared" ref="BW80" si="320">+AT$1*(AT80-AT79)/$BE79</f>
        <v>0.13720769048977344</v>
      </c>
      <c r="BX80" s="61">
        <f t="shared" ref="BX80" si="321">+AU$1*(AU80-AU79)/$BE79</f>
        <v>0.59497911831800276</v>
      </c>
      <c r="BY80" s="61">
        <f t="shared" ref="BY80" si="322">+AV$1*(AV80-AV79)/$BE79</f>
        <v>1.2683032042605757</v>
      </c>
      <c r="BZ80" s="61">
        <f t="shared" ref="BZ80" si="323">+AW$1*(AW80-AW79)/$BE79</f>
        <v>0.61572845697285639</v>
      </c>
      <c r="CA80" s="61">
        <f t="shared" ref="CA80" si="324">+AX$1*(AX80-AX79)/$BE79</f>
        <v>0.72461026181026689</v>
      </c>
      <c r="CB80" s="61">
        <f t="shared" ref="CB80" si="325">+AY$1*(AY80-AY79)/$BE79</f>
        <v>1.2902089416230744</v>
      </c>
      <c r="CC80" s="61">
        <f t="shared" ref="CC80" si="326">+AZ$1*(AZ80-AZ79)/$BE79</f>
        <v>0.24122473607532519</v>
      </c>
      <c r="CD80" s="61">
        <f t="shared" ref="CD80" si="327">+BA$1*(BA80-BA79)/$BE79</f>
        <v>0.79206323931781186</v>
      </c>
      <c r="CE80" s="61">
        <f t="shared" ref="CE80" si="328">+BB$1*(BB80-BB79)/$BE79</f>
        <v>0.17630844754603681</v>
      </c>
      <c r="CF80" s="61">
        <f t="shared" ref="CF80" si="329">+BC$1*(BC80-BC79)/$BE79</f>
        <v>0.85364280178149787</v>
      </c>
      <c r="CG80" s="61">
        <f t="shared" ref="CG80" si="330">+BD$1*(BD80-BD79)/$BE79</f>
        <v>0.30883408301894311</v>
      </c>
      <c r="CH80" s="61">
        <f t="shared" ref="CH80" si="331">+SUM(BV80:CG80)</f>
        <v>8.7933142433438114</v>
      </c>
      <c r="CI80" s="53">
        <f t="shared" ref="CI80" si="332">100*(H80/H79-1)</f>
        <v>8.4391391816937222</v>
      </c>
      <c r="CK80" s="61">
        <f t="shared" si="99"/>
        <v>1.5342432409555158</v>
      </c>
      <c r="CL80" s="61">
        <f t="shared" ref="CL80" si="333">+BH80-BW80</f>
        <v>2.6516575503472584E-2</v>
      </c>
      <c r="CM80" s="61">
        <f t="shared" ref="CM80" si="334">+BI80-BX80</f>
        <v>0.15778005838642262</v>
      </c>
      <c r="CN80" s="61">
        <f t="shared" ref="CN80" si="335">+BJ80-BY80</f>
        <v>-2.2842455367460435E-2</v>
      </c>
      <c r="CO80" s="61">
        <f t="shared" ref="CO80" si="336">+BK80-BZ80</f>
        <v>-0.26119861402159444</v>
      </c>
      <c r="CP80" s="61">
        <f t="shared" ref="CP80" si="337">+BL80-CA80</f>
        <v>-0.31715301569113907</v>
      </c>
      <c r="CQ80" s="61">
        <f t="shared" ref="CQ80" si="338">+BM80-CB80</f>
        <v>-0.508130849786392</v>
      </c>
      <c r="CR80" s="61">
        <f t="shared" ref="CR80" si="339">+BN80-CC80</f>
        <v>1.7428151753133392E-2</v>
      </c>
      <c r="CS80" s="61">
        <f t="shared" ref="CS80" si="340">+BO80-CD80</f>
        <v>-0.24930617394004051</v>
      </c>
      <c r="CT80" s="61">
        <f t="shared" ref="CT80" si="341">+BP80-CE80</f>
        <v>-0.1058011348542649</v>
      </c>
      <c r="CU80" s="61">
        <f t="shared" ref="CU80" si="342">+BQ80-CF80</f>
        <v>-0.411080649078995</v>
      </c>
      <c r="CV80" s="61">
        <f t="shared" ref="CV80" si="343">+BR80-CG80</f>
        <v>-8.0764372574867072E-2</v>
      </c>
      <c r="CW80" s="61">
        <f t="shared" ref="CW80" si="344">+BS80-CH80</f>
        <v>-0.77654126987212102</v>
      </c>
      <c r="CX80" s="61">
        <f t="shared" ref="CX80" si="345">+BT80-CI80</f>
        <v>-0.25825757243191916</v>
      </c>
    </row>
    <row r="81" spans="1:119" x14ac:dyDescent="0.2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1736.971923828125</v>
      </c>
      <c r="E81" s="60">
        <f>+'Indice PondENGHO'!BM80</f>
        <v>1716.022705078125</v>
      </c>
      <c r="F81" s="60">
        <f>+'Indice PondENGHO'!BN80</f>
        <v>1713.2015380859375</v>
      </c>
      <c r="G81" s="60">
        <f>+'Indice PondENGHO'!BO80</f>
        <v>1705.160888671875</v>
      </c>
      <c r="H81" s="60">
        <f>+'Indice PondENGHO'!BP80</f>
        <v>1690.514892578125</v>
      </c>
      <c r="I81" s="60">
        <f>+'Indice PondENGHO'!CD80</f>
        <v>1707.4224853515625</v>
      </c>
      <c r="K81" s="61">
        <f t="shared" ref="K81" si="346">100*D$1*(D81-D80)/$I80</f>
        <v>0.83692836949764282</v>
      </c>
      <c r="L81" s="61">
        <f t="shared" ref="L81" si="347">100*E$1*(E81-E80)/$I80</f>
        <v>1.0472412833190725</v>
      </c>
      <c r="M81" s="61">
        <f t="shared" ref="M81" si="348">100*F$1*(F81-F80)/$I80</f>
        <v>1.1927742558148202</v>
      </c>
      <c r="N81" s="61">
        <f t="shared" ref="N81" si="349">100*G$1*(G81-G80)/$I80</f>
        <v>1.5058242588877264</v>
      </c>
      <c r="O81" s="61">
        <f t="shared" ref="O81" si="350">100*H$1*(H81-H80)/$I80</f>
        <v>2.1974891389753672</v>
      </c>
      <c r="P81" s="61">
        <f t="shared" ref="P81" si="351">+SUM(K81:O81)</f>
        <v>6.7802573064946294</v>
      </c>
      <c r="Q81" s="61">
        <f t="shared" ref="Q81" si="352">100*(I81/I80-1)</f>
        <v>6.7802519509802872</v>
      </c>
      <c r="S81" s="60">
        <f>+'Indice PondENGHO'!D80</f>
        <v>1854.9173583984375</v>
      </c>
      <c r="T81" s="60">
        <f>+'Indice PondENGHO'!P80</f>
        <v>1847.86474609375</v>
      </c>
      <c r="U81" s="60">
        <f>+'Indice PondENGHO'!AB80</f>
        <v>1843.13134765625</v>
      </c>
      <c r="V81" s="60">
        <f>+'Indice PondENGHO'!AN80</f>
        <v>1838.67333984375</v>
      </c>
      <c r="W81" s="60">
        <f>+'Indice PondENGHO'!AZ80</f>
        <v>1831.626953125</v>
      </c>
      <c r="Y81" s="61">
        <f t="shared" ref="Y81" si="353">+S$1*(S81-S80)/D80</f>
        <v>2.3207377648474812</v>
      </c>
      <c r="Z81" s="61">
        <f t="shared" ref="Z81" si="354">+T$1*(T81-T80)/E80</f>
        <v>1.8387558843191187</v>
      </c>
      <c r="AA81" s="61">
        <f t="shared" ref="AA81" si="355">+U$1*(U81-U80)/F80</f>
        <v>1.6621718957445555</v>
      </c>
      <c r="AB81" s="61">
        <f t="shared" ref="AB81" si="356">+V$1*(V81-V80)/G80</f>
        <v>1.3780818475394365</v>
      </c>
      <c r="AC81" s="61">
        <f t="shared" ref="AC81" si="357">+W$1*(W81-W80)/H80</f>
        <v>1.020712682861626</v>
      </c>
      <c r="AE81" s="60">
        <f>+'Indice PondENGHO'!D80</f>
        <v>1854.9173583984375</v>
      </c>
      <c r="AF81" s="60">
        <f>+'Indice PondENGHO'!E80</f>
        <v>1390.49609375</v>
      </c>
      <c r="AG81" s="60">
        <f>+'Indice PondENGHO'!F80</f>
        <v>1950.873291015625</v>
      </c>
      <c r="AH81" s="60">
        <f>+'Indice PondENGHO'!G80</f>
        <v>1370.6092529296875</v>
      </c>
      <c r="AI81" s="60">
        <f>+'Indice PondENGHO'!H80</f>
        <v>1722.5474853515625</v>
      </c>
      <c r="AJ81" s="60">
        <f>+'Indice PondENGHO'!I80</f>
        <v>1853.7603759765625</v>
      </c>
      <c r="AK81" s="60">
        <f>+'Indice PondENGHO'!J80</f>
        <v>1714.9901123046875</v>
      </c>
      <c r="AL81" s="60">
        <f>+'Indice PondENGHO'!K80</f>
        <v>1228.4384765625</v>
      </c>
      <c r="AM81" s="60">
        <f>+'Indice PondENGHO'!L80</f>
        <v>1558.907958984375</v>
      </c>
      <c r="AN81" s="60">
        <f>+'Indice PondENGHO'!M80</f>
        <v>1290.8948974609375</v>
      </c>
      <c r="AO81" s="60">
        <f>+'Indice PondENGHO'!N80</f>
        <v>1901.69970703125</v>
      </c>
      <c r="AP81" s="60">
        <f>+'Indice PondENGHO'!O80</f>
        <v>1472.659912109375</v>
      </c>
      <c r="AQ81" s="60">
        <f t="shared" ref="AQ81" si="358">+D81</f>
        <v>1736.971923828125</v>
      </c>
      <c r="AR81" s="60"/>
      <c r="AS81" s="60">
        <f>+'Indice PondENGHO'!AZ80</f>
        <v>1831.626953125</v>
      </c>
      <c r="AT81" s="60">
        <f>+'Indice PondENGHO'!BA80</f>
        <v>1369.847412109375</v>
      </c>
      <c r="AU81" s="60">
        <f>+'Indice PondENGHO'!BB80</f>
        <v>1999.1812744140625</v>
      </c>
      <c r="AV81" s="60">
        <f>+'Indice PondENGHO'!BC80</f>
        <v>1309.0809326171875</v>
      </c>
      <c r="AW81" s="60">
        <f>+'Indice PondENGHO'!BD80</f>
        <v>1730.1104736328125</v>
      </c>
      <c r="AX81" s="60">
        <f>+'Indice PondENGHO'!BE80</f>
        <v>1783.06787109375</v>
      </c>
      <c r="AY81" s="60">
        <f>+'Indice PondENGHO'!BF80</f>
        <v>1702.89501953125</v>
      </c>
      <c r="AZ81" s="60">
        <f>+'Indice PondENGHO'!BG80</f>
        <v>1210.584716796875</v>
      </c>
      <c r="BA81" s="60">
        <f>+'Indice PondENGHO'!BH80</f>
        <v>1568.41455078125</v>
      </c>
      <c r="BB81" s="60">
        <f>+'Indice PondENGHO'!BI80</f>
        <v>1347.0106201171875</v>
      </c>
      <c r="BC81" s="60">
        <f>+'Indice PondENGHO'!BJ80</f>
        <v>1880.4127197265625</v>
      </c>
      <c r="BD81" s="60">
        <f>+'Indice PondENGHO'!BK80</f>
        <v>1465.0509033203125</v>
      </c>
      <c r="BE81" s="60">
        <f t="shared" ref="BE81" si="359">+H81</f>
        <v>1690.514892578125</v>
      </c>
      <c r="BG81" s="61">
        <f t="shared" ref="BG81" si="360">+AE$1*(AE81-AE80)/$AQ80</f>
        <v>2.3207377648474812</v>
      </c>
      <c r="BH81" s="61">
        <f t="shared" ref="BH81" si="361">+AF$1*(AF81-AF80)/$AQ80</f>
        <v>0.10665817340893959</v>
      </c>
      <c r="BI81" s="61">
        <f t="shared" ref="BI81" si="362">+AG$1*(AG81-AG80)/$AQ80</f>
        <v>0.53112219224018031</v>
      </c>
      <c r="BJ81" s="61">
        <f t="shared" ref="BJ81" si="363">+AH$1*(AH81-AH80)/$AQ80</f>
        <v>1.0361838191809722</v>
      </c>
      <c r="BK81" s="61">
        <f t="shared" ref="BK81" si="364">+AI$1*(AI81-AI80)/$AQ80</f>
        <v>0.31759142236802118</v>
      </c>
      <c r="BL81" s="61">
        <f t="shared" ref="BL81" si="365">+AJ$1*(AJ81-AJ80)/$AQ80</f>
        <v>0.38171896216328055</v>
      </c>
      <c r="BM81" s="61">
        <f t="shared" ref="BM81" si="366">+AK$1*(AK81-AK80)/$AQ80</f>
        <v>0.65372270252771447</v>
      </c>
      <c r="BN81" s="61">
        <f t="shared" ref="BN81" si="367">+AL$1*(AL81-AL80)/$AQ80</f>
        <v>0.36038007864605121</v>
      </c>
      <c r="BO81" s="61">
        <f t="shared" ref="BO81" si="368">+AM$1*(AM81-AM80)/$AQ80</f>
        <v>0.45054297022459433</v>
      </c>
      <c r="BP81" s="61">
        <f t="shared" ref="BP81" si="369">+AN$1*(AN81-AN80)/$AQ80</f>
        <v>0.1029316117841193</v>
      </c>
      <c r="BQ81" s="61">
        <f t="shared" ref="BQ81" si="370">+AO$1*(AO81-AO80)/$AQ80</f>
        <v>0.28243584921169829</v>
      </c>
      <c r="BR81" s="61">
        <f t="shared" ref="BR81" si="371">+AP$1*(AP81-AP80)/$AQ80</f>
        <v>0.20753588996478861</v>
      </c>
      <c r="BS81" s="61">
        <f t="shared" ref="BS81" si="372">+SUM(BG81:BR81)</f>
        <v>6.7515614365678429</v>
      </c>
      <c r="BT81" s="61">
        <f t="shared" ref="BT81" si="373">100*(D81/D80-1)</f>
        <v>6.7331741530219258</v>
      </c>
      <c r="BV81" s="61">
        <f t="shared" si="114"/>
        <v>1.2339712309737341</v>
      </c>
      <c r="BW81" s="61">
        <f t="shared" ref="BW81" si="374">+AT$1*(AT81-AT80)/$BE80</f>
        <v>8.7548752409354974E-2</v>
      </c>
      <c r="BX81" s="61">
        <f t="shared" ref="BX81" si="375">+AU$1*(AU81-AU80)/$BE80</f>
        <v>0.42080573113057729</v>
      </c>
      <c r="BY81" s="61">
        <f t="shared" ref="BY81" si="376">+AV$1*(AV81-AV80)/$BE80</f>
        <v>0.87561727595421279</v>
      </c>
      <c r="BZ81" s="61">
        <f t="shared" ref="BZ81" si="377">+AW$1*(AW81-AW80)/$BE80</f>
        <v>0.57018388823407506</v>
      </c>
      <c r="CA81" s="61">
        <f t="shared" ref="CA81" si="378">+AX$1*(AX81-AX80)/$BE80</f>
        <v>0.70921812286942176</v>
      </c>
      <c r="CB81" s="61">
        <f t="shared" ref="CB81" si="379">+AY$1*(AY81-AY80)/$BE80</f>
        <v>1.0281133740462349</v>
      </c>
      <c r="CC81" s="61">
        <f t="shared" ref="CC81" si="380">+AZ$1*(AZ81-AZ80)/$BE80</f>
        <v>0.33735535062667599</v>
      </c>
      <c r="CD81" s="61">
        <f t="shared" ref="CD81" si="381">+BA$1*(BA81-BA80)/$BE80</f>
        <v>0.58928091362866197</v>
      </c>
      <c r="CE81" s="61">
        <f t="shared" ref="CE81" si="382">+BB$1*(BB81-BB80)/$BE80</f>
        <v>0.25020253142542925</v>
      </c>
      <c r="CF81" s="61">
        <f t="shared" ref="CF81" si="383">+BC$1*(BC81-BC80)/$BE80</f>
        <v>0.60123449220957625</v>
      </c>
      <c r="CG81" s="61">
        <f t="shared" ref="CG81" si="384">+BD$1*(BD81-BD80)/$BE80</f>
        <v>0.28253544475061138</v>
      </c>
      <c r="CH81" s="61">
        <f t="shared" ref="CH81" si="385">+SUM(BV81:CG81)</f>
        <v>6.9860671082585659</v>
      </c>
      <c r="CI81" s="53">
        <f t="shared" ref="CI81" si="386">100*(H81/H80-1)</f>
        <v>6.8737305139682014</v>
      </c>
      <c r="CK81" s="61">
        <f t="shared" si="99"/>
        <v>1.3000250819858552</v>
      </c>
      <c r="CL81" s="61">
        <f t="shared" ref="CL81" si="387">+BH81-BW81</f>
        <v>1.9109420999584611E-2</v>
      </c>
      <c r="CM81" s="61">
        <f t="shared" ref="CM81" si="388">+BI81-BX81</f>
        <v>0.11031646110960303</v>
      </c>
      <c r="CN81" s="61">
        <f t="shared" ref="CN81" si="389">+BJ81-BY81</f>
        <v>0.16056654322675945</v>
      </c>
      <c r="CO81" s="61">
        <f t="shared" ref="CO81" si="390">+BK81-BZ81</f>
        <v>-0.25259246586605388</v>
      </c>
      <c r="CP81" s="61">
        <f t="shared" ref="CP81" si="391">+BL81-CA81</f>
        <v>-0.32749916070614121</v>
      </c>
      <c r="CQ81" s="61">
        <f t="shared" ref="CQ81" si="392">+BM81-CB81</f>
        <v>-0.37439067151852046</v>
      </c>
      <c r="CR81" s="61">
        <f t="shared" ref="CR81" si="393">+BN81-CC81</f>
        <v>2.3024728019375218E-2</v>
      </c>
      <c r="CS81" s="61">
        <f t="shared" ref="CS81" si="394">+BO81-CD81</f>
        <v>-0.13873794340406764</v>
      </c>
      <c r="CT81" s="61">
        <f t="shared" ref="CT81" si="395">+BP81-CE81</f>
        <v>-0.14727091964130995</v>
      </c>
      <c r="CU81" s="61">
        <f t="shared" ref="CU81" si="396">+BQ81-CF81</f>
        <v>-0.31879864299787797</v>
      </c>
      <c r="CV81" s="61">
        <f t="shared" ref="CV81" si="397">+BR81-CG81</f>
        <v>-7.4999554785822764E-2</v>
      </c>
      <c r="CW81" s="61">
        <f t="shared" ref="CW81" si="398">+BS81-CH81</f>
        <v>-0.23450567169072301</v>
      </c>
      <c r="CX81" s="61">
        <f t="shared" ref="CX81" si="399">+BT81-CI81</f>
        <v>-0.14055636094627566</v>
      </c>
    </row>
    <row r="82" spans="1:119" x14ac:dyDescent="0.2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1862.5299072265625</v>
      </c>
      <c r="E82" s="60">
        <f>+'Indice PondENGHO'!BM81</f>
        <v>1840.0880126953125</v>
      </c>
      <c r="F82" s="60">
        <f>+'Indice PondENGHO'!BN81</f>
        <v>1837.9130859375</v>
      </c>
      <c r="G82" s="60">
        <f>+'Indice PondENGHO'!BO81</f>
        <v>1828.6932373046875</v>
      </c>
      <c r="H82" s="60">
        <f>+'Indice PondENGHO'!BP81</f>
        <v>1813.6005859375</v>
      </c>
      <c r="I82" s="60">
        <f>+'Indice PondENGHO'!CD81</f>
        <v>1831.34912109375</v>
      </c>
      <c r="K82" s="61">
        <f t="shared" ref="K82" si="400">100*D$1*(D82-D81)/$I81</f>
        <v>0.89810778085747034</v>
      </c>
      <c r="L82" s="61">
        <f t="shared" ref="L82" si="401">100*E$1*(E82-E81)/$I81</f>
        <v>1.1278860162602986</v>
      </c>
      <c r="M82" s="61">
        <f t="shared" ref="M82" si="402">100*F$1*(F82-F81)/$I81</f>
        <v>1.2907522465251025</v>
      </c>
      <c r="N82" s="61">
        <f t="shared" ref="N82" si="403">100*G$1*(G82-G81)/$I81</f>
        <v>1.6116430430525963</v>
      </c>
      <c r="O82" s="61">
        <f t="shared" ref="O82" si="404">100*H$1*(H82-H81)/$I81</f>
        <v>2.3297152307914444</v>
      </c>
      <c r="P82" s="61">
        <f t="shared" ref="P82" si="405">+SUM(K82:O82)</f>
        <v>7.2581043174869126</v>
      </c>
      <c r="Q82" s="61">
        <f t="shared" ref="Q82" si="406">100*(I82/I81-1)</f>
        <v>7.2581119673301497</v>
      </c>
      <c r="S82" s="60">
        <f>+'Indice PondENGHO'!D81</f>
        <v>1992.2242431640625</v>
      </c>
      <c r="T82" s="60">
        <f>+'Indice PondENGHO'!P81</f>
        <v>1985.336181640625</v>
      </c>
      <c r="U82" s="60">
        <f>+'Indice PondENGHO'!AB81</f>
        <v>1980.5093994140625</v>
      </c>
      <c r="V82" s="60">
        <f>+'Indice PondENGHO'!AN81</f>
        <v>1976.0592041015625</v>
      </c>
      <c r="W82" s="60">
        <f>+'Indice PondENGHO'!AZ81</f>
        <v>1968.9459228515625</v>
      </c>
      <c r="Y82" s="61">
        <f t="shared" ref="Y82" si="407">+S$1*(S82-S81)/D81</f>
        <v>2.7252350328642585</v>
      </c>
      <c r="Z82" s="61">
        <f t="shared" ref="Z82" si="408">+T$1*(T82-T81)/E81</f>
        <v>2.2185814068653764</v>
      </c>
      <c r="AA82" s="61">
        <f t="shared" ref="AA82" si="409">+U$1*(U82-U81)/F81</f>
        <v>2.0348304803530812</v>
      </c>
      <c r="AB82" s="61">
        <f t="shared" ref="AB82" si="410">+V$1*(V82-V81)/G81</f>
        <v>1.698481918125438</v>
      </c>
      <c r="AC82" s="61">
        <f t="shared" ref="AC82" si="411">+W$1*(W82-W81)/H81</f>
        <v>1.275174766381804</v>
      </c>
      <c r="AE82" s="60">
        <f>+'Indice PondENGHO'!D81</f>
        <v>1992.2242431640625</v>
      </c>
      <c r="AF82" s="60">
        <f>+'Indice PondENGHO'!E81</f>
        <v>1525.4241943359375</v>
      </c>
      <c r="AG82" s="60">
        <f>+'Indice PondENGHO'!F81</f>
        <v>2062.383056640625</v>
      </c>
      <c r="AH82" s="60">
        <f>+'Indice PondENGHO'!G81</f>
        <v>1429.356201171875</v>
      </c>
      <c r="AI82" s="60">
        <f>+'Indice PondENGHO'!H81</f>
        <v>1830.386474609375</v>
      </c>
      <c r="AJ82" s="60">
        <f>+'Indice PondENGHO'!I81</f>
        <v>2025.1524658203125</v>
      </c>
      <c r="AK82" s="60">
        <f>+'Indice PondENGHO'!J81</f>
        <v>1811.281494140625</v>
      </c>
      <c r="AL82" s="60">
        <f>+'Indice PondENGHO'!K81</f>
        <v>1392.606689453125</v>
      </c>
      <c r="AM82" s="60">
        <f>+'Indice PondENGHO'!L81</f>
        <v>1727.8123779296875</v>
      </c>
      <c r="AN82" s="60">
        <f>+'Indice PondENGHO'!M81</f>
        <v>1386.1634521484375</v>
      </c>
      <c r="AO82" s="60">
        <f>+'Indice PondENGHO'!N81</f>
        <v>2042.0111083984375</v>
      </c>
      <c r="AP82" s="60">
        <f>+'Indice PondENGHO'!O81</f>
        <v>1564.859619140625</v>
      </c>
      <c r="AQ82" s="60">
        <f t="shared" ref="AQ82" si="412">+D82</f>
        <v>1862.5299072265625</v>
      </c>
      <c r="AR82" s="60"/>
      <c r="AS82" s="60">
        <f>+'Indice PondENGHO'!AZ81</f>
        <v>1968.9459228515625</v>
      </c>
      <c r="AT82" s="60">
        <f>+'Indice PondENGHO'!BA81</f>
        <v>1503.3126220703125</v>
      </c>
      <c r="AU82" s="60">
        <f>+'Indice PondENGHO'!BB81</f>
        <v>2120.580322265625</v>
      </c>
      <c r="AV82" s="60">
        <f>+'Indice PondENGHO'!BC81</f>
        <v>1360.876708984375</v>
      </c>
      <c r="AW82" s="60">
        <f>+'Indice PondENGHO'!BD81</f>
        <v>1837.689208984375</v>
      </c>
      <c r="AX82" s="60">
        <f>+'Indice PondENGHO'!BE81</f>
        <v>1940.493896484375</v>
      </c>
      <c r="AY82" s="60">
        <f>+'Indice PondENGHO'!BF81</f>
        <v>1795.3228759765625</v>
      </c>
      <c r="AZ82" s="60">
        <f>+'Indice PondENGHO'!BG81</f>
        <v>1377.6229248046875</v>
      </c>
      <c r="BA82" s="60">
        <f>+'Indice PondENGHO'!BH81</f>
        <v>1745.463134765625</v>
      </c>
      <c r="BB82" s="60">
        <f>+'Indice PondENGHO'!BI81</f>
        <v>1452.1044921875</v>
      </c>
      <c r="BC82" s="60">
        <f>+'Indice PondENGHO'!BJ81</f>
        <v>2018.0682373046875</v>
      </c>
      <c r="BD82" s="60">
        <f>+'Indice PondENGHO'!BK81</f>
        <v>1559.7718505859375</v>
      </c>
      <c r="BE82" s="60">
        <f t="shared" ref="BE82" si="413">+H82</f>
        <v>1813.6005859375</v>
      </c>
      <c r="BG82" s="61">
        <f t="shared" ref="BG82" si="414">+AE$1*(AE82-AE81)/$AQ81</f>
        <v>2.7252350328642585</v>
      </c>
      <c r="BH82" s="61">
        <f t="shared" ref="BH82" si="415">+AF$1*(AF82-AF81)/$AQ81</f>
        <v>0.17273073012705858</v>
      </c>
      <c r="BI82" s="61">
        <f t="shared" ref="BI82" si="416">+AG$1*(AG82-AG81)/$AQ81</f>
        <v>0.51308769383665986</v>
      </c>
      <c r="BJ82" s="61">
        <f t="shared" ref="BJ82" si="417">+AH$1*(AH82-AH81)/$AQ81</f>
        <v>0.47996809629092252</v>
      </c>
      <c r="BK82" s="61">
        <f t="shared" ref="BK82" si="418">+AI$1*(AI82-AI81)/$AQ81</f>
        <v>0.25574717440605049</v>
      </c>
      <c r="BL82" s="61">
        <f t="shared" ref="BL82" si="419">+AJ$1*(AJ82-AJ81)/$AQ81</f>
        <v>0.413006432345707</v>
      </c>
      <c r="BM82" s="61">
        <f t="shared" ref="BM82" si="420">+AK$1*(AK82-AK81)/$AQ81</f>
        <v>0.57592230551574186</v>
      </c>
      <c r="BN82" s="61">
        <f t="shared" ref="BN82" si="421">+AL$1*(AL82-AL81)/$AQ81</f>
        <v>0.47405656575419541</v>
      </c>
      <c r="BO82" s="61">
        <f t="shared" ref="BO82" si="422">+AM$1*(AM82-AM81)/$AQ81</f>
        <v>0.74896527714370675</v>
      </c>
      <c r="BP82" s="61">
        <f t="shared" ref="BP82" si="423">+AN$1*(AN82-AN81)/$AQ81</f>
        <v>9.039993340462181E-2</v>
      </c>
      <c r="BQ82" s="61">
        <f t="shared" ref="BQ82" si="424">+AO$1*(AO82-AO81)/$AQ81</f>
        <v>0.35452130133302306</v>
      </c>
      <c r="BR82" s="61">
        <f t="shared" ref="BR82" si="425">+AP$1*(AP82-AP81)/$AQ81</f>
        <v>0.19476005133587415</v>
      </c>
      <c r="BS82" s="61">
        <f t="shared" ref="BS82" si="426">+SUM(BG82:BR82)</f>
        <v>6.9984005943578209</v>
      </c>
      <c r="BT82" s="61">
        <f t="shared" ref="BT82" si="427">100*(D82/D81-1)</f>
        <v>7.2285557225196362</v>
      </c>
      <c r="BV82" s="61">
        <f t="shared" si="114"/>
        <v>1.020712682861626</v>
      </c>
      <c r="BW82" s="61">
        <f t="shared" ref="BW82" si="428">+AT$1*(AT82-AT81)/$BE81</f>
        <v>0.14529656841364089</v>
      </c>
      <c r="BX82" s="61">
        <f t="shared" ref="BX82" si="429">+AU$1*(AU82-AU81)/$BE81</f>
        <v>0.42868918950977009</v>
      </c>
      <c r="BY82" s="61">
        <f t="shared" ref="BY82" si="430">+AV$1*(AV82-AV81)/$BE81</f>
        <v>0.4479292265471535</v>
      </c>
      <c r="BZ82" s="61">
        <f t="shared" ref="BZ82" si="431">+AW$1*(AW82-AW81)/$BE81</f>
        <v>0.44516264104937298</v>
      </c>
      <c r="CA82" s="61">
        <f t="shared" ref="CA82" si="432">+AX$1*(AX82-AX81)/$BE81</f>
        <v>0.74466349076421634</v>
      </c>
      <c r="CB82" s="61">
        <f t="shared" ref="CB82" si="433">+AY$1*(AY82-AY81)/$BE81</f>
        <v>0.85536341516377978</v>
      </c>
      <c r="CC82" s="61">
        <f t="shared" ref="CC82" si="434">+AZ$1*(AZ82-AZ81)/$BE81</f>
        <v>0.4501375938625104</v>
      </c>
      <c r="CD82" s="61">
        <f t="shared" ref="CD82" si="435">+BA$1*(BA82-BA81)/$BE81</f>
        <v>1.0207313077901874</v>
      </c>
      <c r="CE82" s="61">
        <f t="shared" ref="CE82" si="436">+BB$1*(BB82-BB81)/$BE81</f>
        <v>0.23398946726463288</v>
      </c>
      <c r="CF82" s="61">
        <f t="shared" ref="CF82" si="437">+BC$1*(BC82-BC81)/$BE81</f>
        <v>0.66457732582490792</v>
      </c>
      <c r="CG82" s="61">
        <f t="shared" ref="CG82" si="438">+BD$1*(BD82-BD81)/$BE81</f>
        <v>0.28060475305393501</v>
      </c>
      <c r="CH82" s="61">
        <f t="shared" ref="CH82" si="439">+SUM(BV82:CG82)</f>
        <v>6.7378576621057329</v>
      </c>
      <c r="CI82" s="53">
        <f t="shared" ref="CI82" si="440">100*(H82/H81-1)</f>
        <v>7.2809588309312501</v>
      </c>
      <c r="CK82" s="61">
        <f t="shared" si="99"/>
        <v>1.4500602664824545</v>
      </c>
      <c r="CL82" s="61">
        <f t="shared" ref="CL82" si="441">+BH82-BW82</f>
        <v>2.7434161713417698E-2</v>
      </c>
      <c r="CM82" s="61">
        <f t="shared" ref="CM82" si="442">+BI82-BX82</f>
        <v>8.4398504326889778E-2</v>
      </c>
      <c r="CN82" s="61">
        <f t="shared" ref="CN82" si="443">+BJ82-BY82</f>
        <v>3.2038869743769016E-2</v>
      </c>
      <c r="CO82" s="61">
        <f t="shared" ref="CO82" si="444">+BK82-BZ82</f>
        <v>-0.18941546664332248</v>
      </c>
      <c r="CP82" s="61">
        <f t="shared" ref="CP82" si="445">+BL82-CA82</f>
        <v>-0.33165705841850934</v>
      </c>
      <c r="CQ82" s="61">
        <f t="shared" ref="CQ82" si="446">+BM82-CB82</f>
        <v>-0.27944110964803792</v>
      </c>
      <c r="CR82" s="61">
        <f t="shared" ref="CR82" si="447">+BN82-CC82</f>
        <v>2.3918971891685015E-2</v>
      </c>
      <c r="CS82" s="61">
        <f t="shared" ref="CS82" si="448">+BO82-CD82</f>
        <v>-0.27176603064648064</v>
      </c>
      <c r="CT82" s="61">
        <f t="shared" ref="CT82" si="449">+BP82-CE82</f>
        <v>-0.14358953386001105</v>
      </c>
      <c r="CU82" s="61">
        <f t="shared" ref="CU82" si="450">+BQ82-CF82</f>
        <v>-0.31005602449188485</v>
      </c>
      <c r="CV82" s="61">
        <f t="shared" ref="CV82" si="451">+BR82-CG82</f>
        <v>-8.5844701718060856E-2</v>
      </c>
      <c r="CW82" s="61">
        <f t="shared" ref="CW82" si="452">+BS82-CH82</f>
        <v>0.26054293225208802</v>
      </c>
      <c r="CX82" s="61">
        <f t="shared" ref="CX82" si="453">+BT82-CI82</f>
        <v>-5.2403108411613886E-2</v>
      </c>
    </row>
    <row r="83" spans="1:119" ht="13.5" thickBot="1" x14ac:dyDescent="0.25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2108.072021484375</v>
      </c>
      <c r="E83" s="60">
        <f>+'Indice PondENGHO'!BM82</f>
        <v>2075.0703125</v>
      </c>
      <c r="F83" s="60">
        <f>+'Indice PondENGHO'!BN82</f>
        <v>2070.5986328125</v>
      </c>
      <c r="G83" s="60">
        <f>+'Indice PondENGHO'!BO82</f>
        <v>2057.05712890625</v>
      </c>
      <c r="H83" s="60">
        <f>+'Indice PondENGHO'!BP82</f>
        <v>2037.6568603515625</v>
      </c>
      <c r="I83" s="60">
        <f>+'Indice PondENGHO'!CD82</f>
        <v>2062.211181640625</v>
      </c>
      <c r="K83" s="61">
        <f t="shared" ref="K83" si="454">100*D$1*(D83-D82)/$I82</f>
        <v>1.6374949535180654</v>
      </c>
      <c r="L83" s="61">
        <f t="shared" ref="L83" si="455">100*E$1*(E83-E82)/$I82</f>
        <v>1.9916813541105292</v>
      </c>
      <c r="M83" s="61">
        <f t="shared" ref="M83" si="456">100*F$1*(F83-F82)/$I82</f>
        <v>2.2453057076673906</v>
      </c>
      <c r="N83" s="61">
        <f t="shared" ref="N83" si="457">100*G$1*(G83-G82)/$I82</f>
        <v>2.7777006903817361</v>
      </c>
      <c r="O83" s="61">
        <f t="shared" ref="O83" si="458">100*H$1*(H83-H82)/$I82</f>
        <v>3.9538685332286652</v>
      </c>
      <c r="P83" s="61">
        <f t="shared" ref="P83" si="459">+SUM(K83:O83)</f>
        <v>12.606051238906385</v>
      </c>
      <c r="Q83" s="61">
        <f t="shared" ref="Q83" si="460">100*(I83/I82-1)</f>
        <v>12.606119602634557</v>
      </c>
      <c r="S83" s="60">
        <f>+'Indice PondENGHO'!D82</f>
        <v>2312.741455078125</v>
      </c>
      <c r="T83" s="60">
        <f>+'Indice PondENGHO'!P82</f>
        <v>2300.706787109375</v>
      </c>
      <c r="U83" s="60">
        <f>+'Indice PondENGHO'!AB82</f>
        <v>2292.312255859375</v>
      </c>
      <c r="V83" s="60">
        <f>+'Indice PondENGHO'!AN82</f>
        <v>2284.9853515625</v>
      </c>
      <c r="W83" s="60">
        <f>+'Indice PondENGHO'!AZ82</f>
        <v>2274.3525390625</v>
      </c>
      <c r="Y83" s="61">
        <f t="shared" ref="Y83" si="461">+S$1*(S83-S82)/D82</f>
        <v>5.9327022022563698</v>
      </c>
      <c r="Z83" s="61">
        <f t="shared" ref="Z83" si="462">+T$1*(T83-T82)/E82</f>
        <v>4.7464460269086421</v>
      </c>
      <c r="AA83" s="61">
        <f t="shared" ref="AA83" si="463">+U$1*(U83-U82)/F82</f>
        <v>4.3050128934589402</v>
      </c>
      <c r="AB83" s="61">
        <f t="shared" ref="AB83" si="464">+V$1*(V83-V82)/G82</f>
        <v>3.5612138191472216</v>
      </c>
      <c r="AC83" s="61">
        <f t="shared" ref="AC83" si="465">+W$1*(W83-W82)/H82</f>
        <v>2.6435952850691433</v>
      </c>
      <c r="AE83" s="60">
        <f>+'Indice PondENGHO'!D82</f>
        <v>2312.741455078125</v>
      </c>
      <c r="AF83" s="60">
        <f>+'Indice PondENGHO'!E82</f>
        <v>1675.5570068359375</v>
      </c>
      <c r="AG83" s="60">
        <f>+'Indice PondENGHO'!F82</f>
        <v>2263.65283203125</v>
      </c>
      <c r="AH83" s="60">
        <f>+'Indice PondENGHO'!G82</f>
        <v>1548.4508056640625</v>
      </c>
      <c r="AI83" s="60">
        <f>+'Indice PondENGHO'!H82</f>
        <v>2092.462890625</v>
      </c>
      <c r="AJ83" s="60">
        <f>+'Indice PondENGHO'!I82</f>
        <v>2332.29736328125</v>
      </c>
      <c r="AK83" s="60">
        <f>+'Indice PondENGHO'!J82</f>
        <v>2005.0135498046875</v>
      </c>
      <c r="AL83" s="60">
        <f>+'Indice PondENGHO'!K82</f>
        <v>1492.029541015625</v>
      </c>
      <c r="AM83" s="60">
        <f>+'Indice PondENGHO'!L82</f>
        <v>1928.7713623046875</v>
      </c>
      <c r="AN83" s="60">
        <f>+'Indice PondENGHO'!M82</f>
        <v>1509.76416015625</v>
      </c>
      <c r="AO83" s="60">
        <f>+'Indice PondENGHO'!N82</f>
        <v>2304.77001953125</v>
      </c>
      <c r="AP83" s="60">
        <f>+'Indice PondENGHO'!O82</f>
        <v>1715.6549072265625</v>
      </c>
      <c r="AQ83" s="60">
        <f t="shared" ref="AQ83" si="466">+D83</f>
        <v>2108.072021484375</v>
      </c>
      <c r="AR83" s="60"/>
      <c r="AS83" s="60">
        <f>+'Indice PondENGHO'!AZ82</f>
        <v>2274.3525390625</v>
      </c>
      <c r="AT83" s="60">
        <f>+'Indice PondENGHO'!BA82</f>
        <v>1643.694091796875</v>
      </c>
      <c r="AU83" s="60">
        <f>+'Indice PondENGHO'!BB82</f>
        <v>2321.854736328125</v>
      </c>
      <c r="AV83" s="60">
        <f>+'Indice PondENGHO'!BC82</f>
        <v>1490.9830322265625</v>
      </c>
      <c r="AW83" s="60">
        <f>+'Indice PondENGHO'!BD82</f>
        <v>2095.919921875</v>
      </c>
      <c r="AX83" s="60">
        <f>+'Indice PondENGHO'!BE82</f>
        <v>2238.793212890625</v>
      </c>
      <c r="AY83" s="60">
        <f>+'Indice PondENGHO'!BF82</f>
        <v>1983.5718994140625</v>
      </c>
      <c r="AZ83" s="60">
        <f>+'Indice PondENGHO'!BG82</f>
        <v>1476.4732666015625</v>
      </c>
      <c r="BA83" s="60">
        <f>+'Indice PondENGHO'!BH82</f>
        <v>1951.4501953125</v>
      </c>
      <c r="BB83" s="60">
        <f>+'Indice PondENGHO'!BI82</f>
        <v>1589.28125</v>
      </c>
      <c r="BC83" s="60">
        <f>+'Indice PondENGHO'!BJ82</f>
        <v>2268.25244140625</v>
      </c>
      <c r="BD83" s="60">
        <f>+'Indice PondENGHO'!BK82</f>
        <v>1703.811767578125</v>
      </c>
      <c r="BE83" s="60">
        <f t="shared" ref="BE83" si="467">+H83</f>
        <v>2037.6568603515625</v>
      </c>
      <c r="BG83" s="61">
        <f t="shared" ref="BG83" si="468">+AE$1*(AE83-AE82)/$AQ82</f>
        <v>5.9327022022563698</v>
      </c>
      <c r="BH83" s="61">
        <f t="shared" ref="BH83" si="469">+AF$1*(AF83-AF82)/$AQ82</f>
        <v>0.17923893966953647</v>
      </c>
      <c r="BI83" s="61">
        <f t="shared" ref="BI83" si="470">+AG$1*(AG83-AG82)/$AQ82</f>
        <v>0.86366794469589425</v>
      </c>
      <c r="BJ83" s="61">
        <f t="shared" ref="BJ83" si="471">+AH$1*(AH83-AH82)/$AQ82</f>
        <v>0.90742071559670512</v>
      </c>
      <c r="BK83" s="61">
        <f t="shared" ref="BK83" si="472">+AI$1*(AI83-AI82)/$AQ82</f>
        <v>0.57963222189131403</v>
      </c>
      <c r="BL83" s="61">
        <f t="shared" ref="BL83" si="473">+AJ$1*(AJ83-AJ82)/$AQ82</f>
        <v>0.69023803920526716</v>
      </c>
      <c r="BM83" s="61">
        <f t="shared" ref="BM83" si="474">+AK$1*(AK83-AK82)/$AQ82</f>
        <v>1.0806063375650536</v>
      </c>
      <c r="BN83" s="61">
        <f t="shared" ref="BN83" si="475">+AL$1*(AL83-AL82)/$AQ82</f>
        <v>0.26774221630184197</v>
      </c>
      <c r="BO83" s="61">
        <f t="shared" ref="BO83" si="476">+AM$1*(AM83-AM82)/$AQ82</f>
        <v>0.83103179989644216</v>
      </c>
      <c r="BP83" s="61">
        <f t="shared" ref="BP83" si="477">+AN$1*(AN83-AN82)/$AQ82</f>
        <v>0.10937776275790861</v>
      </c>
      <c r="BQ83" s="61">
        <f t="shared" ref="BQ83" si="478">+AO$1*(AO83-AO82)/$AQ82</f>
        <v>0.61915070196546262</v>
      </c>
      <c r="BR83" s="61">
        <f t="shared" ref="BR83" si="479">+AP$1*(AP83-AP82)/$AQ82</f>
        <v>0.29706237858750317</v>
      </c>
      <c r="BS83" s="61">
        <f t="shared" ref="BS83" si="480">+SUM(BG83:BR83)</f>
        <v>12.357871260389301</v>
      </c>
      <c r="BT83" s="61">
        <f t="shared" ref="BT83" si="481">100*(D83/D82-1)</f>
        <v>13.183257530798098</v>
      </c>
      <c r="BV83" s="61">
        <f t="shared" si="114"/>
        <v>1.275174766381804</v>
      </c>
      <c r="BW83" s="61">
        <f t="shared" ref="BW83" si="482">+AT$1*(AT83-AT82)/$BE82</f>
        <v>0.14245392569859439</v>
      </c>
      <c r="BX83" s="61">
        <f t="shared" ref="BX83" si="483">+AU$1*(AU83-AU82)/$BE82</f>
        <v>0.66251112575109539</v>
      </c>
      <c r="BY83" s="61">
        <f t="shared" ref="BY83" si="484">+AV$1*(AV83-AV82)/$BE82</f>
        <v>1.0487954892065585</v>
      </c>
      <c r="BZ83" s="61">
        <f t="shared" ref="BZ83" si="485">+AW$1*(AW83-AW82)/$BE82</f>
        <v>0.99604170608900211</v>
      </c>
      <c r="CA83" s="61">
        <f t="shared" ref="CA83" si="486">+AX$1*(AX83-AX82)/$BE82</f>
        <v>1.3152646347327004</v>
      </c>
      <c r="CB83" s="61">
        <f t="shared" ref="CB83" si="487">+AY$1*(AY83-AY82)/$BE82</f>
        <v>1.6238947413820715</v>
      </c>
      <c r="CC83" s="61">
        <f t="shared" ref="CC83" si="488">+AZ$1*(AZ83-AZ82)/$BE82</f>
        <v>0.24830472958600114</v>
      </c>
      <c r="CD83" s="61">
        <f t="shared" ref="CD83" si="489">+BA$1*(BA83-BA82)/$BE82</f>
        <v>1.1069710719651193</v>
      </c>
      <c r="CE83" s="61">
        <f t="shared" ref="CE83" si="490">+BB$1*(BB83-BB82)/$BE82</f>
        <v>0.28469300914703882</v>
      </c>
      <c r="CF83" s="61">
        <f t="shared" ref="CF83" si="491">+BC$1*(BC83-BC82)/$BE82</f>
        <v>1.1258723042866861</v>
      </c>
      <c r="CG83" s="61">
        <f t="shared" ref="CG83" si="492">+BD$1*(BD83-BD82)/$BE82</f>
        <v>0.39774910081834142</v>
      </c>
      <c r="CH83" s="61">
        <f t="shared" ref="CH83" si="493">+SUM(BV83:CG83)</f>
        <v>10.227726605045014</v>
      </c>
      <c r="CI83" s="53">
        <f t="shared" ref="CI83" si="494">100*(H83/H82-1)</f>
        <v>12.354223755295134</v>
      </c>
      <c r="CK83" s="61">
        <f t="shared" si="99"/>
        <v>3.2891069171872265</v>
      </c>
      <c r="CL83" s="61">
        <f t="shared" ref="CL83" si="495">+BH83-BW83</f>
        <v>3.6785013970942082E-2</v>
      </c>
      <c r="CM83" s="61">
        <f t="shared" ref="CM83" si="496">+BI83-BX83</f>
        <v>0.20115681894479887</v>
      </c>
      <c r="CN83" s="61">
        <f t="shared" ref="CN83" si="497">+BJ83-BY83</f>
        <v>-0.1413747736098534</v>
      </c>
      <c r="CO83" s="61">
        <f t="shared" ref="CO83" si="498">+BK83-BZ83</f>
        <v>-0.41640948419768808</v>
      </c>
      <c r="CP83" s="61">
        <f t="shared" ref="CP83" si="499">+BL83-CA83</f>
        <v>-0.62502659552743323</v>
      </c>
      <c r="CQ83" s="61">
        <f t="shared" ref="CQ83" si="500">+BM83-CB83</f>
        <v>-0.54328840381701782</v>
      </c>
      <c r="CR83" s="61">
        <f t="shared" ref="CR83" si="501">+BN83-CC83</f>
        <v>1.9437486715840835E-2</v>
      </c>
      <c r="CS83" s="61">
        <f t="shared" ref="CS83" si="502">+BO83-CD83</f>
        <v>-0.27593927206867719</v>
      </c>
      <c r="CT83" s="61">
        <f t="shared" ref="CT83" si="503">+BP83-CE83</f>
        <v>-0.17531524638913021</v>
      </c>
      <c r="CU83" s="61">
        <f t="shared" ref="CU83" si="504">+BQ83-CF83</f>
        <v>-0.50672160232122343</v>
      </c>
      <c r="CV83" s="61">
        <f t="shared" ref="CV83" si="505">+BR83-CG83</f>
        <v>-0.10068672223083824</v>
      </c>
      <c r="CW83" s="61">
        <f t="shared" ref="CW83" si="506">+BS83-CH83</f>
        <v>2.1301446553442869</v>
      </c>
      <c r="CX83" s="61">
        <f t="shared" ref="CX83" si="507">+BT83-CI83</f>
        <v>0.82903377550296398</v>
      </c>
      <c r="DB83" s="61" t="s">
        <v>150</v>
      </c>
      <c r="DC83" s="61">
        <f>+CW99</f>
        <v>-0.45211548256707212</v>
      </c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</row>
    <row r="84" spans="1:119" ht="13.5" thickBot="1" x14ac:dyDescent="0.25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2376.782470703125</v>
      </c>
      <c r="E84" s="60">
        <f>+'Indice PondENGHO'!BM83</f>
        <v>2334.802734375</v>
      </c>
      <c r="F84" s="60">
        <f>+'Indice PondENGHO'!BN83</f>
        <v>2328.21240234375</v>
      </c>
      <c r="G84" s="60">
        <f>+'Indice PondENGHO'!BO83</f>
        <v>2309.9462890625</v>
      </c>
      <c r="H84" s="60">
        <f>+'Indice PondENGHO'!BP83</f>
        <v>2284.216796875</v>
      </c>
      <c r="I84" s="60">
        <f>+'Indice PondENGHO'!CD83</f>
        <v>2316.8857421875</v>
      </c>
      <c r="K84" s="61">
        <f t="shared" ref="K84" si="508">100*D$1*(D84-D83)/$I83</f>
        <v>1.591389693959234</v>
      </c>
      <c r="L84" s="61">
        <f t="shared" ref="L84" si="509">100*E$1*(E84-E83)/$I83</f>
        <v>1.955009534271154</v>
      </c>
      <c r="M84" s="61">
        <f t="shared" ref="M84" si="510">100*F$1*(F84-F83)/$I83</f>
        <v>2.2075632299538781</v>
      </c>
      <c r="N84" s="61">
        <f t="shared" ref="N84" si="511">100*G$1*(G84-G83)/$I83</f>
        <v>2.7316574169038637</v>
      </c>
      <c r="O84" s="61">
        <f t="shared" ref="O84" si="512">100*H$1*(H84-H83)/$I83</f>
        <v>3.8638978029806648</v>
      </c>
      <c r="P84" s="61">
        <f t="shared" ref="P84" si="513">+SUM(K84:O84)</f>
        <v>12.349517678068795</v>
      </c>
      <c r="Q84" s="61">
        <f t="shared" ref="Q84" si="514">100*(I84/I83-1)</f>
        <v>12.349586832531113</v>
      </c>
      <c r="S84" s="60">
        <f>+'Indice PondENGHO'!D83</f>
        <v>2639.99365234375</v>
      </c>
      <c r="T84" s="60">
        <f>+'Indice PondENGHO'!P83</f>
        <v>2625.266845703125</v>
      </c>
      <c r="U84" s="60">
        <f>+'Indice PondENGHO'!AB83</f>
        <v>2615.427978515625</v>
      </c>
      <c r="V84" s="60">
        <f>+'Indice PondENGHO'!AN83</f>
        <v>2606.92138671875</v>
      </c>
      <c r="W84" s="60">
        <f>+'Indice PondENGHO'!AZ83</f>
        <v>2592.082763671875</v>
      </c>
      <c r="Y84" s="61">
        <f t="shared" ref="Y84" si="515">+S$1*(S84-S83)/D83</f>
        <v>5.3518209434388</v>
      </c>
      <c r="Z84" s="61">
        <f t="shared" ref="Z84" si="516">+T$1*(T84-T83)/E83</f>
        <v>4.3315984235243015</v>
      </c>
      <c r="AA84" s="61">
        <f t="shared" ref="AA84" si="517">+U$1*(U84-U83)/F83</f>
        <v>3.9598752574555007</v>
      </c>
      <c r="AB84" s="61">
        <f t="shared" ref="AB84" si="518">+V$1*(V84-V83)/G83</f>
        <v>3.2991911476457041</v>
      </c>
      <c r="AC84" s="61">
        <f t="shared" ref="AC84" si="519">+W$1*(W84-W83)/H83</f>
        <v>2.4478548028783935</v>
      </c>
      <c r="AE84" s="60">
        <f>+'Indice PondENGHO'!D83</f>
        <v>2639.99365234375</v>
      </c>
      <c r="AF84" s="60">
        <f>+'Indice PondENGHO'!E83</f>
        <v>1851.4453125</v>
      </c>
      <c r="AG84" s="60">
        <f>+'Indice PondENGHO'!F83</f>
        <v>2531.93603515625</v>
      </c>
      <c r="AH84" s="60">
        <f>+'Indice PondENGHO'!G83</f>
        <v>1687.20361328125</v>
      </c>
      <c r="AI84" s="60">
        <f>+'Indice PondENGHO'!H83</f>
        <v>2361.47998046875</v>
      </c>
      <c r="AJ84" s="60">
        <f>+'Indice PondENGHO'!I83</f>
        <v>2564.40283203125</v>
      </c>
      <c r="AK84" s="60">
        <f>+'Indice PondENGHO'!J83</f>
        <v>2229.32177734375</v>
      </c>
      <c r="AL84" s="60">
        <f>+'Indice PondENGHO'!K83</f>
        <v>1655.74609375</v>
      </c>
      <c r="AM84" s="60">
        <f>+'Indice PondENGHO'!L83</f>
        <v>2219.88720703125</v>
      </c>
      <c r="AN84" s="60">
        <f>+'Indice PondENGHO'!M83</f>
        <v>1667.055419921875</v>
      </c>
      <c r="AO84" s="60">
        <f>+'Indice PondENGHO'!N83</f>
        <v>2605.753173828125</v>
      </c>
      <c r="AP84" s="60">
        <f>+'Indice PondENGHO'!O83</f>
        <v>1915.0780029296875</v>
      </c>
      <c r="AQ84" s="60">
        <f t="shared" ref="AQ84" si="520">+D84</f>
        <v>2376.782470703125</v>
      </c>
      <c r="AR84" s="60"/>
      <c r="AS84" s="60">
        <f>+'Indice PondENGHO'!AZ83</f>
        <v>2592.082763671875</v>
      </c>
      <c r="AT84" s="60">
        <f>+'Indice PondENGHO'!BA83</f>
        <v>1814.3056640625</v>
      </c>
      <c r="AU84" s="60">
        <f>+'Indice PondENGHO'!BB83</f>
        <v>2601.691162109375</v>
      </c>
      <c r="AV84" s="60">
        <f>+'Indice PondENGHO'!BC83</f>
        <v>1615.9630126953125</v>
      </c>
      <c r="AW84" s="60">
        <f>+'Indice PondENGHO'!BD83</f>
        <v>2359.624267578125</v>
      </c>
      <c r="AX84" s="60">
        <f>+'Indice PondENGHO'!BE83</f>
        <v>2444.341552734375</v>
      </c>
      <c r="AY84" s="60">
        <f>+'Indice PondENGHO'!BF83</f>
        <v>2195.333740234375</v>
      </c>
      <c r="AZ84" s="60">
        <f>+'Indice PondENGHO'!BG83</f>
        <v>1632.0076904296875</v>
      </c>
      <c r="BA84" s="60">
        <f>+'Indice PondENGHO'!BH83</f>
        <v>2247.585205078125</v>
      </c>
      <c r="BB84" s="60">
        <f>+'Indice PondENGHO'!BI83</f>
        <v>1766.420166015625</v>
      </c>
      <c r="BC84" s="60">
        <f>+'Indice PondENGHO'!BJ83</f>
        <v>2575.715087890625</v>
      </c>
      <c r="BD84" s="60">
        <f>+'Indice PondENGHO'!BK83</f>
        <v>1905.3212890625</v>
      </c>
      <c r="BE84" s="60">
        <f t="shared" ref="BE84" si="521">+H84</f>
        <v>2284.216796875</v>
      </c>
      <c r="BG84" s="61">
        <f t="shared" ref="BG84" si="522">+AE$1*(AE84-AE83)/$AQ83</f>
        <v>5.3518209434388</v>
      </c>
      <c r="BH84" s="61">
        <f t="shared" ref="BH84" si="523">+AF$1*(AF84-AF83)/$AQ83</f>
        <v>0.18552887952168257</v>
      </c>
      <c r="BI84" s="61">
        <f t="shared" ref="BI84" si="524">+AG$1*(AG84-AG83)/$AQ83</f>
        <v>1.0171371871018009</v>
      </c>
      <c r="BJ84" s="61">
        <f t="shared" ref="BJ84" si="525">+AH$1*(AH84-AH83)/$AQ83</f>
        <v>0.93406305243983656</v>
      </c>
      <c r="BK84" s="61">
        <f t="shared" ref="BK84" si="526">+AI$1*(AI84-AI83)/$AQ83</f>
        <v>0.52568097547909742</v>
      </c>
      <c r="BL84" s="61">
        <f t="shared" ref="BL84" si="527">+AJ$1*(AJ84-AJ83)/$AQ83</f>
        <v>0.46084912666575978</v>
      </c>
      <c r="BM84" s="61">
        <f t="shared" ref="BM84" si="528">+AK$1*(AK84-AK83)/$AQ83</f>
        <v>1.105424378180526</v>
      </c>
      <c r="BN84" s="61">
        <f t="shared" ref="BN84" si="529">+AL$1*(AL84-AL83)/$AQ83</f>
        <v>0.38953011689951311</v>
      </c>
      <c r="BO84" s="61">
        <f t="shared" ref="BO84" si="530">+AM$1*(AM84-AM83)/$AQ83</f>
        <v>1.0636380616112076</v>
      </c>
      <c r="BP84" s="61">
        <f t="shared" ref="BP84" si="531">+AN$1*(AN84-AN83)/$AQ83</f>
        <v>0.12297886457379988</v>
      </c>
      <c r="BQ84" s="61">
        <f t="shared" ref="BQ84" si="532">+AO$1*(AO84-AO83)/$AQ83</f>
        <v>0.6266123009460226</v>
      </c>
      <c r="BR84" s="61">
        <f t="shared" ref="BR84" si="533">+AP$1*(AP84-AP83)/$AQ83</f>
        <v>0.34709882800767961</v>
      </c>
      <c r="BS84" s="61">
        <f t="shared" ref="BS84" si="534">+SUM(BG84:BR84)</f>
        <v>12.130362714865726</v>
      </c>
      <c r="BT84" s="61">
        <f t="shared" ref="BT84" si="535">100*(D84/D83-1)</f>
        <v>12.746739507957638</v>
      </c>
      <c r="BV84" s="61">
        <f t="shared" si="114"/>
        <v>2.6435952850691433</v>
      </c>
      <c r="BW84" s="61">
        <f t="shared" ref="BW84" si="536">+AT$1*(AT84-AT83)/$BE83</f>
        <v>0.15409328673918674</v>
      </c>
      <c r="BX84" s="61">
        <f t="shared" ref="BX84" si="537">+AU$1*(AU84-AU83)/$BE83</f>
        <v>0.81982176962874209</v>
      </c>
      <c r="BY84" s="61">
        <f t="shared" ref="BY84" si="538">+AV$1*(AV84-AV83)/$BE83</f>
        <v>0.89669233142731497</v>
      </c>
      <c r="BZ84" s="61">
        <f t="shared" ref="BZ84" si="539">+AW$1*(AW84-AW83)/$BE83</f>
        <v>0.90531040635813642</v>
      </c>
      <c r="CA84" s="61">
        <f t="shared" ref="CA84" si="540">+AX$1*(AX84-AX83)/$BE83</f>
        <v>0.8066505877353668</v>
      </c>
      <c r="CB84" s="61">
        <f t="shared" ref="CB84" si="541">+AY$1*(AY84-AY83)/$BE83</f>
        <v>1.6258611118615518</v>
      </c>
      <c r="CC84" s="61">
        <f t="shared" ref="CC84" si="542">+AZ$1*(AZ84-AZ83)/$BE83</f>
        <v>0.34773142289870362</v>
      </c>
      <c r="CD84" s="61">
        <f t="shared" ref="CD84" si="543">+BA$1*(BA84-BA83)/$BE83</f>
        <v>1.416435104672336</v>
      </c>
      <c r="CE84" s="61">
        <f t="shared" ref="CE84" si="544">+BB$1*(BB84-BB83)/$BE83</f>
        <v>0.32720569048235004</v>
      </c>
      <c r="CF84" s="61">
        <f t="shared" ref="CF84" si="545">+BC$1*(BC84-BC83)/$BE83</f>
        <v>1.2314937362702687</v>
      </c>
      <c r="CG84" s="61">
        <f t="shared" ref="CG84" si="546">+BD$1*(BD84-BD83)/$BE83</f>
        <v>0.49525915488442374</v>
      </c>
      <c r="CH84" s="61">
        <f t="shared" ref="CH84" si="547">+SUM(BV84:CG84)</f>
        <v>11.670149888027524</v>
      </c>
      <c r="CI84" s="53">
        <f t="shared" ref="CI84" si="548">100*(H84/H83-1)</f>
        <v>12.100169627230461</v>
      </c>
      <c r="CK84" s="61">
        <f t="shared" si="99"/>
        <v>2.9039661405604065</v>
      </c>
      <c r="CL84" s="61">
        <f t="shared" ref="CL84" si="549">+BH84-BW84</f>
        <v>3.143559278249583E-2</v>
      </c>
      <c r="CM84" s="61">
        <f t="shared" ref="CM84" si="550">+BI84-BX84</f>
        <v>0.19731541747305881</v>
      </c>
      <c r="CN84" s="61">
        <f t="shared" ref="CN84" si="551">+BJ84-BY84</f>
        <v>3.7370721012521591E-2</v>
      </c>
      <c r="CO84" s="61">
        <f t="shared" ref="CO84" si="552">+BK84-BZ84</f>
        <v>-0.379629430879039</v>
      </c>
      <c r="CP84" s="61">
        <f t="shared" ref="CP84" si="553">+BL84-CA84</f>
        <v>-0.34580146106960702</v>
      </c>
      <c r="CQ84" s="61">
        <f t="shared" ref="CQ84" si="554">+BM84-CB84</f>
        <v>-0.52043673368102583</v>
      </c>
      <c r="CR84" s="61">
        <f t="shared" ref="CR84" si="555">+BN84-CC84</f>
        <v>4.1798694000809489E-2</v>
      </c>
      <c r="CS84" s="61">
        <f t="shared" ref="CS84" si="556">+BO84-CD84</f>
        <v>-0.35279704306112847</v>
      </c>
      <c r="CT84" s="61">
        <f t="shared" ref="CT84" si="557">+BP84-CE84</f>
        <v>-0.20422682590855018</v>
      </c>
      <c r="CU84" s="61">
        <f t="shared" ref="CU84" si="558">+BQ84-CF84</f>
        <v>-0.6048814353242461</v>
      </c>
      <c r="CV84" s="61">
        <f t="shared" ref="CV84" si="559">+BR84-CG84</f>
        <v>-0.14816032687674413</v>
      </c>
      <c r="CW84" s="61">
        <f t="shared" ref="CW84" si="560">+BS84-CH84</f>
        <v>0.46021282683820175</v>
      </c>
      <c r="CX84" s="61">
        <f t="shared" ref="CX84" si="561">+BT84-CI84</f>
        <v>0.6465698807271778</v>
      </c>
      <c r="DB84" s="68" t="s">
        <v>88</v>
      </c>
      <c r="DC84" s="53">
        <v>0.8066044271420636</v>
      </c>
    </row>
    <row r="85" spans="1:119" ht="13.5" thickBot="1" x14ac:dyDescent="0.25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2570.36376953125</v>
      </c>
      <c r="E85" s="60">
        <f>+'Indice PondENGHO'!BM84</f>
        <v>2528.23583984375</v>
      </c>
      <c r="F85" s="60">
        <f>+'Indice PondENGHO'!BN84</f>
        <v>2521.84912109375</v>
      </c>
      <c r="G85" s="60">
        <f>+'Indice PondENGHO'!BO84</f>
        <v>2502.307373046875</v>
      </c>
      <c r="H85" s="60">
        <f>+'Indice PondENGHO'!BP84</f>
        <v>2476.685546875</v>
      </c>
      <c r="I85" s="60">
        <f>+'Indice PondENGHO'!CD84</f>
        <v>2509.822509765625</v>
      </c>
      <c r="K85" s="61">
        <f t="shared" ref="K85" si="562">100*D$1*(D85-D84)/$I84</f>
        <v>1.0204316162952449</v>
      </c>
      <c r="L85" s="61">
        <f t="shared" ref="L85" si="563">100*E$1*(E85-E84)/$I84</f>
        <v>1.2959314788029328</v>
      </c>
      <c r="M85" s="61">
        <f t="shared" ref="M85" si="564">100*F$1*(F85-F84)/$I84</f>
        <v>1.4769313676445488</v>
      </c>
      <c r="N85" s="61">
        <f t="shared" ref="N85" si="565">100*G$1*(G85-G84)/$I84</f>
        <v>1.8494464225549145</v>
      </c>
      <c r="O85" s="61">
        <f t="shared" ref="O85" si="566">100*H$1*(H85-H84)/$I84</f>
        <v>2.6846759217118712</v>
      </c>
      <c r="P85" s="61">
        <f t="shared" ref="P85" si="567">+SUM(K85:O85)</f>
        <v>8.3274168070095129</v>
      </c>
      <c r="Q85" s="61">
        <f t="shared" ref="Q85" si="568">100*(I85/I84-1)</f>
        <v>8.3274183126511367</v>
      </c>
      <c r="S85" s="60">
        <f>+'Indice PondENGHO'!D84</f>
        <v>2835.88330078125</v>
      </c>
      <c r="T85" s="60">
        <f>+'Indice PondENGHO'!P84</f>
        <v>2823.71728515625</v>
      </c>
      <c r="U85" s="60">
        <f>+'Indice PondENGHO'!AB84</f>
        <v>2815.076171875</v>
      </c>
      <c r="V85" s="60">
        <f>+'Indice PondENGHO'!AN84</f>
        <v>2807.301513671875</v>
      </c>
      <c r="W85" s="60">
        <f>+'Indice PondENGHO'!AZ84</f>
        <v>2794.528076171875</v>
      </c>
      <c r="Y85" s="61">
        <f t="shared" ref="Y85" si="569">+S$1*(S85-S84)/D84</f>
        <v>2.8413615479164664</v>
      </c>
      <c r="Z85" s="61">
        <f t="shared" ref="Z85" si="570">+T$1*(T85-T84)/E84</f>
        <v>2.3538988822750544</v>
      </c>
      <c r="AA85" s="61">
        <f t="shared" ref="AA85" si="571">+U$1*(U85-U84)/F84</f>
        <v>2.1760161944281897</v>
      </c>
      <c r="AB85" s="61">
        <f t="shared" ref="AB85" si="572">+V$1*(V85-V84)/G84</f>
        <v>1.8286770140359416</v>
      </c>
      <c r="AC85" s="61">
        <f t="shared" ref="AC85" si="573">+W$1*(W85-W84)/H84</f>
        <v>1.3913249700403039</v>
      </c>
      <c r="AE85" s="60">
        <f>+'Indice PondENGHO'!D84</f>
        <v>2835.88330078125</v>
      </c>
      <c r="AF85" s="60">
        <f>+'Indice PondENGHO'!E84</f>
        <v>2036.984619140625</v>
      </c>
      <c r="AG85" s="60">
        <f>+'Indice PondENGHO'!F84</f>
        <v>2789.09375</v>
      </c>
      <c r="AH85" s="60">
        <f>+'Indice PondENGHO'!G84</f>
        <v>1809.210205078125</v>
      </c>
      <c r="AI85" s="60">
        <f>+'Indice PondENGHO'!H84</f>
        <v>2609.1259765625</v>
      </c>
      <c r="AJ85" s="60">
        <f>+'Indice PondENGHO'!I84</f>
        <v>2690.242919921875</v>
      </c>
      <c r="AK85" s="60">
        <f>+'Indice PondENGHO'!J84</f>
        <v>2386.78125</v>
      </c>
      <c r="AL85" s="60">
        <f>+'Indice PondENGHO'!K84</f>
        <v>1875.47998046875</v>
      </c>
      <c r="AM85" s="60">
        <f>+'Indice PondENGHO'!L84</f>
        <v>2431.29443359375</v>
      </c>
      <c r="AN85" s="60">
        <f>+'Indice PondENGHO'!M84</f>
        <v>1829.2022705078125</v>
      </c>
      <c r="AO85" s="60">
        <f>+'Indice PondENGHO'!N84</f>
        <v>2838.686279296875</v>
      </c>
      <c r="AP85" s="60">
        <f>+'Indice PondENGHO'!O84</f>
        <v>2064.700439453125</v>
      </c>
      <c r="AQ85" s="60">
        <f t="shared" ref="AQ85" si="574">+D85</f>
        <v>2570.36376953125</v>
      </c>
      <c r="AR85" s="60"/>
      <c r="AS85" s="60">
        <f>+'Indice PondENGHO'!AZ84</f>
        <v>2794.528076171875</v>
      </c>
      <c r="AT85" s="60">
        <f>+'Indice PondENGHO'!BA84</f>
        <v>1999.24462890625</v>
      </c>
      <c r="AU85" s="60">
        <f>+'Indice PondENGHO'!BB84</f>
        <v>2878.963623046875</v>
      </c>
      <c r="AV85" s="60">
        <f>+'Indice PondENGHO'!BC84</f>
        <v>1745.977294921875</v>
      </c>
      <c r="AW85" s="60">
        <f>+'Indice PondENGHO'!BD84</f>
        <v>2614.286376953125</v>
      </c>
      <c r="AX85" s="60">
        <f>+'Indice PondENGHO'!BE84</f>
        <v>2572.458251953125</v>
      </c>
      <c r="AY85" s="60">
        <f>+'Indice PondENGHO'!BF84</f>
        <v>2351.384521484375</v>
      </c>
      <c r="AZ85" s="60">
        <f>+'Indice PondENGHO'!BG84</f>
        <v>1848.2471923828125</v>
      </c>
      <c r="BA85" s="60">
        <f>+'Indice PondENGHO'!BH84</f>
        <v>2452.723876953125</v>
      </c>
      <c r="BB85" s="60">
        <f>+'Indice PondENGHO'!BI84</f>
        <v>1941.350341796875</v>
      </c>
      <c r="BC85" s="60">
        <f>+'Indice PondENGHO'!BJ84</f>
        <v>2802.106201171875</v>
      </c>
      <c r="BD85" s="60">
        <f>+'Indice PondENGHO'!BK84</f>
        <v>2045.579345703125</v>
      </c>
      <c r="BE85" s="60">
        <f t="shared" ref="BE85" si="575">+H85</f>
        <v>2476.685546875</v>
      </c>
      <c r="BG85" s="61">
        <f t="shared" ref="BG85" si="576">+AE$1*(AE85-AE84)/$AQ84</f>
        <v>2.8413615479164664</v>
      </c>
      <c r="BH85" s="61">
        <f t="shared" ref="BH85" si="577">+AF$1*(AF85-AF84)/$AQ84</f>
        <v>0.17358272192043053</v>
      </c>
      <c r="BI85" s="61">
        <f t="shared" ref="BI85" si="578">+AG$1*(AG85-AG84)/$AQ84</f>
        <v>0.86473217026226579</v>
      </c>
      <c r="BJ85" s="61">
        <f t="shared" ref="BJ85" si="579">+AH$1*(AH85-AH84)/$AQ84</f>
        <v>0.7284734328823681</v>
      </c>
      <c r="BK85" s="61">
        <f t="shared" ref="BK85" si="580">+AI$1*(AI85-AI84)/$AQ84</f>
        <v>0.42920987862286875</v>
      </c>
      <c r="BL85" s="61">
        <f t="shared" ref="BL85" si="581">+AJ$1*(AJ85-AJ84)/$AQ84</f>
        <v>0.221609522038135</v>
      </c>
      <c r="BM85" s="61">
        <f t="shared" ref="BM85" si="582">+AK$1*(AK85-AK84)/$AQ84</f>
        <v>0.68825382780828703</v>
      </c>
      <c r="BN85" s="61">
        <f t="shared" ref="BN85" si="583">+AL$1*(AL85-AL84)/$AQ84</f>
        <v>0.46370469805175663</v>
      </c>
      <c r="BO85" s="61">
        <f t="shared" ref="BO85" si="584">+AM$1*(AM85-AM84)/$AQ84</f>
        <v>0.68508406108587427</v>
      </c>
      <c r="BP85" s="61">
        <f t="shared" ref="BP85" si="585">+AN$1*(AN85-AN84)/$AQ84</f>
        <v>0.11244247967326534</v>
      </c>
      <c r="BQ85" s="61">
        <f t="shared" ref="BQ85" si="586">+AO$1*(AO85-AO84)/$AQ84</f>
        <v>0.43011436973759731</v>
      </c>
      <c r="BR85" s="61">
        <f t="shared" ref="BR85" si="587">+AP$1*(AP85-AP84)/$AQ84</f>
        <v>0.2309778980461823</v>
      </c>
      <c r="BS85" s="61">
        <f t="shared" ref="BS85" si="588">+SUM(BG85:BR85)</f>
        <v>7.8695466080454981</v>
      </c>
      <c r="BT85" s="61">
        <f t="shared" ref="BT85" si="589">100*(D85/D84-1)</f>
        <v>8.1446788342753873</v>
      </c>
      <c r="BV85" s="61">
        <f t="shared" si="114"/>
        <v>2.4478548028783935</v>
      </c>
      <c r="BW85" s="61">
        <f t="shared" ref="BW85" si="590">+AT$1*(AT85-AT84)/$BE84</f>
        <v>0.14900381433439436</v>
      </c>
      <c r="BX85" s="61">
        <f t="shared" ref="BX85" si="591">+AU$1*(AU85-AU84)/$BE84</f>
        <v>0.72462892966775083</v>
      </c>
      <c r="BY85" s="61">
        <f t="shared" ref="BY85" si="592">+AV$1*(AV85-AV84)/$BE84</f>
        <v>0.83212351733485412</v>
      </c>
      <c r="BZ85" s="61">
        <f t="shared" ref="BZ85" si="593">+AW$1*(AW85-AW84)/$BE84</f>
        <v>0.7798988644717727</v>
      </c>
      <c r="CA85" s="61">
        <f t="shared" ref="CA85" si="594">+AX$1*(AX85-AX84)/$BE84</f>
        <v>0.44850878329040722</v>
      </c>
      <c r="CB85" s="61">
        <f t="shared" ref="CB85" si="595">+AY$1*(AY85-AY84)/$BE84</f>
        <v>1.0687974708232917</v>
      </c>
      <c r="CC85" s="61">
        <f t="shared" ref="CC85" si="596">+AZ$1*(AZ85-AZ84)/$BE84</f>
        <v>0.43126694821846928</v>
      </c>
      <c r="CD85" s="61">
        <f t="shared" ref="CD85" si="597">+BA$1*(BA85-BA84)/$BE84</f>
        <v>0.87528240364639653</v>
      </c>
      <c r="CE85" s="61">
        <f t="shared" ref="CE85" si="598">+BB$1*(BB85-BB84)/$BE84</f>
        <v>0.28824735312244787</v>
      </c>
      <c r="CF85" s="61">
        <f t="shared" ref="CF85" si="599">+BC$1*(BC85-BC84)/$BE84</f>
        <v>0.8088964911964861</v>
      </c>
      <c r="CG85" s="61">
        <f t="shared" ref="CG85" si="600">+BD$1*(BD85-BD84)/$BE84</f>
        <v>0.30750946517581529</v>
      </c>
      <c r="CH85" s="61">
        <f t="shared" ref="CH85" si="601">+SUM(BV85:CG85)</f>
        <v>9.16201884416048</v>
      </c>
      <c r="CI85" s="53">
        <f t="shared" ref="CI85" si="602">100*(H85/H84-1)</f>
        <v>8.4260281363534908</v>
      </c>
      <c r="CK85" s="61">
        <f t="shared" si="99"/>
        <v>1.4500365778761626</v>
      </c>
      <c r="CL85" s="61">
        <f t="shared" ref="CL85" si="603">+BH85-BW85</f>
        <v>2.4578907586036175E-2</v>
      </c>
      <c r="CM85" s="61">
        <f t="shared" ref="CM85" si="604">+BI85-BX85</f>
        <v>0.14010324059451496</v>
      </c>
      <c r="CN85" s="61">
        <f t="shared" ref="CN85" si="605">+BJ85-BY85</f>
        <v>-0.10365008445248602</v>
      </c>
      <c r="CO85" s="61">
        <f t="shared" ref="CO85" si="606">+BK85-BZ85</f>
        <v>-0.35068898584890396</v>
      </c>
      <c r="CP85" s="61">
        <f t="shared" ref="CP85" si="607">+BL85-CA85</f>
        <v>-0.22689926125227222</v>
      </c>
      <c r="CQ85" s="61">
        <f t="shared" ref="CQ85" si="608">+BM85-CB85</f>
        <v>-0.38054364301500465</v>
      </c>
      <c r="CR85" s="61">
        <f t="shared" ref="CR85" si="609">+BN85-CC85</f>
        <v>3.2437749833287344E-2</v>
      </c>
      <c r="CS85" s="61">
        <f t="shared" ref="CS85" si="610">+BO85-CD85</f>
        <v>-0.19019834256052226</v>
      </c>
      <c r="CT85" s="61">
        <f t="shared" ref="CT85" si="611">+BP85-CE85</f>
        <v>-0.17580487344918252</v>
      </c>
      <c r="CU85" s="61">
        <f t="shared" ref="CU85" si="612">+BQ85-CF85</f>
        <v>-0.37878212145888879</v>
      </c>
      <c r="CV85" s="61">
        <f t="shared" ref="CV85" si="613">+BR85-CG85</f>
        <v>-7.6531567129632994E-2</v>
      </c>
      <c r="CW85" s="61">
        <f t="shared" ref="CW85" si="614">+BS85-CH85</f>
        <v>-1.2924722361149819</v>
      </c>
      <c r="CX85" s="61">
        <f t="shared" ref="CX85" si="615">+BT85-CI85</f>
        <v>-0.28134930207810349</v>
      </c>
      <c r="DB85" s="69" t="s">
        <v>89</v>
      </c>
      <c r="DC85" s="53">
        <v>3.5450661088212362E-3</v>
      </c>
    </row>
    <row r="86" spans="1:119" ht="13.5" thickBot="1" x14ac:dyDescent="0.25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2914.33349609375</v>
      </c>
      <c r="E86" s="60">
        <f>+'Indice PondENGHO'!BM85</f>
        <v>2861.694091796875</v>
      </c>
      <c r="F86" s="60">
        <f>+'Indice PondENGHO'!BN85</f>
        <v>2854.9951171875</v>
      </c>
      <c r="G86" s="60">
        <f>+'Indice PondENGHO'!BO85</f>
        <v>2829.203857421875</v>
      </c>
      <c r="H86" s="60">
        <f>+'Indice PondENGHO'!BP85</f>
        <v>2796.6318359375</v>
      </c>
      <c r="I86" s="60">
        <f>+'Indice PondENGHO'!CD85</f>
        <v>2838.682861328125</v>
      </c>
      <c r="K86" s="61">
        <f t="shared" ref="K86" si="616">100*D$1*(D86-D85)/$I85</f>
        <v>1.67379526402578</v>
      </c>
      <c r="L86" s="61">
        <f t="shared" ref="L86" si="617">100*E$1*(E86-E85)/$I85</f>
        <v>2.0623117259850505</v>
      </c>
      <c r="M86" s="61">
        <f t="shared" ref="M86" si="618">100*F$1*(F86-F85)/$I85</f>
        <v>2.3456802142006863</v>
      </c>
      <c r="N86" s="61">
        <f t="shared" ref="N86" si="619">100*G$1*(G86-G85)/$I85</f>
        <v>2.9013251036549792</v>
      </c>
      <c r="O86" s="61">
        <f t="shared" ref="O86" si="620">100*H$1*(H86-H85)/$I85</f>
        <v>4.1197449136183018</v>
      </c>
      <c r="P86" s="61">
        <f t="shared" ref="P86" si="621">+SUM(K86:O86)</f>
        <v>13.102857221484799</v>
      </c>
      <c r="Q86" s="61">
        <f t="shared" ref="Q86" si="622">100*(I86/I85-1)</f>
        <v>13.102932589173811</v>
      </c>
      <c r="S86" s="60">
        <f>+'Indice PondENGHO'!D85</f>
        <v>3281.330322265625</v>
      </c>
      <c r="T86" s="60">
        <f>+'Indice PondENGHO'!P85</f>
        <v>3272.84765625</v>
      </c>
      <c r="U86" s="60">
        <f>+'Indice PondENGHO'!AB85</f>
        <v>3266.63037109375</v>
      </c>
      <c r="V86" s="60">
        <f>+'Indice PondENGHO'!AN85</f>
        <v>3259.777587890625</v>
      </c>
      <c r="W86" s="60">
        <f>+'Indice PondENGHO'!AZ85</f>
        <v>3250.010498046875</v>
      </c>
      <c r="Y86" s="61">
        <f t="shared" ref="Y86" si="623">+S$1*(S86-S85)/D85</f>
        <v>5.9745598521871202</v>
      </c>
      <c r="Z86" s="61">
        <f t="shared" ref="Z86" si="624">+T$1*(T86-T85)/E85</f>
        <v>4.9197243642727502</v>
      </c>
      <c r="AA86" s="61">
        <f t="shared" ref="AA86" si="625">+U$1*(U86-U85)/F85</f>
        <v>4.5437049531412503</v>
      </c>
      <c r="AB86" s="61">
        <f t="shared" ref="AB86" si="626">+V$1*(V86-V85)/G85</f>
        <v>3.8118798609758393</v>
      </c>
      <c r="AC86" s="61">
        <f t="shared" ref="AC86" si="627">+W$1*(W86-W85)/H85</f>
        <v>2.8870807185257683</v>
      </c>
      <c r="AE86" s="60">
        <f>+'Indice PondENGHO'!D85</f>
        <v>3281.330322265625</v>
      </c>
      <c r="AF86" s="60">
        <f>+'Indice PondENGHO'!E85</f>
        <v>2257.104736328125</v>
      </c>
      <c r="AG86" s="60">
        <f>+'Indice PondENGHO'!F85</f>
        <v>3096.21142578125</v>
      </c>
      <c r="AH86" s="60">
        <f>+'Indice PondENGHO'!G85</f>
        <v>1942.9461669921875</v>
      </c>
      <c r="AI86" s="60">
        <f>+'Indice PondENGHO'!H85</f>
        <v>2936.108642578125</v>
      </c>
      <c r="AJ86" s="60">
        <f>+'Indice PondENGHO'!I85</f>
        <v>3110.986328125</v>
      </c>
      <c r="AK86" s="60">
        <f>+'Indice PondENGHO'!J85</f>
        <v>2635.683837890625</v>
      </c>
      <c r="AL86" s="60">
        <f>+'Indice PondENGHO'!K85</f>
        <v>2168.15185546875</v>
      </c>
      <c r="AM86" s="60">
        <f>+'Indice PondENGHO'!L85</f>
        <v>2745.653564453125</v>
      </c>
      <c r="AN86" s="60">
        <f>+'Indice PondENGHO'!M85</f>
        <v>2034.978515625</v>
      </c>
      <c r="AO86" s="60">
        <f>+'Indice PondENGHO'!N85</f>
        <v>3171.362060546875</v>
      </c>
      <c r="AP86" s="60">
        <f>+'Indice PondENGHO'!O85</f>
        <v>2303.556884765625</v>
      </c>
      <c r="AQ86" s="60">
        <f t="shared" ref="AQ86" si="628">+D86</f>
        <v>2914.33349609375</v>
      </c>
      <c r="AR86" s="60"/>
      <c r="AS86" s="60">
        <f>+'Indice PondENGHO'!AZ85</f>
        <v>3250.010498046875</v>
      </c>
      <c r="AT86" s="60">
        <f>+'Indice PondENGHO'!BA85</f>
        <v>2215.7861328125</v>
      </c>
      <c r="AU86" s="60">
        <f>+'Indice PondENGHO'!BB85</f>
        <v>3193.7470703125</v>
      </c>
      <c r="AV86" s="60">
        <f>+'Indice PondENGHO'!BC85</f>
        <v>1866.1395263671875</v>
      </c>
      <c r="AW86" s="60">
        <f>+'Indice PondENGHO'!BD85</f>
        <v>2940.36279296875</v>
      </c>
      <c r="AX86" s="60">
        <f>+'Indice PondENGHO'!BE85</f>
        <v>2988.71435546875</v>
      </c>
      <c r="AY86" s="60">
        <f>+'Indice PondENGHO'!BF85</f>
        <v>2595.88671875</v>
      </c>
      <c r="AZ86" s="60">
        <f>+'Indice PondENGHO'!BG85</f>
        <v>2139.9404296875</v>
      </c>
      <c r="BA86" s="60">
        <f>+'Indice PondENGHO'!BH85</f>
        <v>2778.440673828125</v>
      </c>
      <c r="BB86" s="60">
        <f>+'Indice PondENGHO'!BI85</f>
        <v>2173.992919921875</v>
      </c>
      <c r="BC86" s="60">
        <f>+'Indice PondENGHO'!BJ85</f>
        <v>3145.61572265625</v>
      </c>
      <c r="BD86" s="60">
        <f>+'Indice PondENGHO'!BK85</f>
        <v>2281.17431640625</v>
      </c>
      <c r="BE86" s="60">
        <f t="shared" ref="BE86" si="629">+H86</f>
        <v>2796.6318359375</v>
      </c>
      <c r="BG86" s="61">
        <f t="shared" ref="BG86" si="630">+AE$1*(AE86-AE85)/$AQ85</f>
        <v>5.9745598521871202</v>
      </c>
      <c r="BH86" s="61">
        <f t="shared" ref="BH86" si="631">+AF$1*(AF86-AF85)/$AQ85</f>
        <v>0.19042551771994687</v>
      </c>
      <c r="BI86" s="61">
        <f t="shared" ref="BI86" si="632">+AG$1*(AG86-AG85)/$AQ85</f>
        <v>0.95495238014794204</v>
      </c>
      <c r="BJ86" s="61">
        <f t="shared" ref="BJ86" si="633">+AH$1*(AH86-AH85)/$AQ85</f>
        <v>0.73836903087754624</v>
      </c>
      <c r="BK86" s="61">
        <f t="shared" ref="BK86" si="634">+AI$1*(AI86-AI85)/$AQ85</f>
        <v>0.52403219980033455</v>
      </c>
      <c r="BL86" s="61">
        <f t="shared" ref="BL86" si="635">+AJ$1*(AJ86-AJ85)/$AQ85</f>
        <v>0.68514354355329543</v>
      </c>
      <c r="BM86" s="61">
        <f t="shared" ref="BM86" si="636">+AK$1*(AK86-AK85)/$AQ85</f>
        <v>1.0060141740991253</v>
      </c>
      <c r="BN86" s="61">
        <f t="shared" ref="BN86" si="637">+AL$1*(AL86-AL85)/$AQ85</f>
        <v>0.57111069476176424</v>
      </c>
      <c r="BO86" s="61">
        <f t="shared" ref="BO86" si="638">+AM$1*(AM86-AM85)/$AQ85</f>
        <v>0.94198710752630621</v>
      </c>
      <c r="BP86" s="61">
        <f t="shared" ref="BP86" si="639">+AN$1*(AN86-AN85)/$AQ85</f>
        <v>0.13195078545460565</v>
      </c>
      <c r="BQ86" s="61">
        <f t="shared" ref="BQ86" si="640">+AO$1*(AO86-AO85)/$AQ85</f>
        <v>0.56802672032263501</v>
      </c>
      <c r="BR86" s="61">
        <f t="shared" ref="BR86" si="641">+AP$1*(AP86-AP85)/$AQ85</f>
        <v>0.34096163246707784</v>
      </c>
      <c r="BS86" s="61">
        <f t="shared" ref="BS86" si="642">+SUM(BG86:BR86)</f>
        <v>12.627533638917697</v>
      </c>
      <c r="BT86" s="61">
        <f t="shared" ref="BT86" si="643">100*(D86/D85-1)</f>
        <v>13.382141883568055</v>
      </c>
      <c r="BV86" s="61">
        <f t="shared" si="114"/>
        <v>1.3913249700403039</v>
      </c>
      <c r="BW86" s="61">
        <f t="shared" ref="BW86" si="644">+AT$1*(AT86-AT85)/$BE85</f>
        <v>0.16090760224929576</v>
      </c>
      <c r="BX86" s="61">
        <f t="shared" ref="BX86" si="645">+AU$1*(AU86-AU85)/$BE85</f>
        <v>0.75873002337461137</v>
      </c>
      <c r="BY86" s="61">
        <f t="shared" ref="BY86" si="646">+AV$1*(AV86-AV85)/$BE85</f>
        <v>0.70930197507213366</v>
      </c>
      <c r="BZ86" s="61">
        <f t="shared" ref="BZ86" si="647">+AW$1*(AW86-AW85)/$BE85</f>
        <v>0.92100035142967107</v>
      </c>
      <c r="CA86" s="61">
        <f t="shared" ref="CA86" si="648">+AX$1*(AX86-AX85)/$BE85</f>
        <v>1.3439783629181106</v>
      </c>
      <c r="CB86" s="61">
        <f t="shared" ref="CB86" si="649">+AY$1*(AY86-AY85)/$BE85</f>
        <v>1.5444671927434344</v>
      </c>
      <c r="CC86" s="61">
        <f t="shared" ref="CC86" si="650">+AZ$1*(AZ86-AZ85)/$BE85</f>
        <v>0.53654228520756919</v>
      </c>
      <c r="CD86" s="61">
        <f t="shared" ref="CD86" si="651">+BA$1*(BA86-BA85)/$BE85</f>
        <v>1.2817616235239668</v>
      </c>
      <c r="CE86" s="61">
        <f t="shared" ref="CE86" si="652">+BB$1*(BB86-BB85)/$BE85</f>
        <v>0.35355440168211605</v>
      </c>
      <c r="CF86" s="61">
        <f t="shared" ref="CF86" si="653">+BC$1*(BC86-BC85)/$BE85</f>
        <v>1.1319801385370061</v>
      </c>
      <c r="CG86" s="61">
        <f t="shared" ref="CG86" si="654">+BD$1*(BD86-BD85)/$BE85</f>
        <v>0.47639054897512867</v>
      </c>
      <c r="CH86" s="61">
        <f t="shared" ref="CH86" si="655">+SUM(BV86:CG86)</f>
        <v>10.609939475753349</v>
      </c>
      <c r="CI86" s="53">
        <f t="shared" ref="CI86" si="656">100*(H86/H85-1)</f>
        <v>12.918325035901223</v>
      </c>
      <c r="CK86" s="61">
        <f t="shared" si="99"/>
        <v>3.0874791336613518</v>
      </c>
      <c r="CL86" s="61">
        <f t="shared" ref="CL86" si="657">+BH86-BW86</f>
        <v>2.9517915470651107E-2</v>
      </c>
      <c r="CM86" s="61">
        <f t="shared" ref="CM86" si="658">+BI86-BX86</f>
        <v>0.19622235677333066</v>
      </c>
      <c r="CN86" s="61">
        <f t="shared" ref="CN86" si="659">+BJ86-BY86</f>
        <v>2.9067055805412578E-2</v>
      </c>
      <c r="CO86" s="61">
        <f t="shared" ref="CO86" si="660">+BK86-BZ86</f>
        <v>-0.39696815162933652</v>
      </c>
      <c r="CP86" s="61">
        <f t="shared" ref="CP86" si="661">+BL86-CA86</f>
        <v>-0.65883481936481514</v>
      </c>
      <c r="CQ86" s="61">
        <f t="shared" ref="CQ86" si="662">+BM86-CB86</f>
        <v>-0.53845301864430906</v>
      </c>
      <c r="CR86" s="61">
        <f t="shared" ref="CR86" si="663">+BN86-CC86</f>
        <v>3.4568409554195045E-2</v>
      </c>
      <c r="CS86" s="61">
        <f t="shared" ref="CS86" si="664">+BO86-CD86</f>
        <v>-0.33977451599766062</v>
      </c>
      <c r="CT86" s="61">
        <f t="shared" ref="CT86" si="665">+BP86-CE86</f>
        <v>-0.2216036162275104</v>
      </c>
      <c r="CU86" s="61">
        <f t="shared" ref="CU86" si="666">+BQ86-CF86</f>
        <v>-0.56395341821437106</v>
      </c>
      <c r="CV86" s="61">
        <f t="shared" ref="CV86" si="667">+BR86-CG86</f>
        <v>-0.13542891650805083</v>
      </c>
      <c r="CW86" s="61">
        <f t="shared" ref="CW86" si="668">+BS86-CH86</f>
        <v>2.0175941631643486</v>
      </c>
      <c r="CX86" s="61">
        <f t="shared" ref="CX86" si="669">+BT86-CI86</f>
        <v>0.46381684766683229</v>
      </c>
      <c r="DB86" s="69" t="s">
        <v>90</v>
      </c>
      <c r="DC86" s="53">
        <v>2.4449618949297564E-2</v>
      </c>
    </row>
    <row r="87" spans="1:119" ht="13.5" thickBot="1" x14ac:dyDescent="0.25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3649.82958984375</v>
      </c>
      <c r="E87" s="60">
        <f>+'Indice PondENGHO'!BM86</f>
        <v>3578.731201171875</v>
      </c>
      <c r="F87" s="60">
        <f>+'Indice PondENGHO'!BN86</f>
        <v>3570.672119140625</v>
      </c>
      <c r="G87" s="60">
        <f>+'Indice PondENGHO'!BO86</f>
        <v>3539.46728515625</v>
      </c>
      <c r="H87" s="60">
        <f>+'Indice PondENGHO'!BP86</f>
        <v>3494.500732421875</v>
      </c>
      <c r="I87" s="60">
        <f>+'Indice PondENGHO'!CD86</f>
        <v>3550.032470703125</v>
      </c>
      <c r="K87" s="61">
        <f t="shared" ref="K87" si="670">100*D$1*(D87-D86)/$I86</f>
        <v>3.1643799083304898</v>
      </c>
      <c r="L87" s="61">
        <f t="shared" ref="L87" si="671">100*E$1*(E87-E86)/$I86</f>
        <v>3.9208534402742887</v>
      </c>
      <c r="M87" s="61">
        <f t="shared" ref="M87" si="672">100*F$1*(F87-F86)/$I86</f>
        <v>4.4553046118897557</v>
      </c>
      <c r="N87" s="61">
        <f t="shared" ref="N87" si="673">100*G$1*(G87-G86)/$I86</f>
        <v>5.5735478379658572</v>
      </c>
      <c r="O87" s="61">
        <f t="shared" ref="O87" si="674">100*H$1*(H87-H86)/$I86</f>
        <v>7.9449876377922184</v>
      </c>
      <c r="P87" s="61">
        <f t="shared" ref="P87" si="675">+SUM(K87:O87)</f>
        <v>25.059073436252611</v>
      </c>
      <c r="Q87" s="61">
        <f t="shared" ref="Q87" si="676">100*(I87/I86-1)</f>
        <v>25.059143417034726</v>
      </c>
      <c r="S87" s="60">
        <f>+'Indice PondENGHO'!D86</f>
        <v>4208.11328125</v>
      </c>
      <c r="T87" s="60">
        <f>+'Indice PondENGHO'!P86</f>
        <v>4199.4072265625</v>
      </c>
      <c r="U87" s="60">
        <f>+'Indice PondENGHO'!AB86</f>
        <v>4192.97607421875</v>
      </c>
      <c r="V87" s="60">
        <f>+'Indice PondENGHO'!AN86</f>
        <v>4184.66357421875</v>
      </c>
      <c r="W87" s="60">
        <f>+'Indice PondENGHO'!AZ86</f>
        <v>4172.90869140625</v>
      </c>
      <c r="Y87" s="61">
        <f t="shared" ref="Y87" si="677">+S$1*(S87-S86)/D86</f>
        <v>10.963349006295614</v>
      </c>
      <c r="Z87" s="61">
        <f t="shared" ref="Z87" si="678">+T$1*(T87-T86)/E86</f>
        <v>8.9667708292713009</v>
      </c>
      <c r="AA87" s="61">
        <f t="shared" ref="AA87" si="679">+U$1*(U87-U86)/F86</f>
        <v>8.2335486982154098</v>
      </c>
      <c r="AB87" s="61">
        <f t="shared" ref="AB87" si="680">+V$1*(V87-V86)/G86</f>
        <v>6.8914117326165627</v>
      </c>
      <c r="AC87" s="61">
        <f t="shared" ref="AC87" si="681">+W$1*(W87-W86)/H86</f>
        <v>5.1805595883918665</v>
      </c>
      <c r="AE87" s="60">
        <f>+'Indice PondENGHO'!D86</f>
        <v>4208.11328125</v>
      </c>
      <c r="AF87" s="60">
        <f>+'Indice PondENGHO'!E86</f>
        <v>2698.854736328125</v>
      </c>
      <c r="AG87" s="60">
        <f>+'Indice PondENGHO'!F86</f>
        <v>3613.678955078125</v>
      </c>
      <c r="AH87" s="60">
        <f>+'Indice PondENGHO'!G86</f>
        <v>2211.985107421875</v>
      </c>
      <c r="AI87" s="60">
        <f>+'Indice PondENGHO'!H86</f>
        <v>3832.792236328125</v>
      </c>
      <c r="AJ87" s="60">
        <f>+'Indice PondENGHO'!I86</f>
        <v>4141.89794921875</v>
      </c>
      <c r="AK87" s="60">
        <f>+'Indice PondENGHO'!J86</f>
        <v>3490.78955078125</v>
      </c>
      <c r="AL87" s="60">
        <f>+'Indice PondENGHO'!K86</f>
        <v>2499.266357421875</v>
      </c>
      <c r="AM87" s="60">
        <f>+'Indice PondENGHO'!L86</f>
        <v>3302.18603515625</v>
      </c>
      <c r="AN87" s="60">
        <f>+'Indice PondENGHO'!M86</f>
        <v>2250.297119140625</v>
      </c>
      <c r="AO87" s="60">
        <f>+'Indice PondENGHO'!N86</f>
        <v>3852.9658203125</v>
      </c>
      <c r="AP87" s="60">
        <f>+'Indice PondENGHO'!O86</f>
        <v>3069.8203125</v>
      </c>
      <c r="AQ87" s="60">
        <f t="shared" ref="AQ87" si="682">+D87</f>
        <v>3649.82958984375</v>
      </c>
      <c r="AR87" s="60"/>
      <c r="AS87" s="60">
        <f>+'Indice PondENGHO'!AZ86</f>
        <v>4172.90869140625</v>
      </c>
      <c r="AT87" s="60">
        <f>+'Indice PondENGHO'!BA86</f>
        <v>2654.609375</v>
      </c>
      <c r="AU87" s="60">
        <f>+'Indice PondENGHO'!BB86</f>
        <v>3738.244384765625</v>
      </c>
      <c r="AV87" s="60">
        <f>+'Indice PondENGHO'!BC86</f>
        <v>2122.609375</v>
      </c>
      <c r="AW87" s="60">
        <f>+'Indice PondENGHO'!BD86</f>
        <v>3840.89013671875</v>
      </c>
      <c r="AX87" s="60">
        <f>+'Indice PondENGHO'!BE86</f>
        <v>3948.59033203125</v>
      </c>
      <c r="AY87" s="60">
        <f>+'Indice PondENGHO'!BF86</f>
        <v>3410.217529296875</v>
      </c>
      <c r="AZ87" s="60">
        <f>+'Indice PondENGHO'!BG86</f>
        <v>2464.24609375</v>
      </c>
      <c r="BA87" s="60">
        <f>+'Indice PondENGHO'!BH86</f>
        <v>3341.738037109375</v>
      </c>
      <c r="BB87" s="60">
        <f>+'Indice PondENGHO'!BI86</f>
        <v>2397.197021484375</v>
      </c>
      <c r="BC87" s="60">
        <f>+'Indice PondENGHO'!BJ86</f>
        <v>3825.021240234375</v>
      </c>
      <c r="BD87" s="60">
        <f>+'Indice PondENGHO'!BK86</f>
        <v>3011.28857421875</v>
      </c>
      <c r="BE87" s="60">
        <f t="shared" ref="BE87" si="683">+H87</f>
        <v>3494.500732421875</v>
      </c>
      <c r="BG87" s="61">
        <f t="shared" ref="BG87" si="684">+AE$1*(AE87-AE86)/$AQ86</f>
        <v>10.963349006295614</v>
      </c>
      <c r="BH87" s="61">
        <f t="shared" ref="BH87" si="685">+AF$1*(AF87-AF86)/$AQ86</f>
        <v>0.33705231231278182</v>
      </c>
      <c r="BI87" s="61">
        <f t="shared" ref="BI87" si="686">+AG$1*(AG87-AG86)/$AQ86</f>
        <v>1.4191076769658095</v>
      </c>
      <c r="BJ87" s="61">
        <f t="shared" ref="BJ87" si="687">+AH$1*(AH87-AH86)/$AQ86</f>
        <v>1.3100737784124394</v>
      </c>
      <c r="BK87" s="61">
        <f t="shared" ref="BK87" si="688">+AI$1*(AI87-AI86)/$AQ86</f>
        <v>1.2674411693601539</v>
      </c>
      <c r="BL87" s="61">
        <f t="shared" ref="BL87" si="689">+AJ$1*(AJ87-AJ86)/$AQ86</f>
        <v>1.4806111898886818</v>
      </c>
      <c r="BM87" s="61">
        <f t="shared" ref="BM87" si="690">+AK$1*(AK87-AK86)/$AQ86</f>
        <v>3.048244779052399</v>
      </c>
      <c r="BN87" s="61">
        <f t="shared" ref="BN87" si="691">+AL$1*(AL87-AL86)/$AQ86</f>
        <v>0.56986613373249373</v>
      </c>
      <c r="BO87" s="61">
        <f t="shared" ref="BO87" si="692">+AM$1*(AM87-AM86)/$AQ86</f>
        <v>1.470837624635579</v>
      </c>
      <c r="BP87" s="61">
        <f t="shared" ref="BP87" si="693">+AN$1*(AN87-AN86)/$AQ86</f>
        <v>0.12177373845710633</v>
      </c>
      <c r="BQ87" s="61">
        <f t="shared" ref="BQ87" si="694">+AO$1*(AO87-AO86)/$AQ86</f>
        <v>1.0264431497202244</v>
      </c>
      <c r="BR87" s="61">
        <f t="shared" ref="BR87" si="695">+AP$1*(AP87-AP86)/$AQ86</f>
        <v>0.96472156795036801</v>
      </c>
      <c r="BS87" s="61">
        <f t="shared" ref="BS87" si="696">+SUM(BG87:BR87)</f>
        <v>23.979522126783653</v>
      </c>
      <c r="BT87" s="61">
        <f t="shared" ref="BT87" si="697">100*(D87/D86-1)</f>
        <v>25.237197278068145</v>
      </c>
      <c r="BV87" s="61">
        <f t="shared" si="114"/>
        <v>2.8870807185257683</v>
      </c>
      <c r="BW87" s="61">
        <f t="shared" ref="BW87" si="698">+AT$1*(AT87-AT86)/$BE86</f>
        <v>0.28877567587390229</v>
      </c>
      <c r="BX87" s="61">
        <f t="shared" ref="BX87" si="699">+AU$1*(AU87-AU86)/$BE86</f>
        <v>1.1622691143343933</v>
      </c>
      <c r="BY87" s="61">
        <f t="shared" ref="BY87" si="700">+AV$1*(AV87-AV86)/$BE86</f>
        <v>1.3407106909056543</v>
      </c>
      <c r="BZ87" s="61">
        <f t="shared" ref="BZ87" si="701">+AW$1*(AW87-AW86)/$BE86</f>
        <v>2.2525419298397926</v>
      </c>
      <c r="CA87" s="61">
        <f t="shared" ref="CA87" si="702">+AX$1*(AX87-AX86)/$BE86</f>
        <v>2.7446208446342681</v>
      </c>
      <c r="CB87" s="61">
        <f t="shared" ref="CB87" si="703">+AY$1*(AY87-AY86)/$BE86</f>
        <v>4.5554612898083962</v>
      </c>
      <c r="CC87" s="61">
        <f t="shared" ref="CC87" si="704">+AZ$1*(AZ87-AZ86)/$BE86</f>
        <v>0.52828429560842938</v>
      </c>
      <c r="CD87" s="61">
        <f t="shared" ref="CD87" si="705">+BA$1*(BA87-BA86)/$BE86</f>
        <v>1.9630908560454545</v>
      </c>
      <c r="CE87" s="61">
        <f t="shared" ref="CE87" si="706">+BB$1*(BB87-BB86)/$BE86</f>
        <v>0.3004033627380589</v>
      </c>
      <c r="CF87" s="61">
        <f t="shared" ref="CF87" si="707">+BC$1*(BC87-BC86)/$BE86</f>
        <v>1.9827349841611743</v>
      </c>
      <c r="CG87" s="61">
        <f t="shared" ref="CG87" si="708">+BD$1*(BD87-BD86)/$BE86</f>
        <v>1.3074452868262219</v>
      </c>
      <c r="CH87" s="61">
        <f t="shared" ref="CH87" si="709">+SUM(BV87:CG87)</f>
        <v>21.313419049301515</v>
      </c>
      <c r="CI87" s="53">
        <f t="shared" ref="CI87" si="710">100*(H87/H86-1)</f>
        <v>24.953906607103772</v>
      </c>
      <c r="CK87" s="61">
        <f t="shared" si="99"/>
        <v>5.7827894179037473</v>
      </c>
      <c r="CL87" s="61">
        <f t="shared" ref="CL87" si="711">+BH87-BW87</f>
        <v>4.8276636438879528E-2</v>
      </c>
      <c r="CM87" s="61">
        <f t="shared" ref="CM87" si="712">+BI87-BX87</f>
        <v>0.25683856263141625</v>
      </c>
      <c r="CN87" s="61">
        <f t="shared" ref="CN87" si="713">+BJ87-BY87</f>
        <v>-3.0636912493214874E-2</v>
      </c>
      <c r="CO87" s="61">
        <f t="shared" ref="CO87" si="714">+BK87-BZ87</f>
        <v>-0.98510076047963868</v>
      </c>
      <c r="CP87" s="61">
        <f t="shared" ref="CP87" si="715">+BL87-CA87</f>
        <v>-1.2640096547455864</v>
      </c>
      <c r="CQ87" s="61">
        <f t="shared" ref="CQ87" si="716">+BM87-CB87</f>
        <v>-1.5072165107559972</v>
      </c>
      <c r="CR87" s="61">
        <f t="shared" ref="CR87" si="717">+BN87-CC87</f>
        <v>4.1581838124064352E-2</v>
      </c>
      <c r="CS87" s="61">
        <f t="shared" ref="CS87" si="718">+BO87-CD87</f>
        <v>-0.49225323140987554</v>
      </c>
      <c r="CT87" s="61">
        <f t="shared" ref="CT87" si="719">+BP87-CE87</f>
        <v>-0.17862962428095258</v>
      </c>
      <c r="CU87" s="61">
        <f t="shared" ref="CU87" si="720">+BQ87-CF87</f>
        <v>-0.95629183444094989</v>
      </c>
      <c r="CV87" s="61">
        <f t="shared" ref="CV87" si="721">+BR87-CG87</f>
        <v>-0.34272371887585384</v>
      </c>
      <c r="CW87" s="61">
        <f t="shared" ref="CW87" si="722">+BS87-CH87</f>
        <v>2.6661030774821377</v>
      </c>
      <c r="CX87" s="61">
        <f t="shared" ref="CX87" si="723">+BT87-CI87</f>
        <v>0.28329067096437299</v>
      </c>
      <c r="DB87" s="69" t="s">
        <v>91</v>
      </c>
      <c r="DC87" s="53">
        <v>-4.3538474669182703E-2</v>
      </c>
    </row>
    <row r="88" spans="1:119" ht="13.5" thickBot="1" x14ac:dyDescent="0.25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4366.98779296875</v>
      </c>
      <c r="E88" s="60">
        <f>+'Indice PondENGHO'!BM87</f>
        <v>4291.12353515625</v>
      </c>
      <c r="F88" s="60">
        <f>+'Indice PondENGHO'!BN87</f>
        <v>4283.65234375</v>
      </c>
      <c r="G88" s="60">
        <f>+'Indice PondENGHO'!BO87</f>
        <v>4257.9921875</v>
      </c>
      <c r="H88" s="60">
        <f>+'Indice PondENGHO'!BP87</f>
        <v>4210.490234375</v>
      </c>
      <c r="I88" s="60">
        <f>+'Indice PondENGHO'!CD87</f>
        <v>4265.63916015625</v>
      </c>
      <c r="K88" s="61">
        <f t="shared" ref="K88" si="724">100*D$1*(D88-D87)/$I87</f>
        <v>2.467219384597434</v>
      </c>
      <c r="L88" s="61">
        <f t="shared" ref="L88" si="725">100*E$1*(E88-E87)/$I87</f>
        <v>3.1148903548240021</v>
      </c>
      <c r="M88" s="61">
        <f t="shared" ref="M88" si="726">100*F$1*(F88-F87)/$I87</f>
        <v>3.5491338261742267</v>
      </c>
      <c r="N88" s="61">
        <f t="shared" ref="N88" si="727">100*G$1*(G88-G87)/$I87</f>
        <v>4.5085683165734807</v>
      </c>
      <c r="O88" s="61">
        <f t="shared" ref="O88" si="728">100*H$1*(H88-H87)/$I87</f>
        <v>6.517943449356598</v>
      </c>
      <c r="P88" s="61">
        <f t="shared" ref="P88" si="729">+SUM(K88:O88)</f>
        <v>20.157755331525742</v>
      </c>
      <c r="Q88" s="61">
        <f t="shared" ref="Q88" si="730">100*(I88/I87-1)</f>
        <v>20.157750537740604</v>
      </c>
      <c r="S88" s="60">
        <f>+'Indice PondENGHO'!D87</f>
        <v>4984.27294921875</v>
      </c>
      <c r="T88" s="60">
        <f>+'Indice PondENGHO'!P87</f>
        <v>4974.78857421875</v>
      </c>
      <c r="U88" s="60">
        <f>+'Indice PondENGHO'!AB87</f>
        <v>4968.009765625</v>
      </c>
      <c r="V88" s="60">
        <f>+'Indice PondENGHO'!AN87</f>
        <v>4962.0986328125</v>
      </c>
      <c r="W88" s="60">
        <f>+'Indice PondENGHO'!AZ87</f>
        <v>4950.5693359375</v>
      </c>
      <c r="Y88" s="61">
        <f t="shared" ref="Y88" si="731">+S$1*(S88-S87)/D87</f>
        <v>7.3313327522502671</v>
      </c>
      <c r="Z88" s="61">
        <f t="shared" ref="Z88" si="732">+T$1*(T88-T87)/E87</f>
        <v>6.0002894477358657</v>
      </c>
      <c r="AA88" s="61">
        <f t="shared" ref="AA88" si="733">+U$1*(U88-U87)/F87</f>
        <v>5.5079494601604093</v>
      </c>
      <c r="AB88" s="61">
        <f t="shared" ref="AB88" si="734">+V$1*(V88-V87)/G87</f>
        <v>4.6303141690130714</v>
      </c>
      <c r="AC88" s="61">
        <f t="shared" ref="AC88" si="735">+W$1*(W88-W87)/H87</f>
        <v>3.4935194053196232</v>
      </c>
      <c r="AE88" s="60">
        <f>+'Indice PondENGHO'!D87</f>
        <v>4984.27294921875</v>
      </c>
      <c r="AF88" s="60">
        <f>+'Indice PondENGHO'!E87</f>
        <v>3220.39892578125</v>
      </c>
      <c r="AG88" s="60">
        <f>+'Indice PondENGHO'!F87</f>
        <v>4115.63818359375</v>
      </c>
      <c r="AH88" s="60">
        <f>+'Indice PondENGHO'!G87</f>
        <v>2557.3291015625</v>
      </c>
      <c r="AI88" s="60">
        <f>+'Indice PondENGHO'!H87</f>
        <v>4696.96142578125</v>
      </c>
      <c r="AJ88" s="60">
        <f>+'Indice PondENGHO'!I87</f>
        <v>4985.68994140625</v>
      </c>
      <c r="AK88" s="60">
        <f>+'Indice PondENGHO'!J87</f>
        <v>4423.69921875</v>
      </c>
      <c r="AL88" s="60">
        <f>+'Indice PondENGHO'!K87</f>
        <v>3001.300537109375</v>
      </c>
      <c r="AM88" s="60">
        <f>+'Indice PondENGHO'!L87</f>
        <v>4086.6796875</v>
      </c>
      <c r="AN88" s="60">
        <f>+'Indice PondENGHO'!M87</f>
        <v>2378.961181640625</v>
      </c>
      <c r="AO88" s="60">
        <f>+'Indice PondENGHO'!N87</f>
        <v>4599.14453125</v>
      </c>
      <c r="AP88" s="60">
        <f>+'Indice PondENGHO'!O87</f>
        <v>4437.876953125</v>
      </c>
      <c r="AQ88" s="60">
        <f t="shared" ref="AQ88" si="736">+D88</f>
        <v>4366.98779296875</v>
      </c>
      <c r="AR88" s="60"/>
      <c r="AS88" s="60">
        <f>+'Indice PondENGHO'!AZ87</f>
        <v>4950.5693359375</v>
      </c>
      <c r="AT88" s="60">
        <f>+'Indice PondENGHO'!BA87</f>
        <v>3172.24658203125</v>
      </c>
      <c r="AU88" s="60">
        <f>+'Indice PondENGHO'!BB87</f>
        <v>4254.8935546875</v>
      </c>
      <c r="AV88" s="60">
        <f>+'Indice PondENGHO'!BC87</f>
        <v>2404.287109375</v>
      </c>
      <c r="AW88" s="60">
        <f>+'Indice PondENGHO'!BD87</f>
        <v>4696.29443359375</v>
      </c>
      <c r="AX88" s="60">
        <f>+'Indice PondENGHO'!BE87</f>
        <v>4757.5673828125</v>
      </c>
      <c r="AY88" s="60">
        <f>+'Indice PondENGHO'!BF87</f>
        <v>4314.322265625</v>
      </c>
      <c r="AZ88" s="60">
        <f>+'Indice PondENGHO'!BG87</f>
        <v>2944.207763671875</v>
      </c>
      <c r="BA88" s="60">
        <f>+'Indice PondENGHO'!BH87</f>
        <v>4140.58740234375</v>
      </c>
      <c r="BB88" s="60">
        <f>+'Indice PondENGHO'!BI87</f>
        <v>2511.96923828125</v>
      </c>
      <c r="BC88" s="60">
        <f>+'Indice PondENGHO'!BJ87</f>
        <v>4557.37744140625</v>
      </c>
      <c r="BD88" s="60">
        <f>+'Indice PondENGHO'!BK87</f>
        <v>4355.291015625</v>
      </c>
      <c r="BE88" s="60">
        <f t="shared" ref="BE88" si="737">+H88</f>
        <v>4210.490234375</v>
      </c>
      <c r="BG88" s="61">
        <f t="shared" ref="BG88" si="738">+AE$1*(AE88-AE87)/$AQ87</f>
        <v>7.3313327522502671</v>
      </c>
      <c r="BH88" s="61">
        <f t="shared" ref="BH88" si="739">+AF$1*(AF88-AF87)/$AQ87</f>
        <v>0.31774485286637999</v>
      </c>
      <c r="BI88" s="61">
        <f t="shared" ref="BI88" si="740">+AG$1*(AG88-AG87)/$AQ87</f>
        <v>1.0991762840649997</v>
      </c>
      <c r="BJ88" s="61">
        <f t="shared" ref="BJ88" si="741">+AH$1*(AH88-AH87)/$AQ87</f>
        <v>1.3427624197733588</v>
      </c>
      <c r="BK88" s="61">
        <f t="shared" ref="BK88" si="742">+AI$1*(AI88-AI87)/$AQ87</f>
        <v>0.97533548353687882</v>
      </c>
      <c r="BL88" s="61">
        <f t="shared" ref="BL88" si="743">+AJ$1*(AJ88-AJ87)/$AQ87</f>
        <v>0.96765746569717281</v>
      </c>
      <c r="BM88" s="61">
        <f t="shared" ref="BM88" si="744">+AK$1*(AK88-AK87)/$AQ87</f>
        <v>2.6554387265239701</v>
      </c>
      <c r="BN88" s="61">
        <f t="shared" ref="BN88" si="745">+AL$1*(AL88-AL87)/$AQ87</f>
        <v>0.689913419150331</v>
      </c>
      <c r="BO88" s="61">
        <f t="shared" ref="BO88" si="746">+AM$1*(AM88-AM87)/$AQ87</f>
        <v>1.6555043133820557</v>
      </c>
      <c r="BP88" s="61">
        <f t="shared" ref="BP88" si="747">+AN$1*(AN88-AN87)/$AQ87</f>
        <v>5.8102658580530639E-2</v>
      </c>
      <c r="BQ88" s="61">
        <f t="shared" ref="BQ88" si="748">+AO$1*(AO88-AO87)/$AQ87</f>
        <v>0.89724787322376742</v>
      </c>
      <c r="BR88" s="61">
        <f t="shared" ref="BR88" si="749">+AP$1*(AP88-AP87)/$AQ87</f>
        <v>1.3752910877912801</v>
      </c>
      <c r="BS88" s="61">
        <f t="shared" ref="BS88" si="750">+SUM(BG88:BR88)</f>
        <v>19.365507336840992</v>
      </c>
      <c r="BT88" s="61">
        <f t="shared" ref="BT88" si="751">100*(D88/D87-1)</f>
        <v>19.649087319600088</v>
      </c>
      <c r="BV88" s="61">
        <f t="shared" si="114"/>
        <v>5.1805595883918665</v>
      </c>
      <c r="BW88" s="61">
        <f t="shared" ref="BW88" si="752">+AT$1*(AT88-AT87)/$BE87</f>
        <v>0.27261304503374045</v>
      </c>
      <c r="BX88" s="61">
        <f t="shared" ref="BX88" si="753">+AU$1*(AU88-AU87)/$BE87</f>
        <v>0.88258563066990559</v>
      </c>
      <c r="BY88" s="61">
        <f t="shared" ref="BY88" si="754">+AV$1*(AV88-AV87)/$BE87</f>
        <v>1.1784236158758168</v>
      </c>
      <c r="BZ88" s="61">
        <f t="shared" ref="BZ88" si="755">+AW$1*(AW88-AW87)/$BE87</f>
        <v>1.7123698336984579</v>
      </c>
      <c r="CA88" s="61">
        <f t="shared" ref="CA88" si="756">+AX$1*(AX88-AX87)/$BE87</f>
        <v>1.8512010925991973</v>
      </c>
      <c r="CB88" s="61">
        <f t="shared" ref="CB88" si="757">+AY$1*(AY88-AY87)/$BE87</f>
        <v>4.0476262102226368</v>
      </c>
      <c r="CC88" s="61">
        <f t="shared" ref="CC88" si="758">+AZ$1*(AZ88-AZ87)/$BE87</f>
        <v>0.62570537228433287</v>
      </c>
      <c r="CD88" s="61">
        <f t="shared" ref="CD88" si="759">+BA$1*(BA88-BA87)/$BE87</f>
        <v>2.2280130875335433</v>
      </c>
      <c r="CE88" s="61">
        <f t="shared" ref="CE88" si="760">+BB$1*(BB88-BB87)/$BE87</f>
        <v>0.12362023089107889</v>
      </c>
      <c r="CF88" s="61">
        <f t="shared" ref="CF88" si="761">+BC$1*(BC88-BC87)/$BE87</f>
        <v>1.710441104039166</v>
      </c>
      <c r="CG88" s="61">
        <f t="shared" ref="CG88" si="762">+BD$1*(BD88-BD87)/$BE87</f>
        <v>1.9261181041237962</v>
      </c>
      <c r="CH88" s="61">
        <f t="shared" ref="CH88" si="763">+SUM(BV88:CG88)</f>
        <v>21.739276915363536</v>
      </c>
      <c r="CI88" s="53">
        <f t="shared" ref="CI88" si="764">100*(H88/H87-1)</f>
        <v>20.489035681412094</v>
      </c>
      <c r="CK88" s="61">
        <f t="shared" si="99"/>
        <v>3.8378133469306439</v>
      </c>
      <c r="CL88" s="61">
        <f t="shared" ref="CL88" si="765">+BH88-BW88</f>
        <v>4.5131807832639537E-2</v>
      </c>
      <c r="CM88" s="61">
        <f t="shared" ref="CM88" si="766">+BI88-BX88</f>
        <v>0.21659065339509409</v>
      </c>
      <c r="CN88" s="61">
        <f t="shared" ref="CN88" si="767">+BJ88-BY88</f>
        <v>0.16433880389754196</v>
      </c>
      <c r="CO88" s="61">
        <f t="shared" ref="CO88" si="768">+BK88-BZ88</f>
        <v>-0.73703435016157903</v>
      </c>
      <c r="CP88" s="61">
        <f t="shared" ref="CP88" si="769">+BL88-CA88</f>
        <v>-0.88354362690202448</v>
      </c>
      <c r="CQ88" s="61">
        <f t="shared" ref="CQ88" si="770">+BM88-CB88</f>
        <v>-1.3921874836986667</v>
      </c>
      <c r="CR88" s="61">
        <f t="shared" ref="CR88" si="771">+BN88-CC88</f>
        <v>6.4208046865998125E-2</v>
      </c>
      <c r="CS88" s="61">
        <f t="shared" ref="CS88" si="772">+BO88-CD88</f>
        <v>-0.5725087741514876</v>
      </c>
      <c r="CT88" s="61">
        <f t="shared" ref="CT88" si="773">+BP88-CE88</f>
        <v>-6.551757231054825E-2</v>
      </c>
      <c r="CU88" s="61">
        <f t="shared" ref="CU88" si="774">+BQ88-CF88</f>
        <v>-0.81319323081539863</v>
      </c>
      <c r="CV88" s="61">
        <f t="shared" ref="CV88" si="775">+BR88-CG88</f>
        <v>-0.55082701633251618</v>
      </c>
      <c r="CW88" s="61">
        <f t="shared" ref="CW88" si="776">+BS88-CH88</f>
        <v>-2.3737695785225448</v>
      </c>
      <c r="CX88" s="61">
        <f t="shared" ref="CX88" si="777">+BT88-CI88</f>
        <v>-0.83994836181200583</v>
      </c>
      <c r="DB88" s="69" t="s">
        <v>92</v>
      </c>
      <c r="DC88" s="53">
        <v>-5.9811199492760439E-2</v>
      </c>
    </row>
    <row r="89" spans="1:119" ht="13.5" thickBot="1" x14ac:dyDescent="0.25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4888.1689453125</v>
      </c>
      <c r="E89" s="60">
        <f>+'Indice PondENGHO'!BM88</f>
        <v>4829.87255859375</v>
      </c>
      <c r="F89" s="60">
        <f>+'Indice PondENGHO'!BN88</f>
        <v>4823.625</v>
      </c>
      <c r="G89" s="60">
        <f>+'Indice PondENGHO'!BO88</f>
        <v>4812.1552734375</v>
      </c>
      <c r="H89" s="60">
        <f>+'Indice PondENGHO'!BP88</f>
        <v>4768.10888671875</v>
      </c>
      <c r="I89" s="60">
        <f>+'Indice PondENGHO'!CD88</f>
        <v>4811.98828125</v>
      </c>
      <c r="K89" s="61">
        <f t="shared" ref="K89" si="778">100*D$1*(D89-D88)/$I88</f>
        <v>1.4922091909381745</v>
      </c>
      <c r="L89" s="61">
        <f t="shared" ref="L89" si="779">100*E$1*(E89-E88)/$I88</f>
        <v>1.9604611172518933</v>
      </c>
      <c r="M89" s="61">
        <f t="shared" ref="M89" si="780">100*F$1*(F89-F88)/$I88</f>
        <v>2.236994260827553</v>
      </c>
      <c r="N89" s="61">
        <f t="shared" ref="N89" si="781">100*G$1*(G89-G88)/$I88</f>
        <v>2.8938940984388775</v>
      </c>
      <c r="O89" s="61">
        <f t="shared" ref="O89" si="782">100*H$1*(H89-H88)/$I88</f>
        <v>4.2246373729554119</v>
      </c>
      <c r="P89" s="61">
        <f t="shared" ref="P89" si="783">+SUM(K89:O89)</f>
        <v>12.808196040411911</v>
      </c>
      <c r="Q89" s="61">
        <f t="shared" ref="Q89" si="784">100*(I89/I88-1)</f>
        <v>12.80814200593885</v>
      </c>
      <c r="S89" s="60">
        <f>+'Indice PondENGHO'!D88</f>
        <v>5477.45166015625</v>
      </c>
      <c r="T89" s="60">
        <f>+'Indice PondENGHO'!P88</f>
        <v>5481.60498046875</v>
      </c>
      <c r="U89" s="60">
        <f>+'Indice PondENGHO'!AB88</f>
        <v>5483.56982421875</v>
      </c>
      <c r="V89" s="60">
        <f>+'Indice PondENGHO'!AN88</f>
        <v>5481.99365234375</v>
      </c>
      <c r="W89" s="60">
        <f>+'Indice PondENGHO'!AZ88</f>
        <v>5478.55712890625</v>
      </c>
      <c r="Y89" s="61">
        <f t="shared" ref="Y89" si="785">+S$1*(S89-S88)/D88</f>
        <v>3.8933799768629007</v>
      </c>
      <c r="Z89" s="61">
        <f t="shared" ref="Z89" si="786">+T$1*(T89-T88)/E88</f>
        <v>3.2708872855406002</v>
      </c>
      <c r="AA89" s="61">
        <f t="shared" ref="AA89" si="787">+U$1*(U89-U88)/F88</f>
        <v>3.0541079577765333</v>
      </c>
      <c r="AB89" s="61">
        <f t="shared" ref="AB89" si="788">+V$1*(V89-V88)/G88</f>
        <v>2.5739199561553661</v>
      </c>
      <c r="AC89" s="61">
        <f t="shared" ref="AC89" si="789">+W$1*(W89-W88)/H88</f>
        <v>1.9685633360679506</v>
      </c>
      <c r="AE89" s="60">
        <f>+'Indice PondENGHO'!D88</f>
        <v>5477.45166015625</v>
      </c>
      <c r="AF89" s="60">
        <f>+'Indice PondENGHO'!E88</f>
        <v>3768.717529296875</v>
      </c>
      <c r="AG89" s="60">
        <f>+'Indice PondENGHO'!F88</f>
        <v>4489.3994140625</v>
      </c>
      <c r="AH89" s="60">
        <f>+'Indice PondENGHO'!G88</f>
        <v>3069.006103515625</v>
      </c>
      <c r="AI89" s="60">
        <f>+'Indice PondENGHO'!H88</f>
        <v>5178.2421875</v>
      </c>
      <c r="AJ89" s="60">
        <f>+'Indice PondENGHO'!I88</f>
        <v>5643.08642578125</v>
      </c>
      <c r="AK89" s="60">
        <f>+'Indice PondENGHO'!J88</f>
        <v>5287.94580078125</v>
      </c>
      <c r="AL89" s="60">
        <f>+'Indice PondENGHO'!K88</f>
        <v>3631.7138671875</v>
      </c>
      <c r="AM89" s="60">
        <f>+'Indice PondENGHO'!L88</f>
        <v>4441.6748046875</v>
      </c>
      <c r="AN89" s="60">
        <f>+'Indice PondENGHO'!M88</f>
        <v>2635.991943359375</v>
      </c>
      <c r="AO89" s="60">
        <f>+'Indice PondENGHO'!N88</f>
        <v>5123.234375</v>
      </c>
      <c r="AP89" s="60">
        <f>+'Indice PondENGHO'!O88</f>
        <v>5184.3427734375</v>
      </c>
      <c r="AQ89" s="60">
        <f t="shared" ref="AQ89" si="790">+D89</f>
        <v>4888.1689453125</v>
      </c>
      <c r="AR89" s="60"/>
      <c r="AS89" s="60">
        <f>+'Indice PondENGHO'!AZ88</f>
        <v>5478.55712890625</v>
      </c>
      <c r="AT89" s="60">
        <f>+'Indice PondENGHO'!BA88</f>
        <v>3731.499267578125</v>
      </c>
      <c r="AU89" s="60">
        <f>+'Indice PondENGHO'!BB88</f>
        <v>4628.07861328125</v>
      </c>
      <c r="AV89" s="60">
        <f>+'Indice PondENGHO'!BC88</f>
        <v>2888.34521484375</v>
      </c>
      <c r="AW89" s="60">
        <f>+'Indice PondENGHO'!BD88</f>
        <v>5181.21240234375</v>
      </c>
      <c r="AX89" s="60">
        <f>+'Indice PondENGHO'!BE88</f>
        <v>5420.6572265625</v>
      </c>
      <c r="AY89" s="60">
        <f>+'Indice PondENGHO'!BF88</f>
        <v>5253.859375</v>
      </c>
      <c r="AZ89" s="60">
        <f>+'Indice PondENGHO'!BG88</f>
        <v>3576.614501953125</v>
      </c>
      <c r="BA89" s="60">
        <f>+'Indice PondENGHO'!BH88</f>
        <v>4492.9443359375</v>
      </c>
      <c r="BB89" s="60">
        <f>+'Indice PondENGHO'!BI88</f>
        <v>2853.5625</v>
      </c>
      <c r="BC89" s="60">
        <f>+'Indice PondENGHO'!BJ88</f>
        <v>5048.861328125</v>
      </c>
      <c r="BD89" s="60">
        <f>+'Indice PondENGHO'!BK88</f>
        <v>5070.03759765625</v>
      </c>
      <c r="BE89" s="60">
        <f t="shared" ref="BE89" si="791">+H89</f>
        <v>4768.10888671875</v>
      </c>
      <c r="BG89" s="61">
        <f t="shared" ref="BG89" si="792">+AE$1*(AE89-AE88)/$AQ88</f>
        <v>3.8933799768629007</v>
      </c>
      <c r="BH89" s="61">
        <f t="shared" ref="BH89" si="793">+AF$1*(AF89-AF88)/$AQ88</f>
        <v>0.27919716476149348</v>
      </c>
      <c r="BI89" s="61">
        <f t="shared" ref="BI89" si="794">+AG$1*(AG89-AG88)/$AQ88</f>
        <v>0.68404357327866028</v>
      </c>
      <c r="BJ89" s="61">
        <f t="shared" ref="BJ89" si="795">+AH$1*(AH89-AH88)/$AQ88</f>
        <v>1.6627761159090388</v>
      </c>
      <c r="BK89" s="61">
        <f t="shared" ref="BK89" si="796">+AI$1*(AI89-AI88)/$AQ88</f>
        <v>0.45398798381693511</v>
      </c>
      <c r="BL89" s="61">
        <f t="shared" ref="BL89" si="797">+AJ$1*(AJ89-AJ88)/$AQ88</f>
        <v>0.63009239695280927</v>
      </c>
      <c r="BM89" s="61">
        <f t="shared" ref="BM89" si="798">+AK$1*(AK89-AK88)/$AQ88</f>
        <v>2.0560088102228016</v>
      </c>
      <c r="BN89" s="61">
        <f t="shared" ref="BN89" si="799">+AL$1*(AL89-AL88)/$AQ88</f>
        <v>0.72406458134079232</v>
      </c>
      <c r="BO89" s="61">
        <f t="shared" ref="BO89" si="800">+AM$1*(AM89-AM88)/$AQ88</f>
        <v>0.62611465935057331</v>
      </c>
      <c r="BP89" s="61">
        <f t="shared" ref="BP89" si="801">+AN$1*(AN89-AN88)/$AQ88</f>
        <v>9.7009542822158623E-2</v>
      </c>
      <c r="BQ89" s="61">
        <f t="shared" ref="BQ89" si="802">+AO$1*(AO89-AO88)/$AQ88</f>
        <v>0.52670317576806713</v>
      </c>
      <c r="BR89" s="61">
        <f t="shared" ref="BR89" si="803">+AP$1*(AP89-AP88)/$AQ88</f>
        <v>0.62717839113985119</v>
      </c>
      <c r="BS89" s="61">
        <f t="shared" ref="BS89" si="804">+SUM(BG89:BR89)</f>
        <v>12.260556372226082</v>
      </c>
      <c r="BT89" s="61">
        <f t="shared" ref="BT89" si="805">100*(D89/D88-1)</f>
        <v>11.934568564237779</v>
      </c>
      <c r="BV89" s="61">
        <f t="shared" si="114"/>
        <v>3.4935194053196232</v>
      </c>
      <c r="BW89" s="61">
        <f t="shared" ref="BW89" si="806">+AT$1*(AT89-AT88)/$BE88</f>
        <v>0.24444530383305293</v>
      </c>
      <c r="BX89" s="61">
        <f t="shared" ref="BX89" si="807">+AU$1*(AU89-AU88)/$BE88</f>
        <v>0.52910008981394763</v>
      </c>
      <c r="BY89" s="61">
        <f t="shared" ref="BY89" si="808">+AV$1*(AV89-AV88)/$BE88</f>
        <v>1.6807336164572764</v>
      </c>
      <c r="BZ89" s="61">
        <f t="shared" ref="BZ89" si="809">+AW$1*(AW89-AW88)/$BE88</f>
        <v>0.8056508871187642</v>
      </c>
      <c r="CA89" s="61">
        <f t="shared" ref="CA89" si="810">+AX$1*(AX89-AX88)/$BE88</f>
        <v>1.2593378131987478</v>
      </c>
      <c r="CB89" s="61">
        <f t="shared" ref="CB89" si="811">+AY$1*(AY89-AY88)/$BE88</f>
        <v>3.4909856600865399</v>
      </c>
      <c r="CC89" s="61">
        <f t="shared" ref="CC89" si="812">+AZ$1*(AZ89-AZ88)/$BE88</f>
        <v>0.68424603304919474</v>
      </c>
      <c r="CD89" s="61">
        <f t="shared" ref="CD89" si="813">+BA$1*(BA89-BA88)/$BE88</f>
        <v>0.81562050663462182</v>
      </c>
      <c r="CE89" s="61">
        <f t="shared" ref="CE89" si="814">+BB$1*(BB89-BB88)/$BE88</f>
        <v>0.3053616875386222</v>
      </c>
      <c r="CF89" s="61">
        <f t="shared" ref="CF89" si="815">+BC$1*(BC89-BC88)/$BE88</f>
        <v>0.95268102852669478</v>
      </c>
      <c r="CG89" s="61">
        <f t="shared" ref="CG89" si="816">+BD$1*(BD89-BD88)/$BE88</f>
        <v>0.85013405630308658</v>
      </c>
      <c r="CH89" s="61">
        <f t="shared" ref="CH89" si="817">+SUM(BV89:CG89)</f>
        <v>15.111816087880173</v>
      </c>
      <c r="CI89" s="53">
        <f t="shared" ref="CI89" si="818">100*(H89/H88-1)</f>
        <v>13.243556481648566</v>
      </c>
      <c r="CK89" s="61">
        <f t="shared" si="99"/>
        <v>1.9248166407949501</v>
      </c>
      <c r="CL89" s="61">
        <f t="shared" ref="CL89" si="819">+BH89-BW89</f>
        <v>3.4751860928440542E-2</v>
      </c>
      <c r="CM89" s="61">
        <f t="shared" ref="CM89" si="820">+BI89-BX89</f>
        <v>0.15494348346471265</v>
      </c>
      <c r="CN89" s="61">
        <f t="shared" ref="CN89" si="821">+BJ89-BY89</f>
        <v>-1.7957500548237526E-2</v>
      </c>
      <c r="CO89" s="61">
        <f t="shared" ref="CO89" si="822">+BK89-BZ89</f>
        <v>-0.35166290330182909</v>
      </c>
      <c r="CP89" s="61">
        <f t="shared" ref="CP89" si="823">+BL89-CA89</f>
        <v>-0.62924541624593855</v>
      </c>
      <c r="CQ89" s="61">
        <f t="shared" ref="CQ89" si="824">+BM89-CB89</f>
        <v>-1.4349768498637383</v>
      </c>
      <c r="CR89" s="61">
        <f t="shared" ref="CR89" si="825">+BN89-CC89</f>
        <v>3.9818548291597589E-2</v>
      </c>
      <c r="CS89" s="61">
        <f t="shared" ref="CS89" si="826">+BO89-CD89</f>
        <v>-0.18950584728404851</v>
      </c>
      <c r="CT89" s="61">
        <f t="shared" ref="CT89" si="827">+BP89-CE89</f>
        <v>-0.20835214471646357</v>
      </c>
      <c r="CU89" s="61">
        <f t="shared" ref="CU89" si="828">+BQ89-CF89</f>
        <v>-0.42597785275862765</v>
      </c>
      <c r="CV89" s="61">
        <f t="shared" ref="CV89" si="829">+BR89-CG89</f>
        <v>-0.22295566516323539</v>
      </c>
      <c r="CW89" s="61">
        <f t="shared" ref="CW89" si="830">+BS89-CH89</f>
        <v>-2.8512597156540913</v>
      </c>
      <c r="CX89" s="61">
        <f t="shared" ref="CX89" si="831">+BT89-CI89</f>
        <v>-1.3089879174107875</v>
      </c>
      <c r="DB89" s="69" t="s">
        <v>93</v>
      </c>
      <c r="DC89" s="53">
        <v>-0.10343656942762121</v>
      </c>
    </row>
    <row r="90" spans="1:119" ht="13.5" thickBot="1" x14ac:dyDescent="0.25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5351.1396484375</v>
      </c>
      <c r="E90" s="60">
        <f>+'Indice PondENGHO'!BM89</f>
        <v>5302.0341796875</v>
      </c>
      <c r="F90" s="60">
        <f>+'Indice PondENGHO'!BN89</f>
        <v>5302.8173828125</v>
      </c>
      <c r="G90" s="60">
        <f>+'Indice PondENGHO'!BO89</f>
        <v>5294.36083984375</v>
      </c>
      <c r="H90" s="60">
        <f>+'Indice PondENGHO'!BP89</f>
        <v>5246.21728515625</v>
      </c>
      <c r="I90" s="60">
        <f>+'Indice PondENGHO'!CD89</f>
        <v>5288.4287109375</v>
      </c>
      <c r="K90" s="61">
        <f t="shared" ref="K90" si="832">100*D$1*(D90-D89)/$I89</f>
        <v>1.1750438456228589</v>
      </c>
      <c r="L90" s="61">
        <f t="shared" ref="L90" si="833">100*E$1*(E90-E89)/$I89</f>
        <v>1.5230774007700656</v>
      </c>
      <c r="M90" s="61">
        <f t="shared" ref="M90" si="834">100*F$1*(F90-F89)/$I89</f>
        <v>1.7597969532142883</v>
      </c>
      <c r="N90" s="61">
        <f t="shared" ref="N90" si="835">100*G$1*(G90-G89)/$I89</f>
        <v>2.2322190709079401</v>
      </c>
      <c r="O90" s="61">
        <f t="shared" ref="O90" si="836">100*H$1*(H90-H89)/$I89</f>
        <v>3.2109834746553299</v>
      </c>
      <c r="P90" s="61">
        <f t="shared" ref="P90" si="837">+SUM(K90:O90)</f>
        <v>9.9011207451704841</v>
      </c>
      <c r="Q90" s="61">
        <f t="shared" ref="Q90" si="838">100*(I90/I89-1)</f>
        <v>9.9011136736130148</v>
      </c>
      <c r="S90" s="60">
        <f>+'Indice PondENGHO'!D89</f>
        <v>5956</v>
      </c>
      <c r="T90" s="60">
        <f>+'Indice PondENGHO'!P89</f>
        <v>5972.6455078125</v>
      </c>
      <c r="U90" s="60">
        <f>+'Indice PondENGHO'!AB89</f>
        <v>5982.6171875</v>
      </c>
      <c r="V90" s="60">
        <f>+'Indice PondENGHO'!AN89</f>
        <v>5987.0771484375</v>
      </c>
      <c r="W90" s="60">
        <f>+'Indice PondENGHO'!AZ89</f>
        <v>5993.9853515625</v>
      </c>
      <c r="Y90" s="61">
        <f t="shared" ref="Y90" si="839">+S$1*(S90-S89)/D89</f>
        <v>3.3750798658044183</v>
      </c>
      <c r="Z90" s="61">
        <f t="shared" ref="Z90" si="840">+T$1*(T90-T89)/E89</f>
        <v>2.8155782190625724</v>
      </c>
      <c r="AA90" s="61">
        <f t="shared" ref="AA90" si="841">+U$1*(U90-U89)/F89</f>
        <v>2.6253521468159913</v>
      </c>
      <c r="AB90" s="61">
        <f t="shared" ref="AB90" si="842">+V$1*(V90-V89)/G89</f>
        <v>2.2126248517777145</v>
      </c>
      <c r="AC90" s="61">
        <f t="shared" ref="AC90" si="843">+W$1*(W90-W89)/H89</f>
        <v>1.6969936031236563</v>
      </c>
      <c r="AE90" s="60">
        <f>+'Indice PondENGHO'!D89</f>
        <v>5956</v>
      </c>
      <c r="AF90" s="60">
        <f>+'Indice PondENGHO'!E89</f>
        <v>4181.1826171875</v>
      </c>
      <c r="AG90" s="60">
        <f>+'Indice PondENGHO'!F89</f>
        <v>4811.7919921875</v>
      </c>
      <c r="AH90" s="60">
        <f>+'Indice PondENGHO'!G89</f>
        <v>3452.902587890625</v>
      </c>
      <c r="AI90" s="60">
        <f>+'Indice PondENGHO'!H89</f>
        <v>5432.99951171875</v>
      </c>
      <c r="AJ90" s="60">
        <f>+'Indice PondENGHO'!I89</f>
        <v>6319.41650390625</v>
      </c>
      <c r="AK90" s="60">
        <f>+'Indice PondENGHO'!J89</f>
        <v>6009.21875</v>
      </c>
      <c r="AL90" s="60">
        <f>+'Indice PondENGHO'!K89</f>
        <v>4207.0810546875</v>
      </c>
      <c r="AM90" s="60">
        <f>+'Indice PondENGHO'!L89</f>
        <v>4811.5244140625</v>
      </c>
      <c r="AN90" s="60">
        <f>+'Indice PondENGHO'!M89</f>
        <v>3245.244384765625</v>
      </c>
      <c r="AO90" s="60">
        <f>+'Indice PondENGHO'!N89</f>
        <v>5544.984375</v>
      </c>
      <c r="AP90" s="60">
        <f>+'Indice PondENGHO'!O89</f>
        <v>5670.96630859375</v>
      </c>
      <c r="AQ90" s="60">
        <f t="shared" ref="AQ90" si="844">+D90</f>
        <v>5351.1396484375</v>
      </c>
      <c r="AR90" s="60"/>
      <c r="AS90" s="60">
        <f>+'Indice PondENGHO'!AZ89</f>
        <v>5993.9853515625</v>
      </c>
      <c r="AT90" s="60">
        <f>+'Indice PondENGHO'!BA89</f>
        <v>4140.33154296875</v>
      </c>
      <c r="AU90" s="60">
        <f>+'Indice PondENGHO'!BB89</f>
        <v>4970.95849609375</v>
      </c>
      <c r="AV90" s="60">
        <f>+'Indice PondENGHO'!BC89</f>
        <v>3276.85595703125</v>
      </c>
      <c r="AW90" s="60">
        <f>+'Indice PondENGHO'!BD89</f>
        <v>5438.23046875</v>
      </c>
      <c r="AX90" s="60">
        <f>+'Indice PondENGHO'!BE89</f>
        <v>6092.16845703125</v>
      </c>
      <c r="AY90" s="60">
        <f>+'Indice PondENGHO'!BF89</f>
        <v>5913.580078125</v>
      </c>
      <c r="AZ90" s="60">
        <f>+'Indice PondENGHO'!BG89</f>
        <v>4164.361328125</v>
      </c>
      <c r="BA90" s="60">
        <f>+'Indice PondENGHO'!BH89</f>
        <v>4875.16064453125</v>
      </c>
      <c r="BB90" s="60">
        <f>+'Indice PondENGHO'!BI89</f>
        <v>3470.62939453125</v>
      </c>
      <c r="BC90" s="60">
        <f>+'Indice PondENGHO'!BJ89</f>
        <v>5463.9658203125</v>
      </c>
      <c r="BD90" s="60">
        <f>+'Indice PondENGHO'!BK89</f>
        <v>5554.5810546875</v>
      </c>
      <c r="BE90" s="60">
        <f t="shared" ref="BE90" si="845">+H90</f>
        <v>5246.21728515625</v>
      </c>
      <c r="BG90" s="61">
        <f t="shared" ref="BG90" si="846">+AE$1*(AE90-AE89)/$AQ89</f>
        <v>3.3750798658044183</v>
      </c>
      <c r="BH90" s="61">
        <f t="shared" ref="BH90" si="847">+AF$1*(AF90-AF89)/$AQ89</f>
        <v>0.18762944229400072</v>
      </c>
      <c r="BI90" s="61">
        <f t="shared" ref="BI90" si="848">+AG$1*(AG90-AG89)/$AQ89</f>
        <v>0.52712100395495809</v>
      </c>
      <c r="BJ90" s="61">
        <f t="shared" ref="BJ90" si="849">+AH$1*(AH90-AH89)/$AQ89</f>
        <v>1.1145197928363766</v>
      </c>
      <c r="BK90" s="61">
        <f t="shared" ref="BK90" si="850">+AI$1*(AI90-AI89)/$AQ89</f>
        <v>0.2146882644729767</v>
      </c>
      <c r="BL90" s="61">
        <f t="shared" ref="BL90" si="851">+AJ$1*(AJ90-AJ89)/$AQ89</f>
        <v>0.57912369468880809</v>
      </c>
      <c r="BM90" s="61">
        <f t="shared" ref="BM90" si="852">+AK$1*(AK90-AK89)/$AQ89</f>
        <v>1.5329313837103937</v>
      </c>
      <c r="BN90" s="61">
        <f t="shared" ref="BN90" si="853">+AL$1*(AL90-AL89)/$AQ89</f>
        <v>0.59038155071407417</v>
      </c>
      <c r="BO90" s="61">
        <f t="shared" ref="BO90" si="854">+AM$1*(AM90-AM89)/$AQ89</f>
        <v>0.58276361311396796</v>
      </c>
      <c r="BP90" s="61">
        <f t="shared" ref="BP90" si="855">+AN$1*(AN90-AN89)/$AQ89</f>
        <v>0.20542930795290082</v>
      </c>
      <c r="BQ90" s="61">
        <f t="shared" ref="BQ90" si="856">+AO$1*(AO90-AO89)/$AQ89</f>
        <v>0.37866141623888594</v>
      </c>
      <c r="BR90" s="61">
        <f t="shared" ref="BR90" si="857">+AP$1*(AP90-AP89)/$AQ89</f>
        <v>0.36526666525450885</v>
      </c>
      <c r="BS90" s="61">
        <f t="shared" ref="BS90" si="858">+SUM(BG90:BR90)</f>
        <v>9.6535960010362718</v>
      </c>
      <c r="BT90" s="61">
        <f t="shared" ref="BT90" si="859">100*(D90/D89-1)</f>
        <v>9.4712500387075451</v>
      </c>
      <c r="BV90" s="61">
        <f t="shared" si="114"/>
        <v>1.9685633360679506</v>
      </c>
      <c r="BW90" s="61">
        <f t="shared" ref="BW90" si="860">+AT$1*(AT90-AT89)/$BE89</f>
        <v>0.15779938045189998</v>
      </c>
      <c r="BX90" s="61">
        <f t="shared" ref="BX90" si="861">+AU$1*(AU90-AU89)/$BE89</f>
        <v>0.42928142106338973</v>
      </c>
      <c r="BY90" s="61">
        <f t="shared" ref="BY90" si="862">+AV$1*(AV90-AV89)/$BE89</f>
        <v>1.191217105205763</v>
      </c>
      <c r="BZ90" s="61">
        <f t="shared" ref="BZ90" si="863">+AW$1*(AW90-AW89)/$BE89</f>
        <v>0.37707588945689358</v>
      </c>
      <c r="CA90" s="61">
        <f t="shared" ref="CA90" si="864">+AX$1*(AX90-AX89)/$BE89</f>
        <v>1.1261847647392518</v>
      </c>
      <c r="CB90" s="61">
        <f t="shared" ref="CB90" si="865">+AY$1*(AY90-AY89)/$BE89</f>
        <v>2.1646153783212303</v>
      </c>
      <c r="CC90" s="61">
        <f t="shared" ref="CC90" si="866">+AZ$1*(AZ90-AZ89)/$BE89</f>
        <v>0.56155537950725765</v>
      </c>
      <c r="CD90" s="61">
        <f t="shared" ref="CD90" si="867">+BA$1*(BA90-BA89)/$BE89</f>
        <v>0.78126978421747539</v>
      </c>
      <c r="CE90" s="61">
        <f t="shared" ref="CE90" si="868">+BB$1*(BB90-BB89)/$BE89</f>
        <v>0.48710658301702126</v>
      </c>
      <c r="CF90" s="61">
        <f t="shared" ref="CF90" si="869">+BC$1*(BC90-BC89)/$BE89</f>
        <v>0.71052958514955167</v>
      </c>
      <c r="CG90" s="61">
        <f t="shared" ref="CG90" si="870">+BD$1*(BD90-BD89)/$BE89</f>
        <v>0.50892590833363005</v>
      </c>
      <c r="CH90" s="61">
        <f t="shared" ref="CH90" si="871">+SUM(BV90:CG90)</f>
        <v>10.464124515531315</v>
      </c>
      <c r="CI90" s="53">
        <f t="shared" ref="CI90" si="872">100*(H90/H89-1)</f>
        <v>10.027212251155571</v>
      </c>
      <c r="CK90" s="61">
        <f t="shared" si="99"/>
        <v>1.678086262680762</v>
      </c>
      <c r="CL90" s="61">
        <f t="shared" ref="CL90" si="873">+BH90-BW90</f>
        <v>2.9830061842100741E-2</v>
      </c>
      <c r="CM90" s="61">
        <f t="shared" ref="CM90" si="874">+BI90-BX90</f>
        <v>9.7839582891568355E-2</v>
      </c>
      <c r="CN90" s="61">
        <f t="shared" ref="CN90" si="875">+BJ90-BY90</f>
        <v>-7.6697312369386372E-2</v>
      </c>
      <c r="CO90" s="61">
        <f t="shared" ref="CO90" si="876">+BK90-BZ90</f>
        <v>-0.16238762498391687</v>
      </c>
      <c r="CP90" s="61">
        <f t="shared" ref="CP90" si="877">+BL90-CA90</f>
        <v>-0.54706107005044369</v>
      </c>
      <c r="CQ90" s="61">
        <f t="shared" ref="CQ90" si="878">+BM90-CB90</f>
        <v>-0.63168399461083657</v>
      </c>
      <c r="CR90" s="61">
        <f t="shared" ref="CR90" si="879">+BN90-CC90</f>
        <v>2.882617120681652E-2</v>
      </c>
      <c r="CS90" s="61">
        <f t="shared" ref="CS90" si="880">+BO90-CD90</f>
        <v>-0.19850617110350743</v>
      </c>
      <c r="CT90" s="61">
        <f t="shared" ref="CT90" si="881">+BP90-CE90</f>
        <v>-0.28167727506412044</v>
      </c>
      <c r="CU90" s="61">
        <f t="shared" ref="CU90" si="882">+BQ90-CF90</f>
        <v>-0.33186816891066573</v>
      </c>
      <c r="CV90" s="61">
        <f t="shared" ref="CV90" si="883">+BR90-CG90</f>
        <v>-0.1436592430791212</v>
      </c>
      <c r="CW90" s="61">
        <f t="shared" ref="CW90" si="884">+BS90-CH90</f>
        <v>-0.81052851449504359</v>
      </c>
      <c r="CX90" s="61">
        <f t="shared" ref="CX90" si="885">+BT90-CI90</f>
        <v>-0.55596221244802635</v>
      </c>
      <c r="DB90" s="69" t="s">
        <v>94</v>
      </c>
      <c r="DC90" s="53">
        <v>-4.7600537373865215E-2</v>
      </c>
    </row>
    <row r="91" spans="1:119" ht="13.5" thickBot="1" x14ac:dyDescent="0.25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5797.865234375</v>
      </c>
      <c r="E91" s="60">
        <f>+'Indice PondENGHO'!BM90</f>
        <v>5758.49072265625</v>
      </c>
      <c r="F91" s="60">
        <f>+'Indice PondENGHO'!BN90</f>
        <v>5765.9267578125</v>
      </c>
      <c r="G91" s="60">
        <f>+'Indice PondENGHO'!BO90</f>
        <v>5755.51025390625</v>
      </c>
      <c r="H91" s="60">
        <f>+'Indice PondENGHO'!BP90</f>
        <v>5714.96142578125</v>
      </c>
      <c r="I91" s="60">
        <f>+'Indice PondENGHO'!CD90</f>
        <v>5749.8876953125</v>
      </c>
      <c r="K91" s="61">
        <f t="shared" ref="K91" si="886">100*D$1*(D91-D90)/$I90</f>
        <v>1.0316664236718625</v>
      </c>
      <c r="L91" s="61">
        <f t="shared" ref="L91" si="887">100*E$1*(E91-E90)/$I90</f>
        <v>1.3397650192545922</v>
      </c>
      <c r="M91" s="61">
        <f t="shared" ref="M91" si="888">100*F$1*(F91-F90)/$I90</f>
        <v>1.5475123903965573</v>
      </c>
      <c r="N91" s="61">
        <f t="shared" ref="N91" si="889">100*G$1*(G91-G90)/$I90</f>
        <v>1.9424245688135944</v>
      </c>
      <c r="O91" s="61">
        <f t="shared" ref="O91" si="890">100*H$1*(H91-H90)/$I90</f>
        <v>2.86447777245766</v>
      </c>
      <c r="P91" s="61">
        <f t="shared" ref="P91" si="891">+SUM(K91:O91)</f>
        <v>8.7258461745942668</v>
      </c>
      <c r="Q91" s="61">
        <f t="shared" ref="Q91" si="892">100*(I91/I90-1)</f>
        <v>8.7258240509248566</v>
      </c>
      <c r="S91" s="60">
        <f>+'Indice PondENGHO'!D90</f>
        <v>6336.36279296875</v>
      </c>
      <c r="T91" s="60">
        <f>+'Indice PondENGHO'!P90</f>
        <v>6353.1318359375</v>
      </c>
      <c r="U91" s="60">
        <f>+'Indice PondENGHO'!AB90</f>
        <v>6363.287109375</v>
      </c>
      <c r="V91" s="60">
        <f>+'Indice PondENGHO'!AN90</f>
        <v>6365.9560546875</v>
      </c>
      <c r="W91" s="60">
        <f>+'Indice PondENGHO'!AZ90</f>
        <v>6370.84228515625</v>
      </c>
      <c r="Y91" s="61">
        <f t="shared" ref="Y91" si="893">+S$1*(S91-S90)/D90</f>
        <v>2.4505083725323145</v>
      </c>
      <c r="Z91" s="61">
        <f t="shared" ref="Z91" si="894">+T$1*(T91-T90)/E90</f>
        <v>1.987387088169922</v>
      </c>
      <c r="AA91" s="61">
        <f t="shared" ref="AA91" si="895">+U$1*(U91-U90)/F90</f>
        <v>1.8216344408693517</v>
      </c>
      <c r="AB91" s="61">
        <f t="shared" ref="AB91" si="896">+V$1*(V91-V90)/G90</f>
        <v>1.5085896706795683</v>
      </c>
      <c r="AC91" s="61">
        <f t="shared" ref="AC91" si="897">+W$1*(W91-W90)/H90</f>
        <v>1.1276865766504507</v>
      </c>
      <c r="AE91" s="60">
        <f>+'Indice PondENGHO'!D90</f>
        <v>6336.36279296875</v>
      </c>
      <c r="AF91" s="60">
        <f>+'Indice PondENGHO'!E90</f>
        <v>4469.64794921875</v>
      </c>
      <c r="AG91" s="60">
        <f>+'Indice PondENGHO'!F90</f>
        <v>5139.14794921875</v>
      </c>
      <c r="AH91" s="60">
        <f>+'Indice PondENGHO'!G90</f>
        <v>4582.212890625</v>
      </c>
      <c r="AI91" s="60">
        <f>+'Indice PondENGHO'!H90</f>
        <v>5779.38232421875</v>
      </c>
      <c r="AJ91" s="60">
        <f>+'Indice PondENGHO'!I90</f>
        <v>6885.9833984375</v>
      </c>
      <c r="AK91" s="60">
        <f>+'Indice PondENGHO'!J90</f>
        <v>6376.7275390625</v>
      </c>
      <c r="AL91" s="60">
        <f>+'Indice PondENGHO'!K90</f>
        <v>4797.546875</v>
      </c>
      <c r="AM91" s="60">
        <f>+'Indice PondENGHO'!L90</f>
        <v>5170.42919921875</v>
      </c>
      <c r="AN91" s="60">
        <f>+'Indice PondENGHO'!M90</f>
        <v>3521.771484375</v>
      </c>
      <c r="AO91" s="60">
        <f>+'Indice PondENGHO'!N90</f>
        <v>5934.38623046875</v>
      </c>
      <c r="AP91" s="60">
        <f>+'Indice PondENGHO'!O90</f>
        <v>5992.74169921875</v>
      </c>
      <c r="AQ91" s="60">
        <f t="shared" ref="AQ91" si="898">+D91</f>
        <v>5797.865234375</v>
      </c>
      <c r="AR91" s="60"/>
      <c r="AS91" s="60">
        <f>+'Indice PondENGHO'!AZ90</f>
        <v>6370.84228515625</v>
      </c>
      <c r="AT91" s="60">
        <f>+'Indice PondENGHO'!BA90</f>
        <v>4427.71142578125</v>
      </c>
      <c r="AU91" s="60">
        <f>+'Indice PondENGHO'!BB90</f>
        <v>5311.33056640625</v>
      </c>
      <c r="AV91" s="60">
        <f>+'Indice PondENGHO'!BC90</f>
        <v>4498.5</v>
      </c>
      <c r="AW91" s="60">
        <f>+'Indice PondENGHO'!BD90</f>
        <v>5795.93798828125</v>
      </c>
      <c r="AX91" s="60">
        <f>+'Indice PondENGHO'!BE90</f>
        <v>6657.62353515625</v>
      </c>
      <c r="AY91" s="60">
        <f>+'Indice PondENGHO'!BF90</f>
        <v>6273.81005859375</v>
      </c>
      <c r="AZ91" s="60">
        <f>+'Indice PondENGHO'!BG90</f>
        <v>4746.6904296875</v>
      </c>
      <c r="BA91" s="60">
        <f>+'Indice PondENGHO'!BH90</f>
        <v>5216.3525390625</v>
      </c>
      <c r="BB91" s="60">
        <f>+'Indice PondENGHO'!BI90</f>
        <v>3773.30126953125</v>
      </c>
      <c r="BC91" s="60">
        <f>+'Indice PondENGHO'!BJ90</f>
        <v>5873.1728515625</v>
      </c>
      <c r="BD91" s="60">
        <f>+'Indice PondENGHO'!BK90</f>
        <v>5870.96044921875</v>
      </c>
      <c r="BE91" s="60">
        <f t="shared" ref="BE91" si="899">+H91</f>
        <v>5714.96142578125</v>
      </c>
      <c r="BG91" s="61">
        <f t="shared" ref="BG91" si="900">+AE$1*(AE91-AE90)/$AQ90</f>
        <v>2.4505083725323145</v>
      </c>
      <c r="BH91" s="61">
        <f t="shared" ref="BH91" si="901">+AF$1*(AF91-AF90)/$AQ90</f>
        <v>0.11986912705185106</v>
      </c>
      <c r="BI91" s="61">
        <f t="shared" ref="BI91" si="902">+AG$1*(AG91-AG90)/$AQ90</f>
        <v>0.48892861730558751</v>
      </c>
      <c r="BJ91" s="61">
        <f t="shared" ref="BJ91" si="903">+AH$1*(AH91-AH90)/$AQ90</f>
        <v>2.9949312922893849</v>
      </c>
      <c r="BK91" s="61">
        <f t="shared" ref="BK91" si="904">+AI$1*(AI91-AI90)/$AQ90</f>
        <v>0.26664772543655091</v>
      </c>
      <c r="BL91" s="61">
        <f t="shared" ref="BL91" si="905">+AJ$1*(AJ91-AJ90)/$AQ90</f>
        <v>0.44316326093937614</v>
      </c>
      <c r="BM91" s="61">
        <f t="shared" ref="BM91" si="906">+AK$1*(AK91-AK90)/$AQ90</f>
        <v>0.71349465418652547</v>
      </c>
      <c r="BN91" s="61">
        <f t="shared" ref="BN91" si="907">+AL$1*(AL91-AL90)/$AQ90</f>
        <v>0.55345507267092608</v>
      </c>
      <c r="BO91" s="61">
        <f t="shared" ref="BO91" si="908">+AM$1*(AM91-AM90)/$AQ90</f>
        <v>0.51659052258499516</v>
      </c>
      <c r="BP91" s="61">
        <f t="shared" ref="BP91" si="909">+AN$1*(AN91-AN90)/$AQ90</f>
        <v>8.5173157239690392E-2</v>
      </c>
      <c r="BQ91" s="61">
        <f t="shared" ref="BQ91" si="910">+AO$1*(AO91-AO90)/$AQ90</f>
        <v>0.31936984161349113</v>
      </c>
      <c r="BR91" s="61">
        <f t="shared" ref="BR91" si="911">+AP$1*(AP91-AP90)/$AQ90</f>
        <v>0.2206325981471578</v>
      </c>
      <c r="BS91" s="61">
        <f t="shared" ref="BS91" si="912">+SUM(BG91:BR91)</f>
        <v>9.1727642419978519</v>
      </c>
      <c r="BT91" s="61">
        <f t="shared" ref="BT91" si="913">100*(D91/D90-1)</f>
        <v>8.3482326249501035</v>
      </c>
      <c r="BV91" s="61">
        <f t="shared" si="114"/>
        <v>1.6969936031236563</v>
      </c>
      <c r="BW91" s="61">
        <f t="shared" ref="BW91" si="914">+AT$1*(AT91-AT90)/$BE90</f>
        <v>0.10081296169745083</v>
      </c>
      <c r="BX91" s="61">
        <f t="shared" ref="BX91" si="915">+AU$1*(AU91-AU90)/$BE90</f>
        <v>0.38730570533987285</v>
      </c>
      <c r="BY91" s="61">
        <f t="shared" ref="BY91" si="916">+AV$1*(AV91-AV90)/$BE90</f>
        <v>3.4043363482432989</v>
      </c>
      <c r="BZ91" s="61">
        <f t="shared" ref="BZ91" si="917">+AW$1*(AW91-AW90)/$BE90</f>
        <v>0.47697220577986538</v>
      </c>
      <c r="CA91" s="61">
        <f t="shared" ref="CA91" si="918">+AX$1*(AX91-AX90)/$BE90</f>
        <v>0.86189501083909181</v>
      </c>
      <c r="CB91" s="61">
        <f t="shared" ref="CB91" si="919">+AY$1*(AY91-AY90)/$BE90</f>
        <v>1.0742376548735073</v>
      </c>
      <c r="CC91" s="61">
        <f t="shared" ref="CC91" si="920">+AZ$1*(AZ91-AZ90)/$BE90</f>
        <v>0.50567406977887941</v>
      </c>
      <c r="CD91" s="61">
        <f t="shared" ref="CD91" si="921">+BA$1*(BA91-BA90)/$BE90</f>
        <v>0.63385571493678128</v>
      </c>
      <c r="CE91" s="61">
        <f t="shared" ref="CE91" si="922">+BB$1*(BB91-BB90)/$BE90</f>
        <v>0.21715193786300388</v>
      </c>
      <c r="CF91" s="61">
        <f t="shared" ref="CF91" si="923">+BC$1*(BC91-BC90)/$BE90</f>
        <v>0.63660157769954906</v>
      </c>
      <c r="CG91" s="61">
        <f t="shared" ref="CG91" si="924">+BD$1*(BD91-BD90)/$BE90</f>
        <v>0.30201596994059909</v>
      </c>
      <c r="CH91" s="61">
        <f t="shared" ref="CH91" si="925">+SUM(BV91:CG91)</f>
        <v>10.297852760115555</v>
      </c>
      <c r="CI91" s="53">
        <f t="shared" ref="CI91" si="926">100*(H91/H90-1)</f>
        <v>8.9348975680300988</v>
      </c>
      <c r="CK91" s="61">
        <f t="shared" si="99"/>
        <v>1.3228217958818638</v>
      </c>
      <c r="CL91" s="61">
        <f t="shared" ref="CL91" si="927">+BH91-BW91</f>
        <v>1.9056165354400231E-2</v>
      </c>
      <c r="CM91" s="61">
        <f t="shared" ref="CM91" si="928">+BI91-BX91</f>
        <v>0.10162291196571466</v>
      </c>
      <c r="CN91" s="61">
        <f t="shared" ref="CN91" si="929">+BJ91-BY91</f>
        <v>-0.40940505595391397</v>
      </c>
      <c r="CO91" s="61">
        <f t="shared" ref="CO91" si="930">+BK91-BZ91</f>
        <v>-0.21032448034331447</v>
      </c>
      <c r="CP91" s="61">
        <f t="shared" ref="CP91" si="931">+BL91-CA91</f>
        <v>-0.41873174989971568</v>
      </c>
      <c r="CQ91" s="61">
        <f t="shared" ref="CQ91" si="932">+BM91-CB91</f>
        <v>-0.36074300068698184</v>
      </c>
      <c r="CR91" s="61">
        <f t="shared" ref="CR91" si="933">+BN91-CC91</f>
        <v>4.7781002892046676E-2</v>
      </c>
      <c r="CS91" s="61">
        <f t="shared" ref="CS91" si="934">+BO91-CD91</f>
        <v>-0.11726519235178612</v>
      </c>
      <c r="CT91" s="61">
        <f t="shared" ref="CT91" si="935">+BP91-CE91</f>
        <v>-0.13197878062331347</v>
      </c>
      <c r="CU91" s="61">
        <f t="shared" ref="CU91" si="936">+BQ91-CF91</f>
        <v>-0.31723173608605792</v>
      </c>
      <c r="CV91" s="61">
        <f t="shared" ref="CV91" si="937">+BR91-CG91</f>
        <v>-8.1383371793441295E-2</v>
      </c>
      <c r="CW91" s="61">
        <f t="shared" ref="CW91" si="938">+BS91-CH91</f>
        <v>-1.1250885181177033</v>
      </c>
      <c r="CX91" s="61">
        <f t="shared" ref="CX91" si="939">+BT91-CI91</f>
        <v>-0.58666494307999528</v>
      </c>
      <c r="DB91" s="69" t="s">
        <v>95</v>
      </c>
      <c r="DC91" s="53">
        <v>1.4814376494335091E-2</v>
      </c>
    </row>
    <row r="92" spans="1:119" ht="13.5" thickBot="1" x14ac:dyDescent="0.25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6085.25</v>
      </c>
      <c r="E92" s="60">
        <f>+'Indice PondENGHO'!BM91</f>
        <v>6039.56396484375</v>
      </c>
      <c r="F92" s="60">
        <f>+'Indice PondENGHO'!BN91</f>
        <v>6041.56884765625</v>
      </c>
      <c r="G92" s="60">
        <f>+'Indice PondENGHO'!BO91</f>
        <v>6023.04345703125</v>
      </c>
      <c r="H92" s="60">
        <f>+'Indice PondENGHO'!BP91</f>
        <v>5971.0244140625</v>
      </c>
      <c r="I92" s="60">
        <f>+'Indice PondENGHO'!CD91</f>
        <v>6019.67578125</v>
      </c>
      <c r="K92" s="61">
        <f t="shared" ref="K92" si="940">100*D$1*(D92-D91)/$I91</f>
        <v>0.61042105277480097</v>
      </c>
      <c r="L92" s="61">
        <f t="shared" ref="L92" si="941">100*E$1*(E92-E91)/$I91</f>
        <v>0.75878020574572314</v>
      </c>
      <c r="M92" s="61">
        <f t="shared" ref="M92" si="942">100*F$1*(F92-F91)/$I91</f>
        <v>0.8471559943779341</v>
      </c>
      <c r="N92" s="61">
        <f t="shared" ref="N92" si="943">100*G$1*(G92-G91)/$I91</f>
        <v>1.0364479164521168</v>
      </c>
      <c r="O92" s="61">
        <f t="shared" ref="O92" si="944">100*H$1*(H92-H91)/$I91</f>
        <v>1.4392084694526255</v>
      </c>
      <c r="P92" s="61">
        <f t="shared" ref="P92" si="945">+SUM(K92:O92)</f>
        <v>4.6920136388031999</v>
      </c>
      <c r="Q92" s="61">
        <f t="shared" ref="Q92" si="946">100*(I92/I91-1)</f>
        <v>4.6920583537212401</v>
      </c>
      <c r="S92" s="60">
        <f>+'Indice PondENGHO'!D91</f>
        <v>6714.17626953125</v>
      </c>
      <c r="T92" s="60">
        <f>+'Indice PondENGHO'!P91</f>
        <v>6738.181640625</v>
      </c>
      <c r="U92" s="60">
        <f>+'Indice PondENGHO'!AB91</f>
        <v>6753.09619140625</v>
      </c>
      <c r="V92" s="60">
        <f>+'Indice PondENGHO'!AN91</f>
        <v>6758.201171875</v>
      </c>
      <c r="W92" s="60">
        <f>+'Indice PondENGHO'!AZ91</f>
        <v>6769.45361328125</v>
      </c>
      <c r="Y92" s="61">
        <f t="shared" ref="Y92" si="947">+S$1*(S92-S91)/D91</f>
        <v>2.24653803881918</v>
      </c>
      <c r="Z92" s="61">
        <f t="shared" ref="Z92" si="948">+T$1*(T92-T91)/E91</f>
        <v>1.8518003716600291</v>
      </c>
      <c r="AA92" s="61">
        <f t="shared" ref="AA92" si="949">+U$1*(U92-U91)/F91</f>
        <v>1.7155452154124013</v>
      </c>
      <c r="AB92" s="61">
        <f t="shared" ref="AB92" si="950">+V$1*(V92-V91)/G91</f>
        <v>1.4366730807569672</v>
      </c>
      <c r="AC92" s="61">
        <f t="shared" ref="AC92" si="951">+W$1*(W92-W91)/H91</f>
        <v>1.0949505553541716</v>
      </c>
      <c r="AE92" s="60">
        <f>+'Indice PondENGHO'!D91</f>
        <v>6714.17626953125</v>
      </c>
      <c r="AF92" s="60">
        <f>+'Indice PondENGHO'!E91</f>
        <v>4789.56103515625</v>
      </c>
      <c r="AG92" s="60">
        <f>+'Indice PondENGHO'!F91</f>
        <v>5367.86083984375</v>
      </c>
      <c r="AH92" s="60">
        <f>+'Indice PondENGHO'!G91</f>
        <v>4703.7060546875</v>
      </c>
      <c r="AI92" s="60">
        <f>+'Indice PondENGHO'!H91</f>
        <v>5968.736328125</v>
      </c>
      <c r="AJ92" s="60">
        <f>+'Indice PondENGHO'!I91</f>
        <v>6944.48193359375</v>
      </c>
      <c r="AK92" s="60">
        <f>+'Indice PondENGHO'!J91</f>
        <v>6656.12109375</v>
      </c>
      <c r="AL92" s="60">
        <f>+'Indice PondENGHO'!K91</f>
        <v>5225.4228515625</v>
      </c>
      <c r="AM92" s="60">
        <f>+'Indice PondENGHO'!L91</f>
        <v>5390.4951171875</v>
      </c>
      <c r="AN92" s="60">
        <f>+'Indice PondENGHO'!M91</f>
        <v>3817.52587890625</v>
      </c>
      <c r="AO92" s="60">
        <f>+'Indice PondENGHO'!N91</f>
        <v>6258.7412109375</v>
      </c>
      <c r="AP92" s="60">
        <f>+'Indice PondENGHO'!O91</f>
        <v>6239.736328125</v>
      </c>
      <c r="AQ92" s="60">
        <f t="shared" ref="AQ92" si="952">+D92</f>
        <v>6085.25</v>
      </c>
      <c r="AR92" s="60"/>
      <c r="AS92" s="60">
        <f>+'Indice PondENGHO'!AZ91</f>
        <v>6769.45361328125</v>
      </c>
      <c r="AT92" s="60">
        <f>+'Indice PondENGHO'!BA91</f>
        <v>4761.17333984375</v>
      </c>
      <c r="AU92" s="60">
        <f>+'Indice PondENGHO'!BB91</f>
        <v>5533.810546875</v>
      </c>
      <c r="AV92" s="60">
        <f>+'Indice PondENGHO'!BC91</f>
        <v>4608.01171875</v>
      </c>
      <c r="AW92" s="60">
        <f>+'Indice PondENGHO'!BD91</f>
        <v>5980.14599609375</v>
      </c>
      <c r="AX92" s="60">
        <f>+'Indice PondENGHO'!BE91</f>
        <v>6692.72265625</v>
      </c>
      <c r="AY92" s="60">
        <f>+'Indice PondENGHO'!BF91</f>
        <v>6524.416015625</v>
      </c>
      <c r="AZ92" s="60">
        <f>+'Indice PondENGHO'!BG91</f>
        <v>5185.12548828125</v>
      </c>
      <c r="BA92" s="60">
        <f>+'Indice PondENGHO'!BH91</f>
        <v>5467.52880859375</v>
      </c>
      <c r="BB92" s="60">
        <f>+'Indice PondENGHO'!BI91</f>
        <v>4112.7880859375</v>
      </c>
      <c r="BC92" s="60">
        <f>+'Indice PondENGHO'!BJ91</f>
        <v>6211.583984375</v>
      </c>
      <c r="BD92" s="60">
        <f>+'Indice PondENGHO'!BK91</f>
        <v>6130.2490234375</v>
      </c>
      <c r="BE92" s="60">
        <f t="shared" ref="BE92" si="953">+H92</f>
        <v>5971.0244140625</v>
      </c>
      <c r="BG92" s="61">
        <f t="shared" ref="BG92" si="954">+AE$1*(AE92-AE91)/$AQ91</f>
        <v>2.24653803881918</v>
      </c>
      <c r="BH92" s="61">
        <f t="shared" ref="BH92" si="955">+AF$1*(AF92-AF91)/$AQ91</f>
        <v>0.12269415935858635</v>
      </c>
      <c r="BI92" s="61">
        <f t="shared" ref="BI92" si="956">+AG$1*(AG92-AG91)/$AQ91</f>
        <v>0.3152782567168661</v>
      </c>
      <c r="BJ92" s="61">
        <f t="shared" ref="BJ92" si="957">+AH$1*(AH92-AH91)/$AQ91</f>
        <v>0.29737440383897634</v>
      </c>
      <c r="BK92" s="61">
        <f t="shared" ref="BK92" si="958">+AI$1*(AI92-AI91)/$AQ91</f>
        <v>0.13453466772297729</v>
      </c>
      <c r="BL92" s="61">
        <f t="shared" ref="BL92" si="959">+AJ$1*(AJ92-AJ91)/$AQ91</f>
        <v>4.2231422937618467E-2</v>
      </c>
      <c r="BM92" s="61">
        <f t="shared" ref="BM92" si="960">+AK$1*(AK92-AK91)/$AQ91</f>
        <v>0.50063077750328011</v>
      </c>
      <c r="BN92" s="61">
        <f t="shared" ref="BN92" si="961">+AL$1*(AL92-AL91)/$AQ91</f>
        <v>0.37015505190349385</v>
      </c>
      <c r="BO92" s="61">
        <f t="shared" ref="BO92" si="962">+AM$1*(AM92-AM91)/$AQ91</f>
        <v>0.29234666362739925</v>
      </c>
      <c r="BP92" s="61">
        <f t="shared" ref="BP92" si="963">+AN$1*(AN92-AN91)/$AQ91</f>
        <v>8.4076460954291998E-2</v>
      </c>
      <c r="BQ92" s="61">
        <f t="shared" ref="BQ92" si="964">+AO$1*(AO92-AO91)/$AQ91</f>
        <v>0.2455243815335422</v>
      </c>
      <c r="BR92" s="61">
        <f t="shared" ref="BR92" si="965">+AP$1*(AP92-AP91)/$AQ91</f>
        <v>0.15630847673680504</v>
      </c>
      <c r="BS92" s="61">
        <f t="shared" ref="BS92" si="966">+SUM(BG92:BR92)</f>
        <v>4.8076927616530174</v>
      </c>
      <c r="BT92" s="61">
        <f t="shared" ref="BT92" si="967">100*(D92/D91-1)</f>
        <v>4.9567341427862566</v>
      </c>
      <c r="BV92" s="61">
        <f t="shared" si="114"/>
        <v>1.1276865766504507</v>
      </c>
      <c r="BW92" s="61">
        <f t="shared" ref="BW92" si="968">+AT$1*(AT92-AT91)/$BE91</f>
        <v>0.10738391159802699</v>
      </c>
      <c r="BX92" s="61">
        <f t="shared" ref="BX92" si="969">+AU$1*(AU92-AU91)/$BE91</f>
        <v>0.23239345178623191</v>
      </c>
      <c r="BY92" s="61">
        <f t="shared" ref="BY92" si="970">+AV$1*(AV92-AV91)/$BE91</f>
        <v>0.28014401326814953</v>
      </c>
      <c r="BZ92" s="61">
        <f t="shared" ref="BZ92" si="971">+AW$1*(AW92-AW91)/$BE91</f>
        <v>0.22547919679454834</v>
      </c>
      <c r="CA92" s="61">
        <f t="shared" ref="CA92" si="972">+AX$1*(AX92-AX91)/$BE91</f>
        <v>4.911175686192653E-2</v>
      </c>
      <c r="CB92" s="61">
        <f t="shared" ref="CB92" si="973">+AY$1*(AY92-AY91)/$BE91</f>
        <v>0.68603279594489064</v>
      </c>
      <c r="CC92" s="61">
        <f t="shared" ref="CC92" si="974">+AZ$1*(AZ92-AZ91)/$BE91</f>
        <v>0.34949457187132998</v>
      </c>
      <c r="CD92" s="61">
        <f t="shared" ref="CD92" si="975">+BA$1*(BA92-BA91)/$BE91</f>
        <v>0.42835444865917394</v>
      </c>
      <c r="CE92" s="61">
        <f t="shared" ref="CE92" si="976">+BB$1*(BB92-BB91)/$BE91</f>
        <v>0.22358750331774113</v>
      </c>
      <c r="CF92" s="61">
        <f t="shared" ref="CF92" si="977">+BC$1*(BC92-BC91)/$BE91</f>
        <v>0.48328379776214159</v>
      </c>
      <c r="CG92" s="61">
        <f t="shared" ref="CG92" si="978">+BD$1*(BD92-BD91)/$BE91</f>
        <v>0.22721555931133522</v>
      </c>
      <c r="CH92" s="61">
        <f t="shared" ref="CH92" si="979">+SUM(BV92:CG92)</f>
        <v>4.4201675838259469</v>
      </c>
      <c r="CI92" s="53">
        <f t="shared" ref="CI92" si="980">100*(H92/H91-1)</f>
        <v>4.4805724694151561</v>
      </c>
      <c r="CK92" s="61">
        <f t="shared" si="99"/>
        <v>1.1515874834650084</v>
      </c>
      <c r="CL92" s="61">
        <f t="shared" ref="CL92" si="981">+BH92-BW92</f>
        <v>1.5310247760559365E-2</v>
      </c>
      <c r="CM92" s="61">
        <f t="shared" ref="CM92" si="982">+BI92-BX92</f>
        <v>8.2884804930634187E-2</v>
      </c>
      <c r="CN92" s="61">
        <f t="shared" ref="CN92" si="983">+BJ92-BY92</f>
        <v>1.7230390570826815E-2</v>
      </c>
      <c r="CO92" s="61">
        <f t="shared" ref="CO92" si="984">+BK92-BZ92</f>
        <v>-9.0944529071571051E-2</v>
      </c>
      <c r="CP92" s="61">
        <f t="shared" ref="CP92" si="985">+BL92-CA92</f>
        <v>-6.880333924308063E-3</v>
      </c>
      <c r="CQ92" s="61">
        <f t="shared" ref="CQ92" si="986">+BM92-CB92</f>
        <v>-0.18540201844161053</v>
      </c>
      <c r="CR92" s="61">
        <f t="shared" ref="CR92" si="987">+BN92-CC92</f>
        <v>2.0660480032163864E-2</v>
      </c>
      <c r="CS92" s="61">
        <f t="shared" ref="CS92" si="988">+BO92-CD92</f>
        <v>-0.13600778503177469</v>
      </c>
      <c r="CT92" s="61">
        <f t="shared" ref="CT92" si="989">+BP92-CE92</f>
        <v>-0.13951104236344913</v>
      </c>
      <c r="CU92" s="61">
        <f t="shared" ref="CU92" si="990">+BQ92-CF92</f>
        <v>-0.23775941622859939</v>
      </c>
      <c r="CV92" s="61">
        <f t="shared" ref="CV92" si="991">+BR92-CG92</f>
        <v>-7.0907082574530184E-2</v>
      </c>
      <c r="CW92" s="61">
        <f t="shared" ref="CW92" si="992">+BS92-CH92</f>
        <v>0.38752517782707052</v>
      </c>
      <c r="CX92" s="61">
        <f t="shared" ref="CX92" si="993">+BT92-CI92</f>
        <v>0.47616167337110049</v>
      </c>
      <c r="DB92" s="69" t="s">
        <v>96</v>
      </c>
      <c r="DC92" s="53">
        <v>-7.4718625537914363E-2</v>
      </c>
    </row>
    <row r="93" spans="1:119" ht="13.5" thickBot="1" x14ac:dyDescent="0.25">
      <c r="A93" s="59">
        <f>+'Indice PondENGHO'!A92</f>
        <v>45444</v>
      </c>
      <c r="B93" s="53">
        <f>+'Indice PondENGHO'!B92</f>
        <v>6</v>
      </c>
      <c r="C93" s="53">
        <f>+'Indice PondENGHO'!C92</f>
        <v>2024</v>
      </c>
      <c r="D93" s="60">
        <f>+'Indice PondENGHO'!BL92</f>
        <v>6416.72607421875</v>
      </c>
      <c r="E93" s="60">
        <f>+'Indice PondENGHO'!BM92</f>
        <v>6367.94677734375</v>
      </c>
      <c r="F93" s="60">
        <f>+'Indice PondENGHO'!BN92</f>
        <v>6370.05615234375</v>
      </c>
      <c r="G93" s="60">
        <f>+'Indice PondENGHO'!BO92</f>
        <v>6346.9775390625</v>
      </c>
      <c r="H93" s="60">
        <f>+'Indice PondENGHO'!BP92</f>
        <v>6291.103515625</v>
      </c>
      <c r="I93" s="60">
        <f>+'Indice PondENGHO'!CD92</f>
        <v>6344.78076171875</v>
      </c>
      <c r="K93" s="61">
        <f t="shared" ref="K93" si="994">100*D$1*(D93-D92)/$I92</f>
        <v>0.67251845937538279</v>
      </c>
      <c r="L93" s="61">
        <f t="shared" ref="L93" si="995">100*E$1*(E93-E92)/$I92</f>
        <v>0.84676552749719836</v>
      </c>
      <c r="M93" s="61">
        <f t="shared" ref="M93" si="996">100*F$1*(F93-F92)/$I92</f>
        <v>0.96432340003815753</v>
      </c>
      <c r="N93" s="61">
        <f t="shared" ref="N93" si="997">100*G$1*(G93-G92)/$I92</f>
        <v>1.1987060540471124</v>
      </c>
      <c r="O93" s="61">
        <f t="shared" ref="O93" si="998">100*H$1*(H93-H92)/$I92</f>
        <v>1.7183850173575523</v>
      </c>
      <c r="P93" s="61">
        <f t="shared" ref="P93" si="999">+SUM(K93:O93)</f>
        <v>5.4006984583154036</v>
      </c>
      <c r="Q93" s="61">
        <f t="shared" ref="Q93" si="1000">100*(I93/I92-1)</f>
        <v>5.4007058234163186</v>
      </c>
      <c r="S93" s="60">
        <f>+'Indice PondENGHO'!D92</f>
        <v>7044.26171875</v>
      </c>
      <c r="T93" s="60">
        <f>+'Indice PondENGHO'!P92</f>
        <v>7068.400390625</v>
      </c>
      <c r="U93" s="60">
        <f>+'Indice PondENGHO'!AB92</f>
        <v>7084.3466796875</v>
      </c>
      <c r="V93" s="60">
        <f>+'Indice PondENGHO'!AN92</f>
        <v>7088.89208984375</v>
      </c>
      <c r="W93" s="60">
        <f>+'Indice PondENGHO'!AZ92</f>
        <v>7095.0029296875</v>
      </c>
      <c r="Y93" s="61">
        <f t="shared" ref="Y93" si="1001">+S$1*(S93-S92)/D92</f>
        <v>1.8700464886159525</v>
      </c>
      <c r="Z93" s="61">
        <f t="shared" ref="Z93" si="1002">+T$1*(T93-T92)/E92</f>
        <v>1.5141959312115103</v>
      </c>
      <c r="AA93" s="61">
        <f t="shared" ref="AA93" si="1003">+U$1*(U93-U92)/F92</f>
        <v>1.3913171394438641</v>
      </c>
      <c r="AB93" s="61">
        <f t="shared" ref="AB93" si="1004">+V$1*(V93-V92)/G92</f>
        <v>1.1574187440386834</v>
      </c>
      <c r="AC93" s="61">
        <f t="shared" ref="AC93" si="1005">+W$1*(W93-W92)/H92</f>
        <v>0.85590608836200743</v>
      </c>
      <c r="AE93" s="60">
        <f>+'Indice PondENGHO'!D92</f>
        <v>7044.26171875</v>
      </c>
      <c r="AF93" s="60">
        <f>+'Indice PondENGHO'!E92</f>
        <v>4952.064453125</v>
      </c>
      <c r="AG93" s="60">
        <f>+'Indice PondENGHO'!F92</f>
        <v>5627.0439453125</v>
      </c>
      <c r="AH93" s="60">
        <f>+'Indice PondENGHO'!G92</f>
        <v>5434.91650390625</v>
      </c>
      <c r="AI93" s="60">
        <f>+'Indice PondENGHO'!H92</f>
        <v>6110.39501953125</v>
      </c>
      <c r="AJ93" s="60">
        <f>+'Indice PondENGHO'!I92</f>
        <v>7273.20703125</v>
      </c>
      <c r="AK93" s="60">
        <f>+'Indice PondENGHO'!J92</f>
        <v>6909.806640625</v>
      </c>
      <c r="AL93" s="60">
        <f>+'Indice PondENGHO'!K92</f>
        <v>5527.7568359375</v>
      </c>
      <c r="AM93" s="60">
        <f>+'Indice PondENGHO'!L92</f>
        <v>5683.857421875</v>
      </c>
      <c r="AN93" s="60">
        <f>+'Indice PondENGHO'!M92</f>
        <v>4104.02294921875</v>
      </c>
      <c r="AO93" s="60">
        <f>+'Indice PondENGHO'!N92</f>
        <v>6637.6669921875</v>
      </c>
      <c r="AP93" s="60">
        <f>+'Indice PondENGHO'!O92</f>
        <v>6398.3984375</v>
      </c>
      <c r="AQ93" s="60">
        <f t="shared" ref="AQ93" si="1006">+D93</f>
        <v>6416.72607421875</v>
      </c>
      <c r="AR93" s="60"/>
      <c r="AS93" s="60">
        <f>+'Indice PondENGHO'!AZ92</f>
        <v>7095.0029296875</v>
      </c>
      <c r="AT93" s="60">
        <f>+'Indice PondENGHO'!BA92</f>
        <v>4925.56982421875</v>
      </c>
      <c r="AU93" s="60">
        <f>+'Indice PondENGHO'!BB92</f>
        <v>5796.03955078125</v>
      </c>
      <c r="AV93" s="60">
        <f>+'Indice PondENGHO'!BC92</f>
        <v>5236.2958984375</v>
      </c>
      <c r="AW93" s="60">
        <f>+'Indice PondENGHO'!BD92</f>
        <v>6115.18798828125</v>
      </c>
      <c r="AX93" s="60">
        <f>+'Indice PondENGHO'!BE92</f>
        <v>7011.9951171875</v>
      </c>
      <c r="AY93" s="60">
        <f>+'Indice PondENGHO'!BF92</f>
        <v>6784.232421875</v>
      </c>
      <c r="AZ93" s="60">
        <f>+'Indice PondENGHO'!BG92</f>
        <v>5482.8125</v>
      </c>
      <c r="BA93" s="60">
        <f>+'Indice PondENGHO'!BH92</f>
        <v>5771.20458984375</v>
      </c>
      <c r="BB93" s="60">
        <f>+'Indice PondENGHO'!BI92</f>
        <v>4410.00244140625</v>
      </c>
      <c r="BC93" s="60">
        <f>+'Indice PondENGHO'!BJ92</f>
        <v>6624.55810546875</v>
      </c>
      <c r="BD93" s="60">
        <f>+'Indice PondENGHO'!BK92</f>
        <v>6304.6826171875</v>
      </c>
      <c r="BE93" s="60">
        <f t="shared" ref="BE93" si="1007">+H93</f>
        <v>6291.103515625</v>
      </c>
      <c r="BG93" s="61">
        <f t="shared" ref="BG93" si="1008">+AE$1*(AE93-AE92)/$AQ92</f>
        <v>1.8700464886159525</v>
      </c>
      <c r="BH93" s="61">
        <f t="shared" ref="BH93" si="1009">+AF$1*(AF93-AF92)/$AQ92</f>
        <v>5.9380530832039743E-2</v>
      </c>
      <c r="BI93" s="61">
        <f t="shared" ref="BI93" si="1010">+AG$1*(AG93-AG92)/$AQ92</f>
        <v>0.34040800017567152</v>
      </c>
      <c r="BJ93" s="61">
        <f t="shared" ref="BJ93" si="1011">+AH$1*(AH93-AH92)/$AQ92</f>
        <v>1.7052333672097026</v>
      </c>
      <c r="BK93" s="61">
        <f t="shared" ref="BK93" si="1012">+AI$1*(AI93-AI92)/$AQ92</f>
        <v>9.5894264979380195E-2</v>
      </c>
      <c r="BL93" s="61">
        <f t="shared" ref="BL93" si="1013">+AJ$1*(AJ93-AJ92)/$AQ92</f>
        <v>0.22610662002496762</v>
      </c>
      <c r="BM93" s="61">
        <f t="shared" ref="BM93" si="1014">+AK$1*(AK93-AK92)/$AQ92</f>
        <v>0.43309839931981464</v>
      </c>
      <c r="BN93" s="61">
        <f t="shared" ref="BN93" si="1015">+AL$1*(AL93-AL92)/$AQ92</f>
        <v>0.24919678591570404</v>
      </c>
      <c r="BO93" s="61">
        <f t="shared" ref="BO93" si="1016">+AM$1*(AM93-AM92)/$AQ92</f>
        <v>0.37131231583698959</v>
      </c>
      <c r="BP93" s="61">
        <f t="shared" ref="BP93" si="1017">+AN$1*(AN93-AN92)/$AQ92</f>
        <v>7.7598458277603741E-2</v>
      </c>
      <c r="BQ93" s="61">
        <f t="shared" ref="BQ93" si="1018">+AO$1*(AO93-AO92)/$AQ92</f>
        <v>0.27328632522504021</v>
      </c>
      <c r="BR93" s="61">
        <f t="shared" ref="BR93" si="1019">+AP$1*(AP93-AP92)/$AQ92</f>
        <v>9.5666070742637679E-2</v>
      </c>
      <c r="BS93" s="61">
        <f t="shared" ref="BS93" si="1020">+SUM(BG93:BR93)</f>
        <v>5.7972276271555048</v>
      </c>
      <c r="BT93" s="61">
        <f t="shared" ref="BT93" si="1021">100*(D93/D92-1)</f>
        <v>5.4472055251427731</v>
      </c>
      <c r="BV93" s="61">
        <f t="shared" si="114"/>
        <v>1.0949505553541716</v>
      </c>
      <c r="BW93" s="61">
        <f t="shared" ref="BW93" si="1022">+AT$1*(AT93-AT92)/$BE92</f>
        <v>5.0669890218801937E-2</v>
      </c>
      <c r="BX93" s="61">
        <f t="shared" ref="BX93" si="1023">+AU$1*(AU93-AU92)/$BE92</f>
        <v>0.26216706413468005</v>
      </c>
      <c r="BY93" s="61">
        <f t="shared" ref="BY93" si="1024">+AV$1*(AV93-AV92)/$BE92</f>
        <v>1.5383010325010988</v>
      </c>
      <c r="BZ93" s="61">
        <f t="shared" ref="BZ93" si="1025">+AW$1*(AW93-AW92)/$BE92</f>
        <v>0.15820902934714076</v>
      </c>
      <c r="CA93" s="61">
        <f t="shared" ref="CA93" si="1026">+AX$1*(AX93-AX92)/$BE92</f>
        <v>0.42757779667470691</v>
      </c>
      <c r="CB93" s="61">
        <f t="shared" ref="CB93" si="1027">+AY$1*(AY93-AY92)/$BE92</f>
        <v>0.68074508657261923</v>
      </c>
      <c r="CC93" s="61">
        <f t="shared" ref="CC93" si="1028">+AZ$1*(AZ93-AZ92)/$BE92</f>
        <v>0.22712215673444286</v>
      </c>
      <c r="CD93" s="61">
        <f t="shared" ref="CD93" si="1029">+BA$1*(BA93-BA92)/$BE92</f>
        <v>0.49567759569907704</v>
      </c>
      <c r="CE93" s="61">
        <f t="shared" ref="CE93" si="1030">+BB$1*(BB93-BB92)/$BE92</f>
        <v>0.18735222336453256</v>
      </c>
      <c r="CF93" s="61">
        <f t="shared" ref="CF93" si="1031">+BC$1*(BC93-BC92)/$BE92</f>
        <v>0.56447522825180674</v>
      </c>
      <c r="CG93" s="61">
        <f t="shared" ref="CG93" si="1032">+BD$1*(BD93-BD92)/$BE92</f>
        <v>0.14630166645740547</v>
      </c>
      <c r="CH93" s="61">
        <f t="shared" ref="CH93" si="1033">+SUM(BV93:CG93)</f>
        <v>5.833549325310484</v>
      </c>
      <c r="CI93" s="53">
        <f t="shared" ref="CI93" si="1034">100*(H93/H92-1)</f>
        <v>5.360539153192434</v>
      </c>
      <c r="CK93" s="61">
        <f t="shared" si="99"/>
        <v>1.0141404002539449</v>
      </c>
      <c r="CL93" s="61">
        <f t="shared" ref="CL93" si="1035">+BH93-BW93</f>
        <v>8.7106406132378064E-3</v>
      </c>
      <c r="CM93" s="61">
        <f t="shared" ref="CM93" si="1036">+BI93-BX93</f>
        <v>7.8240936040991471E-2</v>
      </c>
      <c r="CN93" s="61">
        <f t="shared" ref="CN93" si="1037">+BJ93-BY93</f>
        <v>0.1669323347086038</v>
      </c>
      <c r="CO93" s="61">
        <f t="shared" ref="CO93" si="1038">+BK93-BZ93</f>
        <v>-6.2314764367760567E-2</v>
      </c>
      <c r="CP93" s="61">
        <f t="shared" ref="CP93" si="1039">+BL93-CA93</f>
        <v>-0.20147117664973929</v>
      </c>
      <c r="CQ93" s="61">
        <f t="shared" ref="CQ93" si="1040">+BM93-CB93</f>
        <v>-0.24764668725280459</v>
      </c>
      <c r="CR93" s="61">
        <f t="shared" ref="CR93" si="1041">+BN93-CC93</f>
        <v>2.2074629181261185E-2</v>
      </c>
      <c r="CS93" s="61">
        <f t="shared" ref="CS93" si="1042">+BO93-CD93</f>
        <v>-0.12436527986208745</v>
      </c>
      <c r="CT93" s="61">
        <f t="shared" ref="CT93" si="1043">+BP93-CE93</f>
        <v>-0.10975376508692881</v>
      </c>
      <c r="CU93" s="61">
        <f t="shared" ref="CU93" si="1044">+BQ93-CF93</f>
        <v>-0.29118890302676653</v>
      </c>
      <c r="CV93" s="61">
        <f t="shared" ref="CV93" si="1045">+BR93-CG93</f>
        <v>-5.0635595714767792E-2</v>
      </c>
      <c r="CW93" s="61">
        <f t="shared" ref="CW93:CW98" si="1046">+BS93-CH93</f>
        <v>-3.632169815497921E-2</v>
      </c>
      <c r="CX93" s="61">
        <f t="shared" ref="CX93" si="1047">+BT93-CI93</f>
        <v>8.6666371950339105E-2</v>
      </c>
      <c r="DB93" s="69" t="s">
        <v>97</v>
      </c>
      <c r="DC93" s="53">
        <v>-0.12296578443039367</v>
      </c>
    </row>
    <row r="94" spans="1:119" ht="13.5" thickBot="1" x14ac:dyDescent="0.25">
      <c r="A94" s="59">
        <f>+'Indice PondENGHO'!A93</f>
        <v>45474</v>
      </c>
      <c r="B94" s="53">
        <f>+'Indice PondENGHO'!B93</f>
        <v>7</v>
      </c>
      <c r="C94" s="53">
        <f>+'Indice PondENGHO'!C93</f>
        <v>2024</v>
      </c>
      <c r="D94" s="60">
        <f>+'Indice PondENGHO'!BL93</f>
        <v>6731.88720703125</v>
      </c>
      <c r="E94" s="60">
        <f>+'Indice PondENGHO'!BM93</f>
        <v>6679.6650390625</v>
      </c>
      <c r="F94" s="60">
        <f>+'Indice PondENGHO'!BN93</f>
        <v>6682.82373046875</v>
      </c>
      <c r="G94" s="60">
        <f>+'Indice PondENGHO'!BO93</f>
        <v>6656.3984375</v>
      </c>
      <c r="H94" s="60">
        <f>+'Indice PondENGHO'!BP93</f>
        <v>6598.27734375</v>
      </c>
      <c r="I94" s="60">
        <f>+'Indice PondENGHO'!CD93</f>
        <v>6655.12548828125</v>
      </c>
      <c r="K94" s="61">
        <f t="shared" ref="K94" si="1048">100*D$1*(D94-D93)/$I93</f>
        <v>0.60665412695071608</v>
      </c>
      <c r="L94" s="61">
        <f t="shared" ref="L94" si="1049">100*E$1*(E94-E93)/$I93</f>
        <v>0.76260821215779651</v>
      </c>
      <c r="M94" s="61">
        <f t="shared" ref="M94" si="1050">100*F$1*(F94-F93)/$I93</f>
        <v>0.87112870318726687</v>
      </c>
      <c r="N94" s="61">
        <f t="shared" ref="N94" si="1051">100*G$1*(G94-G93)/$I93</f>
        <v>1.0863310141879874</v>
      </c>
      <c r="O94" s="61">
        <f t="shared" ref="O94" si="1052">100*H$1*(H94-H93)/$I93</f>
        <v>1.5646018845175806</v>
      </c>
      <c r="P94" s="61">
        <f t="shared" ref="P94" si="1053">+SUM(K94:O94)</f>
        <v>4.8913239410013478</v>
      </c>
      <c r="Q94" s="61">
        <f t="shared" ref="Q94" si="1054">100*(I94/I93-1)</f>
        <v>4.8913388534236768</v>
      </c>
      <c r="S94" s="60">
        <f>+'Indice PondENGHO'!D93</f>
        <v>7371.0341796875</v>
      </c>
      <c r="T94" s="60">
        <f>+'Indice PondENGHO'!P93</f>
        <v>7403.6220703125</v>
      </c>
      <c r="U94" s="60">
        <f>+'Indice PondENGHO'!AB93</f>
        <v>7425.3310546875</v>
      </c>
      <c r="V94" s="60">
        <f>+'Indice PondENGHO'!AN93</f>
        <v>7433.28125</v>
      </c>
      <c r="W94" s="60">
        <f>+'Indice PondENGHO'!AZ93</f>
        <v>7444.4931640625</v>
      </c>
      <c r="Y94" s="61">
        <f t="shared" ref="Y94" si="1055">+S$1*(S94-S93)/D93</f>
        <v>1.7556437579001309</v>
      </c>
      <c r="Z94" s="61">
        <f t="shared" ref="Z94" si="1056">+T$1*(T94-T93)/E93</f>
        <v>1.4578693445136206</v>
      </c>
      <c r="AA94" s="61">
        <f t="shared" ref="AA94" si="1057">+U$1*(U94-U93)/F93</f>
        <v>1.3583464590820808</v>
      </c>
      <c r="AB94" s="61">
        <f t="shared" ref="AB94" si="1058">+V$1*(V94-V93)/G93</f>
        <v>1.1438438783018818</v>
      </c>
      <c r="AC94" s="61">
        <f t="shared" ref="AC94" si="1059">+W$1*(W94-W93)/H93</f>
        <v>0.8721002049990878</v>
      </c>
      <c r="AE94" s="60">
        <f>+'Indice PondENGHO'!D93</f>
        <v>7371.0341796875</v>
      </c>
      <c r="AF94" s="60">
        <f>+'Indice PondENGHO'!E93</f>
        <v>5282.66015625</v>
      </c>
      <c r="AG94" s="60">
        <f>+'Indice PondENGHO'!F93</f>
        <v>5888.00927734375</v>
      </c>
      <c r="AH94" s="60">
        <f>+'Indice PondENGHO'!G93</f>
        <v>5833.48779296875</v>
      </c>
      <c r="AI94" s="60">
        <f>+'Indice PondENGHO'!H93</f>
        <v>6322.74658203125</v>
      </c>
      <c r="AJ94" s="60">
        <f>+'Indice PondENGHO'!I93</f>
        <v>7690.775390625</v>
      </c>
      <c r="AK94" s="60">
        <f>+'Indice PondENGHO'!J93</f>
        <v>7101.74658203125</v>
      </c>
      <c r="AL94" s="60">
        <f>+'Indice PondENGHO'!K93</f>
        <v>5807.57373046875</v>
      </c>
      <c r="AM94" s="60">
        <f>+'Indice PondENGHO'!L93</f>
        <v>6008.748046875</v>
      </c>
      <c r="AN94" s="60">
        <f>+'Indice PondENGHO'!M93</f>
        <v>4365.01611328125</v>
      </c>
      <c r="AO94" s="60">
        <f>+'Indice PondENGHO'!N93</f>
        <v>7055.81640625</v>
      </c>
      <c r="AP94" s="60">
        <f>+'Indice PondENGHO'!O93</f>
        <v>6625.85888671875</v>
      </c>
      <c r="AQ94" s="60">
        <f t="shared" ref="AQ94" si="1060">+D94</f>
        <v>6731.88720703125</v>
      </c>
      <c r="AR94" s="60"/>
      <c r="AS94" s="60">
        <f>+'Indice PondENGHO'!AZ93</f>
        <v>7444.4931640625</v>
      </c>
      <c r="AT94" s="60">
        <f>+'Indice PondENGHO'!BA93</f>
        <v>5256.63427734375</v>
      </c>
      <c r="AU94" s="60">
        <f>+'Indice PondENGHO'!BB93</f>
        <v>6069.65087890625</v>
      </c>
      <c r="AV94" s="60">
        <f>+'Indice PondENGHO'!BC93</f>
        <v>5525.123046875</v>
      </c>
      <c r="AW94" s="60">
        <f>+'Indice PondENGHO'!BD93</f>
        <v>6324.92822265625</v>
      </c>
      <c r="AX94" s="60">
        <f>+'Indice PondENGHO'!BE93</f>
        <v>7425.70703125</v>
      </c>
      <c r="AY94" s="60">
        <f>+'Indice PondENGHO'!BF93</f>
        <v>6956.96826171875</v>
      </c>
      <c r="AZ94" s="60">
        <f>+'Indice PondENGHO'!BG93</f>
        <v>5762.05712890625</v>
      </c>
      <c r="BA94" s="60">
        <f>+'Indice PondENGHO'!BH93</f>
        <v>6096.1298828125</v>
      </c>
      <c r="BB94" s="60">
        <f>+'Indice PondENGHO'!BI93</f>
        <v>4657.353515625</v>
      </c>
      <c r="BC94" s="60">
        <f>+'Indice PondENGHO'!BJ93</f>
        <v>7058.43408203125</v>
      </c>
      <c r="BD94" s="60">
        <f>+'Indice PondENGHO'!BK93</f>
        <v>6520.8056640625</v>
      </c>
      <c r="BE94" s="60">
        <f t="shared" ref="BE94" si="1061">+H94</f>
        <v>6598.27734375</v>
      </c>
      <c r="BG94" s="61">
        <f t="shared" ref="BG94" si="1062">+AE$1*(AE94-AE93)/$AQ93</f>
        <v>1.7556437579001309</v>
      </c>
      <c r="BH94" s="61">
        <f t="shared" ref="BH94" si="1063">+AF$1*(AF94-AF93)/$AQ93</f>
        <v>0.11456282261501188</v>
      </c>
      <c r="BI94" s="61">
        <f t="shared" ref="BI94" si="1064">+AG$1*(AG94-AG93)/$AQ93</f>
        <v>0.32504299529259423</v>
      </c>
      <c r="BJ94" s="61">
        <f t="shared" ref="BJ94" si="1065">+AH$1*(AH94-AH93)/$AQ93</f>
        <v>0.88147981022943434</v>
      </c>
      <c r="BK94" s="61">
        <f t="shared" ref="BK94" si="1066">+AI$1*(AI94-AI93)/$AQ93</f>
        <v>0.13632320723387953</v>
      </c>
      <c r="BL94" s="61">
        <f t="shared" ref="BL94" si="1067">+AJ$1*(AJ94-AJ93)/$AQ93</f>
        <v>0.27237856228987029</v>
      </c>
      <c r="BM94" s="61">
        <f t="shared" ref="BM94" si="1068">+AK$1*(AK94-AK93)/$AQ93</f>
        <v>0.31075715483143418</v>
      </c>
      <c r="BN94" s="61">
        <f t="shared" ref="BN94" si="1069">+AL$1*(AL94-AL93)/$AQ93</f>
        <v>0.2187229357771889</v>
      </c>
      <c r="BO94" s="61">
        <f t="shared" ref="BO94" si="1070">+AM$1*(AM94-AM93)/$AQ93</f>
        <v>0.38997534428524527</v>
      </c>
      <c r="BP94" s="61">
        <f t="shared" ref="BP94" si="1071">+AN$1*(AN94-AN93)/$AQ93</f>
        <v>6.7038913188488064E-2</v>
      </c>
      <c r="BQ94" s="61">
        <f t="shared" ref="BQ94" si="1072">+AO$1*(AO94-AO93)/$AQ93</f>
        <v>0.28599613487310854</v>
      </c>
      <c r="BR94" s="61">
        <f t="shared" ref="BR94" si="1073">+AP$1*(AP94-AP93)/$AQ93</f>
        <v>0.13006352809605362</v>
      </c>
      <c r="BS94" s="61">
        <f t="shared" ref="BS94" si="1074">+SUM(BG94:BR94)</f>
        <v>4.887985166612439</v>
      </c>
      <c r="BT94" s="61">
        <f t="shared" ref="BT94" si="1075">100*(D94/D93-1)</f>
        <v>4.911556597043476</v>
      </c>
      <c r="BV94" s="61">
        <f t="shared" si="114"/>
        <v>0.85590608836200743</v>
      </c>
      <c r="BW94" s="61">
        <f t="shared" ref="BW94" si="1076">+AT$1*(AT94-AT93)/$BE93</f>
        <v>9.6848300820350453E-2</v>
      </c>
      <c r="BX94" s="61">
        <f t="shared" ref="BX94" si="1077">+AU$1*(AU94-AU93)/$BE93</f>
        <v>0.25962917615210834</v>
      </c>
      <c r="BY94" s="61">
        <f t="shared" ref="BY94" si="1078">+AV$1*(AV94-AV93)/$BE93</f>
        <v>0.6711896261934962</v>
      </c>
      <c r="BZ94" s="61">
        <f t="shared" ref="BZ94" si="1079">+AW$1*(AW94-AW93)/$BE93</f>
        <v>0.23322021666124251</v>
      </c>
      <c r="CA94" s="61">
        <f t="shared" ref="CA94" si="1080">+AX$1*(AX94-AX93)/$BE93</f>
        <v>0.52586434895217271</v>
      </c>
      <c r="CB94" s="61">
        <f t="shared" ref="CB94" si="1081">+AY$1*(AY94-AY93)/$BE93</f>
        <v>0.4295585973297254</v>
      </c>
      <c r="CC94" s="61">
        <f t="shared" ref="CC94" si="1082">+AZ$1*(AZ94-AZ93)/$BE93</f>
        <v>0.20221178421965352</v>
      </c>
      <c r="CD94" s="61">
        <f t="shared" ref="CD94" si="1083">+BA$1*(BA94-BA93)/$BE93</f>
        <v>0.50337850538305751</v>
      </c>
      <c r="CE94" s="61">
        <f t="shared" ref="CE94" si="1084">+BB$1*(BB94-BB93)/$BE93</f>
        <v>0.14798744963995689</v>
      </c>
      <c r="CF94" s="61">
        <f t="shared" ref="CF94" si="1085">+BC$1*(BC94-BC93)/$BE93</f>
        <v>0.56287203222202453</v>
      </c>
      <c r="CG94" s="61">
        <f t="shared" ref="CG94" si="1086">+BD$1*(BD94-BD93)/$BE93</f>
        <v>0.17204507376826067</v>
      </c>
      <c r="CH94" s="61">
        <f t="shared" ref="CH94" si="1087">+SUM(BV94:CG94)</f>
        <v>4.660711199704056</v>
      </c>
      <c r="CI94" s="53">
        <f t="shared" ref="CI94" si="1088">100*(H94/H93-1)</f>
        <v>4.8826700651496635</v>
      </c>
      <c r="CK94" s="61">
        <f t="shared" si="99"/>
        <v>0.88354355290104314</v>
      </c>
      <c r="CL94" s="61">
        <f t="shared" ref="CL94" si="1089">+BH94-BW94</f>
        <v>1.7714521794661431E-2</v>
      </c>
      <c r="CM94" s="61">
        <f t="shared" ref="CM94" si="1090">+BI94-BX94</f>
        <v>6.5413819140485885E-2</v>
      </c>
      <c r="CN94" s="61">
        <f t="shared" ref="CN94" si="1091">+BJ94-BY94</f>
        <v>0.21029018403593813</v>
      </c>
      <c r="CO94" s="61">
        <f t="shared" ref="CO94" si="1092">+BK94-BZ94</f>
        <v>-9.6897009427362985E-2</v>
      </c>
      <c r="CP94" s="61">
        <f t="shared" ref="CP94" si="1093">+BL94-CA94</f>
        <v>-0.25348578666230243</v>
      </c>
      <c r="CQ94" s="61">
        <f t="shared" ref="CQ94" si="1094">+BM94-CB94</f>
        <v>-0.11880144249829122</v>
      </c>
      <c r="CR94" s="61">
        <f t="shared" ref="CR94" si="1095">+BN94-CC94</f>
        <v>1.6511151557535381E-2</v>
      </c>
      <c r="CS94" s="61">
        <f t="shared" ref="CS94" si="1096">+BO94-CD94</f>
        <v>-0.11340316109781223</v>
      </c>
      <c r="CT94" s="61">
        <f t="shared" ref="CT94" si="1097">+BP94-CE94</f>
        <v>-8.0948536451468822E-2</v>
      </c>
      <c r="CU94" s="61">
        <f t="shared" ref="CU94" si="1098">+BQ94-CF94</f>
        <v>-0.27687589734891599</v>
      </c>
      <c r="CV94" s="61">
        <f t="shared" ref="CV94" si="1099">+BR94-CG94</f>
        <v>-4.1981545672207049E-2</v>
      </c>
      <c r="CW94" s="61">
        <f t="shared" si="1046"/>
        <v>0.22727396690838297</v>
      </c>
      <c r="CX94" s="61">
        <f t="shared" ref="CX94" si="1100">+BT94-CI94</f>
        <v>2.8886531893812517E-2</v>
      </c>
      <c r="DB94" s="69" t="s">
        <v>98</v>
      </c>
      <c r="DC94" s="53">
        <v>-0.20657288874488569</v>
      </c>
    </row>
    <row r="95" spans="1:119" ht="13.5" thickBot="1" x14ac:dyDescent="0.25">
      <c r="A95" s="59">
        <f>+'Indice PondENGHO'!A94</f>
        <v>45505</v>
      </c>
      <c r="B95" s="53">
        <f>+'Indice PondENGHO'!B94</f>
        <v>8</v>
      </c>
      <c r="C95" s="53">
        <f>+'Indice PondENGHO'!C94</f>
        <v>2024</v>
      </c>
      <c r="D95" s="60">
        <f>+'Indice PondENGHO'!BL94</f>
        <v>7022.52197265625</v>
      </c>
      <c r="E95" s="60">
        <f>+'Indice PondENGHO'!BM94</f>
        <v>6970.10986328125</v>
      </c>
      <c r="F95" s="60">
        <f>+'Indice PondENGHO'!BN94</f>
        <v>6971.00732421875</v>
      </c>
      <c r="G95" s="60">
        <f>+'Indice PondENGHO'!BO94</f>
        <v>6946.59326171875</v>
      </c>
      <c r="H95" s="60">
        <f>+'Indice PondENGHO'!BP94</f>
        <v>6887.99267578125</v>
      </c>
      <c r="I95" s="60">
        <f>+'Indice PondENGHO'!CD94</f>
        <v>6944.90283203125</v>
      </c>
      <c r="K95" s="61">
        <f t="shared" ref="K95" si="1101">100*D$1*(D95-D94)/$I94</f>
        <v>0.53335508239486984</v>
      </c>
      <c r="L95" s="61">
        <f t="shared" ref="L95" si="1102">100*E$1*(E95-E94)/$I94</f>
        <v>0.67742815822010782</v>
      </c>
      <c r="M95" s="61">
        <f t="shared" ref="M95" si="1103">100*F$1*(F95-F94)/$I94</f>
        <v>0.76522688614966028</v>
      </c>
      <c r="N95" s="61">
        <f t="shared" ref="N95" si="1104">100*G$1*(G95-G94)/$I94</f>
        <v>0.97132053235767846</v>
      </c>
      <c r="O95" s="61">
        <f t="shared" ref="O95" si="1105">100*H$1*(H95-H94)/$I94</f>
        <v>1.4068619671345928</v>
      </c>
      <c r="P95" s="61">
        <f t="shared" ref="P95" si="1106">+SUM(K95:O95)</f>
        <v>4.3541926262569088</v>
      </c>
      <c r="Q95" s="61">
        <f t="shared" ref="Q95" si="1107">100*(I95/I94-1)</f>
        <v>4.3541980427004301</v>
      </c>
      <c r="S95" s="60">
        <f>+'Indice PondENGHO'!D94</f>
        <v>7663.7958984375</v>
      </c>
      <c r="T95" s="60">
        <f>+'Indice PondENGHO'!P94</f>
        <v>7690.2763671875</v>
      </c>
      <c r="U95" s="60">
        <f>+'Indice PondENGHO'!AB94</f>
        <v>7707.13623046875</v>
      </c>
      <c r="V95" s="60">
        <f>+'Indice PondENGHO'!AN94</f>
        <v>7712.2158203125</v>
      </c>
      <c r="W95" s="60">
        <f>+'Indice PondENGHO'!AZ94</f>
        <v>7716.0068359375</v>
      </c>
      <c r="Y95" s="61">
        <f t="shared" ref="Y95" si="1108">+S$1*(S95-S94)/D94</f>
        <v>1.499277091843553</v>
      </c>
      <c r="Z95" s="61">
        <f t="shared" ref="Z95" si="1109">+T$1*(T95-T94)/E94</f>
        <v>1.1884740470087785</v>
      </c>
      <c r="AA95" s="61">
        <f t="shared" ref="AA95" si="1110">+U$1*(U95-U94)/F94</f>
        <v>1.0700604095896666</v>
      </c>
      <c r="AB95" s="61">
        <f t="shared" ref="AB95" si="1111">+V$1*(V95-V94)/G94</f>
        <v>0.88337941139735632</v>
      </c>
      <c r="AC95" s="61">
        <f t="shared" ref="AC95" si="1112">+W$1*(W95-W94)/H94</f>
        <v>0.64598035635775652</v>
      </c>
      <c r="AE95" s="60">
        <f>+'Indice PondENGHO'!D94</f>
        <v>7663.7958984375</v>
      </c>
      <c r="AF95" s="60">
        <f>+'Indice PondENGHO'!E94</f>
        <v>5491.62548828125</v>
      </c>
      <c r="AG95" s="60">
        <f>+'Indice PondENGHO'!F94</f>
        <v>6051.626953125</v>
      </c>
      <c r="AH95" s="60">
        <f>+'Indice PondENGHO'!G94</f>
        <v>6279.4814453125</v>
      </c>
      <c r="AI95" s="60">
        <f>+'Indice PondENGHO'!H94</f>
        <v>6589.88671875</v>
      </c>
      <c r="AJ95" s="60">
        <f>+'Indice PondENGHO'!I94</f>
        <v>8004.90869140625</v>
      </c>
      <c r="AK95" s="60">
        <f>+'Indice PondENGHO'!J94</f>
        <v>7428.23974609375</v>
      </c>
      <c r="AL95" s="60">
        <f>+'Indice PondENGHO'!K94</f>
        <v>6250.29931640625</v>
      </c>
      <c r="AM95" s="60">
        <f>+'Indice PondENGHO'!L94</f>
        <v>6234.53857421875</v>
      </c>
      <c r="AN95" s="60">
        <f>+'Indice PondENGHO'!M94</f>
        <v>4663.99560546875</v>
      </c>
      <c r="AO95" s="60">
        <f>+'Indice PondENGHO'!N94</f>
        <v>7410.134765625</v>
      </c>
      <c r="AP95" s="60">
        <f>+'Indice PondENGHO'!O94</f>
        <v>6767.4072265625</v>
      </c>
      <c r="AQ95" s="60">
        <f t="shared" ref="AQ95" si="1113">+D95</f>
        <v>7022.52197265625</v>
      </c>
      <c r="AR95" s="60"/>
      <c r="AS95" s="60">
        <f>+'Indice PondENGHO'!AZ94</f>
        <v>7716.0068359375</v>
      </c>
      <c r="AT95" s="60">
        <f>+'Indice PondENGHO'!BA94</f>
        <v>5470.6572265625</v>
      </c>
      <c r="AU95" s="60">
        <f>+'Indice PondENGHO'!BB94</f>
        <v>6235.63427734375</v>
      </c>
      <c r="AV95" s="60">
        <f>+'Indice PondENGHO'!BC94</f>
        <v>5899.4482421875</v>
      </c>
      <c r="AW95" s="60">
        <f>+'Indice PondENGHO'!BD94</f>
        <v>6595.4169921875</v>
      </c>
      <c r="AX95" s="60">
        <f>+'Indice PondENGHO'!BE94</f>
        <v>7737.759765625</v>
      </c>
      <c r="AY95" s="60">
        <f>+'Indice PondENGHO'!BF94</f>
        <v>7317.50146484375</v>
      </c>
      <c r="AZ95" s="60">
        <f>+'Indice PondENGHO'!BG94</f>
        <v>6205.32421875</v>
      </c>
      <c r="BA95" s="60">
        <f>+'Indice PondENGHO'!BH94</f>
        <v>6317.16162109375</v>
      </c>
      <c r="BB95" s="60">
        <f>+'Indice PondENGHO'!BI94</f>
        <v>4983.974609375</v>
      </c>
      <c r="BC95" s="60">
        <f>+'Indice PondENGHO'!BJ94</f>
        <v>7395.7822265625</v>
      </c>
      <c r="BD95" s="60">
        <f>+'Indice PondENGHO'!BK94</f>
        <v>6676.66796875</v>
      </c>
      <c r="BE95" s="60">
        <f t="shared" ref="BE95" si="1114">+H95</f>
        <v>6887.99267578125</v>
      </c>
      <c r="BG95" s="61">
        <f t="shared" ref="BG95" si="1115">+AE$1*(AE95-AE94)/$AQ94</f>
        <v>1.499277091843553</v>
      </c>
      <c r="BH95" s="61">
        <f t="shared" ref="BH95" si="1116">+AF$1*(AF95-AF94)/$AQ94</f>
        <v>6.9023568947198771E-2</v>
      </c>
      <c r="BI95" s="61">
        <f t="shared" ref="BI95" si="1117">+AG$1*(AG95-AG94)/$AQ94</f>
        <v>0.19425172425116177</v>
      </c>
      <c r="BJ95" s="61">
        <f t="shared" ref="BJ95" si="1118">+AH$1*(AH95-AH94)/$AQ94</f>
        <v>0.94018150811806367</v>
      </c>
      <c r="BK95" s="61">
        <f t="shared" ref="BK95" si="1119">+AI$1*(AI95-AI94)/$AQ94</f>
        <v>0.16346702064851795</v>
      </c>
      <c r="BL95" s="61">
        <f t="shared" ref="BL95" si="1120">+AJ$1*(AJ95-AJ94)/$AQ94</f>
        <v>0.19531517491302666</v>
      </c>
      <c r="BM95" s="61">
        <f t="shared" ref="BM95" si="1121">+AK$1*(AK95-AK94)/$AQ94</f>
        <v>0.50385612295208504</v>
      </c>
      <c r="BN95" s="61">
        <f t="shared" ref="BN95" si="1122">+AL$1*(AL95-AL94)/$AQ94</f>
        <v>0.32986154191095635</v>
      </c>
      <c r="BO95" s="61">
        <f t="shared" ref="BO95" si="1123">+AM$1*(AM95-AM94)/$AQ94</f>
        <v>0.25833446939218496</v>
      </c>
      <c r="BP95" s="61">
        <f t="shared" ref="BP95" si="1124">+AN$1*(AN95-AN94)/$AQ94</f>
        <v>7.3200812522894357E-2</v>
      </c>
      <c r="BQ95" s="61">
        <f t="shared" ref="BQ95" si="1125">+AO$1*(AO95-AO94)/$AQ94</f>
        <v>0.23099309444395844</v>
      </c>
      <c r="BR95" s="61">
        <f t="shared" ref="BR95" si="1126">+AP$1*(AP95-AP94)/$AQ94</f>
        <v>7.7149139646394999E-2</v>
      </c>
      <c r="BS95" s="61">
        <f t="shared" ref="BS95" si="1127">+SUM(BG95:BR95)</f>
        <v>4.5349112695899958</v>
      </c>
      <c r="BT95" s="61">
        <f t="shared" ref="BT95" si="1128">100*(D95/D94-1)</f>
        <v>4.3172851339731366</v>
      </c>
      <c r="BV95" s="61">
        <f t="shared" si="114"/>
        <v>0.8721002049990878</v>
      </c>
      <c r="BW95" s="61">
        <f t="shared" ref="BW95" si="1129">+AT$1*(AT95-AT94)/$BE94</f>
        <v>5.9694739657763368E-2</v>
      </c>
      <c r="BX95" s="61">
        <f t="shared" ref="BX95" si="1130">+AU$1*(AU95-AU94)/$BE94</f>
        <v>0.1501690171936535</v>
      </c>
      <c r="BY95" s="61">
        <f t="shared" ref="BY95" si="1131">+AV$1*(AV95-AV94)/$BE94</f>
        <v>0.82937807019912702</v>
      </c>
      <c r="BZ95" s="61">
        <f t="shared" ref="BZ95" si="1132">+AW$1*(AW95-AW94)/$BE94</f>
        <v>0.28676751229151864</v>
      </c>
      <c r="CA95" s="61">
        <f t="shared" ref="CA95" si="1133">+AX$1*(AX95-AX94)/$BE94</f>
        <v>0.37818121988897208</v>
      </c>
      <c r="CB95" s="61">
        <f t="shared" ref="CB95" si="1134">+AY$1*(AY95-AY94)/$BE94</f>
        <v>0.85483341819442227</v>
      </c>
      <c r="CC95" s="61">
        <f t="shared" ref="CC95" si="1135">+AZ$1*(AZ95-AZ94)/$BE94</f>
        <v>0.30604365944109985</v>
      </c>
      <c r="CD95" s="61">
        <f t="shared" ref="CD95" si="1136">+BA$1*(BA95-BA94)/$BE94</f>
        <v>0.32648411223784712</v>
      </c>
      <c r="CE95" s="61">
        <f t="shared" ref="CE95" si="1137">+BB$1*(BB95-BB94)/$BE94</f>
        <v>0.18631661221028423</v>
      </c>
      <c r="CF95" s="61">
        <f t="shared" ref="CF95" si="1138">+BC$1*(BC95-BC94)/$BE94</f>
        <v>0.41727143637621678</v>
      </c>
      <c r="CG95" s="61">
        <f t="shared" ref="CG95" si="1139">+BD$1*(BD95-BD94)/$BE94</f>
        <v>0.11829830419671017</v>
      </c>
      <c r="CH95" s="61">
        <f t="shared" ref="CH95" si="1140">+SUM(BV95:CG95)</f>
        <v>4.7855383068867017</v>
      </c>
      <c r="CI95" s="53">
        <f t="shared" ref="CI95" si="1141">100*(H95/H94-1)</f>
        <v>4.3907722718820485</v>
      </c>
      <c r="CK95" s="61">
        <f t="shared" si="99"/>
        <v>0.85329673548579643</v>
      </c>
      <c r="CL95" s="61">
        <f t="shared" ref="CL95" si="1142">+BH95-BW95</f>
        <v>9.328829289435403E-3</v>
      </c>
      <c r="CM95" s="61">
        <f t="shared" ref="CM95" si="1143">+BI95-BX95</f>
        <v>4.4082707057508275E-2</v>
      </c>
      <c r="CN95" s="61">
        <f t="shared" ref="CN95" si="1144">+BJ95-BY95</f>
        <v>0.11080343791893665</v>
      </c>
      <c r="CO95" s="61">
        <f t="shared" ref="CO95" si="1145">+BK95-BZ95</f>
        <v>-0.12330049164300069</v>
      </c>
      <c r="CP95" s="61">
        <f t="shared" ref="CP95" si="1146">+BL95-CA95</f>
        <v>-0.18286604497594541</v>
      </c>
      <c r="CQ95" s="61">
        <f t="shared" ref="CQ95" si="1147">+BM95-CB95</f>
        <v>-0.35097729524233723</v>
      </c>
      <c r="CR95" s="61">
        <f t="shared" ref="CR95" si="1148">+BN95-CC95</f>
        <v>2.3817882469856499E-2</v>
      </c>
      <c r="CS95" s="61">
        <f t="shared" ref="CS95" si="1149">+BO95-CD95</f>
        <v>-6.8149642845662162E-2</v>
      </c>
      <c r="CT95" s="61">
        <f t="shared" ref="CT95" si="1150">+BP95-CE95</f>
        <v>-0.11311579968738987</v>
      </c>
      <c r="CU95" s="61">
        <f t="shared" ref="CU95" si="1151">+BQ95-CF95</f>
        <v>-0.18627834193225834</v>
      </c>
      <c r="CV95" s="61">
        <f t="shared" ref="CV95" si="1152">+BR95-CG95</f>
        <v>-4.114916455031517E-2</v>
      </c>
      <c r="CW95" s="61">
        <f t="shared" si="1046"/>
        <v>-0.25062703729670588</v>
      </c>
      <c r="CX95" s="61">
        <f t="shared" ref="CX95" si="1153">+BT95-CI95</f>
        <v>-7.3487137908911926E-2</v>
      </c>
      <c r="DB95" s="70" t="s">
        <v>99</v>
      </c>
      <c r="DC95" s="53">
        <v>-2.8580412234178773E-2</v>
      </c>
    </row>
    <row r="96" spans="1:119" ht="13.5" thickBot="1" x14ac:dyDescent="0.25">
      <c r="A96" s="59">
        <f>+'Indice PondENGHO'!A95</f>
        <v>45536</v>
      </c>
      <c r="B96" s="53">
        <f>+'Indice PondENGHO'!B95</f>
        <v>9</v>
      </c>
      <c r="C96" s="53">
        <f>+'Indice PondENGHO'!C95</f>
        <v>2024</v>
      </c>
      <c r="D96" s="60">
        <f>+'Indice PondENGHO'!BL95</f>
        <v>7227.31103515625</v>
      </c>
      <c r="E96" s="60">
        <f>+'Indice PondENGHO'!BM95</f>
        <v>7181.76025390625</v>
      </c>
      <c r="F96" s="60">
        <f>+'Indice PondENGHO'!BN95</f>
        <v>7185.859375</v>
      </c>
      <c r="G96" s="60">
        <f>+'Indice PondENGHO'!BO95</f>
        <v>7166.673828125</v>
      </c>
      <c r="H96" s="60">
        <f>+'Indice PondENGHO'!BP95</f>
        <v>7113.89208984375</v>
      </c>
      <c r="I96" s="60">
        <f>+'Indice PondENGHO'!CD95</f>
        <v>7162.76171875</v>
      </c>
      <c r="K96" s="61">
        <f t="shared" ref="K96" si="1154">100*D$1*(D96-D95)/$I95</f>
        <v>0.36013531259120102</v>
      </c>
      <c r="L96" s="61">
        <f t="shared" ref="L96" si="1155">100*E$1*(E96-E95)/$I95</f>
        <v>0.47305185790574805</v>
      </c>
      <c r="M96" s="61">
        <f t="shared" ref="M96" si="1156">100*F$1*(F96-F95)/$I95</f>
        <v>0.54670185334133226</v>
      </c>
      <c r="N96" s="61">
        <f t="shared" ref="N96" si="1157">100*G$1*(G96-G95)/$I95</f>
        <v>0.70590243033518907</v>
      </c>
      <c r="O96" s="61">
        <f t="shared" ref="O96" si="1158">100*H$1*(H96-H95)/$I95</f>
        <v>1.0511996063691704</v>
      </c>
      <c r="P96" s="61">
        <f t="shared" ref="P96" si="1159">+SUM(K96:O96)</f>
        <v>3.1369910605426412</v>
      </c>
      <c r="Q96" s="61">
        <f t="shared" ref="Q96" si="1160">100*(I96/I95-1)</f>
        <v>3.1369609048227831</v>
      </c>
      <c r="S96" s="60">
        <f>+'Indice PondENGHO'!D95</f>
        <v>7815.57568359375</v>
      </c>
      <c r="T96" s="60">
        <f>+'Indice PondENGHO'!P95</f>
        <v>7842.35400390625</v>
      </c>
      <c r="U96" s="60">
        <f>+'Indice PondENGHO'!AB95</f>
        <v>7860.61083984375</v>
      </c>
      <c r="V96" s="60">
        <f>+'Indice PondENGHO'!AN95</f>
        <v>7866.7333984375</v>
      </c>
      <c r="W96" s="60">
        <f>+'Indice PondENGHO'!AZ95</f>
        <v>7871.3720703125</v>
      </c>
      <c r="Y96" s="61">
        <f t="shared" ref="Y96" si="1161">+S$1*(S96-S95)/D95</f>
        <v>0.74511837741686004</v>
      </c>
      <c r="Z96" s="61">
        <f t="shared" ref="Z96" si="1162">+T$1*(T96-T95)/E95</f>
        <v>0.60424304803644791</v>
      </c>
      <c r="AA96" s="61">
        <f t="shared" ref="AA96" si="1163">+U$1*(U96-U95)/F95</f>
        <v>0.55867641112667177</v>
      </c>
      <c r="AB96" s="61">
        <f t="shared" ref="AB96" si="1164">+V$1*(V96-V95)/G95</f>
        <v>0.46891082863481393</v>
      </c>
      <c r="AC96" s="61">
        <f t="shared" ref="AC96" si="1165">+W$1*(W96-W95)/H95</f>
        <v>0.35409463177786299</v>
      </c>
      <c r="AE96" s="60">
        <f>+'Indice PondENGHO'!D95</f>
        <v>7815.57568359375</v>
      </c>
      <c r="AF96" s="60">
        <f>+'Indice PondENGHO'!E95</f>
        <v>5550.4794921875</v>
      </c>
      <c r="AG96" s="60">
        <f>+'Indice PondENGHO'!F95</f>
        <v>6206.435546875</v>
      </c>
      <c r="AH96" s="60">
        <f>+'Indice PondENGHO'!G95</f>
        <v>6756.24267578125</v>
      </c>
      <c r="AI96" s="60">
        <f>+'Indice PondENGHO'!H95</f>
        <v>6762.7158203125</v>
      </c>
      <c r="AJ96" s="60">
        <f>+'Indice PondENGHO'!I95</f>
        <v>8273.1875</v>
      </c>
      <c r="AK96" s="60">
        <f>+'Indice PondENGHO'!J95</f>
        <v>7663.78173828125</v>
      </c>
      <c r="AL96" s="60">
        <f>+'Indice PondENGHO'!K95</f>
        <v>6511.70458984375</v>
      </c>
      <c r="AM96" s="60">
        <f>+'Indice PondENGHO'!L95</f>
        <v>6382.4052734375</v>
      </c>
      <c r="AN96" s="60">
        <f>+'Indice PondENGHO'!M95</f>
        <v>4982.89599609375</v>
      </c>
      <c r="AO96" s="60">
        <f>+'Indice PondENGHO'!N95</f>
        <v>7681.9765625</v>
      </c>
      <c r="AP96" s="60">
        <f>+'Indice PondENGHO'!O95</f>
        <v>6993.66064453125</v>
      </c>
      <c r="AQ96" s="60">
        <f t="shared" ref="AQ96" si="1166">+D96</f>
        <v>7227.31103515625</v>
      </c>
      <c r="AR96" s="60"/>
      <c r="AS96" s="60">
        <f>+'Indice PondENGHO'!AZ95</f>
        <v>7871.3720703125</v>
      </c>
      <c r="AT96" s="60">
        <f>+'Indice PondENGHO'!BA95</f>
        <v>5535.86328125</v>
      </c>
      <c r="AU96" s="60">
        <f>+'Indice PondENGHO'!BB95</f>
        <v>6398.15576171875</v>
      </c>
      <c r="AV96" s="60">
        <f>+'Indice PondENGHO'!BC95</f>
        <v>6318.4443359375</v>
      </c>
      <c r="AW96" s="60">
        <f>+'Indice PondENGHO'!BD95</f>
        <v>6775.4833984375</v>
      </c>
      <c r="AX96" s="60">
        <f>+'Indice PondENGHO'!BE95</f>
        <v>7994.18212890625</v>
      </c>
      <c r="AY96" s="60">
        <f>+'Indice PondENGHO'!BF95</f>
        <v>7575.80517578125</v>
      </c>
      <c r="AZ96" s="60">
        <f>+'Indice PondENGHO'!BG95</f>
        <v>6470.0341796875</v>
      </c>
      <c r="BA96" s="60">
        <f>+'Indice PondENGHO'!BH95</f>
        <v>6446.01318359375</v>
      </c>
      <c r="BB96" s="60">
        <f>+'Indice PondENGHO'!BI95</f>
        <v>5306.9404296875</v>
      </c>
      <c r="BC96" s="60">
        <f>+'Indice PondENGHO'!BJ95</f>
        <v>7681.32666015625</v>
      </c>
      <c r="BD96" s="60">
        <f>+'Indice PondENGHO'!BK95</f>
        <v>6898.962890625</v>
      </c>
      <c r="BE96" s="60">
        <f t="shared" ref="BE96" si="1167">+H96</f>
        <v>7113.89208984375</v>
      </c>
      <c r="BG96" s="61">
        <f t="shared" ref="BG96" si="1168">+AE$1*(AE96-AE95)/$AQ95</f>
        <v>0.74511837741686004</v>
      </c>
      <c r="BH96" s="61">
        <f t="shared" ref="BH96" si="1169">+AF$1*(AF96-AF95)/$AQ95</f>
        <v>1.8635579730173896E-2</v>
      </c>
      <c r="BI96" s="61">
        <f t="shared" ref="BI96" si="1170">+AG$1*(AG96-AG95)/$AQ95</f>
        <v>0.17618683456444373</v>
      </c>
      <c r="BJ96" s="61">
        <f t="shared" ref="BJ96" si="1171">+AH$1*(AH96-AH95)/$AQ95</f>
        <v>0.96344667759851921</v>
      </c>
      <c r="BK96" s="61">
        <f t="shared" ref="BK96" si="1172">+AI$1*(AI96-AI95)/$AQ95</f>
        <v>0.10137983957685508</v>
      </c>
      <c r="BL96" s="61">
        <f t="shared" ref="BL96" si="1173">+AJ$1*(AJ96-AJ95)/$AQ95</f>
        <v>0.15990133961864769</v>
      </c>
      <c r="BM96" s="61">
        <f t="shared" ref="BM96" si="1174">+AK$1*(AK96-AK95)/$AQ95</f>
        <v>0.34845324705121533</v>
      </c>
      <c r="BN96" s="61">
        <f t="shared" ref="BN96" si="1175">+AL$1*(AL96-AL95)/$AQ95</f>
        <v>0.18670464888656516</v>
      </c>
      <c r="BO96" s="61">
        <f t="shared" ref="BO96" si="1176">+AM$1*(AM96-AM95)/$AQ95</f>
        <v>0.16217755256194036</v>
      </c>
      <c r="BP96" s="61">
        <f t="shared" ref="BP96" si="1177">+AN$1*(AN96-AN95)/$AQ95</f>
        <v>7.4846806856795928E-2</v>
      </c>
      <c r="BQ96" s="61">
        <f t="shared" ref="BQ96" si="1178">+AO$1*(AO96-AO95)/$AQ95</f>
        <v>0.16988901435979831</v>
      </c>
      <c r="BR96" s="61">
        <f t="shared" ref="BR96" si="1179">+AP$1*(AP96-AP95)/$AQ95</f>
        <v>0.11821298392632103</v>
      </c>
      <c r="BS96" s="61">
        <f t="shared" ref="BS96" si="1180">+SUM(BG96:BR96)</f>
        <v>3.2249529021481358</v>
      </c>
      <c r="BT96" s="61">
        <f t="shared" ref="BT96" si="1181">100*(D96/D95-1)</f>
        <v>2.9161754608585388</v>
      </c>
      <c r="BV96" s="61">
        <f t="shared" ref="BV96" si="1182">+AS$1*(AS95-AS94)/$BE94</f>
        <v>0.64598035635775652</v>
      </c>
      <c r="BW96" s="61">
        <f t="shared" ref="BW96" si="1183">+AT$1*(AT96-AT95)/$BE95</f>
        <v>1.7422141295519059E-2</v>
      </c>
      <c r="BX96" s="61">
        <f t="shared" ref="BX96" si="1184">+AU$1*(AU96-AU95)/$BE95</f>
        <v>0.14085243390848914</v>
      </c>
      <c r="BY96" s="61">
        <f t="shared" ref="BY96" si="1185">+AV$1*(AV96-AV95)/$BE95</f>
        <v>0.88930626463648044</v>
      </c>
      <c r="BZ96" s="61">
        <f t="shared" ref="BZ96" si="1186">+AW$1*(AW96-AW95)/$BE95</f>
        <v>0.18287371906972252</v>
      </c>
      <c r="CA96" s="61">
        <f t="shared" ref="CA96" si="1187">+AX$1*(AX96-AX95)/$BE95</f>
        <v>0.29769103359706173</v>
      </c>
      <c r="CB96" s="61">
        <f t="shared" ref="CB96" si="1188">+AY$1*(AY96-AY95)/$BE95</f>
        <v>0.58668469639636056</v>
      </c>
      <c r="CC96" s="61">
        <f t="shared" ref="CC96" si="1189">+AZ$1*(AZ96-AZ95)/$BE95</f>
        <v>0.17507578055318382</v>
      </c>
      <c r="CD96" s="61">
        <f t="shared" ref="CD96" si="1190">+BA$1*(BA96-BA95)/$BE95</f>
        <v>0.18232028525765429</v>
      </c>
      <c r="CE96" s="61">
        <f t="shared" ref="CE96" si="1191">+BB$1*(BB96-BB95)/$BE95</f>
        <v>0.17648256316692632</v>
      </c>
      <c r="CF96" s="61">
        <f t="shared" ref="CF96" si="1192">+BC$1*(BC96-BC95)/$BE95</f>
        <v>0.33833888908288295</v>
      </c>
      <c r="CG96" s="61">
        <f t="shared" ref="CG96" si="1193">+BD$1*(BD96-BD95)/$BE95</f>
        <v>0.16162363000664429</v>
      </c>
      <c r="CH96" s="61">
        <f t="shared" ref="CH96" si="1194">+SUM(BV96:CG96)</f>
        <v>3.7946517933286819</v>
      </c>
      <c r="CI96" s="53">
        <f t="shared" ref="CI96" si="1195">100*(H96/H95-1)</f>
        <v>3.2796117054070262</v>
      </c>
      <c r="CK96" s="61">
        <f t="shared" ref="CK96" si="1196">+BG96-BV97</f>
        <v>0.39102374563899706</v>
      </c>
      <c r="CL96" s="61">
        <f t="shared" ref="CL96" si="1197">+BH96-BW96</f>
        <v>1.2134384346548371E-3</v>
      </c>
      <c r="CM96" s="61">
        <f t="shared" ref="CM96" si="1198">+BI96-BX96</f>
        <v>3.5334400655954584E-2</v>
      </c>
      <c r="CN96" s="61">
        <f t="shared" ref="CN96" si="1199">+BJ96-BY96</f>
        <v>7.4140412962038771E-2</v>
      </c>
      <c r="CO96" s="61">
        <f t="shared" ref="CO96" si="1200">+BK96-BZ96</f>
        <v>-8.1493879492867446E-2</v>
      </c>
      <c r="CP96" s="61">
        <f t="shared" ref="CP96" si="1201">+BL96-CA96</f>
        <v>-0.13778969397841404</v>
      </c>
      <c r="CQ96" s="61">
        <f t="shared" ref="CQ96" si="1202">+BM96-CB96</f>
        <v>-0.23823144934514523</v>
      </c>
      <c r="CR96" s="61">
        <f t="shared" ref="CR96" si="1203">+BN96-CC96</f>
        <v>1.1628868333381337E-2</v>
      </c>
      <c r="CS96" s="61">
        <f t="shared" ref="CS96" si="1204">+BO96-CD96</f>
        <v>-2.0142732695713927E-2</v>
      </c>
      <c r="CT96" s="61">
        <f t="shared" ref="CT96" si="1205">+BP96-CE96</f>
        <v>-0.10163575631013039</v>
      </c>
      <c r="CU96" s="61">
        <f t="shared" ref="CU96" si="1206">+BQ96-CF96</f>
        <v>-0.16844987472308465</v>
      </c>
      <c r="CV96" s="61">
        <f t="shared" ref="CV96" si="1207">+BR96-CG96</f>
        <v>-4.3410646080323259E-2</v>
      </c>
      <c r="CW96" s="61">
        <f t="shared" si="1046"/>
        <v>-0.56969889118054606</v>
      </c>
      <c r="CX96" s="109">
        <f t="shared" ref="CX96" si="1208">+BT96-CI96</f>
        <v>-0.36343624454848733</v>
      </c>
      <c r="DB96" s="70"/>
      <c r="DC96" s="53">
        <v>-0.17215633463859392</v>
      </c>
    </row>
    <row r="97" spans="1:107" ht="13.5" thickBot="1" x14ac:dyDescent="0.25">
      <c r="A97" s="59">
        <f>+'Indice PondENGHO'!A96</f>
        <v>45566</v>
      </c>
      <c r="B97" s="53">
        <f>+'Indice PondENGHO'!B96</f>
        <v>10</v>
      </c>
      <c r="C97" s="53">
        <f>+'Indice PondENGHO'!C96</f>
        <v>2024</v>
      </c>
      <c r="D97" s="60">
        <f>+'Indice PondENGHO'!BL96</f>
        <v>7405.20947265625</v>
      </c>
      <c r="E97" s="60">
        <f>+'Indice PondENGHO'!BM96</f>
        <v>7367.91015625</v>
      </c>
      <c r="F97" s="60">
        <f>+'Indice PondENGHO'!BN96</f>
        <v>7376.8603515625</v>
      </c>
      <c r="G97" s="60">
        <f>+'Indice PondENGHO'!BO96</f>
        <v>7364.00634765625</v>
      </c>
      <c r="H97" s="60">
        <f>+'Indice PondENGHO'!BP96</f>
        <v>7322.51025390625</v>
      </c>
      <c r="I97" s="60">
        <f>+'Indice PondENGHO'!CD96</f>
        <v>7358.51123046875</v>
      </c>
      <c r="K97" s="61">
        <f t="shared" ref="K97" si="1209">100*D$1*(D97-D96)/$I96</f>
        <v>0.30333096960369088</v>
      </c>
      <c r="L97" s="61">
        <f t="shared" ref="L97" si="1210">100*E$1*(E97-E96)/$I96</f>
        <v>0.40340210566433221</v>
      </c>
      <c r="M97" s="61">
        <f t="shared" ref="M97" si="1211">100*F$1*(F97-F96)/$I96</f>
        <v>0.47122931554125885</v>
      </c>
      <c r="N97" s="61">
        <f t="shared" ref="N97" si="1212">100*G$1*(G97-G96)/$I96</f>
        <v>0.61368755022506627</v>
      </c>
      <c r="O97" s="61">
        <f t="shared" ref="O97" si="1213">100*H$1*(H97-H96)/$I96</f>
        <v>0.94125625257912471</v>
      </c>
      <c r="P97" s="61">
        <f t="shared" ref="P97" si="1214">+SUM(K97:O97)</f>
        <v>2.7329061936134731</v>
      </c>
      <c r="Q97" s="61">
        <f t="shared" ref="Q97" si="1215">100*(I97/I96-1)</f>
        <v>2.7328776162738322</v>
      </c>
      <c r="S97" s="60">
        <f>+'Indice PondENGHO'!D96</f>
        <v>7907.10595703125</v>
      </c>
      <c r="T97" s="60">
        <f>+'Indice PondENGHO'!P96</f>
        <v>7932.89599609375</v>
      </c>
      <c r="U97" s="60">
        <f>+'Indice PondENGHO'!AB96</f>
        <v>7953.025390625</v>
      </c>
      <c r="V97" s="60">
        <f>+'Indice PondENGHO'!AN96</f>
        <v>7960.42138671875</v>
      </c>
      <c r="W97" s="60">
        <f>+'Indice PondENGHO'!AZ96</f>
        <v>7965.29345703125</v>
      </c>
      <c r="Y97" s="61">
        <f t="shared" ref="Y97" si="1216">+S$1*(S97-S96)/D96</f>
        <v>0.43660877723198943</v>
      </c>
      <c r="Z97" s="61">
        <f t="shared" ref="Z97" si="1217">+T$1*(T97-T96)/E96</f>
        <v>0.34914439450174051</v>
      </c>
      <c r="AA97" s="61">
        <f t="shared" ref="AA97" si="1218">+U$1*(U97-U96)/F96</f>
        <v>0.32634801827699589</v>
      </c>
      <c r="AB97" s="61">
        <f t="shared" ref="AB97" si="1219">+V$1*(V97-V96)/G96</f>
        <v>0.2755817887878394</v>
      </c>
      <c r="AC97" s="61">
        <f t="shared" ref="AC97" si="1220">+W$1*(W97-W96)/H96</f>
        <v>0.20725995422168911</v>
      </c>
      <c r="AE97" s="60">
        <f>+'Indice PondENGHO'!D96</f>
        <v>7907.10595703125</v>
      </c>
      <c r="AF97" s="60">
        <f>+'Indice PondENGHO'!E96</f>
        <v>5724.38720703125</v>
      </c>
      <c r="AG97" s="60">
        <f>+'Indice PondENGHO'!F96</f>
        <v>6432.96826171875</v>
      </c>
      <c r="AH97" s="60">
        <f>+'Indice PondENGHO'!G96</f>
        <v>7137.4013671875</v>
      </c>
      <c r="AI97" s="60">
        <f>+'Indice PondENGHO'!H96</f>
        <v>6936.82666015625</v>
      </c>
      <c r="AJ97" s="60">
        <f>+'Indice PondENGHO'!I96</f>
        <v>8554.2431640625</v>
      </c>
      <c r="AK97" s="60">
        <f>+'Indice PondENGHO'!J96</f>
        <v>7758.97802734375</v>
      </c>
      <c r="AL97" s="60">
        <f>+'Indice PondENGHO'!K96</f>
        <v>6684.61962890625</v>
      </c>
      <c r="AM97" s="60">
        <f>+'Indice PondENGHO'!L96</f>
        <v>6561.47216796875</v>
      </c>
      <c r="AN97" s="60">
        <f>+'Indice PondENGHO'!M96</f>
        <v>5353.07275390625</v>
      </c>
      <c r="AO97" s="60">
        <f>+'Indice PondENGHO'!N96</f>
        <v>8030.0419921875</v>
      </c>
      <c r="AP97" s="60">
        <f>+'Indice PondENGHO'!O96</f>
        <v>7182.54248046875</v>
      </c>
      <c r="AQ97" s="60">
        <f t="shared" ref="AQ97" si="1221">+D97</f>
        <v>7405.20947265625</v>
      </c>
      <c r="AR97" s="60"/>
      <c r="AS97" s="60">
        <f>+'Indice PondENGHO'!AZ96</f>
        <v>7965.29345703125</v>
      </c>
      <c r="AT97" s="60">
        <f>+'Indice PondENGHO'!BA96</f>
        <v>5719</v>
      </c>
      <c r="AU97" s="60">
        <f>+'Indice PondENGHO'!BB96</f>
        <v>6648.23583984375</v>
      </c>
      <c r="AV97" s="60">
        <f>+'Indice PondENGHO'!BC96</f>
        <v>6657.90283203125</v>
      </c>
      <c r="AW97" s="60">
        <f>+'Indice PondENGHO'!BD96</f>
        <v>6953.0703125</v>
      </c>
      <c r="AX97" s="60">
        <f>+'Indice PondENGHO'!BE96</f>
        <v>8288.7822265625</v>
      </c>
      <c r="AY97" s="60">
        <f>+'Indice PondENGHO'!BF96</f>
        <v>7668.123046875</v>
      </c>
      <c r="AZ97" s="60">
        <f>+'Indice PondENGHO'!BG96</f>
        <v>6638.32666015625</v>
      </c>
      <c r="BA97" s="60">
        <f>+'Indice PondENGHO'!BH96</f>
        <v>6633.4287109375</v>
      </c>
      <c r="BB97" s="60">
        <f>+'Indice PondENGHO'!BI96</f>
        <v>5673.55126953125</v>
      </c>
      <c r="BC97" s="60">
        <f>+'Indice PondENGHO'!BJ96</f>
        <v>8005.02685546875</v>
      </c>
      <c r="BD97" s="60">
        <f>+'Indice PondENGHO'!BK96</f>
        <v>7102.39208984375</v>
      </c>
      <c r="BE97" s="60">
        <f t="shared" ref="BE97" si="1222">+H97</f>
        <v>7322.51025390625</v>
      </c>
      <c r="BG97" s="61">
        <f t="shared" ref="BG97" si="1223">+AE$1*(AE97-AE96)/$AQ96</f>
        <v>0.43660877723198943</v>
      </c>
      <c r="BH97" s="61">
        <f t="shared" ref="BH97" si="1224">+AF$1*(AF97-AF96)/$AQ96</f>
        <v>5.3505952994909102E-2</v>
      </c>
      <c r="BI97" s="61">
        <f t="shared" ref="BI97" si="1225">+AG$1*(AG97-AG96)/$AQ96</f>
        <v>0.25051035266531019</v>
      </c>
      <c r="BJ97" s="61">
        <f t="shared" ref="BJ97" si="1226">+AH$1*(AH97-AH96)/$AQ96</f>
        <v>0.74842612700809719</v>
      </c>
      <c r="BK97" s="61">
        <f t="shared" ref="BK97" si="1227">+AI$1*(AI97-AI96)/$AQ96</f>
        <v>9.9237747713785032E-2</v>
      </c>
      <c r="BL97" s="61">
        <f t="shared" ref="BL97" si="1228">+AJ$1*(AJ97-AJ96)/$AQ96</f>
        <v>0.16277002734191717</v>
      </c>
      <c r="BM97" s="61">
        <f t="shared" ref="BM97" si="1229">+AK$1*(AK97-AK96)/$AQ96</f>
        <v>0.13683983827298371</v>
      </c>
      <c r="BN97" s="61">
        <f t="shared" ref="BN97" si="1230">+AL$1*(AL97-AL96)/$AQ96</f>
        <v>0.12000239554858044</v>
      </c>
      <c r="BO97" s="61">
        <f t="shared" ref="BO97" si="1231">+AM$1*(AM97-AM96)/$AQ96</f>
        <v>0.19083236254425637</v>
      </c>
      <c r="BP97" s="61">
        <f t="shared" ref="BP97" si="1232">+AN$1*(AN97-AN96)/$AQ96</f>
        <v>8.4419686385848014E-2</v>
      </c>
      <c r="BQ97" s="61">
        <f t="shared" ref="BQ97" si="1233">+AO$1*(AO97-AO96)/$AQ96</f>
        <v>0.21136171126999592</v>
      </c>
      <c r="BR97" s="61">
        <f t="shared" ref="BR97" si="1234">+AP$1*(AP97-AP96)/$AQ96</f>
        <v>9.5890721842293178E-2</v>
      </c>
      <c r="BS97" s="61">
        <f t="shared" ref="BS97" si="1235">+SUM(BG97:BR97)</f>
        <v>2.5904057008199661</v>
      </c>
      <c r="BT97" s="61">
        <f t="shared" ref="BT97" si="1236">100*(D97/D96-1)</f>
        <v>2.4614747675122617</v>
      </c>
      <c r="BV97" s="61">
        <f t="shared" ref="BV97" si="1237">+AS$1*(AS96-AS95)/$BE95</f>
        <v>0.35409463177786299</v>
      </c>
      <c r="BW97" s="61">
        <f t="shared" ref="BW97" si="1238">+AT$1*(AT97-AT96)/$BE96</f>
        <v>4.7377750871222438E-2</v>
      </c>
      <c r="BX97" s="61">
        <f t="shared" ref="BX97" si="1239">+AU$1*(AU97-AU96)/$BE96</f>
        <v>0.20985439810963821</v>
      </c>
      <c r="BY97" s="61">
        <f t="shared" ref="BY97" si="1240">+AV$1*(AV97-AV96)/$BE96</f>
        <v>0.6976112312258248</v>
      </c>
      <c r="BZ97" s="61">
        <f t="shared" ref="BZ97" si="1241">+AW$1*(AW97-AW96)/$BE96</f>
        <v>0.17462843590626556</v>
      </c>
      <c r="CA97" s="61">
        <f t="shared" ref="CA97" si="1242">+AX$1*(AX97-AX96)/$BE96</f>
        <v>0.33115258191701413</v>
      </c>
      <c r="CB97" s="61">
        <f t="shared" ref="CB97" si="1243">+AY$1*(AY97-AY96)/$BE96</f>
        <v>0.20302302700244967</v>
      </c>
      <c r="CC97" s="61">
        <f t="shared" ref="CC97" si="1244">+AZ$1*(AZ97-AZ96)/$BE96</f>
        <v>0.10777199006706178</v>
      </c>
      <c r="CD97" s="61">
        <f t="shared" ref="CD97" si="1245">+BA$1*(BA97-BA96)/$BE96</f>
        <v>0.25676526664115201</v>
      </c>
      <c r="CE97" s="61">
        <f t="shared" ref="CE97" si="1246">+BB$1*(BB97-BB96)/$BE96</f>
        <v>0.19397061600929311</v>
      </c>
      <c r="CF97" s="61">
        <f t="shared" ref="CF97" si="1247">+BC$1*(BC97-BC96)/$BE96</f>
        <v>0.37136980150259918</v>
      </c>
      <c r="CG97" s="61">
        <f t="shared" ref="CG97" si="1248">+BD$1*(BD97-BD96)/$BE96</f>
        <v>0.14321021869602552</v>
      </c>
      <c r="CH97" s="61">
        <f t="shared" ref="CH97" si="1249">+SUM(BV97:CG97)</f>
        <v>3.0908299497264089</v>
      </c>
      <c r="CI97" s="53">
        <f t="shared" ref="CI97" si="1250">100*(H97/H96-1)</f>
        <v>2.9325460862744457</v>
      </c>
      <c r="CK97" s="61">
        <f t="shared" ref="CK97" si="1251">+BG97-BV98</f>
        <v>0.22934882301030032</v>
      </c>
      <c r="CL97" s="61">
        <f t="shared" ref="CL97" si="1252">+BH97-BW97</f>
        <v>6.1282021236866643E-3</v>
      </c>
      <c r="CM97" s="61">
        <f t="shared" ref="CM97" si="1253">+BI97-BX97</f>
        <v>4.0655954555671975E-2</v>
      </c>
      <c r="CN97" s="61">
        <f t="shared" ref="CN97" si="1254">+BJ97-BY97</f>
        <v>5.0814895782272385E-2</v>
      </c>
      <c r="CO97" s="61">
        <f t="shared" ref="CO97" si="1255">+BK97-BZ97</f>
        <v>-7.5390688192480529E-2</v>
      </c>
      <c r="CP97" s="61">
        <f t="shared" ref="CP97" si="1256">+BL97-CA97</f>
        <v>-0.16838255457509696</v>
      </c>
      <c r="CQ97" s="61">
        <f t="shared" ref="CQ97" si="1257">+BM97-CB97</f>
        <v>-6.6183188729465964E-2</v>
      </c>
      <c r="CR97" s="61">
        <f t="shared" ref="CR97" si="1258">+BN97-CC97</f>
        <v>1.2230405481518658E-2</v>
      </c>
      <c r="CS97" s="61">
        <f t="shared" ref="CS97" si="1259">+BO97-CD97</f>
        <v>-6.5932904096895645E-2</v>
      </c>
      <c r="CT97" s="61">
        <f t="shared" ref="CT97" si="1260">+BP97-CE97</f>
        <v>-0.10955092962344509</v>
      </c>
      <c r="CU97" s="61">
        <f t="shared" ref="CU97" si="1261">+BQ97-CF97</f>
        <v>-0.16000809023260326</v>
      </c>
      <c r="CV97" s="61">
        <f t="shared" ref="CV97" si="1262">+BR97-CG97</f>
        <v>-4.7319496853732337E-2</v>
      </c>
      <c r="CW97" s="61">
        <f t="shared" si="1046"/>
        <v>-0.50042424890644277</v>
      </c>
      <c r="CX97" s="109">
        <f t="shared" ref="CX97" si="1263">+BT97-CI97</f>
        <v>-0.471071318762184</v>
      </c>
      <c r="DB97" s="70"/>
      <c r="DC97" s="53">
        <v>-0.27974410960021068</v>
      </c>
    </row>
    <row r="98" spans="1:107" ht="13.5" thickBot="1" x14ac:dyDescent="0.25">
      <c r="A98" s="59">
        <f>+'Indice PondENGHO'!A97</f>
        <v>45597</v>
      </c>
      <c r="B98" s="53">
        <f>+'Indice PondENGHO'!B97</f>
        <v>11</v>
      </c>
      <c r="C98" s="53">
        <f>+'Indice PondENGHO'!C97</f>
        <v>2024</v>
      </c>
      <c r="D98" s="60">
        <f>+'Indice PondENGHO'!BL97</f>
        <v>7574.8798828125</v>
      </c>
      <c r="E98" s="60">
        <f>+'Indice PondENGHO'!BM97</f>
        <v>7552.37109375</v>
      </c>
      <c r="F98" s="60">
        <f>+'Indice PondENGHO'!BN97</f>
        <v>7567.095703125</v>
      </c>
      <c r="G98" s="60">
        <f>+'Indice PondENGHO'!BO97</f>
        <v>7564.39208984375</v>
      </c>
      <c r="H98" s="60">
        <f>+'Indice PondENGHO'!BP97</f>
        <v>7532.8466796875</v>
      </c>
      <c r="I98" s="60">
        <f>+'Indice PondENGHO'!CD97</f>
        <v>7554.09326171875</v>
      </c>
      <c r="K98" s="61">
        <f t="shared" ref="K98" si="1264">100*D$1*(D98-D97)/$I97</f>
        <v>0.28160559306367861</v>
      </c>
      <c r="L98" s="61">
        <f t="shared" ref="L98" si="1265">100*E$1*(E98-E97)/$I97</f>
        <v>0.38910813130218996</v>
      </c>
      <c r="M98" s="61">
        <f t="shared" ref="M98" si="1266">100*F$1*(F98-F97)/$I97</f>
        <v>0.45685510780692734</v>
      </c>
      <c r="N98" s="61">
        <f t="shared" ref="N98" si="1267">100*G$1*(G98-G97)/$I97</f>
        <v>0.60660504263755943</v>
      </c>
      <c r="O98" s="61">
        <f t="shared" ref="O98" si="1268">100*H$1*(H98-H97)/$I97</f>
        <v>0.92376348585968804</v>
      </c>
      <c r="P98" s="61">
        <f t="shared" ref="P98" si="1269">+SUM(K98:O98)</f>
        <v>2.6579373606700436</v>
      </c>
      <c r="Q98" s="61">
        <f t="shared" ref="Q98" si="1270">100*(I98/I97-1)</f>
        <v>2.6579021914129974</v>
      </c>
      <c r="S98" s="60">
        <f>+'Indice PondENGHO'!D97</f>
        <v>8000.01953125</v>
      </c>
      <c r="T98" s="60">
        <f>+'Indice PondENGHO'!P97</f>
        <v>8032.57763671875</v>
      </c>
      <c r="U98" s="60">
        <f>+'Indice PondENGHO'!AB97</f>
        <v>8057.53662109375</v>
      </c>
      <c r="V98" s="60">
        <f>+'Indice PondENGHO'!AN97</f>
        <v>8069.916015625</v>
      </c>
      <c r="W98" s="60">
        <f>+'Indice PondENGHO'!AZ97</f>
        <v>8081.79736328125</v>
      </c>
      <c r="Y98" s="61">
        <f t="shared" ref="Y98" si="1271">+S$1*(S98-S97)/D97</f>
        <v>0.43255991055931414</v>
      </c>
      <c r="Z98" s="61">
        <f t="shared" ref="Z98" si="1272">+T$1*(T98-T97)/E97</f>
        <v>0.37467678653552605</v>
      </c>
      <c r="AA98" s="61">
        <f t="shared" ref="AA98" si="1273">+U$1*(U98-U97)/F97</f>
        <v>0.35950980198497107</v>
      </c>
      <c r="AB98" s="61">
        <f t="shared" ref="AB98" si="1274">+V$1*(V98-V97)/G97</f>
        <v>0.31344612280814782</v>
      </c>
      <c r="AC98" s="61">
        <f t="shared" ref="AC98" si="1275">+W$1*(W98-W97)/H97</f>
        <v>0.24976907954002092</v>
      </c>
      <c r="AE98" s="60">
        <f>+'Indice PondENGHO'!D97</f>
        <v>8000.01953125</v>
      </c>
      <c r="AF98" s="60">
        <f>+'Indice PondENGHO'!E97</f>
        <v>5904.37255859375</v>
      </c>
      <c r="AG98" s="60">
        <f>+'Indice PondENGHO'!F97</f>
        <v>6598.6728515625</v>
      </c>
      <c r="AH98" s="60">
        <f>+'Indice PondENGHO'!G97</f>
        <v>7432.69287109375</v>
      </c>
      <c r="AI98" s="60">
        <f>+'Indice PondENGHO'!H97</f>
        <v>7044.994140625</v>
      </c>
      <c r="AJ98" s="60">
        <f>+'Indice PondENGHO'!I97</f>
        <v>8795.9501953125</v>
      </c>
      <c r="AK98" s="60">
        <f>+'Indice PondENGHO'!J97</f>
        <v>8004.5595703125</v>
      </c>
      <c r="AL98" s="60">
        <f>+'Indice PondENGHO'!K97</f>
        <v>6820.216796875</v>
      </c>
      <c r="AM98" s="60">
        <f>+'Indice PondENGHO'!L97</f>
        <v>6775.30126953125</v>
      </c>
      <c r="AN98" s="60">
        <f>+'Indice PondENGHO'!M97</f>
        <v>5778.27001953125</v>
      </c>
      <c r="AO98" s="60">
        <f>+'Indice PondENGHO'!N97</f>
        <v>8339.67578125</v>
      </c>
      <c r="AP98" s="60">
        <f>+'Indice PondENGHO'!O97</f>
        <v>7340.861328125</v>
      </c>
      <c r="AQ98" s="60">
        <f t="shared" ref="AQ98" si="1276">+D98</f>
        <v>7574.8798828125</v>
      </c>
      <c r="AR98" s="60"/>
      <c r="AS98" s="60">
        <f>+'Indice PondENGHO'!AZ97</f>
        <v>8081.79736328125</v>
      </c>
      <c r="AT98" s="60">
        <f>+'Indice PondENGHO'!BA97</f>
        <v>5899.90771484375</v>
      </c>
      <c r="AU98" s="60">
        <f>+'Indice PondENGHO'!BB97</f>
        <v>6832.68798828125</v>
      </c>
      <c r="AV98" s="60">
        <f>+'Indice PondENGHO'!BC97</f>
        <v>6978.2578125</v>
      </c>
      <c r="AW98" s="60">
        <f>+'Indice PondENGHO'!BD97</f>
        <v>7053.89794921875</v>
      </c>
      <c r="AX98" s="60">
        <f>+'Indice PondENGHO'!BE97</f>
        <v>8537.6376953125</v>
      </c>
      <c r="AY98" s="60">
        <f>+'Indice PondENGHO'!BF97</f>
        <v>7935.9375</v>
      </c>
      <c r="AZ98" s="60">
        <f>+'Indice PondENGHO'!BG97</f>
        <v>6769.34619140625</v>
      </c>
      <c r="BA98" s="60">
        <f>+'Indice PondENGHO'!BH97</f>
        <v>6824.2158203125</v>
      </c>
      <c r="BB98" s="60">
        <f>+'Indice PondENGHO'!BI97</f>
        <v>6088.98388671875</v>
      </c>
      <c r="BC98" s="60">
        <f>+'Indice PondENGHO'!BJ97</f>
        <v>8286.0673828125</v>
      </c>
      <c r="BD98" s="60">
        <f>+'Indice PondENGHO'!BK97</f>
        <v>7267.9365234375</v>
      </c>
      <c r="BE98" s="60">
        <f t="shared" ref="BE98" si="1277">+H98</f>
        <v>7532.8466796875</v>
      </c>
      <c r="BG98" s="61">
        <f t="shared" ref="BG98" si="1278">+AE$1*(AE98-AE97)/$AQ97</f>
        <v>0.43255991055931414</v>
      </c>
      <c r="BH98" s="61">
        <f t="shared" ref="BH98" si="1279">+AF$1*(AF98-AF97)/$AQ97</f>
        <v>5.4045534133681607E-2</v>
      </c>
      <c r="BI98" s="61">
        <f t="shared" ref="BI98" si="1280">+AG$1*(AG98-AG97)/$AQ97</f>
        <v>0.17884165663454016</v>
      </c>
      <c r="BJ98" s="61">
        <f t="shared" ref="BJ98" si="1281">+AH$1*(AH98-AH97)/$AQ97</f>
        <v>0.56589187945369324</v>
      </c>
      <c r="BK98" s="61">
        <f t="shared" ref="BK98" si="1282">+AI$1*(AI98-AI97)/$AQ97</f>
        <v>6.0170995942741314E-2</v>
      </c>
      <c r="BL98" s="61">
        <f t="shared" ref="BL98" si="1283">+AJ$1*(AJ98-AJ97)/$AQ97</f>
        <v>0.13661889744043301</v>
      </c>
      <c r="BM98" s="61">
        <f t="shared" ref="BM98" si="1284">+AK$1*(AK98-AK97)/$AQ97</f>
        <v>0.34453048403225578</v>
      </c>
      <c r="BN98" s="61">
        <f t="shared" ref="BN98" si="1285">+AL$1*(AL98-AL97)/$AQ97</f>
        <v>9.1843233451667006E-2</v>
      </c>
      <c r="BO98" s="61">
        <f t="shared" ref="BO98" si="1286">+AM$1*(AM98-AM97)/$AQ97</f>
        <v>0.22240417402249174</v>
      </c>
      <c r="BP98" s="61">
        <f t="shared" ref="BP98" si="1287">+AN$1*(AN98-AN97)/$AQ97</f>
        <v>9.4637758951876177E-2</v>
      </c>
      <c r="BQ98" s="61">
        <f t="shared" ref="BQ98" si="1288">+AO$1*(AO98-AO97)/$AQ97</f>
        <v>0.18350722615559972</v>
      </c>
      <c r="BR98" s="61">
        <f t="shared" ref="BR98" si="1289">+AP$1*(AP98-AP97)/$AQ97</f>
        <v>7.8443761401996298E-2</v>
      </c>
      <c r="BS98" s="61">
        <f t="shared" ref="BS98" si="1290">+SUM(BG98:BR98)</f>
        <v>2.4434955121802897</v>
      </c>
      <c r="BT98" s="61">
        <f t="shared" ref="BT98" si="1291">100*(D98/D97-1)</f>
        <v>2.2912303937215883</v>
      </c>
      <c r="BV98" s="61">
        <f t="shared" ref="BV98" si="1292">+AS$1*(AS97-AS96)/$BE96</f>
        <v>0.20725995422168911</v>
      </c>
      <c r="BW98" s="61">
        <f t="shared" ref="BW98" si="1293">+AT$1*(AT98-AT97)/$BE97</f>
        <v>4.5467741653289401E-2</v>
      </c>
      <c r="BX98" s="61">
        <f t="shared" ref="BX98" si="1294">+AU$1*(AU98-AU97)/$BE97</f>
        <v>0.15037304077403055</v>
      </c>
      <c r="BY98" s="61">
        <f t="shared" ref="BY98" si="1295">+AV$1*(AV98-AV97)/$BE97</f>
        <v>0.63959571563098783</v>
      </c>
      <c r="BZ98" s="61">
        <f t="shared" ref="BZ98" si="1296">+AW$1*(AW98-AW97)/$BE97</f>
        <v>9.6323194263898834E-2</v>
      </c>
      <c r="CA98" s="61">
        <f t="shared" ref="CA98" si="1297">+AX$1*(AX98-AX97)/$BE97</f>
        <v>0.27176262743346624</v>
      </c>
      <c r="CB98" s="61">
        <f t="shared" ref="CB98" si="1298">+AY$1*(AY98-AY97)/$BE97</f>
        <v>0.57219072436574381</v>
      </c>
      <c r="CC98" s="61">
        <f t="shared" ref="CC98" si="1299">+AZ$1*(AZ98-AZ97)/$BE97</f>
        <v>8.1512556975821895E-2</v>
      </c>
      <c r="CD98" s="61">
        <f t="shared" ref="CD98" si="1300">+BA$1*(BA98-BA97)/$BE97</f>
        <v>0.25393760457400705</v>
      </c>
      <c r="CE98" s="61">
        <f t="shared" ref="CE98" si="1301">+BB$1*(BB98-BB97)/$BE97</f>
        <v>0.21353964646079363</v>
      </c>
      <c r="CF98" s="61">
        <f t="shared" ref="CF98" si="1302">+BC$1*(BC98-BC97)/$BE97</f>
        <v>0.31324190780617855</v>
      </c>
      <c r="CG98" s="61">
        <f t="shared" ref="CG98" si="1303">+BD$1*(BD98-BD97)/$BE97</f>
        <v>0.11321985263227195</v>
      </c>
      <c r="CH98" s="61">
        <f t="shared" ref="CH98" si="1304">+SUM(BV98:CG98)</f>
        <v>2.9584245667921789</v>
      </c>
      <c r="CI98" s="53">
        <f t="shared" ref="CI98" si="1305">100*(H98/H97-1)</f>
        <v>2.8724633832918789</v>
      </c>
      <c r="CK98" s="61">
        <f t="shared" ref="CK98" si="1306">+BG98-BV99</f>
        <v>0.18279083101929322</v>
      </c>
      <c r="CL98" s="61">
        <f t="shared" ref="CL98" si="1307">+BH98-BW98</f>
        <v>8.5777924803922059E-3</v>
      </c>
      <c r="CM98" s="61">
        <f t="shared" ref="CM98" si="1308">+BI98-BX98</f>
        <v>2.8468615860509611E-2</v>
      </c>
      <c r="CN98" s="61">
        <f t="shared" ref="CN98" si="1309">+BJ98-BY98</f>
        <v>-7.370383617729459E-2</v>
      </c>
      <c r="CO98" s="61">
        <f t="shared" ref="CO98" si="1310">+BK98-BZ98</f>
        <v>-3.6152198321157521E-2</v>
      </c>
      <c r="CP98" s="61">
        <f t="shared" ref="CP98" si="1311">+BL98-CA98</f>
        <v>-0.13514372999303323</v>
      </c>
      <c r="CQ98" s="61">
        <f t="shared" ref="CQ98" si="1312">+BM98-CB98</f>
        <v>-0.22766024033348803</v>
      </c>
      <c r="CR98" s="61">
        <f t="shared" ref="CR98" si="1313">+BN98-CC98</f>
        <v>1.033067647584511E-2</v>
      </c>
      <c r="CS98" s="61">
        <f t="shared" ref="CS98" si="1314">+BO98-CD98</f>
        <v>-3.1533430551515307E-2</v>
      </c>
      <c r="CT98" s="61">
        <f t="shared" ref="CT98" si="1315">+BP98-CE98</f>
        <v>-0.11890188750891745</v>
      </c>
      <c r="CU98" s="61">
        <f t="shared" ref="CU98" si="1316">+BQ98-CF98</f>
        <v>-0.12973468165057883</v>
      </c>
      <c r="CV98" s="61">
        <f t="shared" ref="CV98" si="1317">+BR98-CG98</f>
        <v>-3.4776091230275655E-2</v>
      </c>
      <c r="CW98" s="61">
        <f t="shared" si="1046"/>
        <v>-0.5149290546118892</v>
      </c>
      <c r="CX98" s="109">
        <f t="shared" ref="CX98" si="1318">+BT98-CI98</f>
        <v>-0.58123298957029057</v>
      </c>
      <c r="DB98" s="70"/>
    </row>
    <row r="99" spans="1:107" ht="13.5" thickBot="1" x14ac:dyDescent="0.25">
      <c r="A99" s="59">
        <f>+'Indice PondENGHO'!A98</f>
        <v>45627</v>
      </c>
      <c r="B99" s="53">
        <f>+'Indice PondENGHO'!B98</f>
        <v>12</v>
      </c>
      <c r="C99" s="53">
        <f>+'Indice PondENGHO'!C98</f>
        <v>2024</v>
      </c>
      <c r="D99" s="60">
        <f>+'Indice PondENGHO'!BL98</f>
        <v>7733.841796875</v>
      </c>
      <c r="E99" s="60">
        <f>+'Indice PondENGHO'!BM98</f>
        <v>7724.8759765625</v>
      </c>
      <c r="F99" s="60">
        <f>+'Indice PondENGHO'!BN98</f>
        <v>7745.2734375</v>
      </c>
      <c r="G99" s="60">
        <f>+'Indice PondENGHO'!BO98</f>
        <v>7749.21337890625</v>
      </c>
      <c r="H99" s="60">
        <f>+'Indice PondENGHO'!BP98</f>
        <v>7728.6494140625</v>
      </c>
      <c r="I99" s="60">
        <f>+'Indice PondENGHO'!CD98</f>
        <v>7736.21728515625</v>
      </c>
      <c r="K99" s="61">
        <f t="shared" ref="K99" si="1319">100*D$1*(D99-D98)/$I98</f>
        <v>0.25700162229611395</v>
      </c>
      <c r="L99" s="61">
        <f t="shared" ref="L99" si="1320">100*E$1*(E99-E98)/$I98</f>
        <v>0.35446625928309738</v>
      </c>
      <c r="M99" s="61">
        <f t="shared" ref="M99" si="1321">100*F$1*(F99-F98)/$I98</f>
        <v>0.41681976713231539</v>
      </c>
      <c r="N99" s="61">
        <f t="shared" ref="N99" si="1322">100*G$1*(G99-G98)/$I98</f>
        <v>0.54500289413140734</v>
      </c>
      <c r="O99" s="61">
        <f t="shared" ref="O99" si="1323">100*H$1*(H99-H98)/$I98</f>
        <v>0.83766943489203394</v>
      </c>
      <c r="P99" s="61">
        <f t="shared" ref="P99" si="1324">+SUM(K99:O99)</f>
        <v>2.4109599777349682</v>
      </c>
      <c r="Q99" s="61">
        <f t="shared" ref="Q99" si="1325">100*(I99/I98-1)</f>
        <v>2.4109316251155422</v>
      </c>
      <c r="S99" s="60">
        <f>+'Indice PondENGHO'!D98</f>
        <v>8084.94775390625</v>
      </c>
      <c r="T99" s="60">
        <f>+'Indice PondENGHO'!P98</f>
        <v>8124.08935546875</v>
      </c>
      <c r="U99" s="60">
        <f>+'Indice PondENGHO'!AB98</f>
        <v>8152.35595703125</v>
      </c>
      <c r="V99" s="60">
        <f>+'Indice PondENGHO'!AN98</f>
        <v>8167.01806640625</v>
      </c>
      <c r="W99" s="60">
        <f>+'Indice PondENGHO'!AZ98</f>
        <v>8183.24169921875</v>
      </c>
      <c r="Y99" s="61">
        <f t="shared" ref="Y99" si="1326">+S$1*(S99-S98)/D98</f>
        <v>0.38652779815417493</v>
      </c>
      <c r="Z99" s="61">
        <f t="shared" ref="Z99" si="1327">+T$1*(T99-T98)/E98</f>
        <v>0.33556705917953839</v>
      </c>
      <c r="AA99" s="61">
        <f t="shared" ref="AA99" si="1328">+U$1*(U99-U98)/F98</f>
        <v>0.3179706390930705</v>
      </c>
      <c r="AB99" s="61">
        <f t="shared" ref="AB99" si="1329">+V$1*(V99-V98)/G98</f>
        <v>0.27060674086404646</v>
      </c>
      <c r="AC99" s="61">
        <f t="shared" ref="AC99" si="1330">+W$1*(W99-W98)/H98</f>
        <v>0.211410644563855</v>
      </c>
      <c r="AE99" s="60">
        <f>+'Indice PondENGHO'!D98</f>
        <v>8084.94775390625</v>
      </c>
      <c r="AF99" s="60">
        <f>+'Indice PondENGHO'!E98</f>
        <v>6021.6474609375</v>
      </c>
      <c r="AG99" s="60">
        <f>+'Indice PondENGHO'!F98</f>
        <v>6686.25830078125</v>
      </c>
      <c r="AH99" s="60">
        <f>+'Indice PondENGHO'!G98</f>
        <v>7799.59033203125</v>
      </c>
      <c r="AI99" s="60">
        <f>+'Indice PondENGHO'!H98</f>
        <v>7117.0400390625</v>
      </c>
      <c r="AJ99" s="60">
        <f>+'Indice PondENGHO'!I98</f>
        <v>8971.3310546875</v>
      </c>
      <c r="AK99" s="60">
        <f>+'Indice PondENGHO'!J98</f>
        <v>8219.16796875</v>
      </c>
      <c r="AL99" s="60">
        <f>+'Indice PondENGHO'!K98</f>
        <v>7133.82958984375</v>
      </c>
      <c r="AM99" s="60">
        <f>+'Indice PondENGHO'!L98</f>
        <v>6949.06201171875</v>
      </c>
      <c r="AN99" s="60">
        <f>+'Indice PondENGHO'!M98</f>
        <v>6161.87548828125</v>
      </c>
      <c r="AO99" s="60">
        <f>+'Indice PondENGHO'!N98</f>
        <v>8699.5458984375</v>
      </c>
      <c r="AP99" s="60">
        <f>+'Indice PondENGHO'!O98</f>
        <v>7495.57666015625</v>
      </c>
      <c r="AQ99" s="60">
        <f t="shared" ref="AQ99" si="1331">+D99</f>
        <v>7733.841796875</v>
      </c>
      <c r="AR99" s="60"/>
      <c r="AS99" s="60">
        <f>+'Indice PondENGHO'!AZ98</f>
        <v>8183.24169921875</v>
      </c>
      <c r="AT99" s="60">
        <f>+'Indice PondENGHO'!BA98</f>
        <v>6027.31494140625</v>
      </c>
      <c r="AU99" s="60">
        <f>+'Indice PondENGHO'!BB98</f>
        <v>6914.92431640625</v>
      </c>
      <c r="AV99" s="60">
        <f>+'Indice PondENGHO'!BC98</f>
        <v>7355.78759765625</v>
      </c>
      <c r="AW99" s="60">
        <f>+'Indice PondENGHO'!BD98</f>
        <v>7118.58251953125</v>
      </c>
      <c r="AX99" s="60">
        <f>+'Indice PondENGHO'!BE98</f>
        <v>8726.0302734375</v>
      </c>
      <c r="AY99" s="60">
        <f>+'Indice PondENGHO'!BF98</f>
        <v>8100.85107421875</v>
      </c>
      <c r="AZ99" s="60">
        <f>+'Indice PondENGHO'!BG98</f>
        <v>7094.94140625</v>
      </c>
      <c r="BA99" s="60">
        <f>+'Indice PondENGHO'!BH98</f>
        <v>7022.35595703125</v>
      </c>
      <c r="BB99" s="60">
        <f>+'Indice PondENGHO'!BI98</f>
        <v>6452.98681640625</v>
      </c>
      <c r="BC99" s="60">
        <f>+'Indice PondENGHO'!BJ98</f>
        <v>8668.46875</v>
      </c>
      <c r="BD99" s="60">
        <f>+'Indice PondENGHO'!BK98</f>
        <v>7423.96240234375</v>
      </c>
      <c r="BE99" s="60">
        <f t="shared" ref="BE99" si="1332">+H99</f>
        <v>7728.6494140625</v>
      </c>
      <c r="BG99" s="61">
        <f t="shared" ref="BG99" si="1333">+AE$1*(AE99-AE98)/$AQ98</f>
        <v>0.38652779815417493</v>
      </c>
      <c r="BH99" s="61">
        <f t="shared" ref="BH99" si="1334">+AF$1*(AF99-AF98)/$AQ98</f>
        <v>3.4426219237082285E-2</v>
      </c>
      <c r="BI99" s="61">
        <f t="shared" ref="BI99" si="1335">+AG$1*(AG99-AG98)/$AQ98</f>
        <v>9.2411858690401943E-2</v>
      </c>
      <c r="BJ99" s="61">
        <f t="shared" ref="BJ99" si="1336">+AH$1*(AH99-AH98)/$AQ98</f>
        <v>0.68736721502882303</v>
      </c>
      <c r="BK99" s="61">
        <f t="shared" ref="BK99" si="1337">+AI$1*(AI99-AI98)/$AQ98</f>
        <v>3.9179721548862123E-2</v>
      </c>
      <c r="BL99" s="61">
        <f t="shared" ref="BL99" si="1338">+AJ$1*(AJ99-AJ98)/$AQ98</f>
        <v>9.6909261323640569E-2</v>
      </c>
      <c r="BM99" s="61">
        <f t="shared" ref="BM99" si="1339">+AK$1*(AK99-AK98)/$AQ98</f>
        <v>0.29433387065020189</v>
      </c>
      <c r="BN99" s="61">
        <f t="shared" ref="BN99" si="1340">+AL$1*(AL99-AL98)/$AQ98</f>
        <v>0.20765955250866644</v>
      </c>
      <c r="BO99" s="61">
        <f t="shared" ref="BO99" si="1341">+AM$1*(AM99-AM98)/$AQ98</f>
        <v>0.17668081053722412</v>
      </c>
      <c r="BP99" s="61">
        <f t="shared" ref="BP99" si="1342">+AN$1*(AN99-AN98)/$AQ98</f>
        <v>8.346807007609014E-2</v>
      </c>
      <c r="BQ99" s="61">
        <f t="shared" ref="BQ99" si="1343">+AO$1*(AO99-AO98)/$AQ98</f>
        <v>0.20850295100132588</v>
      </c>
      <c r="BR99" s="61">
        <f t="shared" ref="BR99" si="1344">+AP$1*(AP99-AP98)/$AQ98</f>
        <v>7.4941216934074351E-2</v>
      </c>
      <c r="BS99" s="61">
        <f t="shared" ref="BS99" si="1345">+SUM(BG99:BR99)</f>
        <v>2.3824085456905677</v>
      </c>
      <c r="BT99" s="61">
        <f t="shared" ref="BT99" si="1346">100*(D99/D98-1)</f>
        <v>2.098540393005921</v>
      </c>
      <c r="BV99" s="61">
        <f t="shared" ref="BV99" si="1347">+AS$1*(AS98-AS97)/$BE97</f>
        <v>0.24976907954002092</v>
      </c>
      <c r="BW99" s="61">
        <f t="shared" ref="BW99" si="1348">+AT$1*(AT99-AT98)/$BE98</f>
        <v>3.1127283291830291E-2</v>
      </c>
      <c r="BX99" s="61">
        <f t="shared" ref="BX99" si="1349">+AU$1*(AU99-AU98)/$BE98</f>
        <v>6.5170467279855898E-2</v>
      </c>
      <c r="BY99" s="61">
        <f t="shared" ref="BY99" si="1350">+AV$1*(AV99-AV98)/$BE98</f>
        <v>0.73269992493626479</v>
      </c>
      <c r="BZ99" s="61">
        <f t="shared" ref="BZ99" si="1351">+AW$1*(AW99-AW98)/$BE98</f>
        <v>6.0069338060849888E-2</v>
      </c>
      <c r="CA99" s="61">
        <f t="shared" ref="CA99" si="1352">+AX$1*(AX99-AX98)/$BE98</f>
        <v>0.19998949947722283</v>
      </c>
      <c r="CB99" s="61">
        <f t="shared" ref="CB99" si="1353">+AY$1*(AY99-AY98)/$BE98</f>
        <v>0.34250275346582337</v>
      </c>
      <c r="CC99" s="61">
        <f t="shared" ref="CC99" si="1354">+AZ$1*(AZ99-AZ98)/$BE98</f>
        <v>0.19690980834863983</v>
      </c>
      <c r="CD99" s="61">
        <f t="shared" ref="CD99" si="1355">+BA$1*(BA99-BA98)/$BE98</f>
        <v>0.25636061763314821</v>
      </c>
      <c r="CE99" s="61">
        <f t="shared" ref="CE99" si="1356">+BB$1*(BB99-BB98)/$BE98</f>
        <v>0.1818794646611028</v>
      </c>
      <c r="CF99" s="61">
        <f t="shared" ref="CF99" si="1357">+BC$1*(BC99-BC98)/$BE98</f>
        <v>0.41431552328266769</v>
      </c>
      <c r="CG99" s="61">
        <f t="shared" ref="CG99" si="1358">+BD$1*(BD99-BD98)/$BE98</f>
        <v>0.10373026828021303</v>
      </c>
      <c r="CH99" s="61">
        <f t="shared" ref="CH99" si="1359">+SUM(BV99:CG99)</f>
        <v>2.8345240282576398</v>
      </c>
      <c r="CI99" s="53">
        <f t="shared" ref="CI99" si="1360">100*(H99/H98-1)</f>
        <v>2.599319257392918</v>
      </c>
      <c r="CK99" s="61">
        <f t="shared" ref="CK99" si="1361">+BG99-BV100</f>
        <v>0.17511715359031993</v>
      </c>
      <c r="CL99" s="61">
        <f t="shared" ref="CL99" si="1362">+BH99-BW99</f>
        <v>3.2989359452519941E-3</v>
      </c>
      <c r="CM99" s="61">
        <f t="shared" ref="CM99" si="1363">+BI99-BX99</f>
        <v>2.7241391410546045E-2</v>
      </c>
      <c r="CN99" s="61">
        <f t="shared" ref="CN99" si="1364">+BJ99-BY99</f>
        <v>-4.5332709907441759E-2</v>
      </c>
      <c r="CO99" s="61">
        <f t="shared" ref="CO99" si="1365">+BK99-BZ99</f>
        <v>-2.0889616511987764E-2</v>
      </c>
      <c r="CP99" s="61">
        <f t="shared" ref="CP99" si="1366">+BL99-CA99</f>
        <v>-0.10308023815358226</v>
      </c>
      <c r="CQ99" s="61">
        <f t="shared" ref="CQ99" si="1367">+BM99-CB99</f>
        <v>-4.8168882815621483E-2</v>
      </c>
      <c r="CR99" s="61">
        <f t="shared" ref="CR99" si="1368">+BN99-CC99</f>
        <v>1.0749744160026609E-2</v>
      </c>
      <c r="CS99" s="61">
        <f t="shared" ref="CS99" si="1369">+BO99-CD99</f>
        <v>-7.9679807095924093E-2</v>
      </c>
      <c r="CT99" s="61">
        <f t="shared" ref="CT99" si="1370">+BP99-CE99</f>
        <v>-9.8411394585012663E-2</v>
      </c>
      <c r="CU99" s="61">
        <f t="shared" ref="CU99" si="1371">+BQ99-CF99</f>
        <v>-0.20581257228134181</v>
      </c>
      <c r="CV99" s="61">
        <f t="shared" ref="CV99" si="1372">+BR99-CG99</f>
        <v>-2.8789051346138683E-2</v>
      </c>
      <c r="CW99" s="61">
        <f t="shared" ref="CW99" si="1373">+BS99-CH99</f>
        <v>-0.45211548256707212</v>
      </c>
      <c r="CX99" s="109">
        <f t="shared" ref="CX99" si="1374">+BT99-CI99</f>
        <v>-0.50077886438699704</v>
      </c>
      <c r="DB99" s="70"/>
    </row>
    <row r="100" spans="1:107" ht="13.5" thickBot="1" x14ac:dyDescent="0.25">
      <c r="A100" s="59">
        <f>+'Indice PondENGHO'!A99</f>
        <v>45658</v>
      </c>
      <c r="B100" s="53">
        <f>+'Indice PondENGHO'!B99</f>
        <v>1</v>
      </c>
      <c r="C100" s="53">
        <f>+'Indice PondENGHO'!C99</f>
        <v>2025</v>
      </c>
      <c r="D100" s="60">
        <f>+'Indice PondENGHO'!BL99</f>
        <v>7850.20654296875</v>
      </c>
      <c r="E100" s="60">
        <f>+'Indice PondENGHO'!BM99</f>
        <v>7849.91064453125</v>
      </c>
      <c r="F100" s="60">
        <f>+'Indice PondENGHO'!BN99</f>
        <v>7877.03173828125</v>
      </c>
      <c r="G100" s="60">
        <f>+'Indice PondENGHO'!BO99</f>
        <v>7889.61962890625</v>
      </c>
      <c r="H100" s="60">
        <f>+'Indice PondENGHO'!BP99</f>
        <v>7884.60791015625</v>
      </c>
      <c r="I100" s="60">
        <f>+'Indice PondENGHO'!CD99</f>
        <v>7874.79638671875</v>
      </c>
      <c r="K100" s="61">
        <f t="shared" ref="K100" si="1375">100*D$1*(D100-D99)/$I99</f>
        <v>0.18370369452028945</v>
      </c>
      <c r="L100" s="61">
        <f t="shared" ref="L100" si="1376">100*E$1*(E100-E99)/$I99</f>
        <v>0.25087514583302323</v>
      </c>
      <c r="M100" s="61">
        <f t="shared" ref="M100" si="1377">100*F$1*(F100-F99)/$I99</f>
        <v>0.30097231079835152</v>
      </c>
      <c r="N100" s="61">
        <f t="shared" ref="N100" si="1378">100*G$1*(G100-G99)/$I99</f>
        <v>0.40428435648321859</v>
      </c>
      <c r="O100" s="61">
        <f t="shared" ref="O100" si="1379">100*H$1*(H100-H99)/$I99</f>
        <v>0.65150332783724929</v>
      </c>
      <c r="P100" s="61">
        <f t="shared" ref="P100" si="1380">+SUM(K100:O100)</f>
        <v>1.791338835472132</v>
      </c>
      <c r="Q100" s="61">
        <f t="shared" ref="Q100" si="1381">100*(I100/I99-1)</f>
        <v>1.7913031195284201</v>
      </c>
      <c r="S100" s="60">
        <f>+'Indice PondENGHO'!D99</f>
        <v>8103.3037109375</v>
      </c>
      <c r="T100" s="60">
        <f>+'Indice PondENGHO'!P99</f>
        <v>8140.28662109375</v>
      </c>
      <c r="U100" s="60">
        <f>+'Indice PondENGHO'!AB99</f>
        <v>8167.20654296875</v>
      </c>
      <c r="V100" s="60">
        <f>+'Indice PondENGHO'!AN99</f>
        <v>8182.734375</v>
      </c>
      <c r="W100" s="60">
        <f>+'Indice PondENGHO'!AZ99</f>
        <v>8200.015625</v>
      </c>
      <c r="Y100" s="61">
        <f t="shared" ref="Y100" si="1382">+S$1*(S100-S99)/D99</f>
        <v>8.1825034355985371E-2</v>
      </c>
      <c r="Z100" s="61">
        <f t="shared" ref="Z100" si="1383">+T$1*(T100-T99)/E99</f>
        <v>5.8067899948787076E-2</v>
      </c>
      <c r="AA100" s="61">
        <f t="shared" ref="AA100" si="1384">+U$1*(U100-U99)/F99</f>
        <v>4.8654853773674754E-2</v>
      </c>
      <c r="AB100" s="61">
        <f t="shared" ref="AB100" si="1385">+V$1*(V100-V99)/G99</f>
        <v>4.2754040906589685E-2</v>
      </c>
      <c r="AC100" s="61">
        <f t="shared" ref="AC100" si="1386">+W$1*(W100-W99)/H99</f>
        <v>3.4071345508277465E-2</v>
      </c>
      <c r="AE100" s="60">
        <f>+'Indice PondENGHO'!D99</f>
        <v>8103.3037109375</v>
      </c>
      <c r="AF100" s="60">
        <f>+'Indice PondENGHO'!E99</f>
        <v>6084.150390625</v>
      </c>
      <c r="AG100" s="60">
        <f>+'Indice PondENGHO'!F99</f>
        <v>6769.82568359375</v>
      </c>
      <c r="AH100" s="60">
        <f>+'Indice PondENGHO'!G99</f>
        <v>8140.72509765625</v>
      </c>
      <c r="AI100" s="60">
        <f>+'Indice PondENGHO'!H99</f>
        <v>7234.00341796875</v>
      </c>
      <c r="AJ100" s="60">
        <f>+'Indice PondENGHO'!I99</f>
        <v>9179.8935546875</v>
      </c>
      <c r="AK100" s="60">
        <f>+'Indice PondENGHO'!J99</f>
        <v>8345.84765625</v>
      </c>
      <c r="AL100" s="60">
        <f>+'Indice PondENGHO'!K99</f>
        <v>6978.7060546875</v>
      </c>
      <c r="AM100" s="60">
        <f>+'Indice PondENGHO'!L99</f>
        <v>7114.82763671875</v>
      </c>
      <c r="AN100" s="60">
        <f>+'Indice PondENGHO'!M99</f>
        <v>6496.09521484375</v>
      </c>
      <c r="AO100" s="60">
        <f>+'Indice PondENGHO'!N99</f>
        <v>9147.4140625</v>
      </c>
      <c r="AP100" s="60">
        <f>+'Indice PondENGHO'!O99</f>
        <v>7667.26806640625</v>
      </c>
      <c r="AQ100" s="60">
        <f t="shared" ref="AQ100" si="1387">+D100</f>
        <v>7850.20654296875</v>
      </c>
      <c r="AR100" s="60"/>
      <c r="AS100" s="60">
        <f>+'Indice PondENGHO'!AZ99</f>
        <v>8200.015625</v>
      </c>
      <c r="AT100" s="60">
        <f>+'Indice PondENGHO'!BA99</f>
        <v>6085.6201171875</v>
      </c>
      <c r="AU100" s="60">
        <f>+'Indice PondENGHO'!BB99</f>
        <v>6970.5537109375</v>
      </c>
      <c r="AV100" s="60">
        <f>+'Indice PondENGHO'!BC99</f>
        <v>7631.8642578125</v>
      </c>
      <c r="AW100" s="60">
        <f>+'Indice PondENGHO'!BD99</f>
        <v>7233.31298828125</v>
      </c>
      <c r="AX100" s="60">
        <f>+'Indice PondENGHO'!BE99</f>
        <v>8937.6806640625</v>
      </c>
      <c r="AY100" s="60">
        <f>+'Indice PondENGHO'!BF99</f>
        <v>8195.466796875</v>
      </c>
      <c r="AZ100" s="60">
        <f>+'Indice PondENGHO'!BG99</f>
        <v>6934.81982421875</v>
      </c>
      <c r="BA100" s="60">
        <f>+'Indice PondENGHO'!BH99</f>
        <v>7199.18359375</v>
      </c>
      <c r="BB100" s="60">
        <f>+'Indice PondENGHO'!BI99</f>
        <v>6727.88330078125</v>
      </c>
      <c r="BC100" s="60">
        <f>+'Indice PondENGHO'!BJ99</f>
        <v>9120.056640625</v>
      </c>
      <c r="BD100" s="60">
        <f>+'Indice PondENGHO'!BK99</f>
        <v>7622.2548828125</v>
      </c>
      <c r="BE100" s="60">
        <f t="shared" ref="BE100" si="1388">+H100</f>
        <v>7884.60791015625</v>
      </c>
      <c r="BG100" s="61">
        <f t="shared" ref="BG100" si="1389">+AE$1*(AE100-AE99)/$AQ99</f>
        <v>8.1825034355985371E-2</v>
      </c>
      <c r="BH100" s="61">
        <f t="shared" ref="BH100" si="1390">+AF$1*(AF100-AF99)/$AQ99</f>
        <v>1.7970704012063521E-2</v>
      </c>
      <c r="BI100" s="61">
        <f t="shared" ref="BI100" si="1391">+AG$1*(AG100-AG99)/$AQ99</f>
        <v>8.636007506633428E-2</v>
      </c>
      <c r="BJ100" s="61">
        <f t="shared" ref="BJ100" si="1392">+AH$1*(AH100-AH99)/$AQ99</f>
        <v>0.62596572748997148</v>
      </c>
      <c r="BK100" s="61">
        <f t="shared" ref="BK100" si="1393">+AI$1*(AI100-AI99)/$AQ99</f>
        <v>6.2299198035502441E-2</v>
      </c>
      <c r="BL100" s="61">
        <f t="shared" ref="BL100" si="1394">+AJ$1*(AJ100-AJ99)/$AQ99</f>
        <v>0.11287552414335625</v>
      </c>
      <c r="BM100" s="61">
        <f t="shared" ref="BM100" si="1395">+AK$1*(AK100-AK99)/$AQ99</f>
        <v>0.17016920819183989</v>
      </c>
      <c r="BN100" s="61">
        <f t="shared" ref="BN100" si="1396">+AL$1*(AL100-AL99)/$AQ99</f>
        <v>-0.10060424440372041</v>
      </c>
      <c r="BO100" s="61">
        <f t="shared" ref="BO100" si="1397">+AM$1*(AM100-AM99)/$AQ99</f>
        <v>0.16508691885192442</v>
      </c>
      <c r="BP100" s="61">
        <f t="shared" ref="BP100" si="1398">+AN$1*(AN100-AN99)/$AQ99</f>
        <v>7.1227569998488824E-2</v>
      </c>
      <c r="BQ100" s="61">
        <f t="shared" ref="BQ100" si="1399">+AO$1*(AO100-AO99)/$AQ99</f>
        <v>0.25415407639683946</v>
      </c>
      <c r="BR100" s="61">
        <f t="shared" ref="BR100" si="1400">+AP$1*(AP100-AP99)/$AQ99</f>
        <v>8.1454749374729588E-2</v>
      </c>
      <c r="BS100" s="61">
        <f t="shared" ref="BS100" si="1401">+SUM(BG100:BR100)</f>
        <v>1.6287845415133149</v>
      </c>
      <c r="BT100" s="61">
        <f t="shared" ref="BT100" si="1402">100*(D100/D99-1)</f>
        <v>1.5046176163154623</v>
      </c>
      <c r="BV100" s="61">
        <f t="shared" ref="BV100" si="1403">+AS$1*(AS99-AS98)/$BE98</f>
        <v>0.211410644563855</v>
      </c>
      <c r="BW100" s="61">
        <f t="shared" ref="BW100" si="1404">+AT$1*(AT100-AT99)/$BE99</f>
        <v>1.3883845943228513E-2</v>
      </c>
      <c r="BX100" s="61">
        <f t="shared" ref="BX100" si="1405">+AU$1*(AU100-AU99)/$BE99</f>
        <v>4.2968181919395734E-2</v>
      </c>
      <c r="BY100" s="61">
        <f t="shared" ref="BY100" si="1406">+AV$1*(AV100-AV99)/$BE99</f>
        <v>0.52222798300989137</v>
      </c>
      <c r="BZ100" s="61">
        <f t="shared" ref="BZ100" si="1407">+AW$1*(AW100-AW99)/$BE99</f>
        <v>0.1038452024600322</v>
      </c>
      <c r="CA100" s="61">
        <f t="shared" ref="CA100" si="1408">+AX$1*(AX100-AX99)/$BE99</f>
        <v>0.21898683113506465</v>
      </c>
      <c r="CB100" s="61">
        <f t="shared" ref="CB100" si="1409">+AY$1*(AY100-AY99)/$BE99</f>
        <v>0.19152545131071019</v>
      </c>
      <c r="CC100" s="61">
        <f t="shared" ref="CC100" si="1410">+AZ$1*(AZ100-AZ99)/$BE99</f>
        <v>-9.4383206796366956E-2</v>
      </c>
      <c r="CD100" s="61">
        <f t="shared" ref="CD100" si="1411">+BA$1*(BA100-BA99)/$BE99</f>
        <v>0.2229895516512676</v>
      </c>
      <c r="CE100" s="61">
        <f t="shared" ref="CE100" si="1412">+BB$1*(BB100-BB99)/$BE99</f>
        <v>0.13387623636338111</v>
      </c>
      <c r="CF100" s="61">
        <f t="shared" ref="CF100" si="1413">+BC$1*(BC100-BC99)/$BE99</f>
        <v>0.47688051476545057</v>
      </c>
      <c r="CG100" s="61">
        <f t="shared" ref="CG100" si="1414">+BD$1*(BD100-BD99)/$BE99</f>
        <v>0.12849038477459518</v>
      </c>
      <c r="CH100" s="61">
        <f t="shared" ref="CH100" si="1415">+SUM(BV100:CG100)</f>
        <v>2.1727016211005052</v>
      </c>
      <c r="CI100" s="53">
        <f t="shared" ref="CI100" si="1416">100*(H100/H99-1)</f>
        <v>2.0179269072547079</v>
      </c>
      <c r="CK100" s="110">
        <f t="shared" ref="CK100" si="1417">+BG100-BV101</f>
        <v>4.7753688847707906E-2</v>
      </c>
      <c r="CL100" s="110">
        <f t="shared" ref="CL100" si="1418">+BH100-BW100</f>
        <v>4.0868580688350076E-3</v>
      </c>
      <c r="CM100" s="110">
        <f t="shared" ref="CM100" si="1419">+BI100-BX100</f>
        <v>4.3391893146938545E-2</v>
      </c>
      <c r="CN100" s="110">
        <f t="shared" ref="CN100" si="1420">+BJ100-BY100</f>
        <v>0.10373774448008011</v>
      </c>
      <c r="CO100" s="110">
        <f t="shared" ref="CO100" si="1421">+BK100-BZ100</f>
        <v>-4.1546004424529763E-2</v>
      </c>
      <c r="CP100" s="110">
        <f t="shared" ref="CP100" si="1422">+BL100-CA100</f>
        <v>-0.1061113069917084</v>
      </c>
      <c r="CQ100" s="110">
        <f t="shared" ref="CQ100" si="1423">+BM100-CB100</f>
        <v>-2.1356243118870299E-2</v>
      </c>
      <c r="CR100" s="110">
        <f t="shared" ref="CR100" si="1424">+BN100-CC100</f>
        <v>-6.2210376073534579E-3</v>
      </c>
      <c r="CS100" s="110">
        <f t="shared" ref="CS100" si="1425">+BO100-CD100</f>
        <v>-5.7902632799343184E-2</v>
      </c>
      <c r="CT100" s="110">
        <f t="shared" ref="CT100" si="1426">+BP100-CE100</f>
        <v>-6.2648666364892289E-2</v>
      </c>
      <c r="CU100" s="110">
        <f t="shared" ref="CU100" si="1427">+BQ100-CF100</f>
        <v>-0.22272643836861111</v>
      </c>
      <c r="CV100" s="110">
        <f t="shared" ref="CV100" si="1428">+BR100-CG100</f>
        <v>-4.7035635399865591E-2</v>
      </c>
      <c r="CW100" s="61">
        <f t="shared" ref="CW100" si="1429">+BS100-CH100</f>
        <v>-0.54391707958719038</v>
      </c>
      <c r="CX100" s="109">
        <f t="shared" ref="CX100" si="1430">+BT100-CI100</f>
        <v>-0.5133092909392456</v>
      </c>
      <c r="DB100" s="70"/>
    </row>
    <row r="101" spans="1:107" ht="13.5" thickBot="1" x14ac:dyDescent="0.25">
      <c r="A101" s="59">
        <f>+'Indice PondENGHO'!A100</f>
        <v>45689</v>
      </c>
      <c r="B101" s="53">
        <f>+'Indice PondENGHO'!B100</f>
        <v>2</v>
      </c>
      <c r="C101" s="53">
        <f>+'Indice PondENGHO'!C100</f>
        <v>2025</v>
      </c>
      <c r="D101" s="60">
        <f>+'Indice PondENGHO'!BL100</f>
        <v>8014.232421875</v>
      </c>
      <c r="E101" s="60">
        <f>+'Indice PondENGHO'!BM100</f>
        <v>8014.541015625</v>
      </c>
      <c r="F101" s="60">
        <f>+'Indice PondENGHO'!BN100</f>
        <v>8043.986328125</v>
      </c>
      <c r="G101" s="60">
        <f>+'Indice PondENGHO'!BO100</f>
        <v>8057.00341796875</v>
      </c>
      <c r="H101" s="60">
        <f>+'Indice PondENGHO'!BP100</f>
        <v>8053.84814453125</v>
      </c>
      <c r="I101" s="60">
        <f>+'Indice PondENGHO'!CD100</f>
        <v>8041.86572265625</v>
      </c>
      <c r="K101" s="61">
        <f t="shared" ref="K101" si="1431">100*D$1*(D101-D100)/$I100</f>
        <v>0.25438890372016371</v>
      </c>
      <c r="L101" s="61">
        <f t="shared" ref="L101" si="1432">100*E$1*(E101-E100)/$I100</f>
        <v>0.32450879796397586</v>
      </c>
      <c r="M101" s="61">
        <f t="shared" ref="M101" si="1433">100*F$1*(F101-F100)/$I100</f>
        <v>0.37465906605495414</v>
      </c>
      <c r="N101" s="61">
        <f t="shared" ref="N101" si="1434">100*G$1*(G101-G100)/$I100</f>
        <v>0.47348172067688438</v>
      </c>
      <c r="O101" s="61">
        <f t="shared" ref="O101" si="1435">100*H$1*(H101-H100)/$I100</f>
        <v>0.6945452470615131</v>
      </c>
      <c r="P101" s="61">
        <f t="shared" ref="P101" si="1436">+SUM(K101:O101)</f>
        <v>2.1215837354774911</v>
      </c>
      <c r="Q101" s="61">
        <f t="shared" ref="Q101" si="1437">100*(I101/I100-1)</f>
        <v>2.121570231571579</v>
      </c>
      <c r="S101" s="60">
        <f>+'Indice PondENGHO'!D100</f>
        <v>8267.021484375</v>
      </c>
      <c r="T101" s="60">
        <f>+'Indice PondENGHO'!P100</f>
        <v>8303.1240234375</v>
      </c>
      <c r="U101" s="60">
        <f>+'Indice PondENGHO'!AB100</f>
        <v>8329.3427734375</v>
      </c>
      <c r="V101" s="60">
        <f>+'Indice PondENGHO'!AN100</f>
        <v>8345.4658203125</v>
      </c>
      <c r="W101" s="60">
        <f>+'Indice PondENGHO'!AZ100</f>
        <v>8360.6806640625</v>
      </c>
      <c r="Y101" s="61">
        <f t="shared" ref="Y101" si="1438">+S$1*(S101-S100)/D100</f>
        <v>0.7189839473248818</v>
      </c>
      <c r="Z101" s="61">
        <f t="shared" ref="Z101" si="1439">+T$1*(T101-T100)/E100</f>
        <v>0.5744806213948821</v>
      </c>
      <c r="AA101" s="61">
        <f t="shared" ref="AA101" si="1440">+U$1*(U101-U100)/F100</f>
        <v>0.52232018985383666</v>
      </c>
      <c r="AB101" s="61">
        <f t="shared" ref="AB101" si="1441">+V$1*(V101-V100)/G100</f>
        <v>0.43481013279860192</v>
      </c>
      <c r="AC101" s="61">
        <f t="shared" ref="AC101" si="1442">+W$1*(W101-W100)/H100</f>
        <v>0.31988911131690784</v>
      </c>
      <c r="AE101" s="60">
        <f>+'Indice PondENGHO'!D100</f>
        <v>8267.021484375</v>
      </c>
      <c r="AF101" s="60">
        <f>+'Indice PondENGHO'!E100</f>
        <v>6146.943359375</v>
      </c>
      <c r="AG101" s="60">
        <f>+'Indice PondENGHO'!F100</f>
        <v>6889.44091796875</v>
      </c>
      <c r="AH101" s="60">
        <f>+'Indice PondENGHO'!G100</f>
        <v>8443.5380859375</v>
      </c>
      <c r="AI101" s="60">
        <f>+'Indice PondENGHO'!H100</f>
        <v>7306.2587890625</v>
      </c>
      <c r="AJ101" s="60">
        <f>+'Indice PondENGHO'!I100</f>
        <v>9369.162109375</v>
      </c>
      <c r="AK101" s="60">
        <f>+'Indice PondENGHO'!J100</f>
        <v>8495.7529296875</v>
      </c>
      <c r="AL101" s="60">
        <f>+'Indice PondENGHO'!K100</f>
        <v>6949.337890625</v>
      </c>
      <c r="AM101" s="60">
        <f>+'Indice PondENGHO'!L100</f>
        <v>7310.43701171875</v>
      </c>
      <c r="AN101" s="60">
        <f>+'Indice PondENGHO'!M100</f>
        <v>6669.30810546875</v>
      </c>
      <c r="AO101" s="60">
        <f>+'Indice PondENGHO'!N100</f>
        <v>9346.7607421875</v>
      </c>
      <c r="AP101" s="60">
        <f>+'Indice PondENGHO'!O100</f>
        <v>7886.90966796875</v>
      </c>
      <c r="AQ101" s="60">
        <f t="shared" ref="AQ101" si="1443">+D101</f>
        <v>8014.232421875</v>
      </c>
      <c r="AR101" s="60"/>
      <c r="AS101" s="60">
        <f>+'Indice PondENGHO'!AZ100</f>
        <v>8360.6806640625</v>
      </c>
      <c r="AT101" s="60">
        <f>+'Indice PondENGHO'!BA100</f>
        <v>6150.0380859375</v>
      </c>
      <c r="AU101" s="60">
        <f>+'Indice PondENGHO'!BB100</f>
        <v>7102.8466796875</v>
      </c>
      <c r="AV101" s="60">
        <f>+'Indice PondENGHO'!BC100</f>
        <v>7931.93896484375</v>
      </c>
      <c r="AW101" s="60">
        <f>+'Indice PondENGHO'!BD100</f>
        <v>7310.22509765625</v>
      </c>
      <c r="AX101" s="60">
        <f>+'Indice PondENGHO'!BE100</f>
        <v>9119.509765625</v>
      </c>
      <c r="AY101" s="60">
        <f>+'Indice PondENGHO'!BF100</f>
        <v>8333.0712890625</v>
      </c>
      <c r="AZ101" s="60">
        <f>+'Indice PondENGHO'!BG100</f>
        <v>6893.29443359375</v>
      </c>
      <c r="BA101" s="60">
        <f>+'Indice PondENGHO'!BH100</f>
        <v>7412.71875</v>
      </c>
      <c r="BB101" s="60">
        <f>+'Indice PondENGHO'!BI100</f>
        <v>6944.14990234375</v>
      </c>
      <c r="BC101" s="60">
        <f>+'Indice PondENGHO'!BJ100</f>
        <v>9322.0654296875</v>
      </c>
      <c r="BD101" s="60">
        <f>+'Indice PondENGHO'!BK100</f>
        <v>7851.646484375</v>
      </c>
      <c r="BE101" s="60">
        <f t="shared" ref="BE101" si="1444">+H101</f>
        <v>8053.84814453125</v>
      </c>
      <c r="BG101" s="61">
        <f t="shared" ref="BG101" si="1445">+AE$1*(AE101-AE100)/$AQ100</f>
        <v>0.7189839473248818</v>
      </c>
      <c r="BH101" s="61">
        <f t="shared" ref="BH101" si="1446">+AF$1*(AF101-AF100)/$AQ100</f>
        <v>1.7786476936095745E-2</v>
      </c>
      <c r="BI101" s="61">
        <f t="shared" ref="BI101" si="1447">+AG$1*(AG101-AG100)/$AQ100</f>
        <v>0.12178026260469683</v>
      </c>
      <c r="BJ101" s="61">
        <f t="shared" ref="BJ101" si="1448">+AH$1*(AH101-AH100)/$AQ100</f>
        <v>0.54741068951816263</v>
      </c>
      <c r="BK101" s="61">
        <f t="shared" ref="BK101" si="1449">+AI$1*(AI101-AI100)/$AQ100</f>
        <v>3.7915508646157163E-2</v>
      </c>
      <c r="BL101" s="61">
        <f t="shared" ref="BL101" si="1450">+AJ$1*(AJ101-AJ100)/$AQ100</f>
        <v>0.10091511564814543</v>
      </c>
      <c r="BM101" s="61">
        <f t="shared" ref="BM101" si="1451">+AK$1*(AK101-AK100)/$AQ100</f>
        <v>0.19838329812824493</v>
      </c>
      <c r="BN101" s="61">
        <f t="shared" ref="BN101" si="1452">+AL$1*(AL101-AL100)/$AQ100</f>
        <v>-1.8764180775337352E-2</v>
      </c>
      <c r="BO101" s="61">
        <f t="shared" ref="BO101" si="1453">+AM$1*(AM101-AM100)/$AQ100</f>
        <v>0.19192080322030963</v>
      </c>
      <c r="BP101" s="61">
        <f t="shared" ref="BP101" si="1454">+AN$1*(AN101-AN100)/$AQ100</f>
        <v>3.6367249706204134E-2</v>
      </c>
      <c r="BQ101" s="61">
        <f t="shared" ref="BQ101" si="1455">+AO$1*(AO101-AO100)/$AQ100</f>
        <v>0.11144743930800061</v>
      </c>
      <c r="BR101" s="61">
        <f t="shared" ref="BR101" si="1456">+AP$1*(AP101-AP100)/$AQ100</f>
        <v>0.10265891178571182</v>
      </c>
      <c r="BS101" s="61">
        <f t="shared" ref="BS101" si="1457">+SUM(BG101:BR101)</f>
        <v>2.1668055220512734</v>
      </c>
      <c r="BT101" s="61">
        <f t="shared" ref="BT101" si="1458">100*(D101/D100-1)</f>
        <v>2.0894466662557232</v>
      </c>
      <c r="BV101" s="61">
        <f t="shared" ref="BV101" si="1459">+AS$1*(AS100-AS99)/$BE99</f>
        <v>3.4071345508277465E-2</v>
      </c>
      <c r="BW101" s="61">
        <f t="shared" ref="BW101" si="1460">+AT$1*(AT101-AT100)/$BE100</f>
        <v>1.5036030893313108E-2</v>
      </c>
      <c r="BX101" s="61">
        <f t="shared" ref="BX101" si="1461">+AU$1*(AU101-AU100)/$BE100</f>
        <v>0.10016198283767742</v>
      </c>
      <c r="BY101" s="61">
        <f t="shared" ref="BY101" si="1462">+AV$1*(AV101-AV100)/$BE100</f>
        <v>0.55639516015004953</v>
      </c>
      <c r="BZ101" s="61">
        <f t="shared" ref="BZ101" si="1463">+AW$1*(AW101-AW100)/$BE100</f>
        <v>6.8237938442863716E-2</v>
      </c>
      <c r="CA101" s="61">
        <f t="shared" ref="CA101" si="1464">+AX$1*(AX101-AX100)/$BE100</f>
        <v>0.18441057567787358</v>
      </c>
      <c r="CB101" s="61">
        <f t="shared" ref="CB101" si="1465">+AY$1*(AY101-AY100)/$BE100</f>
        <v>0.2730356156548901</v>
      </c>
      <c r="CC101" s="61">
        <f t="shared" ref="CC101" si="1466">+AZ$1*(AZ101-AZ100)/$BE100</f>
        <v>-2.3992863823654693E-2</v>
      </c>
      <c r="CD101" s="61">
        <f t="shared" ref="CD101" si="1467">+BA$1*(BA101-BA100)/$BE100</f>
        <v>0.26395340254441907</v>
      </c>
      <c r="CE101" s="61">
        <f t="shared" ref="CE101" si="1468">+BB$1*(BB101-BB100)/$BE100</f>
        <v>0.10323982758776346</v>
      </c>
      <c r="CF101" s="61">
        <f t="shared" ref="CF101" si="1469">+BC$1*(BC101-BC100)/$BE100</f>
        <v>0.20910338393580255</v>
      </c>
      <c r="CG101" s="61">
        <f t="shared" ref="CG101" si="1470">+BD$1*(BD101-BD100)/$BE100</f>
        <v>0.14570196325878354</v>
      </c>
      <c r="CH101" s="61">
        <f t="shared" ref="CH101" si="1471">+SUM(BV101:CG101)</f>
        <v>1.9293543626680589</v>
      </c>
      <c r="CI101" s="53">
        <f t="shared" ref="CI101" si="1472">100*(H101/H100-1)</f>
        <v>2.1464635439512492</v>
      </c>
      <c r="CK101" s="110">
        <f t="shared" ref="CK101" si="1473">+BG101-BV102</f>
        <v>0.39909483600797396</v>
      </c>
      <c r="CL101" s="110">
        <f t="shared" ref="CL101" si="1474">+BH101-BW101</f>
        <v>2.7504460427826369E-3</v>
      </c>
      <c r="CM101" s="110">
        <f t="shared" ref="CM101" si="1475">+BI101-BX101</f>
        <v>2.161827976701941E-2</v>
      </c>
      <c r="CN101" s="110">
        <f t="shared" ref="CN101" si="1476">+BJ101-BY101</f>
        <v>-8.9844706318868983E-3</v>
      </c>
      <c r="CO101" s="110">
        <f t="shared" ref="CO101" si="1477">+BK101-BZ101</f>
        <v>-3.0322429796706553E-2</v>
      </c>
      <c r="CP101" s="110">
        <f t="shared" ref="CP101" si="1478">+BL101-CA101</f>
        <v>-8.3495460029728158E-2</v>
      </c>
      <c r="CQ101" s="110">
        <f t="shared" ref="CQ101" si="1479">+BM101-CB101</f>
        <v>-7.4652317526645168E-2</v>
      </c>
      <c r="CR101" s="110">
        <f t="shared" ref="CR101" si="1480">+BN101-CC101</f>
        <v>5.228683048317341E-3</v>
      </c>
      <c r="CS101" s="110">
        <f t="shared" ref="CS101" si="1481">+BO101-CD101</f>
        <v>-7.2032599324109436E-2</v>
      </c>
      <c r="CT101" s="110">
        <f t="shared" ref="CT101" si="1482">+BP101-CE101</f>
        <v>-6.6872577881559314E-2</v>
      </c>
      <c r="CU101" s="110">
        <f t="shared" ref="CU101" si="1483">+BQ101-CF101</f>
        <v>-9.7655944627801944E-2</v>
      </c>
      <c r="CV101" s="110">
        <f t="shared" ref="CV101" si="1484">+BR101-CG101</f>
        <v>-4.304305147307172E-2</v>
      </c>
      <c r="CW101" s="61">
        <f t="shared" ref="CW101" si="1485">+BS101-CH101</f>
        <v>0.23745115938321448</v>
      </c>
      <c r="CX101" s="109">
        <f t="shared" ref="CX101" si="1486">+BT101-CI101</f>
        <v>-5.7016877695525991E-2</v>
      </c>
      <c r="DB101" s="70"/>
    </row>
    <row r="102" spans="1:107" ht="13.5" thickBot="1" x14ac:dyDescent="0.25">
      <c r="A102" s="59">
        <f>+'Indice PondENGHO'!A101</f>
        <v>45717</v>
      </c>
      <c r="B102" s="53">
        <f>+'Indice PondENGHO'!B101</f>
        <v>3</v>
      </c>
      <c r="C102" s="53">
        <f>+'Indice PondENGHO'!C101</f>
        <v>2025</v>
      </c>
      <c r="D102" s="60">
        <f>+'Indice PondENGHO'!BL101</f>
        <v>8258.4404296875</v>
      </c>
      <c r="E102" s="60">
        <f>+'Indice PondENGHO'!BM101</f>
        <v>8238.9423828125</v>
      </c>
      <c r="F102" s="60">
        <f>+'Indice PondENGHO'!BN101</f>
        <v>8262.6650390625</v>
      </c>
      <c r="G102" s="60">
        <f>+'Indice PondENGHO'!BO101</f>
        <v>8264.48046875</v>
      </c>
      <c r="H102" s="60">
        <f>+'Indice PondENGHO'!BP101</f>
        <v>8246.30078125</v>
      </c>
      <c r="I102" s="60">
        <f>+'Indice PondENGHO'!CD101</f>
        <v>8253.583984375</v>
      </c>
      <c r="K102" s="61">
        <f t="shared" ref="K102" si="1487">100*D$1*(D102-D101)/$I101</f>
        <v>0.37087555313336773</v>
      </c>
      <c r="L102" s="61">
        <f t="shared" ref="L102" si="1488">100*E$1*(E102-E101)/$I101</f>
        <v>0.43313625104385245</v>
      </c>
      <c r="M102" s="61">
        <f t="shared" ref="M102" si="1489">100*F$1*(F102-F101)/$I101</f>
        <v>0.48053707929167516</v>
      </c>
      <c r="N102" s="61">
        <f t="shared" ref="N102" si="1490">100*G$1*(G102-G101)/$I101</f>
        <v>0.5747015977501031</v>
      </c>
      <c r="O102" s="61">
        <f t="shared" ref="O102" si="1491">100*H$1*(H102-H101)/$I101</f>
        <v>0.77339846756158204</v>
      </c>
      <c r="P102" s="61">
        <f t="shared" ref="P102" si="1492">+SUM(K102:O102)</f>
        <v>2.6326489487805804</v>
      </c>
      <c r="Q102" s="61">
        <f t="shared" ref="Q102" si="1493">100*(I102/I101-1)</f>
        <v>2.6327007813905512</v>
      </c>
      <c r="S102" s="60">
        <f>+'Indice PondENGHO'!D101</f>
        <v>8654.54296875</v>
      </c>
      <c r="T102" s="60">
        <f>+'Indice PondENGHO'!P101</f>
        <v>8688.4423828125</v>
      </c>
      <c r="U102" s="60">
        <f>+'Indice PondENGHO'!AB101</f>
        <v>8712.515625</v>
      </c>
      <c r="V102" s="60">
        <f>+'Indice PondENGHO'!AN101</f>
        <v>8725.50390625</v>
      </c>
      <c r="W102" s="60">
        <f>+'Indice PondENGHO'!AZ101</f>
        <v>8740.7236328125</v>
      </c>
      <c r="Y102" s="61">
        <f t="shared" ref="Y102" si="1494">+S$1*(S102-S101)/D101</f>
        <v>1.6670103626093999</v>
      </c>
      <c r="Z102" s="61">
        <f t="shared" ref="Z102" si="1495">+T$1*(T102-T101)/E101</f>
        <v>1.3314564860658489</v>
      </c>
      <c r="AA102" s="61">
        <f t="shared" ref="AA102" si="1496">+U$1*(U102-U101)/F101</f>
        <v>1.2087674152300805</v>
      </c>
      <c r="AB102" s="61">
        <f t="shared" ref="AB102" si="1497">+V$1*(V102-V101)/G101</f>
        <v>0.99434664913988102</v>
      </c>
      <c r="AC102" s="61">
        <f t="shared" ref="AC102" si="1498">+W$1*(W102-W101)/H101</f>
        <v>0.7407769153968109</v>
      </c>
      <c r="AE102" s="60">
        <f>+'Indice PondENGHO'!D101</f>
        <v>8654.54296875</v>
      </c>
      <c r="AF102" s="60">
        <f>+'Indice PondENGHO'!E101</f>
        <v>6120.25732421875</v>
      </c>
      <c r="AG102" s="60">
        <f>+'Indice PondENGHO'!F101</f>
        <v>7001.7568359375</v>
      </c>
      <c r="AH102" s="60">
        <f>+'Indice PondENGHO'!G101</f>
        <v>8676.5</v>
      </c>
      <c r="AI102" s="60">
        <f>+'Indice PondENGHO'!H101</f>
        <v>7408.76171875</v>
      </c>
      <c r="AJ102" s="60">
        <f>+'Indice PondENGHO'!I101</f>
        <v>9543.0693359375</v>
      </c>
      <c r="AK102" s="60">
        <f>+'Indice PondENGHO'!J101</f>
        <v>8631.876953125</v>
      </c>
      <c r="AL102" s="60">
        <f>+'Indice PondENGHO'!K101</f>
        <v>7127.203125</v>
      </c>
      <c r="AM102" s="60">
        <f>+'Indice PondENGHO'!L101</f>
        <v>7334.3525390625</v>
      </c>
      <c r="AN102" s="60">
        <f>+'Indice PondENGHO'!M101</f>
        <v>6524.728515625</v>
      </c>
      <c r="AO102" s="60">
        <f>+'Indice PondENGHO'!N101</f>
        <v>9727.0546875</v>
      </c>
      <c r="AP102" s="60">
        <f>+'Indice PondENGHO'!O101</f>
        <v>8121.89501953125</v>
      </c>
      <c r="AQ102" s="60">
        <f t="shared" ref="AQ102" si="1499">+D102</f>
        <v>8258.4404296875</v>
      </c>
      <c r="AR102" s="60"/>
      <c r="AS102" s="60">
        <f>+'Indice PondENGHO'!AZ101</f>
        <v>8740.7236328125</v>
      </c>
      <c r="AT102" s="60">
        <f>+'Indice PondENGHO'!BA101</f>
        <v>6127.18701171875</v>
      </c>
      <c r="AU102" s="60">
        <f>+'Indice PondENGHO'!BB101</f>
        <v>7176.037109375</v>
      </c>
      <c r="AV102" s="60">
        <f>+'Indice PondENGHO'!BC101</f>
        <v>8172.97314453125</v>
      </c>
      <c r="AW102" s="60">
        <f>+'Indice PondENGHO'!BD101</f>
        <v>7420.33154296875</v>
      </c>
      <c r="AX102" s="60">
        <f>+'Indice PondENGHO'!BE101</f>
        <v>9287.072265625</v>
      </c>
      <c r="AY102" s="60">
        <f>+'Indice PondENGHO'!BF101</f>
        <v>8476.01953125</v>
      </c>
      <c r="AZ102" s="60">
        <f>+'Indice PondENGHO'!BG101</f>
        <v>7106.216796875</v>
      </c>
      <c r="BA102" s="60">
        <f>+'Indice PondENGHO'!BH101</f>
        <v>7423.11376953125</v>
      </c>
      <c r="BB102" s="60">
        <f>+'Indice PondENGHO'!BI101</f>
        <v>6633.044921875</v>
      </c>
      <c r="BC102" s="60">
        <f>+'Indice PondENGHO'!BJ101</f>
        <v>9681.740234375</v>
      </c>
      <c r="BD102" s="60">
        <f>+'Indice PondENGHO'!BK101</f>
        <v>8118.42333984375</v>
      </c>
      <c r="BE102" s="60">
        <f t="shared" ref="BE102" si="1500">+H102</f>
        <v>8246.30078125</v>
      </c>
      <c r="BG102" s="61">
        <f t="shared" ref="BG102" si="1501">+AE$1*(AE102-AE101)/$AQ101</f>
        <v>1.6670103626093999</v>
      </c>
      <c r="BH102" s="61">
        <f t="shared" ref="BH102" si="1502">+AF$1*(AF102-AF101)/$AQ101</f>
        <v>-7.4042678529665767E-3</v>
      </c>
      <c r="BI102" s="61">
        <f t="shared" ref="BI102" si="1503">+AG$1*(AG102-AG101)/$AQ101</f>
        <v>0.11200847175100531</v>
      </c>
      <c r="BJ102" s="61">
        <f t="shared" ref="BJ102" si="1504">+AH$1*(AH102-AH101)/$AQ101</f>
        <v>0.41251794991420687</v>
      </c>
      <c r="BK102" s="61">
        <f t="shared" ref="BK102" si="1505">+AI$1*(AI102-AI101)/$AQ101</f>
        <v>5.2686843332067634E-2</v>
      </c>
      <c r="BL102" s="61">
        <f t="shared" ref="BL102" si="1506">+AJ$1*(AJ102-AJ101)/$AQ101</f>
        <v>9.082690922452695E-2</v>
      </c>
      <c r="BM102" s="61">
        <f t="shared" ref="BM102" si="1507">+AK$1*(AK102-AK101)/$AQ101</f>
        <v>0.17645831280229546</v>
      </c>
      <c r="BN102" s="61">
        <f t="shared" ref="BN102" si="1508">+AL$1*(AL102-AL101)/$AQ101</f>
        <v>0.11131739374767352</v>
      </c>
      <c r="BO102" s="61">
        <f t="shared" ref="BO102" si="1509">+AM$1*(AM102-AM101)/$AQ101</f>
        <v>2.2984311496230682E-2</v>
      </c>
      <c r="BP102" s="61">
        <f t="shared" ref="BP102" si="1510">+AN$1*(AN102-AN101)/$AQ101</f>
        <v>-2.9734208854417948E-2</v>
      </c>
      <c r="BQ102" s="61">
        <f t="shared" ref="BQ102" si="1511">+AO$1*(AO102-AO101)/$AQ101</f>
        <v>0.20825701965177529</v>
      </c>
      <c r="BR102" s="61">
        <f t="shared" ref="BR102" si="1512">+AP$1*(AP102-AP101)/$AQ101</f>
        <v>0.10758258982731347</v>
      </c>
      <c r="BS102" s="61">
        <f t="shared" ref="BS102" si="1513">+SUM(BG102:BR102)</f>
        <v>2.9245116876491108</v>
      </c>
      <c r="BT102" s="61">
        <f t="shared" ref="BT102" si="1514">100*(D102/D101-1)</f>
        <v>3.0471790055143666</v>
      </c>
      <c r="BV102" s="61">
        <f t="shared" ref="BV102" si="1515">+AS$1*(AS101-AS100)/$BE100</f>
        <v>0.31988911131690784</v>
      </c>
      <c r="BW102" s="61">
        <f t="shared" ref="BW102" si="1516">+AT$1*(AT102-AT101)/$BE101</f>
        <v>-5.2216705624687863E-3</v>
      </c>
      <c r="BX102" s="61">
        <f t="shared" ref="BX102" si="1517">+AU$1*(AU102-AU101)/$BE101</f>
        <v>5.4249671462037838E-2</v>
      </c>
      <c r="BY102" s="61">
        <f t="shared" ref="BY102" si="1518">+AV$1*(AV102-AV101)/$BE101</f>
        <v>0.43753142326500799</v>
      </c>
      <c r="BZ102" s="61">
        <f t="shared" ref="BZ102" si="1519">+AW$1*(AW102-AW101)/$BE101</f>
        <v>9.5635819151553211E-2</v>
      </c>
      <c r="CA102" s="61">
        <f t="shared" ref="CA102" si="1520">+AX$1*(AX102-AX101)/$BE101</f>
        <v>0.16637034865367692</v>
      </c>
      <c r="CB102" s="61">
        <f t="shared" ref="CB102" si="1521">+AY$1*(AY102-AY101)/$BE101</f>
        <v>0.27767844812472781</v>
      </c>
      <c r="CC102" s="61">
        <f t="shared" ref="CC102" si="1522">+AZ$1*(AZ102-AZ101)/$BE101</f>
        <v>0.12043876821562514</v>
      </c>
      <c r="CD102" s="61">
        <f t="shared" ref="CD102" si="1523">+BA$1*(BA102-BA101)/$BE101</f>
        <v>1.2579397824383422E-2</v>
      </c>
      <c r="CE102" s="61">
        <f t="shared" ref="CE102" si="1524">+BB$1*(BB102-BB101)/$BE101</f>
        <v>-0.14539231220519166</v>
      </c>
      <c r="CF102" s="61">
        <f t="shared" ref="CF102" si="1525">+BC$1*(BC102-BC101)/$BE101</f>
        <v>0.36448316776933748</v>
      </c>
      <c r="CG102" s="61">
        <f t="shared" ref="CG102" si="1526">+BD$1*(BD102-BD101)/$BE101</f>
        <v>0.16588713399432486</v>
      </c>
      <c r="CH102" s="61">
        <f t="shared" ref="CH102" si="1527">+SUM(BV102:CG102)</f>
        <v>1.8641293070099219</v>
      </c>
      <c r="CI102" s="53">
        <f t="shared" ref="CI102" si="1528">100*(H102/H101-1)</f>
        <v>2.3895736952705082</v>
      </c>
      <c r="CK102" s="110">
        <f t="shared" ref="CK102" si="1529">+BG102-BV103</f>
        <v>0.92623344721258904</v>
      </c>
      <c r="CL102" s="110">
        <f t="shared" ref="CL102" si="1530">+BH102-BW102</f>
        <v>-2.1825972904977904E-3</v>
      </c>
      <c r="CM102" s="110">
        <f t="shared" ref="CM102" si="1531">+BI102-BX102</f>
        <v>5.7758800288967474E-2</v>
      </c>
      <c r="CN102" s="110">
        <f t="shared" ref="CN102" si="1532">+BJ102-BY102</f>
        <v>-2.5013473350801119E-2</v>
      </c>
      <c r="CO102" s="110">
        <f t="shared" ref="CO102" si="1533">+BK102-BZ102</f>
        <v>-4.2948975819485577E-2</v>
      </c>
      <c r="CP102" s="110">
        <f t="shared" ref="CP102" si="1534">+BL102-CA102</f>
        <v>-7.5543439429149969E-2</v>
      </c>
      <c r="CQ102" s="110">
        <f t="shared" ref="CQ102" si="1535">+BM102-CB102</f>
        <v>-0.10122013532243235</v>
      </c>
      <c r="CR102" s="110">
        <f t="shared" ref="CR102" si="1536">+BN102-CC102</f>
        <v>-9.1213744679516234E-3</v>
      </c>
      <c r="CS102" s="110">
        <f t="shared" ref="CS102" si="1537">+BO102-CD102</f>
        <v>1.040491367184726E-2</v>
      </c>
      <c r="CT102" s="110">
        <f t="shared" ref="CT102" si="1538">+BP102-CE102</f>
        <v>0.11565810335077371</v>
      </c>
      <c r="CU102" s="110">
        <f t="shared" ref="CU102" si="1539">+BQ102-CF102</f>
        <v>-0.15622614811756219</v>
      </c>
      <c r="CV102" s="110">
        <f t="shared" ref="CV102" si="1540">+BR102-CG102</f>
        <v>-5.8304544167011391E-2</v>
      </c>
      <c r="CW102" s="61">
        <f t="shared" ref="CW102" si="1541">+BS102-CH102</f>
        <v>1.060382380639189</v>
      </c>
      <c r="CX102" s="109">
        <f t="shared" ref="CX102" si="1542">+BT102-CI102</f>
        <v>0.65760531024385838</v>
      </c>
      <c r="DB102" s="70" t="s">
        <v>98</v>
      </c>
      <c r="DC102" s="53">
        <v>-0.18177007744641868</v>
      </c>
    </row>
    <row r="103" spans="1:107" ht="13.5" thickBot="1" x14ac:dyDescent="0.25">
      <c r="A103" s="59">
        <f>+'Indice PondENGHO'!A102</f>
        <v>45748</v>
      </c>
      <c r="B103" s="53">
        <f>+'Indice PondENGHO'!B102</f>
        <v>4</v>
      </c>
      <c r="C103" s="53">
        <f>+'Indice PondENGHO'!C102</f>
        <v>2025</v>
      </c>
      <c r="D103" s="60">
        <f>+'Indice PondENGHO'!BL102</f>
        <v>8484.9091796875</v>
      </c>
      <c r="E103" s="60">
        <f>+'Indice PondENGHO'!BM102</f>
        <v>8461.2607421875</v>
      </c>
      <c r="F103" s="60">
        <f>+'Indice PondENGHO'!BN102</f>
        <v>8484.30859375</v>
      </c>
      <c r="G103" s="60">
        <f>+'Indice PondENGHO'!BO102</f>
        <v>8483.8603515625</v>
      </c>
      <c r="H103" s="60">
        <f>+'Indice PondENGHO'!BP102</f>
        <v>8464.109375</v>
      </c>
      <c r="I103" s="60">
        <f>+'Indice PondENGHO'!CD102</f>
        <v>8474.177734375</v>
      </c>
      <c r="K103" s="61">
        <f t="shared" ref="K103" si="1543">100*D$1*(D103-D102)/$I102</f>
        <v>0.33511265743727942</v>
      </c>
      <c r="L103" s="61">
        <f t="shared" ref="L103" si="1544">100*E$1*(E103-E102)/$I102</f>
        <v>0.4181081238547108</v>
      </c>
      <c r="M103" s="61">
        <f t="shared" ref="M103" si="1545">100*F$1*(F103-F102)/$I102</f>
        <v>0.47455849104800357</v>
      </c>
      <c r="N103" s="61">
        <f t="shared" ref="N103" si="1546">100*G$1*(G103-G102)/$I102</f>
        <v>0.59208407626603599</v>
      </c>
      <c r="O103" s="61">
        <f t="shared" ref="O103" si="1547">100*H$1*(H103-H102)/$I102</f>
        <v>0.85284222628731077</v>
      </c>
      <c r="P103" s="61">
        <f t="shared" ref="P103" si="1548">+SUM(K103:O103)</f>
        <v>2.6727055748933406</v>
      </c>
      <c r="Q103" s="61">
        <f t="shared" ref="Q103" si="1549">100*(I103/I102-1)</f>
        <v>2.6727025546430472</v>
      </c>
      <c r="S103" s="60">
        <f>+'Indice PondENGHO'!D102</f>
        <v>8940.1787109375</v>
      </c>
      <c r="T103" s="60">
        <f>+'Indice PondENGHO'!P102</f>
        <v>8974.048828125</v>
      </c>
      <c r="U103" s="60">
        <f>+'Indice PondENGHO'!AB102</f>
        <v>8997.568359375</v>
      </c>
      <c r="V103" s="60">
        <f>+'Indice PondENGHO'!AN102</f>
        <v>9010.03125</v>
      </c>
      <c r="W103" s="60">
        <f>+'Indice PondENGHO'!AZ102</f>
        <v>9022.9873046875</v>
      </c>
      <c r="Y103" s="61">
        <f t="shared" ref="Y103" si="1550">+S$1*(S103-S102)/D102</f>
        <v>1.1923917376851103</v>
      </c>
      <c r="Z103" s="61">
        <f t="shared" ref="Z103" si="1551">+T$1*(T103-T102)/E102</f>
        <v>0.96002483774148506</v>
      </c>
      <c r="AA103" s="61">
        <f t="shared" ref="AA103" si="1552">+U$1*(U103-U102)/F102</f>
        <v>0.87543599848363507</v>
      </c>
      <c r="AB103" s="61">
        <f t="shared" ref="AB103" si="1553">+V$1*(V103-V102)/G102</f>
        <v>0.72575943783009511</v>
      </c>
      <c r="AC103" s="61">
        <f t="shared" ref="AC103" si="1554">+W$1*(W103-W102)/H102</f>
        <v>0.53734596265825041</v>
      </c>
      <c r="AE103" s="60">
        <f>+'Indice PondENGHO'!D102</f>
        <v>8940.1787109375</v>
      </c>
      <c r="AF103" s="60">
        <f>+'Indice PondENGHO'!E102</f>
        <v>6372.302734375</v>
      </c>
      <c r="AG103" s="60">
        <f>+'Indice PondENGHO'!F102</f>
        <v>7077.86669921875</v>
      </c>
      <c r="AH103" s="60">
        <f>+'Indice PondENGHO'!G102</f>
        <v>8837.0283203125</v>
      </c>
      <c r="AI103" s="60">
        <f>+'Indice PondENGHO'!H102</f>
        <v>7470.89697265625</v>
      </c>
      <c r="AJ103" s="60">
        <f>+'Indice PondENGHO'!I102</f>
        <v>9771.236328125</v>
      </c>
      <c r="AK103" s="60">
        <f>+'Indice PondENGHO'!J102</f>
        <v>8773.7548828125</v>
      </c>
      <c r="AL103" s="60">
        <f>+'Indice PondENGHO'!K102</f>
        <v>7315.41650390625</v>
      </c>
      <c r="AM103" s="60">
        <f>+'Indice PondENGHO'!L102</f>
        <v>7635.87158203125</v>
      </c>
      <c r="AN103" s="60">
        <f>+'Indice PondENGHO'!M102</f>
        <v>6647.52294921875</v>
      </c>
      <c r="AO103" s="60">
        <f>+'Indice PondENGHO'!N102</f>
        <v>10128.134765625</v>
      </c>
      <c r="AP103" s="60">
        <f>+'Indice PondENGHO'!O102</f>
        <v>8332.0712890625</v>
      </c>
      <c r="AQ103" s="60">
        <f t="shared" ref="AQ103" si="1555">+D103</f>
        <v>8484.9091796875</v>
      </c>
      <c r="AR103" s="60"/>
      <c r="AS103" s="60">
        <f>+'Indice PondENGHO'!AZ102</f>
        <v>9022.9873046875</v>
      </c>
      <c r="AT103" s="60">
        <f>+'Indice PondENGHO'!BA102</f>
        <v>6389.45947265625</v>
      </c>
      <c r="AU103" s="60">
        <f>+'Indice PondENGHO'!BB102</f>
        <v>7267.52099609375</v>
      </c>
      <c r="AV103" s="60">
        <f>+'Indice PondENGHO'!BC102</f>
        <v>8331.916015625</v>
      </c>
      <c r="AW103" s="60">
        <f>+'Indice PondENGHO'!BD102</f>
        <v>7494.1748046875</v>
      </c>
      <c r="AX103" s="60">
        <f>+'Indice PondENGHO'!BE102</f>
        <v>9529.119140625</v>
      </c>
      <c r="AY103" s="60">
        <f>+'Indice PondENGHO'!BF102</f>
        <v>8618.6123046875</v>
      </c>
      <c r="AZ103" s="60">
        <f>+'Indice PondENGHO'!BG102</f>
        <v>7282.8759765625</v>
      </c>
      <c r="BA103" s="60">
        <f>+'Indice PondENGHO'!BH102</f>
        <v>7704.12158203125</v>
      </c>
      <c r="BB103" s="60">
        <f>+'Indice PondENGHO'!BI102</f>
        <v>6762.591796875</v>
      </c>
      <c r="BC103" s="60">
        <f>+'Indice PondENGHO'!BJ102</f>
        <v>10080.7578125</v>
      </c>
      <c r="BD103" s="60">
        <f>+'Indice PondENGHO'!BK102</f>
        <v>8323.4990234375</v>
      </c>
      <c r="BE103" s="60">
        <f t="shared" ref="BE103" si="1556">+H103</f>
        <v>8464.109375</v>
      </c>
      <c r="BG103" s="61">
        <f t="shared" ref="BG103" si="1557">+AE$1*(AE103-AE102)/$AQ102</f>
        <v>1.1923917376851103</v>
      </c>
      <c r="BH103" s="61">
        <f t="shared" ref="BH103" si="1558">+AF$1*(AF103-AF102)/$AQ102</f>
        <v>6.7864203046906393E-2</v>
      </c>
      <c r="BI103" s="61">
        <f t="shared" ref="BI103" si="1559">+AG$1*(AG103-AG102)/$AQ102</f>
        <v>7.3657062592457259E-2</v>
      </c>
      <c r="BJ103" s="61">
        <f t="shared" ref="BJ103" si="1560">+AH$1*(AH103-AH102)/$AQ102</f>
        <v>0.27585031181842834</v>
      </c>
      <c r="BK103" s="61">
        <f t="shared" ref="BK103" si="1561">+AI$1*(AI103-AI102)/$AQ102</f>
        <v>3.0993303635602081E-2</v>
      </c>
      <c r="BL103" s="61">
        <f t="shared" ref="BL103" si="1562">+AJ$1*(AJ103-AJ102)/$AQ102</f>
        <v>0.11564147350321181</v>
      </c>
      <c r="BM103" s="61">
        <f t="shared" ref="BM103" si="1563">+AK$1*(AK103-AK102)/$AQ102</f>
        <v>0.1784785712526909</v>
      </c>
      <c r="BN103" s="61">
        <f t="shared" ref="BN103" si="1564">+AL$1*(AL103-AL102)/$AQ102</f>
        <v>0.11431055808908791</v>
      </c>
      <c r="BO103" s="61">
        <f t="shared" ref="BO103" si="1565">+AM$1*(AM103-AM102)/$AQ102</f>
        <v>0.28120962162339691</v>
      </c>
      <c r="BP103" s="61">
        <f t="shared" ref="BP103" si="1566">+AN$1*(AN103-AN102)/$AQ102</f>
        <v>2.4507102788056047E-2</v>
      </c>
      <c r="BQ103" s="61">
        <f t="shared" ref="BQ103" si="1567">+AO$1*(AO103-AO102)/$AQ102</f>
        <v>0.21314503548879551</v>
      </c>
      <c r="BR103" s="61">
        <f t="shared" ref="BR103" si="1568">+AP$1*(AP103-AP102)/$AQ102</f>
        <v>9.3378904983924441E-2</v>
      </c>
      <c r="BS103" s="61">
        <f t="shared" ref="BS103" si="1569">+SUM(BG103:BR103)</f>
        <v>2.6614278865076679</v>
      </c>
      <c r="BT103" s="61">
        <f t="shared" ref="BT103" si="1570">100*(D103/D102-1)</f>
        <v>2.7422701892464874</v>
      </c>
      <c r="BV103" s="61">
        <f t="shared" ref="BV103" si="1571">+AS$1*(AS102-AS101)/$BE101</f>
        <v>0.7407769153968109</v>
      </c>
      <c r="BW103" s="61">
        <f t="shared" ref="BW103" si="1572">+AT$1*(AT103-AT102)/$BE102</f>
        <v>5.8532867988900977E-2</v>
      </c>
      <c r="BX103" s="61">
        <f t="shared" ref="BX103" si="1573">+AU$1*(AU103-AU102)/$BE102</f>
        <v>6.6226482402764186E-2</v>
      </c>
      <c r="BY103" s="61">
        <f t="shared" ref="BY103" si="1574">+AV$1*(AV103-AV102)/$BE102</f>
        <v>0.28178374478039309</v>
      </c>
      <c r="BZ103" s="61">
        <f t="shared" ref="BZ103" si="1575">+AW$1*(AW103-AW102)/$BE102</f>
        <v>6.2641619448384422E-2</v>
      </c>
      <c r="CA103" s="61">
        <f t="shared" ref="CA103" si="1576">+AX$1*(AX103-AX102)/$BE102</f>
        <v>0.23471607847802148</v>
      </c>
      <c r="CB103" s="61">
        <f t="shared" ref="CB103" si="1577">+AY$1*(AY103-AY102)/$BE102</f>
        <v>0.27052358592958109</v>
      </c>
      <c r="CC103" s="61">
        <f t="shared" ref="CC103" si="1578">+AZ$1*(AZ103-AZ102)/$BE102</f>
        <v>9.7594535621235781E-2</v>
      </c>
      <c r="CD103" s="61">
        <f t="shared" ref="CD103" si="1579">+BA$1*(BA103-BA102)/$BE102</f>
        <v>0.33212166133730298</v>
      </c>
      <c r="CE103" s="61">
        <f t="shared" ref="CE103" si="1580">+BB$1*(BB103-BB102)/$BE102</f>
        <v>5.912970140374648E-2</v>
      </c>
      <c r="CF103" s="61">
        <f t="shared" ref="CF103" si="1581">+BC$1*(BC103-BC102)/$BE102</f>
        <v>0.3949151129352142</v>
      </c>
      <c r="CG103" s="61">
        <f t="shared" ref="CG103" si="1582">+BD$1*(BD103-BD102)/$BE102</f>
        <v>0.12454405104363966</v>
      </c>
      <c r="CH103" s="61">
        <f t="shared" ref="CH103" si="1583">+SUM(BV103:CG103)</f>
        <v>2.7235063567659958</v>
      </c>
      <c r="CI103" s="53">
        <f t="shared" ref="CI103" si="1584">100*(H103/H102-1)</f>
        <v>2.6412884944148729</v>
      </c>
      <c r="CK103" s="110">
        <f t="shared" ref="CK103" si="1585">+BG103-BV104</f>
        <v>1.1923917376851103</v>
      </c>
      <c r="CL103" s="110">
        <f t="shared" ref="CL103" si="1586">+BH103-BW103</f>
        <v>9.3313350580054161E-3</v>
      </c>
      <c r="CM103" s="110">
        <f t="shared" ref="CM103" si="1587">+BI103-BX103</f>
        <v>7.4305801896930729E-3</v>
      </c>
      <c r="CN103" s="110">
        <f t="shared" ref="CN103" si="1588">+BJ103-BY103</f>
        <v>-5.9334329619647463E-3</v>
      </c>
      <c r="CO103" s="110">
        <f t="shared" ref="CO103" si="1589">+BK103-BZ103</f>
        <v>-3.1648315812782338E-2</v>
      </c>
      <c r="CP103" s="110">
        <f t="shared" ref="CP103" si="1590">+BL103-CA103</f>
        <v>-0.11907460497480966</v>
      </c>
      <c r="CQ103" s="110">
        <f t="shared" ref="CQ103" si="1591">+BM103-CB103</f>
        <v>-9.2045014676890191E-2</v>
      </c>
      <c r="CR103" s="110">
        <f t="shared" ref="CR103" si="1592">+BN103-CC103</f>
        <v>1.6716022467852129E-2</v>
      </c>
      <c r="CS103" s="110">
        <f t="shared" ref="CS103" si="1593">+BO103-CD103</f>
        <v>-5.0912039713906065E-2</v>
      </c>
      <c r="CT103" s="110">
        <f t="shared" ref="CT103" si="1594">+BP103-CE103</f>
        <v>-3.4622598615690434E-2</v>
      </c>
      <c r="CU103" s="110">
        <f t="shared" ref="CU103" si="1595">+BQ103-CF103</f>
        <v>-0.18177007744641868</v>
      </c>
      <c r="CV103" s="110">
        <f t="shared" ref="CV103" si="1596">+BR103-CG103</f>
        <v>-3.1165146059715224E-2</v>
      </c>
      <c r="CW103" s="61">
        <f t="shared" ref="CW103" si="1597">+BS103-CH103</f>
        <v>-6.2078470258327911E-2</v>
      </c>
      <c r="CX103" s="109">
        <f t="shared" ref="CX103" si="1598">+BT103-CI103</f>
        <v>0.10098169483161445</v>
      </c>
      <c r="DB103" s="70" t="s">
        <v>93</v>
      </c>
      <c r="DC103" s="53">
        <v>-0.11907460497480966</v>
      </c>
    </row>
    <row r="104" spans="1:107" ht="13.5" thickBot="1" x14ac:dyDescent="0.25">
      <c r="DB104" s="111" t="s">
        <v>94</v>
      </c>
      <c r="DC104" s="53">
        <v>-9.2045014676890191E-2</v>
      </c>
    </row>
    <row r="105" spans="1:107" ht="13.5" thickBot="1" x14ac:dyDescent="0.25">
      <c r="DB105" s="69" t="s">
        <v>96</v>
      </c>
      <c r="DC105" s="53">
        <v>-5.0912039713906065E-2</v>
      </c>
    </row>
    <row r="106" spans="1:107" ht="13.5" thickBot="1" x14ac:dyDescent="0.25">
      <c r="DB106" s="69" t="s">
        <v>97</v>
      </c>
      <c r="DC106" s="53">
        <v>-3.4622598615690434E-2</v>
      </c>
    </row>
    <row r="107" spans="1:107" ht="13.5" thickBot="1" x14ac:dyDescent="0.25">
      <c r="DB107" s="69" t="s">
        <v>92</v>
      </c>
      <c r="DC107" s="53">
        <v>-3.1648315812782338E-2</v>
      </c>
    </row>
    <row r="108" spans="1:107" ht="13.5" thickBot="1" x14ac:dyDescent="0.25">
      <c r="DB108" s="69" t="s">
        <v>99</v>
      </c>
      <c r="DC108" s="53">
        <v>-3.1165146059715224E-2</v>
      </c>
    </row>
    <row r="109" spans="1:107" ht="13.5" thickBot="1" x14ac:dyDescent="0.25">
      <c r="DB109" s="69" t="s">
        <v>91</v>
      </c>
      <c r="DC109" s="53">
        <v>-5.9334329619647463E-3</v>
      </c>
    </row>
    <row r="110" spans="1:107" ht="13.5" thickBot="1" x14ac:dyDescent="0.25">
      <c r="DB110" s="69" t="s">
        <v>90</v>
      </c>
      <c r="DC110" s="53">
        <v>7.4305801896930729E-3</v>
      </c>
    </row>
    <row r="111" spans="1:107" ht="13.5" thickBot="1" x14ac:dyDescent="0.25">
      <c r="DB111" s="69" t="s">
        <v>89</v>
      </c>
      <c r="DC111" s="53">
        <v>9.3313350580054161E-3</v>
      </c>
    </row>
    <row r="112" spans="1:107" ht="13.5" thickBot="1" x14ac:dyDescent="0.25">
      <c r="DB112" s="70" t="s">
        <v>95</v>
      </c>
      <c r="DC112" s="53">
        <v>1.6716022467852129E-2</v>
      </c>
    </row>
    <row r="113" spans="106:107" x14ac:dyDescent="0.2">
      <c r="DB113" s="76" t="s">
        <v>88</v>
      </c>
      <c r="DC113" s="53">
        <v>1.1923917376851103</v>
      </c>
    </row>
  </sheetData>
  <autoFilter ref="DB101:DC113" xr:uid="{F3BDB308-5D2E-4D98-B3C9-C4235010DAC5}">
    <sortState xmlns:xlrd2="http://schemas.microsoft.com/office/spreadsheetml/2017/richdata2" ref="DB102:DC113">
      <sortCondition ref="DC101:DC113"/>
    </sortState>
  </autoFilter>
  <sortState xmlns:xlrd2="http://schemas.microsoft.com/office/spreadsheetml/2017/richdata2" ref="DB84:DC95">
    <sortCondition ref="DB84:DB95"/>
  </sortState>
  <conditionalFormatting sqref="CK100:CV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01:CV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02:CV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03:CV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zoomScale="130" zoomScaleNormal="130" workbookViewId="0">
      <selection activeCell="C1" sqref="C1"/>
    </sheetView>
  </sheetViews>
  <sheetFormatPr baseColWidth="10" defaultColWidth="11.5703125" defaultRowHeight="15" x14ac:dyDescent="0.25"/>
  <cols>
    <col min="9" max="9" width="11.85546875" bestFit="1" customWidth="1"/>
  </cols>
  <sheetData>
    <row r="2" spans="2:9" x14ac:dyDescent="0.25">
      <c r="B2" s="108" t="s">
        <v>1</v>
      </c>
      <c r="C2" s="108">
        <f>+MONTH(MAX('Incidencia Mensual'!A3:A100000))</f>
        <v>4</v>
      </c>
    </row>
    <row r="3" spans="2:9" x14ac:dyDescent="0.25">
      <c r="B3" s="108" t="s">
        <v>167</v>
      </c>
      <c r="C3" s="108">
        <f>+YEAR(MAX('Incidencia Mensual'!A4:A100001))</f>
        <v>2025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25">
      <c r="E6" s="85" t="s">
        <v>168</v>
      </c>
      <c r="F6" s="85" t="s">
        <v>169</v>
      </c>
      <c r="G6" s="85" t="s">
        <v>170</v>
      </c>
      <c r="H6" s="85" t="s">
        <v>171</v>
      </c>
      <c r="I6" s="85" t="s">
        <v>172</v>
      </c>
    </row>
    <row r="7" spans="2:9" x14ac:dyDescent="0.25">
      <c r="B7">
        <f>+C2</f>
        <v>4</v>
      </c>
      <c r="C7">
        <f>+C3-1</f>
        <v>2024</v>
      </c>
      <c r="D7" s="84">
        <f>+DATE(C7,B7,1)</f>
        <v>45383</v>
      </c>
      <c r="E7" s="3">
        <f>+VLOOKUP($D7,'Infla Mensual PondENGHO'!$BL:$BQ,E$3,FALSE)</f>
        <v>8.3482326249501027E-2</v>
      </c>
      <c r="F7" s="3">
        <f>+VLOOKUP($D7,'Infla Mensual PondENGHO'!$BL:$BQ,F$3,FALSE)</f>
        <v>8.6090833725189775E-2</v>
      </c>
      <c r="G7" s="3">
        <f>+VLOOKUP($D7,'Infla Mensual PondENGHO'!$BL:$BQ,G$3,FALSE)</f>
        <v>8.7332702895074332E-2</v>
      </c>
      <c r="H7" s="3">
        <f>+VLOOKUP($D7,'Infla Mensual PondENGHO'!$BL:$BQ,H$3,FALSE)</f>
        <v>8.7101999280447595E-2</v>
      </c>
      <c r="I7" s="3">
        <f>+VLOOKUP($D7,'Infla Mensual PondENGHO'!$BL:$BQ,I$3,FALSE)</f>
        <v>8.9348975680300979E-2</v>
      </c>
    </row>
    <row r="8" spans="2:9" x14ac:dyDescent="0.25">
      <c r="B8">
        <f>+C2+1</f>
        <v>5</v>
      </c>
      <c r="C8">
        <f>+C3-1</f>
        <v>2024</v>
      </c>
      <c r="D8" s="84">
        <f>+DATE(C8,B8,1)</f>
        <v>45413</v>
      </c>
      <c r="E8" s="3">
        <f>+VLOOKUP($D8,'Infla Mensual PondENGHO'!$BL:$BQ,E$3,FALSE)</f>
        <v>4.9567341427862566E-2</v>
      </c>
      <c r="F8" s="3">
        <f>+VLOOKUP($D8,'Infla Mensual PondENGHO'!$BL:$BQ,F$3,FALSE)</f>
        <v>4.8810227492708025E-2</v>
      </c>
      <c r="G8" s="3">
        <f>+VLOOKUP($D8,'Infla Mensual PondENGHO'!$BL:$BQ,G$3,FALSE)</f>
        <v>4.7805340133790342E-2</v>
      </c>
      <c r="H8" s="3">
        <f>+VLOOKUP($D8,'Infla Mensual PondENGHO'!$BL:$BQ,H$3,FALSE)</f>
        <v>4.6482968724349982E-2</v>
      </c>
      <c r="I8" s="3">
        <f>+VLOOKUP($D8,'Infla Mensual PondENGHO'!$BL:$BQ,I$3,FALSE)</f>
        <v>4.4805724694151561E-2</v>
      </c>
    </row>
    <row r="9" spans="2:9" x14ac:dyDescent="0.25">
      <c r="B9">
        <f t="shared" ref="B9:B16" si="1">+IF(B8=12,1,+B8+1)</f>
        <v>6</v>
      </c>
      <c r="C9">
        <f t="shared" ref="C9:C19" si="2">+IF(B9=1,+C8+1,C8)</f>
        <v>2024</v>
      </c>
      <c r="D9" s="84">
        <f t="shared" ref="D9:D19" si="3">+DATE(C9,B9,1)</f>
        <v>45444</v>
      </c>
      <c r="E9" s="3">
        <f>+VLOOKUP($D9,'Infla Mensual PondENGHO'!$BL:$BQ,E$3,FALSE)</f>
        <v>5.4472055251427731E-2</v>
      </c>
      <c r="F9" s="3">
        <f>+VLOOKUP($D9,'Infla Mensual PondENGHO'!$BL:$BQ,F$3,FALSE)</f>
        <v>5.4371940492975002E-2</v>
      </c>
      <c r="G9" s="3">
        <f>+VLOOKUP($D9,'Infla Mensual PondENGHO'!$BL:$BQ,G$3,FALSE)</f>
        <v>5.4371192809452573E-2</v>
      </c>
      <c r="H9" s="3">
        <f>+VLOOKUP($D9,'Infla Mensual PondENGHO'!$BL:$BQ,H$3,FALSE)</f>
        <v>5.3782458045042336E-2</v>
      </c>
      <c r="I9" s="3">
        <f>+VLOOKUP($D9,'Infla Mensual PondENGHO'!$BL:$BQ,I$3,FALSE)</f>
        <v>5.360539153192434E-2</v>
      </c>
    </row>
    <row r="10" spans="2:9" x14ac:dyDescent="0.25">
      <c r="B10">
        <f t="shared" si="1"/>
        <v>7</v>
      </c>
      <c r="C10">
        <f t="shared" si="2"/>
        <v>2024</v>
      </c>
      <c r="D10" s="84">
        <f t="shared" si="3"/>
        <v>45474</v>
      </c>
      <c r="E10" s="3">
        <f>+VLOOKUP($D10,'Infla Mensual PondENGHO'!$BL:$BQ,E$3,FALSE)</f>
        <v>4.911556597043476E-2</v>
      </c>
      <c r="F10" s="3">
        <f>+VLOOKUP($D10,'Infla Mensual PondENGHO'!$BL:$BQ,F$3,FALSE)</f>
        <v>4.8951141179100155E-2</v>
      </c>
      <c r="G10" s="3">
        <f>+VLOOKUP($D10,'Infla Mensual PondENGHO'!$BL:$BQ,G$3,FALSE)</f>
        <v>4.909965793785398E-2</v>
      </c>
      <c r="H10" s="3">
        <f>+VLOOKUP($D10,'Infla Mensual PondENGHO'!$BL:$BQ,H$3,FALSE)</f>
        <v>4.8750904904447445E-2</v>
      </c>
      <c r="I10" s="3">
        <f>+VLOOKUP($D10,'Infla Mensual PondENGHO'!$BL:$BQ,I$3,FALSE)</f>
        <v>4.8826700651496635E-2</v>
      </c>
    </row>
    <row r="11" spans="2:9" x14ac:dyDescent="0.25">
      <c r="B11">
        <f t="shared" si="1"/>
        <v>8</v>
      </c>
      <c r="C11">
        <f t="shared" si="2"/>
        <v>2024</v>
      </c>
      <c r="D11" s="84">
        <f t="shared" si="3"/>
        <v>45505</v>
      </c>
      <c r="E11" s="3">
        <f>+VLOOKUP($D11,'Infla Mensual PondENGHO'!$BL:$BQ,E$3,FALSE)</f>
        <v>4.3172851339731366E-2</v>
      </c>
      <c r="F11" s="3">
        <f>+VLOOKUP($D11,'Infla Mensual PondENGHO'!$BL:$BQ,F$3,FALSE)</f>
        <v>4.3481944456830846E-2</v>
      </c>
      <c r="G11" s="3">
        <f>+VLOOKUP($D11,'Infla Mensual PondENGHO'!$BL:$BQ,G$3,FALSE)</f>
        <v>4.3123027835687999E-2</v>
      </c>
      <c r="H11" s="3">
        <f>+VLOOKUP($D11,'Infla Mensual PondENGHO'!$BL:$BQ,H$3,FALSE)</f>
        <v>4.3596372263998706E-2</v>
      </c>
      <c r="I11" s="3">
        <f>+VLOOKUP($D11,'Infla Mensual PondENGHO'!$BL:$BQ,I$3,FALSE)</f>
        <v>4.3907722718820485E-2</v>
      </c>
    </row>
    <row r="12" spans="2:9" x14ac:dyDescent="0.25">
      <c r="B12">
        <f t="shared" si="1"/>
        <v>9</v>
      </c>
      <c r="C12">
        <f t="shared" si="2"/>
        <v>2024</v>
      </c>
      <c r="D12" s="84">
        <f t="shared" si="3"/>
        <v>45536</v>
      </c>
      <c r="E12" s="3">
        <f>+VLOOKUP($D12,'Infla Mensual PondENGHO'!$BL:$BQ,E$3,FALSE)</f>
        <v>2.9161754608585388E-2</v>
      </c>
      <c r="F12" s="3">
        <f>+VLOOKUP($D12,'Infla Mensual PondENGHO'!$BL:$BQ,F$3,FALSE)</f>
        <v>3.0365431073042348E-2</v>
      </c>
      <c r="G12" s="3">
        <f>+VLOOKUP($D12,'Infla Mensual PondENGHO'!$BL:$BQ,G$3,FALSE)</f>
        <v>3.0820804051490347E-2</v>
      </c>
      <c r="H12" s="3">
        <f>+VLOOKUP($D12,'Infla Mensual PondENGHO'!$BL:$BQ,H$3,FALSE)</f>
        <v>3.1681798273560879E-2</v>
      </c>
      <c r="I12" s="3">
        <f>+VLOOKUP($D12,'Infla Mensual PondENGHO'!$BL:$BQ,I$3,FALSE)</f>
        <v>3.2796117054070262E-2</v>
      </c>
    </row>
    <row r="13" spans="2:9" x14ac:dyDescent="0.25">
      <c r="B13">
        <f t="shared" si="1"/>
        <v>10</v>
      </c>
      <c r="C13">
        <f t="shared" si="2"/>
        <v>2024</v>
      </c>
      <c r="D13" s="84">
        <f t="shared" si="3"/>
        <v>45566</v>
      </c>
      <c r="E13" s="3">
        <f>+VLOOKUP($D13,'Infla Mensual PondENGHO'!$BL:$BQ,E$3,FALSE)</f>
        <v>2.4614747675122617E-2</v>
      </c>
      <c r="F13" s="3">
        <f>+VLOOKUP($D13,'Infla Mensual PondENGHO'!$BL:$BQ,F$3,FALSE)</f>
        <v>2.5919815722406092E-2</v>
      </c>
      <c r="G13" s="3">
        <f>+VLOOKUP($D13,'Infla Mensual PondENGHO'!$BL:$BQ,G$3,FALSE)</f>
        <v>2.6580116113460672E-2</v>
      </c>
      <c r="H13" s="3">
        <f>+VLOOKUP($D13,'Infla Mensual PondENGHO'!$BL:$BQ,H$3,FALSE)</f>
        <v>2.7534742652419286E-2</v>
      </c>
      <c r="I13" s="3">
        <f>+VLOOKUP($D13,'Infla Mensual PondENGHO'!$BL:$BQ,I$3,FALSE)</f>
        <v>2.9325460862744457E-2</v>
      </c>
    </row>
    <row r="14" spans="2:9" x14ac:dyDescent="0.25">
      <c r="B14">
        <f t="shared" si="1"/>
        <v>11</v>
      </c>
      <c r="C14">
        <f t="shared" si="2"/>
        <v>2024</v>
      </c>
      <c r="D14" s="84">
        <f t="shared" si="3"/>
        <v>45597</v>
      </c>
      <c r="E14" s="3">
        <f>+VLOOKUP($D14,'Infla Mensual PondENGHO'!$BL:$BQ,E$3,FALSE)</f>
        <v>2.2912303937215883E-2</v>
      </c>
      <c r="F14" s="3">
        <f>+VLOOKUP($D14,'Infla Mensual PondENGHO'!$BL:$BQ,F$3,FALSE)</f>
        <v>2.5035720250134563E-2</v>
      </c>
      <c r="G14" s="3">
        <f>+VLOOKUP($D14,'Infla Mensual PondENGHO'!$BL:$BQ,G$3,FALSE)</f>
        <v>2.5788118860377462E-2</v>
      </c>
      <c r="H14" s="3">
        <f>+VLOOKUP($D14,'Infla Mensual PondENGHO'!$BL:$BQ,H$3,FALSE)</f>
        <v>2.7211511333267158E-2</v>
      </c>
      <c r="I14" s="3">
        <f>+VLOOKUP($D14,'Infla Mensual PondENGHO'!$BL:$BQ,I$3,FALSE)</f>
        <v>2.8724633832918789E-2</v>
      </c>
    </row>
    <row r="15" spans="2:9" x14ac:dyDescent="0.25">
      <c r="B15">
        <f t="shared" si="1"/>
        <v>12</v>
      </c>
      <c r="C15">
        <f t="shared" si="2"/>
        <v>2024</v>
      </c>
      <c r="D15" s="84">
        <f t="shared" si="3"/>
        <v>45627</v>
      </c>
      <c r="E15" s="3">
        <f>+VLOOKUP($D15,'Infla Mensual PondENGHO'!$BL:$BQ,E$3,FALSE)</f>
        <v>2.098540393005921E-2</v>
      </c>
      <c r="F15" s="3">
        <f>+VLOOKUP($D15,'Infla Mensual PondENGHO'!$BL:$BQ,F$3,FALSE)</f>
        <v>2.2841155535280544E-2</v>
      </c>
      <c r="G15" s="3">
        <f>+VLOOKUP($D15,'Infla Mensual PondENGHO'!$BL:$BQ,G$3,FALSE)</f>
        <v>2.3546383099320112E-2</v>
      </c>
      <c r="H15" s="3">
        <f>+VLOOKUP($D15,'Infla Mensual PondENGHO'!$BL:$BQ,H$3,FALSE)</f>
        <v>2.4433065719933866E-2</v>
      </c>
      <c r="I15" s="3">
        <f>+VLOOKUP($D15,'Infla Mensual PondENGHO'!$BL:$BQ,I$3,FALSE)</f>
        <v>2.599319257392918E-2</v>
      </c>
    </row>
    <row r="16" spans="2:9" x14ac:dyDescent="0.25">
      <c r="B16">
        <f t="shared" si="1"/>
        <v>1</v>
      </c>
      <c r="C16">
        <f t="shared" si="2"/>
        <v>2025</v>
      </c>
      <c r="D16" s="84">
        <f t="shared" si="3"/>
        <v>45658</v>
      </c>
      <c r="E16" s="3">
        <f>+VLOOKUP($D16,'Infla Mensual PondENGHO'!$BL:$BQ,E$3,FALSE)</f>
        <v>1.5046176163154623E-2</v>
      </c>
      <c r="F16" s="3">
        <f>+VLOOKUP($D16,'Infla Mensual PondENGHO'!$BL:$BQ,F$3,FALSE)</f>
        <v>1.6185977399262974E-2</v>
      </c>
      <c r="G16" s="3">
        <f>+VLOOKUP($D16,'Infla Mensual PondENGHO'!$BL:$BQ,G$3,FALSE)</f>
        <v>1.7011445992767715E-2</v>
      </c>
      <c r="H16" s="3">
        <f>+VLOOKUP($D16,'Infla Mensual PondENGHO'!$BL:$BQ,H$3,FALSE)</f>
        <v>1.8118774530353265E-2</v>
      </c>
      <c r="I16" s="3">
        <f>+VLOOKUP($D16,'Infla Mensual PondENGHO'!$BL:$BQ,I$3,FALSE)</f>
        <v>2.0179269072547079E-2</v>
      </c>
    </row>
    <row r="17" spans="2:9" x14ac:dyDescent="0.25">
      <c r="B17">
        <f>+IF(B16=12,1,+B16+1)</f>
        <v>2</v>
      </c>
      <c r="C17">
        <f t="shared" si="2"/>
        <v>2025</v>
      </c>
      <c r="D17" s="84">
        <f t="shared" si="3"/>
        <v>45689</v>
      </c>
      <c r="E17" s="3">
        <f>+VLOOKUP($D17,'Infla Mensual PondENGHO'!$BL:$BQ,E$3,FALSE)</f>
        <v>2.0894466662557232E-2</v>
      </c>
      <c r="F17" s="3">
        <f>+VLOOKUP($D17,'Infla Mensual PondENGHO'!$BL:$BQ,F$3,FALSE)</f>
        <v>2.0972260519734887E-2</v>
      </c>
      <c r="G17" s="3">
        <f>+VLOOKUP($D17,'Infla Mensual PondENGHO'!$BL:$BQ,G$3,FALSE)</f>
        <v>2.1195114529293457E-2</v>
      </c>
      <c r="H17" s="3">
        <f>+VLOOKUP($D17,'Infla Mensual PondENGHO'!$BL:$BQ,H$3,FALSE)</f>
        <v>2.1215698213033374E-2</v>
      </c>
      <c r="I17" s="3">
        <f>+VLOOKUP($D17,'Infla Mensual PondENGHO'!$BL:$BQ,I$3,FALSE)</f>
        <v>2.1464635439512492E-2</v>
      </c>
    </row>
    <row r="18" spans="2:9" x14ac:dyDescent="0.25">
      <c r="B18">
        <f t="shared" ref="B18:B19" si="4">+IF(B17=12,1,+B17+1)</f>
        <v>3</v>
      </c>
      <c r="C18">
        <f t="shared" si="2"/>
        <v>2025</v>
      </c>
      <c r="D18" s="84">
        <f t="shared" si="3"/>
        <v>45717</v>
      </c>
      <c r="E18" s="3">
        <f>+VLOOKUP($D18,'Infla Mensual PondENGHO'!$BL:$BQ,E$3,FALSE)</f>
        <v>3.0471790055143666E-2</v>
      </c>
      <c r="F18" s="3">
        <f>+VLOOKUP($D18,'Infla Mensual PondENGHO'!$BL:$BQ,F$3,FALSE)</f>
        <v>2.7999278654886384E-2</v>
      </c>
      <c r="G18" s="3">
        <f>+VLOOKUP($D18,'Infla Mensual PondENGHO'!$BL:$BQ,G$3,FALSE)</f>
        <v>2.7185365814572648E-2</v>
      </c>
      <c r="H18" s="3">
        <f>+VLOOKUP($D18,'Infla Mensual PondENGHO'!$BL:$BQ,H$3,FALSE)</f>
        <v>2.5751143448510261E-2</v>
      </c>
      <c r="I18" s="3">
        <f>+VLOOKUP($D18,'Infla Mensual PondENGHO'!$BL:$BQ,I$3,FALSE)</f>
        <v>2.3895736952705082E-2</v>
      </c>
    </row>
    <row r="19" spans="2:9" x14ac:dyDescent="0.25">
      <c r="B19">
        <f t="shared" si="4"/>
        <v>4</v>
      </c>
      <c r="C19">
        <f t="shared" si="2"/>
        <v>2025</v>
      </c>
      <c r="D19" s="84">
        <f t="shared" si="3"/>
        <v>45748</v>
      </c>
      <c r="E19" s="3">
        <f>+VLOOKUP($D19,'Infla Mensual PondENGHO'!$BL:$BQ,E$3,FALSE)</f>
        <v>2.7422701892464874E-2</v>
      </c>
      <c r="F19" s="3">
        <f>+VLOOKUP($D19,'Infla Mensual PondENGHO'!$BL:$BQ,F$3,FALSE)</f>
        <v>2.6983846839223613E-2</v>
      </c>
      <c r="G19" s="3">
        <f>+VLOOKUP($D19,'Infla Mensual PondENGHO'!$BL:$BQ,G$3,FALSE)</f>
        <v>2.6824705302666896E-2</v>
      </c>
      <c r="H19" s="3">
        <f>+VLOOKUP($D19,'Infla Mensual PondENGHO'!$BL:$BQ,H$3,FALSE)</f>
        <v>2.6544909101307468E-2</v>
      </c>
      <c r="I19" s="3">
        <f>+VLOOKUP($D19,'Infla Mensual PondENGHO'!$BL:$BQ,I$3,FALSE)</f>
        <v>2.6412884944148729E-2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104"/>
  <sheetViews>
    <sheetView zoomScale="139" zoomScaleNormal="115" workbookViewId="0">
      <pane xSplit="3" ySplit="3" topLeftCell="D95" activePane="bottomRight" state="frozen"/>
      <selection pane="topRight" activeCell="D1" sqref="D1"/>
      <selection pane="bottomLeft" activeCell="A4" sqref="A4"/>
      <selection pane="bottomRight" activeCell="A105" sqref="A105"/>
    </sheetView>
  </sheetViews>
  <sheetFormatPr baseColWidth="10" defaultColWidth="11.5703125" defaultRowHeight="15" x14ac:dyDescent="0.25"/>
  <cols>
    <col min="1" max="1" width="7.42578125" bestFit="1" customWidth="1"/>
    <col min="3" max="3" width="7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0.42578125" customWidth="1"/>
    <col min="65" max="65" width="11.42578125" style="8"/>
    <col min="69" max="69" width="11.42578125" style="9"/>
    <col min="70" max="70" width="8.42578125" style="8" bestFit="1" customWidth="1"/>
    <col min="71" max="78" width="8.42578125" bestFit="1" customWidth="1"/>
    <col min="79" max="80" width="9.42578125" bestFit="1" customWidth="1"/>
    <col min="81" max="81" width="9.42578125" style="9" bestFit="1" customWidth="1"/>
    <col min="82" max="82" width="10.42578125" bestFit="1" customWidth="1"/>
    <col min="83" max="83" width="9.85546875" bestFit="1" customWidth="1"/>
    <col min="84" max="85" width="9.85546875" customWidth="1"/>
  </cols>
  <sheetData>
    <row r="1" spans="1:114" s="4" customFormat="1" ht="33.75" customHeight="1" x14ac:dyDescent="0.25">
      <c r="D1" s="112" t="s">
        <v>82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  <c r="P1" s="112" t="s">
        <v>83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12" t="s">
        <v>84</v>
      </c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4"/>
      <c r="AN1" s="112" t="s">
        <v>85</v>
      </c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4"/>
      <c r="AZ1" s="112" t="s">
        <v>86</v>
      </c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4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25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25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25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25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25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25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25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25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25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25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25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25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25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25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0.20380729675292963</v>
      </c>
      <c r="E16" s="3">
        <f>+'Indice PondENGHO'!E14/'Indice PondENGHO'!E2-1</f>
        <v>0.23684135437011711</v>
      </c>
      <c r="F16" s="3">
        <f>+'Indice PondENGHO'!F14/'Indice PondENGHO'!F2-1</f>
        <v>0.16444641113281255</v>
      </c>
      <c r="G16" s="3">
        <f>+'Indice PondENGHO'!G14/'Indice PondENGHO'!G2-1</f>
        <v>0.55418701171874996</v>
      </c>
      <c r="H16" s="3">
        <f>+'Indice PondENGHO'!H14/'Indice PondENGHO'!H2-1</f>
        <v>0.17099143981933596</v>
      </c>
      <c r="I16" s="3">
        <f>+'Indice PondENGHO'!I14/'Indice PondENGHO'!I2-1</f>
        <v>0.27739402770996091</v>
      </c>
      <c r="J16" s="3">
        <f>+'Indice PondENGHO'!J14/'Indice PondENGHO'!J2-1</f>
        <v>0.21388984680175782</v>
      </c>
      <c r="K16" s="3">
        <f>+'Indice PondENGHO'!K14/'Indice PondENGHO'!K2-1</f>
        <v>0.33846649169921883</v>
      </c>
      <c r="L16" s="3">
        <f>+'Indice PondENGHO'!L14/'Indice PondENGHO'!L2-1</f>
        <v>0.23066925048828124</v>
      </c>
      <c r="M16" s="3">
        <f>+'Indice PondENGHO'!M14/'Indice PondENGHO'!M2-1</f>
        <v>0.3222497558593751</v>
      </c>
      <c r="N16" s="3">
        <f>+'Indice PondENGHO'!N14/'Indice PondENGHO'!N2-1</f>
        <v>0.21516273498535154</v>
      </c>
      <c r="O16" s="11">
        <f>+'Indice PondENGHO'!O14/'Indice PondENGHO'!O2-1</f>
        <v>0.19806083679199227</v>
      </c>
      <c r="P16" s="10">
        <f>+'Indice PondENGHO'!P14/'Indice PondENGHO'!P2-1</f>
        <v>0.20391632080078126</v>
      </c>
      <c r="Q16" s="3">
        <f>+'Indice PondENGHO'!Q14/'Indice PondENGHO'!Q2-1</f>
        <v>0.23684471130371088</v>
      </c>
      <c r="R16" s="3">
        <f>+'Indice PondENGHO'!R14/'Indice PondENGHO'!R2-1</f>
        <v>0.16615592956542979</v>
      </c>
      <c r="S16" s="3">
        <f>+'Indice PondENGHO'!S14/'Indice PondENGHO'!S2-1</f>
        <v>0.55772293090820302</v>
      </c>
      <c r="T16" s="3">
        <f>+'Indice PondENGHO'!T14/'Indice PondENGHO'!T2-1</f>
        <v>0.17281005859374998</v>
      </c>
      <c r="U16" s="3">
        <f>+'Indice PondENGHO'!U14/'Indice PondENGHO'!U2-1</f>
        <v>0.27873886108398427</v>
      </c>
      <c r="V16" s="3">
        <f>+'Indice PondENGHO'!V14/'Indice PondENGHO'!V2-1</f>
        <v>0.21218727111816404</v>
      </c>
      <c r="W16" s="3">
        <f>+'Indice PondENGHO'!W14/'Indice PondENGHO'!W2-1</f>
        <v>0.34001525878906258</v>
      </c>
      <c r="X16" s="3">
        <f>+'Indice PondENGHO'!X14/'Indice PondENGHO'!X2-1</f>
        <v>0.2297684478759765</v>
      </c>
      <c r="Y16" s="3">
        <f>+'Indice PondENGHO'!Y14/'Indice PondENGHO'!Y2-1</f>
        <v>0.31447814941406249</v>
      </c>
      <c r="Z16" s="3">
        <f>+'Indice PondENGHO'!Z14/'Indice PondENGHO'!Z2-1</f>
        <v>0.21795043945312509</v>
      </c>
      <c r="AA16" s="11">
        <f>+'Indice PondENGHO'!AA14/'Indice PondENGHO'!AA2-1</f>
        <v>0.19814102172851555</v>
      </c>
      <c r="AB16" s="10">
        <f>+'Indice PondENGHO'!AB14/'Indice PondENGHO'!AB2-1</f>
        <v>0.20334907531738278</v>
      </c>
      <c r="AC16" s="3">
        <f>+'Indice PondENGHO'!AC14/'Indice PondENGHO'!AC2-1</f>
        <v>0.23611602783203134</v>
      </c>
      <c r="AD16" s="3">
        <f>+'Indice PondENGHO'!AD14/'Indice PondENGHO'!AD2-1</f>
        <v>0.16831207275390625</v>
      </c>
      <c r="AE16" s="3">
        <f>+'Indice PondENGHO'!AE14/'Indice PondENGHO'!AE2-1</f>
        <v>0.55841415405273431</v>
      </c>
      <c r="AF16" s="3">
        <f>+'Indice PondENGHO'!AF14/'Indice PondENGHO'!AF2-1</f>
        <v>0.17438156127929694</v>
      </c>
      <c r="AG16" s="3">
        <f>+'Indice PondENGHO'!AG14/'Indice PondENGHO'!AG2-1</f>
        <v>0.28070083618164055</v>
      </c>
      <c r="AH16" s="3">
        <f>+'Indice PondENGHO'!AH14/'Indice PondENGHO'!AH2-1</f>
        <v>0.21265594482421868</v>
      </c>
      <c r="AI16" s="3">
        <f>+'Indice PondENGHO'!AI14/'Indice PondENGHO'!AI2-1</f>
        <v>0.34110671997070319</v>
      </c>
      <c r="AJ16" s="3">
        <f>+'Indice PondENGHO'!AJ14/'Indice PondENGHO'!AJ2-1</f>
        <v>0.22938026428222646</v>
      </c>
      <c r="AK16" s="3">
        <f>+'Indice PondENGHO'!AK14/'Indice PondENGHO'!AK2-1</f>
        <v>0.31365173339843744</v>
      </c>
      <c r="AL16" s="3">
        <f>+'Indice PondENGHO'!AL14/'Indice PondENGHO'!AL2-1</f>
        <v>0.22121810913085938</v>
      </c>
      <c r="AM16" s="11">
        <f>+'Indice PondENGHO'!AM14/'Indice PondENGHO'!AM2-1</f>
        <v>0.19831604003906245</v>
      </c>
      <c r="AN16" s="10">
        <f>+'Indice PondENGHO'!AN14/'Indice PondENGHO'!AN2-1</f>
        <v>0.20289688110351567</v>
      </c>
      <c r="AO16" s="3">
        <f>+'Indice PondENGHO'!AO14/'Indice PondENGHO'!AO2-1</f>
        <v>0.23643630981445307</v>
      </c>
      <c r="AP16" s="3">
        <f>+'Indice PondENGHO'!AP14/'Indice PondENGHO'!AP2-1</f>
        <v>0.16749748229980477</v>
      </c>
      <c r="AQ16" s="3">
        <f>+'Indice PondENGHO'!AQ14/'Indice PondENGHO'!AQ2-1</f>
        <v>0.55525787353515632</v>
      </c>
      <c r="AR16" s="3">
        <f>+'Indice PondENGHO'!AR14/'Indice PondENGHO'!AR2-1</f>
        <v>0.17454132080078133</v>
      </c>
      <c r="AS16" s="3">
        <f>+'Indice PondENGHO'!AS14/'Indice PondENGHO'!AS2-1</f>
        <v>0.27893730163574215</v>
      </c>
      <c r="AT16" s="3">
        <f>+'Indice PondENGHO'!AT14/'Indice PondENGHO'!AT2-1</f>
        <v>0.20957923889160157</v>
      </c>
      <c r="AU16" s="3">
        <f>+'Indice PondENGHO'!AU14/'Indice PondENGHO'!AU2-1</f>
        <v>0.33938781738281243</v>
      </c>
      <c r="AV16" s="3">
        <f>+'Indice PondENGHO'!AV14/'Indice PondENGHO'!AV2-1</f>
        <v>0.22820404052734378</v>
      </c>
      <c r="AW16" s="3">
        <f>+'Indice PondENGHO'!AW14/'Indice PondENGHO'!AW2-1</f>
        <v>0.31171966552734376</v>
      </c>
      <c r="AX16" s="3">
        <f>+'Indice PondENGHO'!AX14/'Indice PondENGHO'!AX2-1</f>
        <v>0.22227790832519534</v>
      </c>
      <c r="AY16" s="11">
        <f>+'Indice PondENGHO'!AY14/'Indice PondENGHO'!AY2-1</f>
        <v>0.19880180358886723</v>
      </c>
      <c r="AZ16" s="10">
        <f>+'Indice PondENGHO'!AZ14/'Indice PondENGHO'!AZ2-1</f>
        <v>0.20337539672851568</v>
      </c>
      <c r="BA16" s="3">
        <f>+'Indice PondENGHO'!BA14/'Indice PondENGHO'!BA2-1</f>
        <v>0.23654380798339836</v>
      </c>
      <c r="BB16" s="3">
        <f>+'Indice PondENGHO'!BB14/'Indice PondENGHO'!BB2-1</f>
        <v>0.16798423767089843</v>
      </c>
      <c r="BC16" s="3">
        <f>+'Indice PondENGHO'!BC14/'Indice PondENGHO'!BC2-1</f>
        <v>0.55159530639648446</v>
      </c>
      <c r="BD16" s="3">
        <f>+'Indice PondENGHO'!BD14/'Indice PondENGHO'!BD2-1</f>
        <v>0.17541107177734383</v>
      </c>
      <c r="BE16" s="3">
        <f>+'Indice PondENGHO'!BE14/'Indice PondENGHO'!BE2-1</f>
        <v>0.27823280334472655</v>
      </c>
      <c r="BF16" s="3">
        <f>+'Indice PondENGHO'!BF14/'Indice PondENGHO'!BF2-1</f>
        <v>0.20754135131835927</v>
      </c>
      <c r="BG16" s="3">
        <f>+'Indice PondENGHO'!BG14/'Indice PondENGHO'!BG2-1</f>
        <v>0.33946884155273427</v>
      </c>
      <c r="BH16" s="3">
        <f>+'Indice PondENGHO'!BH14/'Indice PondENGHO'!BH2-1</f>
        <v>0.2265625</v>
      </c>
      <c r="BI16" s="3">
        <f>+'Indice PondENGHO'!BI14/'Indice PondENGHO'!BI2-1</f>
        <v>0.30553710937499989</v>
      </c>
      <c r="BJ16" s="3">
        <f>+'Indice PondENGHO'!BJ14/'Indice PondENGHO'!BJ2-1</f>
        <v>0.22444664001464854</v>
      </c>
      <c r="BK16" s="11">
        <f>+'Indice PondENGHO'!BK14/'Indice PondENGHO'!BK2-1</f>
        <v>0.19884971618652347</v>
      </c>
      <c r="BL16" s="2">
        <f t="shared" si="1"/>
        <v>43070</v>
      </c>
      <c r="BM16" s="10">
        <f>+'Indice PondENGHO'!BL14/'Indice PondENGHO'!BL2-1</f>
        <v>0.2423170471191407</v>
      </c>
      <c r="BN16" s="3">
        <f>+'Indice PondENGHO'!BM14/'Indice PondENGHO'!BM2-1</f>
        <v>0.24750946044921873</v>
      </c>
      <c r="BO16" s="3">
        <f>+'Indice PondENGHO'!BN14/'Indice PondENGHO'!BN2-1</f>
        <v>0.24968582153320318</v>
      </c>
      <c r="BP16" s="3">
        <f>+'Indice PondENGHO'!BO14/'Indice PondENGHO'!BO2-1</f>
        <v>0.24866775512695316</v>
      </c>
      <c r="BQ16" s="11">
        <f>+'Indice PondENGHO'!BP14/'Indice PondENGHO'!BP2-1</f>
        <v>0.25125755310058584</v>
      </c>
      <c r="BR16" s="10">
        <f>+'Indice PondENGHO'!BQ14/'Indice PondENGHO'!BQ2-1</f>
        <v>0.20344978332519537</v>
      </c>
      <c r="BS16" s="3">
        <f>+'Indice PondENGHO'!BR14/'Indice PondENGHO'!BR2-1</f>
        <v>0.23654403686523429</v>
      </c>
      <c r="BT16" s="3">
        <f>+'Indice PondENGHO'!BS14/'Indice PondENGHO'!BS2-1</f>
        <v>0.16714248657226571</v>
      </c>
      <c r="BU16" s="3">
        <f>+'Indice PondENGHO'!BT14/'Indice PondENGHO'!BT2-1</f>
        <v>0.55487228393554688</v>
      </c>
      <c r="BV16" s="3">
        <f>+'Indice PondENGHO'!BU14/'Indice PondENGHO'!BU2-1</f>
        <v>0.17434265136718752</v>
      </c>
      <c r="BW16" s="3">
        <f>+'Indice PondENGHO'!BV14/'Indice PondENGHO'!BV2-1</f>
        <v>0.27880401611328121</v>
      </c>
      <c r="BX16" s="3">
        <f>+'Indice PondENGHO'!BW14/'Indice PondENGHO'!BW2-1</f>
        <v>0.21009269714355461</v>
      </c>
      <c r="BY16" s="3">
        <f>+'Indice PondENGHO'!BX14/'Indice PondENGHO'!BX2-1</f>
        <v>0.33974670410156249</v>
      </c>
      <c r="BZ16" s="3">
        <f>+'Indice PondENGHO'!BY14/'Indice PondENGHO'!BY2-1</f>
        <v>0.22826766967773438</v>
      </c>
      <c r="CA16" s="3">
        <f>+'Indice PondENGHO'!BZ14/'Indice PondENGHO'!BZ2-1</f>
        <v>0.31061706542968759</v>
      </c>
      <c r="CB16" s="3">
        <f>+'Indice PondENGHO'!CA14/'Indice PondENGHO'!CA2-1</f>
        <v>0.22188789367675787</v>
      </c>
      <c r="CC16" s="11">
        <f>+'Indice PondENGHO'!CB14/'Indice PondENGHO'!CB2-1</f>
        <v>0.19857345581054697</v>
      </c>
      <c r="CD16" s="3">
        <f>+'Indice PondENGHO'!CC14/'Indice PondENGHO'!CC2-1</f>
        <v>0.24872886657714854</v>
      </c>
      <c r="CE16" s="3">
        <f>+'Indice PondENGHO'!CD14/'Indice PondENGHO'!CD2-1</f>
        <v>0.24872879028320316</v>
      </c>
      <c r="CF16" s="3">
        <f>+'[3]Infla Interanual PondENGHO'!CD16</f>
        <v>0.24845924377441397</v>
      </c>
      <c r="CG16" s="3"/>
      <c r="CI16" s="72">
        <f>+BM16-BQ16</f>
        <v>-8.9405059814451349E-3</v>
      </c>
      <c r="CJ16" s="72">
        <f t="shared" ref="CJ16:CJ104" si="3">+IF($CI16&gt;0,$CI16,0)</f>
        <v>0</v>
      </c>
      <c r="CK16" s="72">
        <f>+IF($CI16&lt;=0,$CI16,0)</f>
        <v>-8.9405059814451349E-3</v>
      </c>
      <c r="CL16" s="72"/>
      <c r="CM16" s="72"/>
      <c r="CN16" s="72">
        <f>+'[3]Infla Interanual PondENGHO'!CF16</f>
        <v>-8.8038635253906428E-3</v>
      </c>
      <c r="CP16" s="72">
        <f t="shared" ref="CP16:CP47" si="4">+CI16-CN16</f>
        <v>-1.366424560544921E-4</v>
      </c>
      <c r="CT16" s="73">
        <f>+BM16</f>
        <v>0.2423170471191407</v>
      </c>
      <c r="CU16" s="73">
        <f>+BN16</f>
        <v>0.24750946044921873</v>
      </c>
      <c r="CV16" s="73">
        <f>+BO16</f>
        <v>0.24968582153320318</v>
      </c>
      <c r="CW16" s="73">
        <f>+BP16</f>
        <v>0.24866775512695316</v>
      </c>
      <c r="CX16" s="73">
        <f>+BQ16</f>
        <v>0.25125755310058584</v>
      </c>
      <c r="CY16" s="74">
        <f>+'[3]Infla Interanual PondENGHO'!BL16</f>
        <v>0.24212982177734377</v>
      </c>
      <c r="CZ16" s="74">
        <f>+'[3]Infla Interanual PondENGHO'!BM16</f>
        <v>0.24728622436523429</v>
      </c>
      <c r="DA16" s="74">
        <f>+'[3]Infla Interanual PondENGHO'!BN16</f>
        <v>0.24943252563476559</v>
      </c>
      <c r="DB16" s="74">
        <f>+'[3]Infla Interanual PondENGHO'!BO16</f>
        <v>0.2483851623535156</v>
      </c>
      <c r="DC16" s="74">
        <f>+'[3]Infla Interanual PondENGHO'!BP16</f>
        <v>0.25093368530273441</v>
      </c>
      <c r="DE16" s="3">
        <f t="shared" ref="DE16:DE47" si="5">+CT16-CY16</f>
        <v>1.8722534179693717E-4</v>
      </c>
      <c r="DF16" s="3">
        <f t="shared" ref="DF16:DH31" si="6">+CU16-CZ16</f>
        <v>2.2323608398444605E-4</v>
      </c>
      <c r="DG16" s="3">
        <f t="shared" si="6"/>
        <v>2.5329589843758882E-4</v>
      </c>
      <c r="DH16" s="3">
        <f t="shared" si="6"/>
        <v>2.8259277343756217E-4</v>
      </c>
      <c r="DI16" s="3">
        <f t="shared" ref="DI16:DI47" si="7">+CX16-DC16</f>
        <v>3.2386779785142927E-4</v>
      </c>
      <c r="DJ16" s="3">
        <f>+CE16-CF16</f>
        <v>2.6954650878918684E-4</v>
      </c>
    </row>
    <row r="17" spans="1:114" x14ac:dyDescent="0.25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0.21049728818002023</v>
      </c>
      <c r="E17" s="3">
        <f>+'Indice PondENGHO'!E15/'Indice PondENGHO'!E3-1</f>
        <v>0.25343521302548311</v>
      </c>
      <c r="F17" s="3">
        <f>+'Indice PondENGHO'!F15/'Indice PondENGHO'!F3-1</f>
        <v>0.16574022246035414</v>
      </c>
      <c r="G17" s="3">
        <f>+'Indice PondENGHO'!G15/'Indice PondENGHO'!G3-1</f>
        <v>0.55687177602338367</v>
      </c>
      <c r="H17" s="3">
        <f>+'Indice PondENGHO'!H15/'Indice PondENGHO'!H3-1</f>
        <v>0.17232072334687576</v>
      </c>
      <c r="I17" s="3">
        <f>+'Indice PondENGHO'!I15/'Indice PondENGHO'!I3-1</f>
        <v>0.26717931042537901</v>
      </c>
      <c r="J17" s="3">
        <f>+'Indice PondENGHO'!J15/'Indice PondENGHO'!J3-1</f>
        <v>0.21654400299941967</v>
      </c>
      <c r="K17" s="3">
        <f>+'Indice PondENGHO'!K15/'Indice PondENGHO'!K3-1</f>
        <v>0.32362296793063372</v>
      </c>
      <c r="L17" s="3">
        <f>+'Indice PondENGHO'!L15/'Indice PondENGHO'!L3-1</f>
        <v>0.23182631639853746</v>
      </c>
      <c r="M17" s="3">
        <f>+'Indice PondENGHO'!M15/'Indice PondENGHO'!M3-1</f>
        <v>0.32306687044872695</v>
      </c>
      <c r="N17" s="3">
        <f>+'Indice PondENGHO'!N15/'Indice PondENGHO'!N3-1</f>
        <v>0.21232367862507417</v>
      </c>
      <c r="O17" s="11">
        <f>+'Indice PondENGHO'!O15/'Indice PondENGHO'!O3-1</f>
        <v>0.20076915942237128</v>
      </c>
      <c r="P17" s="10">
        <f>+'Indice PondENGHO'!P15/'Indice PondENGHO'!P3-1</f>
        <v>0.21151957317194414</v>
      </c>
      <c r="Q17" s="3">
        <f>+'Indice PondENGHO'!Q15/'Indice PondENGHO'!Q3-1</f>
        <v>0.25405687291486845</v>
      </c>
      <c r="R17" s="3">
        <f>+'Indice PondENGHO'!R15/'Indice PondENGHO'!R3-1</f>
        <v>0.16804486437726163</v>
      </c>
      <c r="S17" s="3">
        <f>+'Indice PondENGHO'!S15/'Indice PondENGHO'!S3-1</f>
        <v>0.55435742851936909</v>
      </c>
      <c r="T17" s="3">
        <f>+'Indice PondENGHO'!T15/'Indice PondENGHO'!T3-1</f>
        <v>0.1740388307194356</v>
      </c>
      <c r="U17" s="3">
        <f>+'Indice PondENGHO'!U15/'Indice PondENGHO'!U3-1</f>
        <v>0.26947684053697429</v>
      </c>
      <c r="V17" s="3">
        <f>+'Indice PondENGHO'!V15/'Indice PondENGHO'!V3-1</f>
        <v>0.21437323973657607</v>
      </c>
      <c r="W17" s="3">
        <f>+'Indice PondENGHO'!W15/'Indice PondENGHO'!W3-1</f>
        <v>0.32399265544500677</v>
      </c>
      <c r="X17" s="3">
        <f>+'Indice PondENGHO'!X15/'Indice PondENGHO'!X3-1</f>
        <v>0.23240531186653657</v>
      </c>
      <c r="Y17" s="3">
        <f>+'Indice PondENGHO'!Y15/'Indice PondENGHO'!Y3-1</f>
        <v>0.31504973420955862</v>
      </c>
      <c r="Z17" s="3">
        <f>+'Indice PondENGHO'!Z15/'Indice PondENGHO'!Z3-1</f>
        <v>0.21591470219525921</v>
      </c>
      <c r="AA17" s="11">
        <f>+'Indice PondENGHO'!AA15/'Indice PondENGHO'!AA3-1</f>
        <v>0.20255252092038933</v>
      </c>
      <c r="AB17" s="10">
        <f>+'Indice PondENGHO'!AB15/'Indice PondENGHO'!AB3-1</f>
        <v>0.21171261753293535</v>
      </c>
      <c r="AC17" s="3">
        <f>+'Indice PondENGHO'!AC15/'Indice PondENGHO'!AC3-1</f>
        <v>0.25295031741487239</v>
      </c>
      <c r="AD17" s="3">
        <f>+'Indice PondENGHO'!AD15/'Indice PondENGHO'!AD3-1</f>
        <v>0.17069918168046905</v>
      </c>
      <c r="AE17" s="3">
        <f>+'Indice PondENGHO'!AE15/'Indice PondENGHO'!AE3-1</f>
        <v>0.55241716809131525</v>
      </c>
      <c r="AF17" s="3">
        <f>+'Indice PondENGHO'!AF15/'Indice PondENGHO'!AF3-1</f>
        <v>0.17588170534742886</v>
      </c>
      <c r="AG17" s="3">
        <f>+'Indice PondENGHO'!AG15/'Indice PondENGHO'!AG3-1</f>
        <v>0.27022608048639962</v>
      </c>
      <c r="AH17" s="3">
        <f>+'Indice PondENGHO'!AH15/'Indice PondENGHO'!AH3-1</f>
        <v>0.21348769481451946</v>
      </c>
      <c r="AI17" s="3">
        <f>+'Indice PondENGHO'!AI15/'Indice PondENGHO'!AI3-1</f>
        <v>0.32485680762229996</v>
      </c>
      <c r="AJ17" s="3">
        <f>+'Indice PondENGHO'!AJ15/'Indice PondENGHO'!AJ3-1</f>
        <v>0.23241436704538398</v>
      </c>
      <c r="AK17" s="3">
        <f>+'Indice PondENGHO'!AK15/'Indice PondENGHO'!AK3-1</f>
        <v>0.31394993141085337</v>
      </c>
      <c r="AL17" s="3">
        <f>+'Indice PondENGHO'!AL15/'Indice PondENGHO'!AL3-1</f>
        <v>0.21936622240945014</v>
      </c>
      <c r="AM17" s="11">
        <f>+'Indice PondENGHO'!AM15/'Indice PondENGHO'!AM3-1</f>
        <v>0.20340445669269425</v>
      </c>
      <c r="AN17" s="10">
        <f>+'Indice PondENGHO'!AN15/'Indice PondENGHO'!AN3-1</f>
        <v>0.21181835371710811</v>
      </c>
      <c r="AO17" s="3">
        <f>+'Indice PondENGHO'!AO15/'Indice PondENGHO'!AO3-1</f>
        <v>0.25345977853774682</v>
      </c>
      <c r="AP17" s="3">
        <f>+'Indice PondENGHO'!AP15/'Indice PondENGHO'!AP3-1</f>
        <v>0.16967442944092115</v>
      </c>
      <c r="AQ17" s="3">
        <f>+'Indice PondENGHO'!AQ15/'Indice PondENGHO'!AQ3-1</f>
        <v>0.54747622764697157</v>
      </c>
      <c r="AR17" s="3">
        <f>+'Indice PondENGHO'!AR15/'Indice PondENGHO'!AR3-1</f>
        <v>0.17618336972152737</v>
      </c>
      <c r="AS17" s="3">
        <f>+'Indice PondENGHO'!AS15/'Indice PondENGHO'!AS3-1</f>
        <v>0.27144924900573009</v>
      </c>
      <c r="AT17" s="3">
        <f>+'Indice PondENGHO'!AT15/'Indice PondENGHO'!AT3-1</f>
        <v>0.21067824582530692</v>
      </c>
      <c r="AU17" s="3">
        <f>+'Indice PondENGHO'!AU15/'Indice PondENGHO'!AU3-1</f>
        <v>0.32307678550270391</v>
      </c>
      <c r="AV17" s="3">
        <f>+'Indice PondENGHO'!AV15/'Indice PondENGHO'!AV3-1</f>
        <v>0.23261752145976744</v>
      </c>
      <c r="AW17" s="3">
        <f>+'Indice PondENGHO'!AW15/'Indice PondENGHO'!AW3-1</f>
        <v>0.30941173622118523</v>
      </c>
      <c r="AX17" s="3">
        <f>+'Indice PondENGHO'!AX15/'Indice PondENGHO'!AX3-1</f>
        <v>0.22093407495321027</v>
      </c>
      <c r="AY17" s="11">
        <f>+'Indice PondENGHO'!AY15/'Indice PondENGHO'!AY3-1</f>
        <v>0.20427504848574207</v>
      </c>
      <c r="AZ17" s="10">
        <f>+'Indice PondENGHO'!AZ15/'Indice PondENGHO'!AZ3-1</f>
        <v>0.21357146651158554</v>
      </c>
      <c r="BA17" s="3">
        <f>+'Indice PondENGHO'!BA15/'Indice PondENGHO'!BA3-1</f>
        <v>0.25413478646639454</v>
      </c>
      <c r="BB17" s="3">
        <f>+'Indice PondENGHO'!BB15/'Indice PondENGHO'!BB3-1</f>
        <v>0.17029083233054498</v>
      </c>
      <c r="BC17" s="3">
        <f>+'Indice PondENGHO'!BC15/'Indice PondENGHO'!BC3-1</f>
        <v>0.53994262369389956</v>
      </c>
      <c r="BD17" s="3">
        <f>+'Indice PondENGHO'!BD15/'Indice PondENGHO'!BD3-1</f>
        <v>0.17753545342186783</v>
      </c>
      <c r="BE17" s="3">
        <f>+'Indice PondENGHO'!BE15/'Indice PondENGHO'!BE3-1</f>
        <v>0.27292397542517866</v>
      </c>
      <c r="BF17" s="3">
        <f>+'Indice PondENGHO'!BF15/'Indice PondENGHO'!BF3-1</f>
        <v>0.20782663664521395</v>
      </c>
      <c r="BG17" s="3">
        <f>+'Indice PondENGHO'!BG15/'Indice PondENGHO'!BG3-1</f>
        <v>0.32246735466076326</v>
      </c>
      <c r="BH17" s="3">
        <f>+'Indice PondENGHO'!BH15/'Indice PondENGHO'!BH3-1</f>
        <v>0.23249288719516281</v>
      </c>
      <c r="BI17" s="3">
        <f>+'Indice PondENGHO'!BI15/'Indice PondENGHO'!BI3-1</f>
        <v>0.30105358837850194</v>
      </c>
      <c r="BJ17" s="3">
        <f>+'Indice PondENGHO'!BJ15/'Indice PondENGHO'!BJ3-1</f>
        <v>0.2229273514697474</v>
      </c>
      <c r="BK17" s="11">
        <f>+'Indice PondENGHO'!BK15/'Indice PondENGHO'!BK3-1</f>
        <v>0.20633619341232778</v>
      </c>
      <c r="BL17" s="2">
        <f t="shared" si="1"/>
        <v>43101</v>
      </c>
      <c r="BM17" s="10">
        <f>+'Indice PondENGHO'!BL15/'Indice PondENGHO'!BL3-1</f>
        <v>0.24545039948847225</v>
      </c>
      <c r="BN17" s="3">
        <f>+'Indice PondENGHO'!BM15/'Indice PondENGHO'!BM3-1</f>
        <v>0.25008736048865754</v>
      </c>
      <c r="BO17" s="3">
        <f>+'Indice PondENGHO'!BN15/'Indice PondENGHO'!BN3-1</f>
        <v>0.25161390710698051</v>
      </c>
      <c r="BP17" s="3">
        <f>+'Indice PondENGHO'!BO15/'Indice PondENGHO'!BO3-1</f>
        <v>0.25048573783774275</v>
      </c>
      <c r="BQ17" s="11">
        <f>+'Indice PondENGHO'!BP15/'Indice PondENGHO'!BP3-1</f>
        <v>0.25261982477237588</v>
      </c>
      <c r="BR17" s="10">
        <f>+'Indice PondENGHO'!BQ15/'Indice PondENGHO'!BQ3-1</f>
        <v>0.21190030182007114</v>
      </c>
      <c r="BS17" s="3">
        <f>+'Indice PondENGHO'!BR15/'Indice PondENGHO'!BR3-1</f>
        <v>0.25368593291544794</v>
      </c>
      <c r="BT17" s="3">
        <f>+'Indice PondENGHO'!BS15/'Indice PondENGHO'!BS3-1</f>
        <v>0.16922517317679464</v>
      </c>
      <c r="BU17" s="3">
        <f>+'Indice PondENGHO'!BT15/'Indice PondENGHO'!BT3-1</f>
        <v>0.54803725044203433</v>
      </c>
      <c r="BV17" s="3">
        <f>+'Indice PondENGHO'!BU15/'Indice PondENGHO'!BU3-1</f>
        <v>0.17608398527725733</v>
      </c>
      <c r="BW17" s="3">
        <f>+'Indice PondENGHO'!BV15/'Indice PondENGHO'!BV3-1</f>
        <v>0.2712893404995369</v>
      </c>
      <c r="BX17" s="3">
        <f>+'Indice PondENGHO'!BW15/'Indice PondENGHO'!BW3-1</f>
        <v>0.21114622786604031</v>
      </c>
      <c r="BY17" s="3">
        <f>+'Indice PondENGHO'!BX15/'Indice PondENGHO'!BX3-1</f>
        <v>0.32346522294797331</v>
      </c>
      <c r="BZ17" s="3">
        <f>+'Indice PondENGHO'!BY15/'Indice PondENGHO'!BY3-1</f>
        <v>0.23242476068412388</v>
      </c>
      <c r="CA17" s="3">
        <f>+'Indice PondENGHO'!BZ15/'Indice PondENGHO'!BZ3-1</f>
        <v>0.3084603599245459</v>
      </c>
      <c r="CB17" s="3">
        <f>+'Indice PondENGHO'!CA15/'Indice PondENGHO'!CA3-1</f>
        <v>0.22018850923063793</v>
      </c>
      <c r="CC17" s="11">
        <f>+'Indice PondENGHO'!CB15/'Indice PondENGHO'!CB3-1</f>
        <v>0.20430946924991056</v>
      </c>
      <c r="CD17" s="3">
        <f>+'Indice PondENGHO'!CC15/'Indice PondENGHO'!CC3-1</f>
        <v>0.25069938683052229</v>
      </c>
      <c r="CE17" s="3">
        <f>+'Indice PondENGHO'!CD15/'Indice PondENGHO'!CD3-1</f>
        <v>0.25069931186542993</v>
      </c>
      <c r="CF17" s="3">
        <f>+'[3]Infla Interanual PondENGHO'!CD17</f>
        <v>0.25073439664296404</v>
      </c>
      <c r="CG17" s="3"/>
      <c r="CI17" s="72">
        <f t="shared" ref="CI17:CI77" si="8">+BM17-BQ17</f>
        <v>-7.1694252839036299E-3</v>
      </c>
      <c r="CJ17" s="72">
        <f t="shared" si="3"/>
        <v>0</v>
      </c>
      <c r="CK17" s="72">
        <f t="shared" ref="CK17:CK104" si="9">+IF($CI17&lt;=0,$CI17,0)</f>
        <v>-7.1694252839036299E-3</v>
      </c>
      <c r="CL17" s="72"/>
      <c r="CM17" s="72"/>
      <c r="CN17" s="72">
        <f>+'[3]Infla Interanual PondENGHO'!CF17</f>
        <v>-7.1195868453943767E-3</v>
      </c>
      <c r="CP17" s="72">
        <f t="shared" si="4"/>
        <v>-4.983843850925318E-5</v>
      </c>
      <c r="CT17" s="73">
        <f t="shared" ref="CT17:CT77" si="10">+BM17</f>
        <v>0.24545039948847225</v>
      </c>
      <c r="CU17" s="73">
        <f t="shared" ref="CU17:CU77" si="11">+BN17</f>
        <v>0.25008736048865754</v>
      </c>
      <c r="CV17" s="73">
        <f t="shared" ref="CV17:CV77" si="12">+BO17</f>
        <v>0.25161390710698051</v>
      </c>
      <c r="CW17" s="73">
        <f t="shared" ref="CW17:CW77" si="13">+BP17</f>
        <v>0.25048573783774275</v>
      </c>
      <c r="CX17" s="73">
        <f t="shared" ref="CX17:CX77" si="14">+BQ17</f>
        <v>0.25261982477237588</v>
      </c>
      <c r="CY17" s="74">
        <f>+'[3]Infla Interanual PondENGHO'!BL17</f>
        <v>0.24551728606047152</v>
      </c>
      <c r="CZ17" s="74">
        <f>+'[3]Infla Interanual PondENGHO'!BM17</f>
        <v>0.25014110552800073</v>
      </c>
      <c r="DA17" s="74">
        <f>+'[3]Infla Interanual PondENGHO'!BN17</f>
        <v>0.25164992384620244</v>
      </c>
      <c r="DB17" s="74">
        <f>+'[3]Infla Interanual PondENGHO'!BO17</f>
        <v>0.25051719563830543</v>
      </c>
      <c r="DC17" s="74">
        <f>+'[3]Infla Interanual PondENGHO'!BP17</f>
        <v>0.25263687290586589</v>
      </c>
      <c r="DE17" s="3">
        <f t="shared" si="5"/>
        <v>-6.6886571999269506E-5</v>
      </c>
      <c r="DF17" s="3">
        <f t="shared" si="6"/>
        <v>-5.3745039343189305E-5</v>
      </c>
      <c r="DG17" s="3">
        <f t="shared" si="6"/>
        <v>-3.6016739221933491E-5</v>
      </c>
      <c r="DH17" s="3">
        <f t="shared" si="6"/>
        <v>-3.1457800562684213E-5</v>
      </c>
      <c r="DI17" s="3">
        <f t="shared" si="7"/>
        <v>-1.7048133490016326E-5</v>
      </c>
      <c r="DJ17" s="3">
        <f t="shared" ref="DJ17:DJ77" si="15">+CE17-CF17</f>
        <v>-3.5084777534111211E-5</v>
      </c>
    </row>
    <row r="18" spans="1:114" x14ac:dyDescent="0.25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0.21260504596001661</v>
      </c>
      <c r="E18" s="3">
        <f>+'Indice PondENGHO'!E16/'Indice PondENGHO'!E4-1</f>
        <v>0.22580056487361255</v>
      </c>
      <c r="F18" s="3">
        <f>+'Indice PondENGHO'!F16/'Indice PondENGHO'!F4-1</f>
        <v>0.16157996674695574</v>
      </c>
      <c r="G18" s="3">
        <f>+'Indice PondENGHO'!G16/'Indice PondENGHO'!G4-1</f>
        <v>0.53612094634883278</v>
      </c>
      <c r="H18" s="3">
        <f>+'Indice PondENGHO'!H16/'Indice PondENGHO'!H4-1</f>
        <v>0.18685820144689136</v>
      </c>
      <c r="I18" s="3">
        <f>+'Indice PondENGHO'!I16/'Indice PondENGHO'!I4-1</f>
        <v>0.26405370968284014</v>
      </c>
      <c r="J18" s="3">
        <f>+'Indice PondENGHO'!J16/'Indice PondENGHO'!J4-1</f>
        <v>0.24662238270559</v>
      </c>
      <c r="K18" s="3">
        <f>+'Indice PondENGHO'!K16/'Indice PondENGHO'!K4-1</f>
        <v>0.39337971293461771</v>
      </c>
      <c r="L18" s="3">
        <f>+'Indice PondENGHO'!L16/'Indice PondENGHO'!L4-1</f>
        <v>0.23665146693920147</v>
      </c>
      <c r="M18" s="3">
        <f>+'Indice PondENGHO'!M16/'Indice PondENGHO'!M4-1</f>
        <v>0.30048500012469792</v>
      </c>
      <c r="N18" s="3">
        <f>+'Indice PondENGHO'!N16/'Indice PondENGHO'!N4-1</f>
        <v>0.21803649523419688</v>
      </c>
      <c r="O18" s="11">
        <f>+'Indice PondENGHO'!O16/'Indice PondENGHO'!O4-1</f>
        <v>0.20187290553073267</v>
      </c>
      <c r="P18" s="10">
        <f>+'Indice PondENGHO'!P16/'Indice PondENGHO'!P4-1</f>
        <v>0.21448127557728491</v>
      </c>
      <c r="Q18" s="3">
        <f>+'Indice PondENGHO'!Q16/'Indice PondENGHO'!Q4-1</f>
        <v>0.22488184811433931</v>
      </c>
      <c r="R18" s="3">
        <f>+'Indice PondENGHO'!R16/'Indice PondENGHO'!R4-1</f>
        <v>0.16410827795724359</v>
      </c>
      <c r="S18" s="3">
        <f>+'Indice PondENGHO'!S16/'Indice PondENGHO'!S4-1</f>
        <v>0.53116996136137673</v>
      </c>
      <c r="T18" s="3">
        <f>+'Indice PondENGHO'!T16/'Indice PondENGHO'!T4-1</f>
        <v>0.18890444952432239</v>
      </c>
      <c r="U18" s="3">
        <f>+'Indice PondENGHO'!U16/'Indice PondENGHO'!U4-1</f>
        <v>0.26590649050764559</v>
      </c>
      <c r="V18" s="3">
        <f>+'Indice PondENGHO'!V16/'Indice PondENGHO'!V4-1</f>
        <v>0.24500381148820827</v>
      </c>
      <c r="W18" s="3">
        <f>+'Indice PondENGHO'!W16/'Indice PondENGHO'!W4-1</f>
        <v>0.39141135538519967</v>
      </c>
      <c r="X18" s="3">
        <f>+'Indice PondENGHO'!X16/'Indice PondENGHO'!X4-1</f>
        <v>0.23784028769428001</v>
      </c>
      <c r="Y18" s="3">
        <f>+'Indice PondENGHO'!Y16/'Indice PondENGHO'!Y4-1</f>
        <v>0.29188664318024671</v>
      </c>
      <c r="Z18" s="3">
        <f>+'Indice PondENGHO'!Z16/'Indice PondENGHO'!Z4-1</f>
        <v>0.22202389393804101</v>
      </c>
      <c r="AA18" s="11">
        <f>+'Indice PondENGHO'!AA16/'Indice PondENGHO'!AA4-1</f>
        <v>0.20266278667200388</v>
      </c>
      <c r="AB18" s="10">
        <f>+'Indice PondENGHO'!AB16/'Indice PondENGHO'!AB4-1</f>
        <v>0.21531512324778768</v>
      </c>
      <c r="AC18" s="3">
        <f>+'Indice PondENGHO'!AC16/'Indice PondENGHO'!AC4-1</f>
        <v>0.22447516238322462</v>
      </c>
      <c r="AD18" s="3">
        <f>+'Indice PondENGHO'!AD16/'Indice PondENGHO'!AD4-1</f>
        <v>0.16608156587761003</v>
      </c>
      <c r="AE18" s="3">
        <f>+'Indice PondENGHO'!AE16/'Indice PondENGHO'!AE4-1</f>
        <v>0.53052874871604461</v>
      </c>
      <c r="AF18" s="3">
        <f>+'Indice PondENGHO'!AF16/'Indice PondENGHO'!AF4-1</f>
        <v>0.19076336310535957</v>
      </c>
      <c r="AG18" s="3">
        <f>+'Indice PondENGHO'!AG16/'Indice PondENGHO'!AG4-1</f>
        <v>0.26689372347416795</v>
      </c>
      <c r="AH18" s="3">
        <f>+'Indice PondENGHO'!AH16/'Indice PondENGHO'!AH4-1</f>
        <v>0.24448645593643636</v>
      </c>
      <c r="AI18" s="3">
        <f>+'Indice PondENGHO'!AI16/'Indice PondENGHO'!AI4-1</f>
        <v>0.39083300709879176</v>
      </c>
      <c r="AJ18" s="3">
        <f>+'Indice PondENGHO'!AJ16/'Indice PondENGHO'!AJ4-1</f>
        <v>0.23813618869449726</v>
      </c>
      <c r="AK18" s="3">
        <f>+'Indice PondENGHO'!AK16/'Indice PondENGHO'!AK4-1</f>
        <v>0.29139139664021707</v>
      </c>
      <c r="AL18" s="3">
        <f>+'Indice PondENGHO'!AL16/'Indice PondENGHO'!AL4-1</f>
        <v>0.22431996136717003</v>
      </c>
      <c r="AM18" s="11">
        <f>+'Indice PondENGHO'!AM16/'Indice PondENGHO'!AM4-1</f>
        <v>0.20328055600422146</v>
      </c>
      <c r="AN18" s="10">
        <f>+'Indice PondENGHO'!AN16/'Indice PondENGHO'!AN4-1</f>
        <v>0.2159789868419375</v>
      </c>
      <c r="AO18" s="3">
        <f>+'Indice PondENGHO'!AO16/'Indice PondENGHO'!AO4-1</f>
        <v>0.22421686228743365</v>
      </c>
      <c r="AP18" s="3">
        <f>+'Indice PondENGHO'!AP16/'Indice PondENGHO'!AP4-1</f>
        <v>0.16490969311221582</v>
      </c>
      <c r="AQ18" s="3">
        <f>+'Indice PondENGHO'!AQ16/'Indice PondENGHO'!AQ4-1</f>
        <v>0.52481300638797634</v>
      </c>
      <c r="AR18" s="3">
        <f>+'Indice PondENGHO'!AR16/'Indice PondENGHO'!AR4-1</f>
        <v>0.19108505913855933</v>
      </c>
      <c r="AS18" s="3">
        <f>+'Indice PondENGHO'!AS16/'Indice PondENGHO'!AS4-1</f>
        <v>0.26747632341406957</v>
      </c>
      <c r="AT18" s="3">
        <f>+'Indice PondENGHO'!AT16/'Indice PondENGHO'!AT4-1</f>
        <v>0.24188923283748887</v>
      </c>
      <c r="AU18" s="3">
        <f>+'Indice PondENGHO'!AU16/'Indice PondENGHO'!AU4-1</f>
        <v>0.38769403086554455</v>
      </c>
      <c r="AV18" s="3">
        <f>+'Indice PondENGHO'!AV16/'Indice PondENGHO'!AV4-1</f>
        <v>0.23794939651182334</v>
      </c>
      <c r="AW18" s="3">
        <f>+'Indice PondENGHO'!AW16/'Indice PondENGHO'!AW4-1</f>
        <v>0.28978542742724311</v>
      </c>
      <c r="AX18" s="3">
        <f>+'Indice PondENGHO'!AX16/'Indice PondENGHO'!AX4-1</f>
        <v>0.22543756328364473</v>
      </c>
      <c r="AY18" s="11">
        <f>+'Indice PondENGHO'!AY16/'Indice PondENGHO'!AY4-1</f>
        <v>0.2036401867391413</v>
      </c>
      <c r="AZ18" s="10">
        <f>+'Indice PondENGHO'!AZ16/'Indice PondENGHO'!AZ4-1</f>
        <v>0.2183998205994917</v>
      </c>
      <c r="BA18" s="3">
        <f>+'Indice PondENGHO'!BA16/'Indice PondENGHO'!BA4-1</f>
        <v>0.22316875369136757</v>
      </c>
      <c r="BB18" s="3">
        <f>+'Indice PondENGHO'!BB16/'Indice PondENGHO'!BB4-1</f>
        <v>0.16485256138055404</v>
      </c>
      <c r="BC18" s="3">
        <f>+'Indice PondENGHO'!BC16/'Indice PondENGHO'!BC4-1</f>
        <v>0.51357353171785869</v>
      </c>
      <c r="BD18" s="3">
        <f>+'Indice PondENGHO'!BD16/'Indice PondENGHO'!BD4-1</f>
        <v>0.1925647430202182</v>
      </c>
      <c r="BE18" s="3">
        <f>+'Indice PondENGHO'!BE16/'Indice PondENGHO'!BE4-1</f>
        <v>0.26854425001682114</v>
      </c>
      <c r="BF18" s="3">
        <f>+'Indice PondENGHO'!BF16/'Indice PondENGHO'!BF4-1</f>
        <v>0.23909824254630441</v>
      </c>
      <c r="BG18" s="3">
        <f>+'Indice PondENGHO'!BG16/'Indice PondENGHO'!BG4-1</f>
        <v>0.38416105880775109</v>
      </c>
      <c r="BH18" s="3">
        <f>+'Indice PondENGHO'!BH16/'Indice PondENGHO'!BH4-1</f>
        <v>0.23763998292090771</v>
      </c>
      <c r="BI18" s="3">
        <f>+'Indice PondENGHO'!BI16/'Indice PondENGHO'!BI4-1</f>
        <v>0.27896301821084757</v>
      </c>
      <c r="BJ18" s="3">
        <f>+'Indice PondENGHO'!BJ16/'Indice PondENGHO'!BJ4-1</f>
        <v>0.22599947979609114</v>
      </c>
      <c r="BK18" s="11">
        <f>+'Indice PondENGHO'!BK16/'Indice PondENGHO'!BK4-1</f>
        <v>0.20449758171921961</v>
      </c>
      <c r="BL18" s="2">
        <f t="shared" si="1"/>
        <v>43132</v>
      </c>
      <c r="BM18" s="10">
        <f>+'Indice PondENGHO'!BL16/'Indice PondENGHO'!BL4-1</f>
        <v>0.24896473399607721</v>
      </c>
      <c r="BN18" s="3">
        <f>+'Indice PondENGHO'!BM16/'Indice PondENGHO'!BM4-1</f>
        <v>0.25435044880493285</v>
      </c>
      <c r="BO18" s="3">
        <f>+'Indice PondENGHO'!BN16/'Indice PondENGHO'!BN4-1</f>
        <v>0.25621648590101276</v>
      </c>
      <c r="BP18" s="3">
        <f>+'Indice PondENGHO'!BO16/'Indice PondENGHO'!BO4-1</f>
        <v>0.25571085866444498</v>
      </c>
      <c r="BQ18" s="11">
        <f>+'Indice PondENGHO'!BP16/'Indice PondENGHO'!BP4-1</f>
        <v>0.25678596613634874</v>
      </c>
      <c r="BR18" s="10">
        <f>+'Indice PondENGHO'!BQ16/'Indice PondENGHO'!BQ4-1</f>
        <v>0.2155065408418706</v>
      </c>
      <c r="BS18" s="3">
        <f>+'Indice PondENGHO'!BR16/'Indice PondENGHO'!BR4-1</f>
        <v>0.22427553657463317</v>
      </c>
      <c r="BT18" s="3">
        <f>+'Indice PondENGHO'!BS16/'Indice PondENGHO'!BS4-1</f>
        <v>0.16451676510190127</v>
      </c>
      <c r="BU18" s="3">
        <f>+'Indice PondENGHO'!BT16/'Indice PondENGHO'!BT4-1</f>
        <v>0.52440774712007099</v>
      </c>
      <c r="BV18" s="3">
        <f>+'Indice PondENGHO'!BU16/'Indice PondENGHO'!BU4-1</f>
        <v>0.19099945651663686</v>
      </c>
      <c r="BW18" s="3">
        <f>+'Indice PondENGHO'!BV16/'Indice PondENGHO'!BV4-1</f>
        <v>0.2673711527429492</v>
      </c>
      <c r="BX18" s="3">
        <f>+'Indice PondENGHO'!BW16/'Indice PondENGHO'!BW4-1</f>
        <v>0.24216455718948926</v>
      </c>
      <c r="BY18" s="3">
        <f>+'Indice PondENGHO'!BX16/'Indice PondENGHO'!BX4-1</f>
        <v>0.38856083773381744</v>
      </c>
      <c r="BZ18" s="3">
        <f>+'Indice PondENGHO'!BY16/'Indice PondENGHO'!BY4-1</f>
        <v>0.23771278520614625</v>
      </c>
      <c r="CA18" s="3">
        <f>+'Indice PondENGHO'!BZ16/'Indice PondENGHO'!BZ4-1</f>
        <v>0.28669844119839838</v>
      </c>
      <c r="CB18" s="3">
        <f>+'Indice PondENGHO'!CA16/'Indice PondENGHO'!CA4-1</f>
        <v>0.22447714475570946</v>
      </c>
      <c r="CC18" s="11">
        <f>+'Indice PondENGHO'!CB16/'Indice PondENGHO'!CB4-1</f>
        <v>0.20358851925881605</v>
      </c>
      <c r="CD18" s="3">
        <f>+'Indice PondENGHO'!CC16/'Indice PondENGHO'!CC4-1</f>
        <v>0.25511572753991518</v>
      </c>
      <c r="CE18" s="3">
        <f>+'Indice PondENGHO'!CD16/'Indice PondENGHO'!CD4-1</f>
        <v>0.25511563551601468</v>
      </c>
      <c r="CF18" s="3">
        <f>+'[3]Infla Interanual PondENGHO'!CD18</f>
        <v>0.25511741481545469</v>
      </c>
      <c r="CG18" s="3"/>
      <c r="CI18" s="72">
        <f t="shared" si="8"/>
        <v>-7.8212321402715279E-3</v>
      </c>
      <c r="CJ18" s="72">
        <f t="shared" si="3"/>
        <v>0</v>
      </c>
      <c r="CK18" s="72">
        <f t="shared" si="9"/>
        <v>-7.8212321402715279E-3</v>
      </c>
      <c r="CL18" s="72"/>
      <c r="CM18" s="72"/>
      <c r="CN18" s="72">
        <f>+'[3]Infla Interanual PondENGHO'!CF18</f>
        <v>-7.7145717882638465E-3</v>
      </c>
      <c r="CP18" s="72">
        <f t="shared" si="4"/>
        <v>-1.0666035200768142E-4</v>
      </c>
      <c r="CT18" s="73">
        <f t="shared" si="10"/>
        <v>0.24896473399607721</v>
      </c>
      <c r="CU18" s="73">
        <f t="shared" si="11"/>
        <v>0.25435044880493285</v>
      </c>
      <c r="CV18" s="73">
        <f t="shared" si="12"/>
        <v>0.25621648590101276</v>
      </c>
      <c r="CW18" s="73">
        <f t="shared" si="13"/>
        <v>0.25571085866444498</v>
      </c>
      <c r="CX18" s="73">
        <f t="shared" si="14"/>
        <v>0.25678596613634874</v>
      </c>
      <c r="CY18" s="74">
        <f>+'[3]Infla Interanual PondENGHO'!BL18</f>
        <v>0.24903254714008982</v>
      </c>
      <c r="CZ18" s="74">
        <f>+'[3]Infla Interanual PondENGHO'!BM18</f>
        <v>0.25438629427983495</v>
      </c>
      <c r="DA18" s="74">
        <f>+'[3]Infla Interanual PondENGHO'!BN18</f>
        <v>0.25624245564656212</v>
      </c>
      <c r="DB18" s="74">
        <f>+'[3]Infla Interanual PondENGHO'!BO18</f>
        <v>0.25569836063354434</v>
      </c>
      <c r="DC18" s="74">
        <f>+'[3]Infla Interanual PondENGHO'!BP18</f>
        <v>0.25674711892835367</v>
      </c>
      <c r="DE18" s="3">
        <f t="shared" si="5"/>
        <v>-6.7813144012607296E-5</v>
      </c>
      <c r="DF18" s="3">
        <f t="shared" si="6"/>
        <v>-3.5845474902096441E-5</v>
      </c>
      <c r="DG18" s="3">
        <f t="shared" si="6"/>
        <v>-2.5969745549359047E-5</v>
      </c>
      <c r="DH18" s="3">
        <f t="shared" si="6"/>
        <v>1.2498030900642831E-5</v>
      </c>
      <c r="DI18" s="3">
        <f t="shared" si="7"/>
        <v>3.8847207995074129E-5</v>
      </c>
      <c r="DJ18" s="3">
        <f t="shared" si="15"/>
        <v>-1.7792994400078754E-6</v>
      </c>
    </row>
    <row r="19" spans="1:114" x14ac:dyDescent="0.25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0.21210572110253079</v>
      </c>
      <c r="E19" s="3">
        <f>+'Indice PondENGHO'!E17/'Indice PondENGHO'!E5-1</f>
        <v>0.20852176738744133</v>
      </c>
      <c r="F19" s="3">
        <f>+'Indice PondENGHO'!F17/'Indice PondENGHO'!F5-1</f>
        <v>0.16465442199262736</v>
      </c>
      <c r="G19" s="3">
        <f>+'Indice PondENGHO'!G17/'Indice PondENGHO'!G5-1</f>
        <v>0.4777181063938023</v>
      </c>
      <c r="H19" s="3">
        <f>+'Indice PondENGHO'!H17/'Indice PondENGHO'!H5-1</f>
        <v>0.22714949274901053</v>
      </c>
      <c r="I19" s="3">
        <f>+'Indice PondENGHO'!I17/'Indice PondENGHO'!I5-1</f>
        <v>0.25590540737459322</v>
      </c>
      <c r="J19" s="3">
        <f>+'Indice PondENGHO'!J17/'Indice PondENGHO'!J5-1</f>
        <v>0.2579893527472068</v>
      </c>
      <c r="K19" s="3">
        <f>+'Indice PondENGHO'!K17/'Indice PondENGHO'!K5-1</f>
        <v>0.38399519558832673</v>
      </c>
      <c r="L19" s="3">
        <f>+'Indice PondENGHO'!L17/'Indice PondENGHO'!L5-1</f>
        <v>0.23424047018444072</v>
      </c>
      <c r="M19" s="3">
        <f>+'Indice PondENGHO'!M17/'Indice PondENGHO'!M5-1</f>
        <v>0.32769544905386772</v>
      </c>
      <c r="N19" s="3">
        <f>+'Indice PondENGHO'!N17/'Indice PondENGHO'!N5-1</f>
        <v>0.22741588232839827</v>
      </c>
      <c r="O19" s="11">
        <f>+'Indice PondENGHO'!O17/'Indice PondENGHO'!O5-1</f>
        <v>0.20006377808112341</v>
      </c>
      <c r="P19" s="10">
        <f>+'Indice PondENGHO'!P17/'Indice PondENGHO'!P5-1</f>
        <v>0.21195826149321539</v>
      </c>
      <c r="Q19" s="3">
        <f>+'Indice PondENGHO'!Q17/'Indice PondENGHO'!Q5-1</f>
        <v>0.20778819996458231</v>
      </c>
      <c r="R19" s="3">
        <f>+'Indice PondENGHO'!R17/'Indice PondENGHO'!R5-1</f>
        <v>0.17004431812760212</v>
      </c>
      <c r="S19" s="3">
        <f>+'Indice PondENGHO'!S17/'Indice PondENGHO'!S5-1</f>
        <v>0.48111860833797504</v>
      </c>
      <c r="T19" s="3">
        <f>+'Indice PondENGHO'!T17/'Indice PondENGHO'!T5-1</f>
        <v>0.23134412570053553</v>
      </c>
      <c r="U19" s="3">
        <f>+'Indice PondENGHO'!U17/'Indice PondENGHO'!U5-1</f>
        <v>0.25764933867552986</v>
      </c>
      <c r="V19" s="3">
        <f>+'Indice PondENGHO'!V17/'Indice PondENGHO'!V5-1</f>
        <v>0.25359436813282321</v>
      </c>
      <c r="W19" s="3">
        <f>+'Indice PondENGHO'!W17/'Indice PondENGHO'!W5-1</f>
        <v>0.38353270481231738</v>
      </c>
      <c r="X19" s="3">
        <f>+'Indice PondENGHO'!X17/'Indice PondENGHO'!X5-1</f>
        <v>0.23211748061458581</v>
      </c>
      <c r="Y19" s="3">
        <f>+'Indice PondENGHO'!Y17/'Indice PondENGHO'!Y5-1</f>
        <v>0.33316130887335826</v>
      </c>
      <c r="Z19" s="3">
        <f>+'Indice PondENGHO'!Z17/'Indice PondENGHO'!Z5-1</f>
        <v>0.23084074941975885</v>
      </c>
      <c r="AA19" s="11">
        <f>+'Indice PondENGHO'!AA17/'Indice PondENGHO'!AA5-1</f>
        <v>0.20231496978508412</v>
      </c>
      <c r="AB19" s="10">
        <f>+'Indice PondENGHO'!AB17/'Indice PondENGHO'!AB5-1</f>
        <v>0.21149448893311984</v>
      </c>
      <c r="AC19" s="3">
        <f>+'Indice PondENGHO'!AC17/'Indice PondENGHO'!AC5-1</f>
        <v>0.20702657359255205</v>
      </c>
      <c r="AD19" s="3">
        <f>+'Indice PondENGHO'!AD17/'Indice PondENGHO'!AD5-1</f>
        <v>0.1732542074025416</v>
      </c>
      <c r="AE19" s="3">
        <f>+'Indice PondENGHO'!AE17/'Indice PondENGHO'!AE5-1</f>
        <v>0.48426655808686503</v>
      </c>
      <c r="AF19" s="3">
        <f>+'Indice PondENGHO'!AF17/'Indice PondENGHO'!AF5-1</f>
        <v>0.23460409428946272</v>
      </c>
      <c r="AG19" s="3">
        <f>+'Indice PondENGHO'!AG17/'Indice PondENGHO'!AG5-1</f>
        <v>0.25886024235974769</v>
      </c>
      <c r="AH19" s="3">
        <f>+'Indice PondENGHO'!AH17/'Indice PondENGHO'!AH5-1</f>
        <v>0.25195493000240532</v>
      </c>
      <c r="AI19" s="3">
        <f>+'Indice PondENGHO'!AI17/'Indice PondENGHO'!AI5-1</f>
        <v>0.38361134525286955</v>
      </c>
      <c r="AJ19" s="3">
        <f>+'Indice PondENGHO'!AJ17/'Indice PondENGHO'!AJ5-1</f>
        <v>0.23090745848175986</v>
      </c>
      <c r="AK19" s="3">
        <f>+'Indice PondENGHO'!AK17/'Indice PondENGHO'!AK5-1</f>
        <v>0.3338108758625411</v>
      </c>
      <c r="AL19" s="3">
        <f>+'Indice PondENGHO'!AL17/'Indice PondENGHO'!AL5-1</f>
        <v>0.23260013534630897</v>
      </c>
      <c r="AM19" s="11">
        <f>+'Indice PondENGHO'!AM17/'Indice PondENGHO'!AM5-1</f>
        <v>0.20328377488064753</v>
      </c>
      <c r="AN19" s="10">
        <f>+'Indice PondENGHO'!AN17/'Indice PondENGHO'!AN5-1</f>
        <v>0.21117838052369997</v>
      </c>
      <c r="AO19" s="3">
        <f>+'Indice PondENGHO'!AO17/'Indice PondENGHO'!AO5-1</f>
        <v>0.20743088831972534</v>
      </c>
      <c r="AP19" s="3">
        <f>+'Indice PondENGHO'!AP17/'Indice PondENGHO'!AP5-1</f>
        <v>0.17374009081617614</v>
      </c>
      <c r="AQ19" s="3">
        <f>+'Indice PondENGHO'!AQ17/'Indice PondENGHO'!AQ5-1</f>
        <v>0.48339142873358454</v>
      </c>
      <c r="AR19" s="3">
        <f>+'Indice PondENGHO'!AR17/'Indice PondENGHO'!AR5-1</f>
        <v>0.23519767675675141</v>
      </c>
      <c r="AS19" s="3">
        <f>+'Indice PondENGHO'!AS17/'Indice PondENGHO'!AS5-1</f>
        <v>0.25896861289675766</v>
      </c>
      <c r="AT19" s="3">
        <f>+'Indice PondENGHO'!AT17/'Indice PondENGHO'!AT5-1</f>
        <v>0.24735994674266681</v>
      </c>
      <c r="AU19" s="3">
        <f>+'Indice PondENGHO'!AU17/'Indice PondENGHO'!AU5-1</f>
        <v>0.38138108778928403</v>
      </c>
      <c r="AV19" s="3">
        <f>+'Indice PondENGHO'!AV17/'Indice PondENGHO'!AV5-1</f>
        <v>0.22983099409250007</v>
      </c>
      <c r="AW19" s="3">
        <f>+'Indice PondENGHO'!AW17/'Indice PondENGHO'!AW5-1</f>
        <v>0.33255397784843765</v>
      </c>
      <c r="AX19" s="3">
        <f>+'Indice PondENGHO'!AX17/'Indice PondENGHO'!AX5-1</f>
        <v>0.23460800892655431</v>
      </c>
      <c r="AY19" s="11">
        <f>+'Indice PondENGHO'!AY17/'Indice PondENGHO'!AY5-1</f>
        <v>0.20456379398086777</v>
      </c>
      <c r="AZ19" s="10">
        <f>+'Indice PondENGHO'!AZ17/'Indice PondENGHO'!AZ5-1</f>
        <v>0.21150107636679039</v>
      </c>
      <c r="BA19" s="3">
        <f>+'Indice PondENGHO'!BA17/'Indice PondENGHO'!BA5-1</f>
        <v>0.20739675243292055</v>
      </c>
      <c r="BB19" s="3">
        <f>+'Indice PondENGHO'!BB17/'Indice PondENGHO'!BB5-1</f>
        <v>0.17565206727504501</v>
      </c>
      <c r="BC19" s="3">
        <f>+'Indice PondENGHO'!BC17/'Indice PondENGHO'!BC5-1</f>
        <v>0.48022769443571534</v>
      </c>
      <c r="BD19" s="3">
        <f>+'Indice PondENGHO'!BD17/'Indice PondENGHO'!BD5-1</f>
        <v>0.23808854873158158</v>
      </c>
      <c r="BE19" s="3">
        <f>+'Indice PondENGHO'!BE17/'Indice PondENGHO'!BE5-1</f>
        <v>0.2596063006758067</v>
      </c>
      <c r="BF19" s="3">
        <f>+'Indice PondENGHO'!BF17/'Indice PondENGHO'!BF5-1</f>
        <v>0.24397701350287893</v>
      </c>
      <c r="BG19" s="3">
        <f>+'Indice PondENGHO'!BG17/'Indice PondENGHO'!BG5-1</f>
        <v>0.37876842908158537</v>
      </c>
      <c r="BH19" s="3">
        <f>+'Indice PondENGHO'!BH17/'Indice PondENGHO'!BH5-1</f>
        <v>0.22929763557163851</v>
      </c>
      <c r="BI19" s="3">
        <f>+'Indice PondENGHO'!BI17/'Indice PondENGHO'!BI5-1</f>
        <v>0.33755549799208584</v>
      </c>
      <c r="BJ19" s="3">
        <f>+'Indice PondENGHO'!BJ17/'Indice PondENGHO'!BJ5-1</f>
        <v>0.23425805743782169</v>
      </c>
      <c r="BK19" s="11">
        <f>+'Indice PondENGHO'!BK17/'Indice PondENGHO'!BK5-1</f>
        <v>0.20761201620150982</v>
      </c>
      <c r="BL19" s="2">
        <f t="shared" si="1"/>
        <v>43160</v>
      </c>
      <c r="BM19" s="10">
        <f>+'Indice PondENGHO'!BL17/'Indice PondENGHO'!BL5-1</f>
        <v>0.24649750917135926</v>
      </c>
      <c r="BN19" s="3">
        <f>+'Indice PondENGHO'!BM17/'Indice PondENGHO'!BM5-1</f>
        <v>0.25249008130179829</v>
      </c>
      <c r="BO19" s="3">
        <f>+'Indice PondENGHO'!BN17/'Indice PondENGHO'!BN5-1</f>
        <v>0.25460762001316217</v>
      </c>
      <c r="BP19" s="3">
        <f>+'Indice PondENGHO'!BO17/'Indice PondENGHO'!BO5-1</f>
        <v>0.25516310930394193</v>
      </c>
      <c r="BQ19" s="11">
        <f>+'Indice PondENGHO'!BP17/'Indice PondENGHO'!BP5-1</f>
        <v>0.25818629399778636</v>
      </c>
      <c r="BR19" s="10">
        <f>+'Indice PondENGHO'!BQ17/'Indice PondENGHO'!BQ5-1</f>
        <v>0.2116272509875019</v>
      </c>
      <c r="BS19" s="3">
        <f>+'Indice PondENGHO'!BR17/'Indice PondENGHO'!BR5-1</f>
        <v>0.20756310386223564</v>
      </c>
      <c r="BT19" s="3">
        <f>+'Indice PondENGHO'!BS17/'Indice PondENGHO'!BS5-1</f>
        <v>0.17232204924530836</v>
      </c>
      <c r="BU19" s="3">
        <f>+'Indice PondENGHO'!BT17/'Indice PondENGHO'!BT5-1</f>
        <v>0.48148055958985014</v>
      </c>
      <c r="BV19" s="3">
        <f>+'Indice PondENGHO'!BU17/'Indice PondENGHO'!BU5-1</f>
        <v>0.23510438922206367</v>
      </c>
      <c r="BW19" s="3">
        <f>+'Indice PondENGHO'!BV17/'Indice PondENGHO'!BV5-1</f>
        <v>0.25882371861333309</v>
      </c>
      <c r="BX19" s="3">
        <f>+'Indice PondENGHO'!BW17/'Indice PondENGHO'!BW5-1</f>
        <v>0.24870091782829928</v>
      </c>
      <c r="BY19" s="3">
        <f>+'Indice PondENGHO'!BX17/'Indice PondENGHO'!BX5-1</f>
        <v>0.38172303249274409</v>
      </c>
      <c r="BZ19" s="3">
        <f>+'Indice PondENGHO'!BY17/'Indice PondENGHO'!BY5-1</f>
        <v>0.23059347396417107</v>
      </c>
      <c r="CA19" s="3">
        <f>+'Indice PondENGHO'!BZ17/'Indice PondENGHO'!BZ5-1</f>
        <v>0.33451947434765494</v>
      </c>
      <c r="CB19" s="3">
        <f>+'Indice PondENGHO'!CA17/'Indice PondENGHO'!CA5-1</f>
        <v>0.23310609962361073</v>
      </c>
      <c r="CC19" s="11">
        <f>+'Indice PondENGHO'!CB17/'Indice PondENGHO'!CB5-1</f>
        <v>0.20472479834879231</v>
      </c>
      <c r="CD19" s="3">
        <f>+'Indice PondENGHO'!CC17/'Indice PondENGHO'!CC5-1</f>
        <v>0.25457074151406589</v>
      </c>
      <c r="CE19" s="3">
        <f>+'Indice PondENGHO'!CD17/'Indice PondENGHO'!CD5-1</f>
        <v>0.25457074151406589</v>
      </c>
      <c r="CF19" s="3">
        <f>+'[3]Infla Interanual PondENGHO'!CD19</f>
        <v>0.25481443840030904</v>
      </c>
      <c r="CG19" s="3"/>
      <c r="CI19" s="72">
        <f t="shared" si="8"/>
        <v>-1.1688784826427101E-2</v>
      </c>
      <c r="CJ19" s="72">
        <f t="shared" si="3"/>
        <v>0</v>
      </c>
      <c r="CK19" s="72">
        <f t="shared" si="9"/>
        <v>-1.1688784826427101E-2</v>
      </c>
      <c r="CL19" s="72"/>
      <c r="CM19" s="72"/>
      <c r="CN19" s="72">
        <f>+'[3]Infla Interanual PondENGHO'!CF19</f>
        <v>-1.1898977609271055E-2</v>
      </c>
      <c r="CP19" s="72">
        <f t="shared" si="4"/>
        <v>2.1019278284395426E-4</v>
      </c>
      <c r="CT19" s="73">
        <f t="shared" si="10"/>
        <v>0.24649750917135926</v>
      </c>
      <c r="CU19" s="73">
        <f t="shared" si="11"/>
        <v>0.25249008130179829</v>
      </c>
      <c r="CV19" s="73">
        <f t="shared" si="12"/>
        <v>0.25460762001316217</v>
      </c>
      <c r="CW19" s="73">
        <f t="shared" si="13"/>
        <v>0.25516310930394193</v>
      </c>
      <c r="CX19" s="73">
        <f t="shared" si="14"/>
        <v>0.25818629399778636</v>
      </c>
      <c r="CY19" s="74">
        <f>+'[3]Infla Interanual PondENGHO'!BL19</f>
        <v>0.24660586506229731</v>
      </c>
      <c r="CZ19" s="74">
        <f>+'[3]Infla Interanual PondENGHO'!BM19</f>
        <v>0.25267602736321471</v>
      </c>
      <c r="DA19" s="74">
        <f>+'[3]Infla Interanual PondENGHO'!BN19</f>
        <v>0.25483745893753529</v>
      </c>
      <c r="DB19" s="74">
        <f>+'[3]Infla Interanual PondENGHO'!BO19</f>
        <v>0.25543320671427172</v>
      </c>
      <c r="DC19" s="74">
        <f>+'[3]Infla Interanual PondENGHO'!BP19</f>
        <v>0.25850484267156837</v>
      </c>
      <c r="DE19" s="3">
        <f t="shared" si="5"/>
        <v>-1.0835589093804998E-4</v>
      </c>
      <c r="DF19" s="3">
        <f t="shared" si="6"/>
        <v>-1.8594606141641989E-4</v>
      </c>
      <c r="DG19" s="3">
        <f t="shared" si="6"/>
        <v>-2.2983892437311582E-4</v>
      </c>
      <c r="DH19" s="3">
        <f t="shared" si="6"/>
        <v>-2.7009741032979484E-4</v>
      </c>
      <c r="DI19" s="3">
        <f t="shared" si="7"/>
        <v>-3.1854867378200424E-4</v>
      </c>
      <c r="DJ19" s="3">
        <f t="shared" si="15"/>
        <v>-2.4369688624314989E-4</v>
      </c>
    </row>
    <row r="20" spans="1:114" x14ac:dyDescent="0.25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0.19953831333837146</v>
      </c>
      <c r="E20" s="3">
        <f>+'Indice PondENGHO'!E18/'Indice PondENGHO'!E6-1</f>
        <v>0.19626161246582674</v>
      </c>
      <c r="F20" s="3">
        <f>+'Indice PondENGHO'!F18/'Indice PondENGHO'!F6-1</f>
        <v>0.16559059824875666</v>
      </c>
      <c r="G20" s="3">
        <f>+'Indice PondENGHO'!G18/'Indice PondENGHO'!G6-1</f>
        <v>0.51269464888039562</v>
      </c>
      <c r="H20" s="3">
        <f>+'Indice PondENGHO'!H18/'Indice PondENGHO'!H6-1</f>
        <v>0.22733984153562092</v>
      </c>
      <c r="I20" s="3">
        <f>+'Indice PondENGHO'!I18/'Indice PondENGHO'!I6-1</f>
        <v>0.255187759948029</v>
      </c>
      <c r="J20" s="3">
        <f>+'Indice PondENGHO'!J18/'Indice PondENGHO'!J6-1</f>
        <v>0.29601131225532251</v>
      </c>
      <c r="K20" s="3">
        <f>+'Indice PondENGHO'!K18/'Indice PondENGHO'!K6-1</f>
        <v>0.31101009502851329</v>
      </c>
      <c r="L20" s="3">
        <f>+'Indice PondENGHO'!L18/'Indice PondENGHO'!L6-1</f>
        <v>0.22695021912519397</v>
      </c>
      <c r="M20" s="3">
        <f>+'Indice PondENGHO'!M18/'Indice PondENGHO'!M6-1</f>
        <v>0.30337475141673775</v>
      </c>
      <c r="N20" s="3">
        <f>+'Indice PondENGHO'!N18/'Indice PondENGHO'!N6-1</f>
        <v>0.23138441586512482</v>
      </c>
      <c r="O20" s="11">
        <f>+'Indice PondENGHO'!O18/'Indice PondENGHO'!O6-1</f>
        <v>0.19871844346725998</v>
      </c>
      <c r="P20" s="10">
        <f>+'Indice PondENGHO'!P18/'Indice PondENGHO'!P6-1</f>
        <v>0.19925826587242712</v>
      </c>
      <c r="Q20" s="3">
        <f>+'Indice PondENGHO'!Q18/'Indice PondENGHO'!Q6-1</f>
        <v>0.1955149158058096</v>
      </c>
      <c r="R20" s="3">
        <f>+'Indice PondENGHO'!R18/'Indice PondENGHO'!R6-1</f>
        <v>0.16858338591966926</v>
      </c>
      <c r="S20" s="3">
        <f>+'Indice PondENGHO'!S18/'Indice PondENGHO'!S6-1</f>
        <v>0.51227020373713605</v>
      </c>
      <c r="T20" s="3">
        <f>+'Indice PondENGHO'!T18/'Indice PondENGHO'!T6-1</f>
        <v>0.23185779861098421</v>
      </c>
      <c r="U20" s="3">
        <f>+'Indice PondENGHO'!U18/'Indice PondENGHO'!U6-1</f>
        <v>0.25744645897511687</v>
      </c>
      <c r="V20" s="3">
        <f>+'Indice PondENGHO'!V18/'Indice PondENGHO'!V6-1</f>
        <v>0.29305104205292132</v>
      </c>
      <c r="W20" s="3">
        <f>+'Indice PondENGHO'!W18/'Indice PondENGHO'!W6-1</f>
        <v>0.30931599390216924</v>
      </c>
      <c r="X20" s="3">
        <f>+'Indice PondENGHO'!X18/'Indice PondENGHO'!X6-1</f>
        <v>0.22487701693967099</v>
      </c>
      <c r="Y20" s="3">
        <f>+'Indice PondENGHO'!Y18/'Indice PondENGHO'!Y6-1</f>
        <v>0.30289512030850063</v>
      </c>
      <c r="Z20" s="3">
        <f>+'Indice PondENGHO'!Z18/'Indice PondENGHO'!Z6-1</f>
        <v>0.234881960685557</v>
      </c>
      <c r="AA20" s="11">
        <f>+'Indice PondENGHO'!AA18/'Indice PondENGHO'!AA6-1</f>
        <v>0.20124067131951451</v>
      </c>
      <c r="AB20" s="10">
        <f>+'Indice PondENGHO'!AB18/'Indice PondENGHO'!AB6-1</f>
        <v>0.19890992753549153</v>
      </c>
      <c r="AC20" s="3">
        <f>+'Indice PondENGHO'!AC18/'Indice PondENGHO'!AC6-1</f>
        <v>0.19492735113783777</v>
      </c>
      <c r="AD20" s="3">
        <f>+'Indice PondENGHO'!AD18/'Indice PondENGHO'!AD6-1</f>
        <v>0.17069987834316591</v>
      </c>
      <c r="AE20" s="3">
        <f>+'Indice PondENGHO'!AE18/'Indice PondENGHO'!AE6-1</f>
        <v>0.51258776498597625</v>
      </c>
      <c r="AF20" s="3">
        <f>+'Indice PondENGHO'!AF18/'Indice PondENGHO'!AF6-1</f>
        <v>0.23565130386480404</v>
      </c>
      <c r="AG20" s="3">
        <f>+'Indice PondENGHO'!AG18/'Indice PondENGHO'!AG6-1</f>
        <v>0.25887940865494197</v>
      </c>
      <c r="AH20" s="3">
        <f>+'Indice PondENGHO'!AH18/'Indice PondENGHO'!AH6-1</f>
        <v>0.29125609270681974</v>
      </c>
      <c r="AI20" s="3">
        <f>+'Indice PondENGHO'!AI18/'Indice PondENGHO'!AI6-1</f>
        <v>0.3091839690205247</v>
      </c>
      <c r="AJ20" s="3">
        <f>+'Indice PondENGHO'!AJ18/'Indice PondENGHO'!AJ6-1</f>
        <v>0.22370005548836724</v>
      </c>
      <c r="AK20" s="3">
        <f>+'Indice PondENGHO'!AK18/'Indice PondENGHO'!AK6-1</f>
        <v>0.30262300707934142</v>
      </c>
      <c r="AL20" s="3">
        <f>+'Indice PondENGHO'!AL18/'Indice PondENGHO'!AL6-1</f>
        <v>0.23748815365536502</v>
      </c>
      <c r="AM20" s="11">
        <f>+'Indice PondENGHO'!AM18/'Indice PondENGHO'!AM6-1</f>
        <v>0.20247704099306052</v>
      </c>
      <c r="AN20" s="10">
        <f>+'Indice PondENGHO'!AN18/'Indice PondENGHO'!AN6-1</f>
        <v>0.198886685636817</v>
      </c>
      <c r="AO20" s="3">
        <f>+'Indice PondENGHO'!AO18/'Indice PondENGHO'!AO6-1</f>
        <v>0.19516559490565921</v>
      </c>
      <c r="AP20" s="3">
        <f>+'Indice PondENGHO'!AP18/'Indice PondENGHO'!AP6-1</f>
        <v>0.17073991047316261</v>
      </c>
      <c r="AQ20" s="3">
        <f>+'Indice PondENGHO'!AQ18/'Indice PondENGHO'!AQ6-1</f>
        <v>0.51144196983190127</v>
      </c>
      <c r="AR20" s="3">
        <f>+'Indice PondENGHO'!AR18/'Indice PondENGHO'!AR6-1</f>
        <v>0.23643864021126215</v>
      </c>
      <c r="AS20" s="3">
        <f>+'Indice PondENGHO'!AS18/'Indice PondENGHO'!AS6-1</f>
        <v>0.25930023126938595</v>
      </c>
      <c r="AT20" s="3">
        <f>+'Indice PondENGHO'!AT18/'Indice PondENGHO'!AT6-1</f>
        <v>0.28862927603491828</v>
      </c>
      <c r="AU20" s="3">
        <f>+'Indice PondENGHO'!AU18/'Indice PondENGHO'!AU6-1</f>
        <v>0.30630693040867385</v>
      </c>
      <c r="AV20" s="3">
        <f>+'Indice PondENGHO'!AV18/'Indice PondENGHO'!AV6-1</f>
        <v>0.22149891991085591</v>
      </c>
      <c r="AW20" s="3">
        <f>+'Indice PondENGHO'!AW18/'Indice PondENGHO'!AW6-1</f>
        <v>0.30171152192244022</v>
      </c>
      <c r="AX20" s="3">
        <f>+'Indice PondENGHO'!AX18/'Indice PondENGHO'!AX6-1</f>
        <v>0.2391773344417325</v>
      </c>
      <c r="AY20" s="11">
        <f>+'Indice PondENGHO'!AY18/'Indice PondENGHO'!AY6-1</f>
        <v>0.2030615245831846</v>
      </c>
      <c r="AZ20" s="10">
        <f>+'Indice PondENGHO'!AZ18/'Indice PondENGHO'!AZ6-1</f>
        <v>0.19904352371326017</v>
      </c>
      <c r="BA20" s="3">
        <f>+'Indice PondENGHO'!BA18/'Indice PondENGHO'!BA6-1</f>
        <v>0.19504115221499108</v>
      </c>
      <c r="BB20" s="3">
        <f>+'Indice PondENGHO'!BB18/'Indice PondENGHO'!BB6-1</f>
        <v>0.17160074820279991</v>
      </c>
      <c r="BC20" s="3">
        <f>+'Indice PondENGHO'!BC18/'Indice PondENGHO'!BC6-1</f>
        <v>0.50731204618164649</v>
      </c>
      <c r="BD20" s="3">
        <f>+'Indice PondENGHO'!BD18/'Indice PondENGHO'!BD6-1</f>
        <v>0.23944719926805247</v>
      </c>
      <c r="BE20" s="3">
        <f>+'Indice PondENGHO'!BE18/'Indice PondENGHO'!BE6-1</f>
        <v>0.26024616451562843</v>
      </c>
      <c r="BF20" s="3">
        <f>+'Indice PondENGHO'!BF18/'Indice PondENGHO'!BF6-1</f>
        <v>0.28631385669826703</v>
      </c>
      <c r="BG20" s="3">
        <f>+'Indice PondENGHO'!BG18/'Indice PondENGHO'!BG6-1</f>
        <v>0.30349847861587542</v>
      </c>
      <c r="BH20" s="3">
        <f>+'Indice PondENGHO'!BH18/'Indice PondENGHO'!BH6-1</f>
        <v>0.21964856836811442</v>
      </c>
      <c r="BI20" s="3">
        <f>+'Indice PondENGHO'!BI18/'Indice PondENGHO'!BI6-1</f>
        <v>0.30224411922896222</v>
      </c>
      <c r="BJ20" s="3">
        <f>+'Indice PondENGHO'!BJ18/'Indice PondENGHO'!BJ6-1</f>
        <v>0.23920483513060908</v>
      </c>
      <c r="BK20" s="11">
        <f>+'Indice PondENGHO'!BK18/'Indice PondENGHO'!BK6-1</f>
        <v>0.20532796836616973</v>
      </c>
      <c r="BL20" s="2">
        <f t="shared" si="1"/>
        <v>43191</v>
      </c>
      <c r="BM20" s="10">
        <f>+'Indice PondENGHO'!BL18/'Indice PondENGHO'!BL6-1</f>
        <v>0.245750907542436</v>
      </c>
      <c r="BN20" s="3">
        <f>+'Indice PondENGHO'!BM18/'Indice PondENGHO'!BM6-1</f>
        <v>0.25265968242099035</v>
      </c>
      <c r="BO20" s="3">
        <f>+'Indice PondENGHO'!BN18/'Indice PondENGHO'!BN6-1</f>
        <v>0.25471263108588582</v>
      </c>
      <c r="BP20" s="3">
        <f>+'Indice PondENGHO'!BO18/'Indice PondENGHO'!BO6-1</f>
        <v>0.25691879049994792</v>
      </c>
      <c r="BQ20" s="11">
        <f>+'Indice PondENGHO'!BP18/'Indice PondENGHO'!BP6-1</f>
        <v>0.26061859053429148</v>
      </c>
      <c r="BR20" s="10">
        <f>+'Indice PondENGHO'!BQ18/'Indice PondENGHO'!BQ6-1</f>
        <v>0.1991139519345646</v>
      </c>
      <c r="BS20" s="3">
        <f>+'Indice PondENGHO'!BR18/'Indice PondENGHO'!BR6-1</f>
        <v>0.19529817471595234</v>
      </c>
      <c r="BT20" s="3">
        <f>+'Indice PondENGHO'!BS18/'Indice PondENGHO'!BS6-1</f>
        <v>0.16990728787284182</v>
      </c>
      <c r="BU20" s="3">
        <f>+'Indice PondENGHO'!BT18/'Indice PondENGHO'!BT6-1</f>
        <v>0.51056480818953065</v>
      </c>
      <c r="BV20" s="3">
        <f>+'Indice PondENGHO'!BU18/'Indice PondENGHO'!BU6-1</f>
        <v>0.23618005778267515</v>
      </c>
      <c r="BW20" s="3">
        <f>+'Indice PondENGHO'!BV18/'Indice PondENGHO'!BV6-1</f>
        <v>0.2590857618043263</v>
      </c>
      <c r="BX20" s="3">
        <f>+'Indice PondENGHO'!BW18/'Indice PondENGHO'!BW6-1</f>
        <v>0.2894941945095697</v>
      </c>
      <c r="BY20" s="3">
        <f>+'Indice PondENGHO'!BX18/'Indice PondENGHO'!BX6-1</f>
        <v>0.30710509337077574</v>
      </c>
      <c r="BZ20" s="3">
        <f>+'Indice PondENGHO'!BY18/'Indice PondENGHO'!BY6-1</f>
        <v>0.22221731149311008</v>
      </c>
      <c r="CA20" s="3">
        <f>+'Indice PondENGHO'!BZ18/'Indice PondENGHO'!BZ6-1</f>
        <v>0.30234086021105711</v>
      </c>
      <c r="CB20" s="3">
        <f>+'Indice PondENGHO'!CA18/'Indice PondENGHO'!CA6-1</f>
        <v>0.23776707222511151</v>
      </c>
      <c r="CC20" s="11">
        <f>+'Indice PondENGHO'!CB18/'Indice PondENGHO'!CB6-1</f>
        <v>0.2031238442177743</v>
      </c>
      <c r="CD20" s="3">
        <f>+'Indice PondENGHO'!CC18/'Indice PondENGHO'!CC6-1</f>
        <v>0.25569939106597483</v>
      </c>
      <c r="CE20" s="3">
        <f>+'Indice PondENGHO'!CD18/'Indice PondENGHO'!CD6-1</f>
        <v>0.25569939106597483</v>
      </c>
      <c r="CF20" s="3">
        <f>+'[3]Infla Interanual PondENGHO'!CD20</f>
        <v>0.25570459140899238</v>
      </c>
      <c r="CG20" s="3"/>
      <c r="CI20" s="72">
        <f t="shared" si="8"/>
        <v>-1.486768299185548E-2</v>
      </c>
      <c r="CJ20" s="72">
        <f t="shared" si="3"/>
        <v>0</v>
      </c>
      <c r="CK20" s="72">
        <f t="shared" si="9"/>
        <v>-1.486768299185548E-2</v>
      </c>
      <c r="CL20" s="72"/>
      <c r="CM20" s="72"/>
      <c r="CN20" s="72">
        <f>+'[3]Infla Interanual PondENGHO'!CF20</f>
        <v>-1.4930821619093759E-2</v>
      </c>
      <c r="CP20" s="72">
        <f t="shared" si="4"/>
        <v>6.3138627238279454E-5</v>
      </c>
      <c r="CT20" s="73">
        <f t="shared" si="10"/>
        <v>0.245750907542436</v>
      </c>
      <c r="CU20" s="73">
        <f t="shared" si="11"/>
        <v>0.25265968242099035</v>
      </c>
      <c r="CV20" s="73">
        <f t="shared" si="12"/>
        <v>0.25471263108588582</v>
      </c>
      <c r="CW20" s="73">
        <f t="shared" si="13"/>
        <v>0.25691879049994792</v>
      </c>
      <c r="CX20" s="73">
        <f t="shared" si="14"/>
        <v>0.26061859053429148</v>
      </c>
      <c r="CY20" s="74">
        <f>+'[3]Infla Interanual PondENGHO'!BL20</f>
        <v>0.24572370482790729</v>
      </c>
      <c r="CZ20" s="74">
        <f>+'[3]Infla Interanual PondENGHO'!BM20</f>
        <v>0.25264863032927809</v>
      </c>
      <c r="DA20" s="74">
        <f>+'[3]Infla Interanual PondENGHO'!BN20</f>
        <v>0.25472009057417733</v>
      </c>
      <c r="DB20" s="74">
        <f>+'[3]Infla Interanual PondENGHO'!BO20</f>
        <v>0.25692046833828464</v>
      </c>
      <c r="DC20" s="74">
        <f>+'[3]Infla Interanual PondENGHO'!BP20</f>
        <v>0.26065452644700104</v>
      </c>
      <c r="DE20" s="3">
        <f t="shared" si="5"/>
        <v>2.720271452871792E-5</v>
      </c>
      <c r="DF20" s="3">
        <f t="shared" si="6"/>
        <v>1.1052091712260292E-5</v>
      </c>
      <c r="DG20" s="3">
        <f t="shared" si="6"/>
        <v>-7.4594882915057781E-6</v>
      </c>
      <c r="DH20" s="3">
        <f t="shared" si="6"/>
        <v>-1.6778383367110905E-6</v>
      </c>
      <c r="DI20" s="3">
        <f t="shared" si="7"/>
        <v>-3.5935912709561535E-5</v>
      </c>
      <c r="DJ20" s="3">
        <f t="shared" si="15"/>
        <v>-5.2003430175417975E-6</v>
      </c>
    </row>
    <row r="21" spans="1:114" x14ac:dyDescent="0.25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0.22118216141156788</v>
      </c>
      <c r="E21" s="3">
        <f>+'Indice PondENGHO'!E19/'Indice PondENGHO'!E7-1</f>
        <v>0.19678196033654549</v>
      </c>
      <c r="F21" s="3">
        <f>+'Indice PondENGHO'!F19/'Indice PondENGHO'!F7-1</f>
        <v>0.16580235248618735</v>
      </c>
      <c r="G21" s="3">
        <f>+'Indice PondENGHO'!G19/'Indice PondENGHO'!G7-1</f>
        <v>0.4801194131094233</v>
      </c>
      <c r="H21" s="3">
        <f>+'Indice PondENGHO'!H19/'Indice PondENGHO'!H7-1</f>
        <v>0.22181067943029831</v>
      </c>
      <c r="I21" s="3">
        <f>+'Indice PondENGHO'!I19/'Indice PondENGHO'!I7-1</f>
        <v>0.26367369861955536</v>
      </c>
      <c r="J21" s="3">
        <f>+'Indice PondENGHO'!J19/'Indice PondENGHO'!J7-1</f>
        <v>0.30790394767634988</v>
      </c>
      <c r="K21" s="3">
        <f>+'Indice PondENGHO'!K19/'Indice PondENGHO'!K7-1</f>
        <v>0.35630881967261718</v>
      </c>
      <c r="L21" s="3">
        <f>+'Indice PondENGHO'!L19/'Indice PondENGHO'!L7-1</f>
        <v>0.24737866373832773</v>
      </c>
      <c r="M21" s="3">
        <f>+'Indice PondENGHO'!M19/'Indice PondENGHO'!M7-1</f>
        <v>0.29280737557360625</v>
      </c>
      <c r="N21" s="3">
        <f>+'Indice PondENGHO'!N19/'Indice PondENGHO'!N7-1</f>
        <v>0.23997059312589952</v>
      </c>
      <c r="O21" s="11">
        <f>+'Indice PondENGHO'!O19/'Indice PondENGHO'!O7-1</f>
        <v>0.20621425001427052</v>
      </c>
      <c r="P21" s="10">
        <f>+'Indice PondENGHO'!P19/'Indice PondENGHO'!P7-1</f>
        <v>0.22141798919308608</v>
      </c>
      <c r="Q21" s="3">
        <f>+'Indice PondENGHO'!Q19/'Indice PondENGHO'!Q7-1</f>
        <v>0.19517883246765533</v>
      </c>
      <c r="R21" s="3">
        <f>+'Indice PondENGHO'!R19/'Indice PondENGHO'!R7-1</f>
        <v>0.16922348146394195</v>
      </c>
      <c r="S21" s="3">
        <f>+'Indice PondENGHO'!S19/'Indice PondENGHO'!S7-1</f>
        <v>0.47654283254838581</v>
      </c>
      <c r="T21" s="3">
        <f>+'Indice PondENGHO'!T19/'Indice PondENGHO'!T7-1</f>
        <v>0.22624751265664367</v>
      </c>
      <c r="U21" s="3">
        <f>+'Indice PondENGHO'!U19/'Indice PondENGHO'!U7-1</f>
        <v>0.26590237986703014</v>
      </c>
      <c r="V21" s="3">
        <f>+'Indice PondENGHO'!V19/'Indice PondENGHO'!V7-1</f>
        <v>0.3056506462211237</v>
      </c>
      <c r="W21" s="3">
        <f>+'Indice PondENGHO'!W19/'Indice PondENGHO'!W7-1</f>
        <v>0.35555307737926412</v>
      </c>
      <c r="X21" s="3">
        <f>+'Indice PondENGHO'!X19/'Indice PondENGHO'!X7-1</f>
        <v>0.24593948797775123</v>
      </c>
      <c r="Y21" s="3">
        <f>+'Indice PondENGHO'!Y19/'Indice PondENGHO'!Y7-1</f>
        <v>0.28997716460902834</v>
      </c>
      <c r="Z21" s="3">
        <f>+'Indice PondENGHO'!Z19/'Indice PondENGHO'!Z7-1</f>
        <v>0.24468886840374182</v>
      </c>
      <c r="AA21" s="11">
        <f>+'Indice PondENGHO'!AA19/'Indice PondENGHO'!AA7-1</f>
        <v>0.20902737033739371</v>
      </c>
      <c r="AB21" s="10">
        <f>+'Indice PondENGHO'!AB19/'Indice PondENGHO'!AB7-1</f>
        <v>0.22135054217703209</v>
      </c>
      <c r="AC21" s="3">
        <f>+'Indice PondENGHO'!AC19/'Indice PondENGHO'!AC7-1</f>
        <v>0.19507604769578113</v>
      </c>
      <c r="AD21" s="3">
        <f>+'Indice PondENGHO'!AD19/'Indice PondENGHO'!AD7-1</f>
        <v>0.17146622282353885</v>
      </c>
      <c r="AE21" s="3">
        <f>+'Indice PondENGHO'!AE19/'Indice PondENGHO'!AE7-1</f>
        <v>0.47561960196705355</v>
      </c>
      <c r="AF21" s="3">
        <f>+'Indice PondENGHO'!AF19/'Indice PondENGHO'!AF7-1</f>
        <v>0.22969143566780681</v>
      </c>
      <c r="AG21" s="3">
        <f>+'Indice PondENGHO'!AG19/'Indice PondENGHO'!AG7-1</f>
        <v>0.26722755759853856</v>
      </c>
      <c r="AH21" s="3">
        <f>+'Indice PondENGHO'!AH19/'Indice PondENGHO'!AH7-1</f>
        <v>0.30412499950981564</v>
      </c>
      <c r="AI21" s="3">
        <f>+'Indice PondENGHO'!AI19/'Indice PondENGHO'!AI7-1</f>
        <v>0.35614846346425066</v>
      </c>
      <c r="AJ21" s="3">
        <f>+'Indice PondENGHO'!AJ19/'Indice PondENGHO'!AJ7-1</f>
        <v>0.24575529635876792</v>
      </c>
      <c r="AK21" s="3">
        <f>+'Indice PondENGHO'!AK19/'Indice PondENGHO'!AK7-1</f>
        <v>0.2892303248908521</v>
      </c>
      <c r="AL21" s="3">
        <f>+'Indice PondENGHO'!AL19/'Indice PondENGHO'!AL7-1</f>
        <v>0.24863985898781116</v>
      </c>
      <c r="AM21" s="11">
        <f>+'Indice PondENGHO'!AM19/'Indice PondENGHO'!AM7-1</f>
        <v>0.21054438484834281</v>
      </c>
      <c r="AN21" s="10">
        <f>+'Indice PondENGHO'!AN19/'Indice PondENGHO'!AN7-1</f>
        <v>0.22154018477596482</v>
      </c>
      <c r="AO21" s="3">
        <f>+'Indice PondENGHO'!AO19/'Indice PondENGHO'!AO7-1</f>
        <v>0.19510900968730693</v>
      </c>
      <c r="AP21" s="3">
        <f>+'Indice PondENGHO'!AP19/'Indice PondENGHO'!AP7-1</f>
        <v>0.1723780919727147</v>
      </c>
      <c r="AQ21" s="3">
        <f>+'Indice PondENGHO'!AQ19/'Indice PondENGHO'!AQ7-1</f>
        <v>0.47344457331466705</v>
      </c>
      <c r="AR21" s="3">
        <f>+'Indice PondENGHO'!AR19/'Indice PondENGHO'!AR7-1</f>
        <v>0.23044722468814061</v>
      </c>
      <c r="AS21" s="3">
        <f>+'Indice PondENGHO'!AS19/'Indice PondENGHO'!AS7-1</f>
        <v>0.26802238058612926</v>
      </c>
      <c r="AT21" s="3">
        <f>+'Indice PondENGHO'!AT19/'Indice PondENGHO'!AT7-1</f>
        <v>0.30196969013807973</v>
      </c>
      <c r="AU21" s="3">
        <f>+'Indice PondENGHO'!AU19/'Indice PondENGHO'!AU7-1</f>
        <v>0.35298845533226997</v>
      </c>
      <c r="AV21" s="3">
        <f>+'Indice PondENGHO'!AV19/'Indice PondENGHO'!AV7-1</f>
        <v>0.2423845442089656</v>
      </c>
      <c r="AW21" s="3">
        <f>+'Indice PondENGHO'!AW19/'Indice PondENGHO'!AW7-1</f>
        <v>0.28918738100811137</v>
      </c>
      <c r="AX21" s="3">
        <f>+'Indice PondENGHO'!AX19/'Indice PondENGHO'!AX7-1</f>
        <v>0.25087104049260645</v>
      </c>
      <c r="AY21" s="11">
        <f>+'Indice PondENGHO'!AY19/'Indice PondENGHO'!AY7-1</f>
        <v>0.21068210317168923</v>
      </c>
      <c r="AZ21" s="10">
        <f>+'Indice PondENGHO'!AZ19/'Indice PondENGHO'!AZ7-1</f>
        <v>0.22267835600271679</v>
      </c>
      <c r="BA21" s="3">
        <f>+'Indice PondENGHO'!BA19/'Indice PondENGHO'!BA7-1</f>
        <v>0.19414734676752565</v>
      </c>
      <c r="BB21" s="3">
        <f>+'Indice PondENGHO'!BB19/'Indice PondENGHO'!BB7-1</f>
        <v>0.17419496325599004</v>
      </c>
      <c r="BC21" s="3">
        <f>+'Indice PondENGHO'!BC19/'Indice PondENGHO'!BC7-1</f>
        <v>0.46730051317505494</v>
      </c>
      <c r="BD21" s="3">
        <f>+'Indice PondENGHO'!BD19/'Indice PondENGHO'!BD7-1</f>
        <v>0.23308387045343681</v>
      </c>
      <c r="BE21" s="3">
        <f>+'Indice PondENGHO'!BE19/'Indice PondENGHO'!BE7-1</f>
        <v>0.26919783953147336</v>
      </c>
      <c r="BF21" s="3">
        <f>+'Indice PondENGHO'!BF19/'Indice PondENGHO'!BF7-1</f>
        <v>0.30000299759763971</v>
      </c>
      <c r="BG21" s="3">
        <f>+'Indice PondENGHO'!BG19/'Indice PondENGHO'!BG7-1</f>
        <v>0.35055614768800059</v>
      </c>
      <c r="BH21" s="3">
        <f>+'Indice PondENGHO'!BH19/'Indice PondENGHO'!BH7-1</f>
        <v>0.23960538628886763</v>
      </c>
      <c r="BI21" s="3">
        <f>+'Indice PondENGHO'!BI19/'Indice PondENGHO'!BI7-1</f>
        <v>0.28839582748652814</v>
      </c>
      <c r="BJ21" s="3">
        <f>+'Indice PondENGHO'!BJ19/'Indice PondENGHO'!BJ7-1</f>
        <v>0.2515553676561384</v>
      </c>
      <c r="BK21" s="11">
        <f>+'Indice PondENGHO'!BK19/'Indice PondENGHO'!BK7-1</f>
        <v>0.21219878989212893</v>
      </c>
      <c r="BL21" s="2">
        <f t="shared" si="1"/>
        <v>43221</v>
      </c>
      <c r="BM21" s="10">
        <f>+'Indice PondENGHO'!BL19/'Indice PondENGHO'!BL7-1</f>
        <v>0.25524128361683585</v>
      </c>
      <c r="BN21" s="3">
        <f>+'Indice PondENGHO'!BM19/'Indice PondENGHO'!BM7-1</f>
        <v>0.26107779664523223</v>
      </c>
      <c r="BO21" s="3">
        <f>+'Indice PondENGHO'!BN19/'Indice PondENGHO'!BN7-1</f>
        <v>0.26304591039744807</v>
      </c>
      <c r="BP21" s="3">
        <f>+'Indice PondENGHO'!BO19/'Indice PondENGHO'!BO7-1</f>
        <v>0.264845677911975</v>
      </c>
      <c r="BQ21" s="11">
        <f>+'Indice PondENGHO'!BP19/'Indice PondENGHO'!BP7-1</f>
        <v>0.2672211246947549</v>
      </c>
      <c r="BR21" s="10">
        <f>+'Indice PondENGHO'!BQ19/'Indice PondENGHO'!BQ7-1</f>
        <v>0.22167305894031974</v>
      </c>
      <c r="BS21" s="3">
        <f>+'Indice PondENGHO'!BR19/'Indice PondENGHO'!BR7-1</f>
        <v>0.19504545560332254</v>
      </c>
      <c r="BT21" s="3">
        <f>+'Indice PondENGHO'!BS19/'Indice PondENGHO'!BS7-1</f>
        <v>0.17129283567066067</v>
      </c>
      <c r="BU21" s="3">
        <f>+'Indice PondENGHO'!BT19/'Indice PondENGHO'!BT7-1</f>
        <v>0.47308190991600418</v>
      </c>
      <c r="BV21" s="3">
        <f>+'Indice PondENGHO'!BU19/'Indice PondENGHO'!BU7-1</f>
        <v>0.23012984615367182</v>
      </c>
      <c r="BW21" s="3">
        <f>+'Indice PondENGHO'!BV19/'Indice PondENGHO'!BV7-1</f>
        <v>0.26778976143302091</v>
      </c>
      <c r="BX21" s="3">
        <f>+'Indice PondENGHO'!BW19/'Indice PondENGHO'!BW7-1</f>
        <v>0.30265329750791836</v>
      </c>
      <c r="BY21" s="3">
        <f>+'Indice PondENGHO'!BX19/'Indice PondENGHO'!BX7-1</f>
        <v>0.3537183297609876</v>
      </c>
      <c r="BZ21" s="3">
        <f>+'Indice PondENGHO'!BY19/'Indice PondENGHO'!BY7-1</f>
        <v>0.24292510532682909</v>
      </c>
      <c r="CA21" s="3">
        <f>+'Indice PondENGHO'!BZ19/'Indice PondENGHO'!BZ7-1</f>
        <v>0.28921365801862575</v>
      </c>
      <c r="CB21" s="3">
        <f>+'Indice PondENGHO'!CA19/'Indice PondENGHO'!CA7-1</f>
        <v>0.24915759080701982</v>
      </c>
      <c r="CC21" s="11">
        <f>+'Indice PondENGHO'!CB19/'Indice PondENGHO'!CB7-1</f>
        <v>0.21055162364085755</v>
      </c>
      <c r="CD21" s="3">
        <f>+'Indice PondENGHO'!CC19/'Indice PondENGHO'!CC7-1</f>
        <v>0.26353488265476122</v>
      </c>
      <c r="CE21" s="3">
        <f>+'Indice PondENGHO'!CD19/'Indice PondENGHO'!CD7-1</f>
        <v>0.26353496989436453</v>
      </c>
      <c r="CF21" s="3">
        <f>+'[3]Infla Interanual PondENGHO'!CD21</f>
        <v>0.26363421426035027</v>
      </c>
      <c r="CG21" s="3"/>
      <c r="CI21" s="72">
        <f t="shared" si="8"/>
        <v>-1.1979841077919051E-2</v>
      </c>
      <c r="CJ21" s="72">
        <f t="shared" si="3"/>
        <v>0</v>
      </c>
      <c r="CK21" s="72">
        <f t="shared" si="9"/>
        <v>-1.1979841077919051E-2</v>
      </c>
      <c r="CL21" s="72"/>
      <c r="CM21" s="72"/>
      <c r="CN21" s="72">
        <f>+'[3]Infla Interanual PondENGHO'!CF21</f>
        <v>-1.1931461261042164E-2</v>
      </c>
      <c r="CP21" s="72">
        <f t="shared" si="4"/>
        <v>-4.837981687688675E-5</v>
      </c>
      <c r="CT21" s="73">
        <f t="shared" si="10"/>
        <v>0.25524128361683585</v>
      </c>
      <c r="CU21" s="73">
        <f t="shared" si="11"/>
        <v>0.26107779664523223</v>
      </c>
      <c r="CV21" s="73">
        <f t="shared" si="12"/>
        <v>0.26304591039744807</v>
      </c>
      <c r="CW21" s="73">
        <f t="shared" si="13"/>
        <v>0.264845677911975</v>
      </c>
      <c r="CX21" s="73">
        <f t="shared" si="14"/>
        <v>0.2672211246947549</v>
      </c>
      <c r="CY21" s="74">
        <f>+'[3]Infla Interanual PondENGHO'!BL21</f>
        <v>0.25538312690537412</v>
      </c>
      <c r="CZ21" s="74">
        <f>+'[3]Infla Interanual PondENGHO'!BM21</f>
        <v>0.26119024323020734</v>
      </c>
      <c r="DA21" s="74">
        <f>+'[3]Infla Interanual PondENGHO'!BN21</f>
        <v>0.26313125065683041</v>
      </c>
      <c r="DB21" s="74">
        <f>+'[3]Infla Interanual PondENGHO'!BO21</f>
        <v>0.26493422172958403</v>
      </c>
      <c r="DC21" s="74">
        <f>+'[3]Infla Interanual PondENGHO'!BP21</f>
        <v>0.26731458816641629</v>
      </c>
      <c r="DE21" s="3">
        <f t="shared" si="5"/>
        <v>-1.4184328853827921E-4</v>
      </c>
      <c r="DF21" s="3">
        <f t="shared" si="6"/>
        <v>-1.1244658497511217E-4</v>
      </c>
      <c r="DG21" s="3">
        <f t="shared" si="6"/>
        <v>-8.5340259382338246E-5</v>
      </c>
      <c r="DH21" s="3">
        <f t="shared" si="6"/>
        <v>-8.8543817609032516E-5</v>
      </c>
      <c r="DI21" s="3">
        <f t="shared" si="7"/>
        <v>-9.3463471661392461E-5</v>
      </c>
      <c r="DJ21" s="3">
        <f t="shared" si="15"/>
        <v>-9.9244365985740046E-5</v>
      </c>
    </row>
    <row r="22" spans="1:114" x14ac:dyDescent="0.25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0.27386055616108407</v>
      </c>
      <c r="E22" s="3">
        <f>+'Indice PondENGHO'!E20/'Indice PondENGHO'!E8-1</f>
        <v>0.19727018985120592</v>
      </c>
      <c r="F22" s="3">
        <f>+'Indice PondENGHO'!F20/'Indice PondENGHO'!F8-1</f>
        <v>0.17370024529826567</v>
      </c>
      <c r="G22" s="3">
        <f>+'Indice PondENGHO'!G20/'Indice PondENGHO'!G8-1</f>
        <v>0.49070446427966607</v>
      </c>
      <c r="H22" s="3">
        <f>+'Indice PondENGHO'!H20/'Indice PondENGHO'!H8-1</f>
        <v>0.25569958797296022</v>
      </c>
      <c r="I22" s="3">
        <f>+'Indice PondENGHO'!I20/'Indice PondENGHO'!I8-1</f>
        <v>0.29648399361741373</v>
      </c>
      <c r="J22" s="3">
        <f>+'Indice PondENGHO'!J20/'Indice PondENGHO'!J8-1</f>
        <v>0.368984429076753</v>
      </c>
      <c r="K22" s="3">
        <f>+'Indice PondENGHO'!K20/'Indice PondENGHO'!K8-1</f>
        <v>0.34830379496253294</v>
      </c>
      <c r="L22" s="3">
        <f>+'Indice PondENGHO'!L20/'Indice PondENGHO'!L8-1</f>
        <v>0.25868886864432761</v>
      </c>
      <c r="M22" s="3">
        <f>+'Indice PondENGHO'!M20/'Indice PondENGHO'!M8-1</f>
        <v>0.29723297348390632</v>
      </c>
      <c r="N22" s="3">
        <f>+'Indice PondENGHO'!N20/'Indice PondENGHO'!N8-1</f>
        <v>0.25902946858738818</v>
      </c>
      <c r="O22" s="11">
        <f>+'Indice PondENGHO'!O20/'Indice PondENGHO'!O8-1</f>
        <v>0.22848908630942955</v>
      </c>
      <c r="P22" s="10">
        <f>+'Indice PondENGHO'!P20/'Indice PondENGHO'!P8-1</f>
        <v>0.2745636413656336</v>
      </c>
      <c r="Q22" s="3">
        <f>+'Indice PondENGHO'!Q20/'Indice PondENGHO'!Q8-1</f>
        <v>0.19692807765881426</v>
      </c>
      <c r="R22" s="3">
        <f>+'Indice PondENGHO'!R20/'Indice PondENGHO'!R8-1</f>
        <v>0.17878485005817923</v>
      </c>
      <c r="S22" s="3">
        <f>+'Indice PondENGHO'!S20/'Indice PondENGHO'!S8-1</f>
        <v>0.48837562784737809</v>
      </c>
      <c r="T22" s="3">
        <f>+'Indice PondENGHO'!T20/'Indice PondENGHO'!T8-1</f>
        <v>0.25975022606466336</v>
      </c>
      <c r="U22" s="3">
        <f>+'Indice PondENGHO'!U20/'Indice PondENGHO'!U8-1</f>
        <v>0.29923341675611925</v>
      </c>
      <c r="V22" s="3">
        <f>+'Indice PondENGHO'!V20/'Indice PondENGHO'!V8-1</f>
        <v>0.3685210383848001</v>
      </c>
      <c r="W22" s="3">
        <f>+'Indice PondENGHO'!W20/'Indice PondENGHO'!W8-1</f>
        <v>0.34588880986042381</v>
      </c>
      <c r="X22" s="3">
        <f>+'Indice PondENGHO'!X20/'Indice PondENGHO'!X8-1</f>
        <v>0.25888380142112077</v>
      </c>
      <c r="Y22" s="3">
        <f>+'Indice PondENGHO'!Y20/'Indice PondENGHO'!Y8-1</f>
        <v>0.29564201163487791</v>
      </c>
      <c r="Z22" s="3">
        <f>+'Indice PondENGHO'!Z20/'Indice PondENGHO'!Z8-1</f>
        <v>0.26308278673199892</v>
      </c>
      <c r="AA22" s="11">
        <f>+'Indice PondENGHO'!AA20/'Indice PondENGHO'!AA8-1</f>
        <v>0.23137586548538058</v>
      </c>
      <c r="AB22" s="10">
        <f>+'Indice PondENGHO'!AB20/'Indice PondENGHO'!AB8-1</f>
        <v>0.27482163994844999</v>
      </c>
      <c r="AC22" s="3">
        <f>+'Indice PondENGHO'!AC20/'Indice PondENGHO'!AC8-1</f>
        <v>0.19613350832165954</v>
      </c>
      <c r="AD22" s="3">
        <f>+'Indice PondENGHO'!AD20/'Indice PondENGHO'!AD8-1</f>
        <v>0.18177421222634549</v>
      </c>
      <c r="AE22" s="3">
        <f>+'Indice PondENGHO'!AE20/'Indice PondENGHO'!AE8-1</f>
        <v>0.4878053245777445</v>
      </c>
      <c r="AF22" s="3">
        <f>+'Indice PondENGHO'!AF20/'Indice PondENGHO'!AF8-1</f>
        <v>0.26335353563703912</v>
      </c>
      <c r="AG22" s="3">
        <f>+'Indice PondENGHO'!AG20/'Indice PondENGHO'!AG8-1</f>
        <v>0.29984416905736411</v>
      </c>
      <c r="AH22" s="3">
        <f>+'Indice PondENGHO'!AH20/'Indice PondENGHO'!AH8-1</f>
        <v>0.36852712183650849</v>
      </c>
      <c r="AI22" s="3">
        <f>+'Indice PondENGHO'!AI20/'Indice PondENGHO'!AI8-1</f>
        <v>0.3453945122243296</v>
      </c>
      <c r="AJ22" s="3">
        <f>+'Indice PondENGHO'!AJ20/'Indice PondENGHO'!AJ8-1</f>
        <v>0.25931811958047191</v>
      </c>
      <c r="AK22" s="3">
        <f>+'Indice PondENGHO'!AK20/'Indice PondENGHO'!AK8-1</f>
        <v>0.2951681726497537</v>
      </c>
      <c r="AL22" s="3">
        <f>+'Indice PondENGHO'!AL20/'Indice PondENGHO'!AL8-1</f>
        <v>0.26595114817519927</v>
      </c>
      <c r="AM22" s="11">
        <f>+'Indice PondENGHO'!AM20/'Indice PondENGHO'!AM8-1</f>
        <v>0.23276298633232595</v>
      </c>
      <c r="AN22" s="10">
        <f>+'Indice PondENGHO'!AN20/'Indice PondENGHO'!AN8-1</f>
        <v>0.27449183407431654</v>
      </c>
      <c r="AO22" s="3">
        <f>+'Indice PondENGHO'!AO20/'Indice PondENGHO'!AO8-1</f>
        <v>0.1960342131344166</v>
      </c>
      <c r="AP22" s="3">
        <f>+'Indice PondENGHO'!AP20/'Indice PondENGHO'!AP8-1</f>
        <v>0.18330827218447587</v>
      </c>
      <c r="AQ22" s="3">
        <f>+'Indice PondENGHO'!AQ20/'Indice PondENGHO'!AQ8-1</f>
        <v>0.48534711095617022</v>
      </c>
      <c r="AR22" s="3">
        <f>+'Indice PondENGHO'!AR20/'Indice PondENGHO'!AR8-1</f>
        <v>0.26406579847596268</v>
      </c>
      <c r="AS22" s="3">
        <f>+'Indice PondENGHO'!AS20/'Indice PondENGHO'!AS8-1</f>
        <v>0.30331062943760112</v>
      </c>
      <c r="AT22" s="3">
        <f>+'Indice PondENGHO'!AT20/'Indice PondENGHO'!AT8-1</f>
        <v>0.36869506282000031</v>
      </c>
      <c r="AU22" s="3">
        <f>+'Indice PondENGHO'!AU20/'Indice PondENGHO'!AU8-1</f>
        <v>0.34233347440876938</v>
      </c>
      <c r="AV22" s="3">
        <f>+'Indice PondENGHO'!AV20/'Indice PondENGHO'!AV8-1</f>
        <v>0.25640166736571079</v>
      </c>
      <c r="AW22" s="3">
        <f>+'Indice PondENGHO'!AW20/'Indice PondENGHO'!AW8-1</f>
        <v>0.29474963352108552</v>
      </c>
      <c r="AX22" s="3">
        <f>+'Indice PondENGHO'!AX20/'Indice PondENGHO'!AX8-1</f>
        <v>0.2679778417095271</v>
      </c>
      <c r="AY22" s="11">
        <f>+'Indice PondENGHO'!AY20/'Indice PondENGHO'!AY8-1</f>
        <v>0.23285088033940471</v>
      </c>
      <c r="AZ22" s="10">
        <f>+'Indice PondENGHO'!AZ20/'Indice PondENGHO'!AZ8-1</f>
        <v>0.27430159937860843</v>
      </c>
      <c r="BA22" s="3">
        <f>+'Indice PondENGHO'!BA20/'Indice PondENGHO'!BA8-1</f>
        <v>0.19581709427346383</v>
      </c>
      <c r="BB22" s="3">
        <f>+'Indice PondENGHO'!BB20/'Indice PondENGHO'!BB8-1</f>
        <v>0.18601275238945614</v>
      </c>
      <c r="BC22" s="3">
        <f>+'Indice PondENGHO'!BC20/'Indice PondENGHO'!BC8-1</f>
        <v>0.47992465077078861</v>
      </c>
      <c r="BD22" s="3">
        <f>+'Indice PondENGHO'!BD20/'Indice PondENGHO'!BD8-1</f>
        <v>0.2659717206954364</v>
      </c>
      <c r="BE22" s="3">
        <f>+'Indice PondENGHO'!BE20/'Indice PondENGHO'!BE8-1</f>
        <v>0.30639943810103842</v>
      </c>
      <c r="BF22" s="3">
        <f>+'Indice PondENGHO'!BF20/'Indice PondENGHO'!BF8-1</f>
        <v>0.36931971252632256</v>
      </c>
      <c r="BG22" s="3">
        <f>+'Indice PondENGHO'!BG20/'Indice PondENGHO'!BG8-1</f>
        <v>0.33835616822389425</v>
      </c>
      <c r="BH22" s="3">
        <f>+'Indice PondENGHO'!BH20/'Indice PondENGHO'!BH8-1</f>
        <v>0.25388080737477936</v>
      </c>
      <c r="BI22" s="3">
        <f>+'Indice PondENGHO'!BI20/'Indice PondENGHO'!BI8-1</f>
        <v>0.29526004281542795</v>
      </c>
      <c r="BJ22" s="3">
        <f>+'Indice PondENGHO'!BJ20/'Indice PondENGHO'!BJ8-1</f>
        <v>0.26814887381099539</v>
      </c>
      <c r="BK22" s="11">
        <f>+'Indice PondENGHO'!BK20/'Indice PondENGHO'!BK8-1</f>
        <v>0.23397508734267558</v>
      </c>
      <c r="BL22" s="2">
        <f t="shared" si="1"/>
        <v>43252</v>
      </c>
      <c r="BM22" s="10">
        <f>+'Indice PondENGHO'!BL20/'Indice PondENGHO'!BL8-1</f>
        <v>0.28801928077025507</v>
      </c>
      <c r="BN22" s="3">
        <f>+'Indice PondENGHO'!BM20/'Indice PondENGHO'!BM8-1</f>
        <v>0.29314275216694541</v>
      </c>
      <c r="BO22" s="3">
        <f>+'Indice PondENGHO'!BN20/'Indice PondENGHO'!BN8-1</f>
        <v>0.29474908901422214</v>
      </c>
      <c r="BP22" s="3">
        <f>+'Indice PondENGHO'!BO20/'Indice PondENGHO'!BO8-1</f>
        <v>0.2966833804335347</v>
      </c>
      <c r="BQ22" s="11">
        <f>+'Indice PondENGHO'!BP20/'Indice PondENGHO'!BP8-1</f>
        <v>0.29767678928704222</v>
      </c>
      <c r="BR22" s="10">
        <f>+'Indice PondENGHO'!BQ20/'Indice PondENGHO'!BQ8-1</f>
        <v>0.27441370854622993</v>
      </c>
      <c r="BS22" s="3">
        <f>+'Indice PondENGHO'!BR20/'Indice PondENGHO'!BR8-1</f>
        <v>0.19631677399650793</v>
      </c>
      <c r="BT22" s="3">
        <f>+'Indice PondENGHO'!BS20/'Indice PondENGHO'!BS8-1</f>
        <v>0.18171282341710748</v>
      </c>
      <c r="BU22" s="3">
        <f>+'Indice PondENGHO'!BT20/'Indice PondENGHO'!BT8-1</f>
        <v>0.48510430592301534</v>
      </c>
      <c r="BV22" s="3">
        <f>+'Indice PondENGHO'!BU20/'Indice PondENGHO'!BU8-1</f>
        <v>0.26346157416635507</v>
      </c>
      <c r="BW22" s="3">
        <f>+'Indice PondENGHO'!BV20/'Indice PondENGHO'!BV8-1</f>
        <v>0.30299245622209248</v>
      </c>
      <c r="BX22" s="3">
        <f>+'Indice PondENGHO'!BW20/'Indice PondENGHO'!BW8-1</f>
        <v>0.36889090632912458</v>
      </c>
      <c r="BY22" s="3">
        <f>+'Indice PondENGHO'!BX20/'Indice PondENGHO'!BX8-1</f>
        <v>0.34306692244545545</v>
      </c>
      <c r="BZ22" s="3">
        <f>+'Indice PondENGHO'!BY20/'Indice PondENGHO'!BY8-1</f>
        <v>0.25652862278166966</v>
      </c>
      <c r="CA22" s="3">
        <f>+'Indice PondENGHO'!BZ20/'Indice PondENGHO'!BZ8-1</f>
        <v>0.29529847319780522</v>
      </c>
      <c r="CB22" s="3">
        <f>+'Indice PondENGHO'!CA20/'Indice PondENGHO'!CA8-1</f>
        <v>0.26640596954943629</v>
      </c>
      <c r="CC22" s="11">
        <f>+'Indice PondENGHO'!CB20/'Indice PondENGHO'!CB8-1</f>
        <v>0.23261819874362377</v>
      </c>
      <c r="CD22" s="3">
        <f>+'Indice PondENGHO'!CC20/'Indice PondENGHO'!CC8-1</f>
        <v>0.29505344575427706</v>
      </c>
      <c r="CE22" s="3">
        <f>+'Indice PondENGHO'!CD20/'Indice PondENGHO'!CD8-1</f>
        <v>0.29505330942697827</v>
      </c>
      <c r="CF22" s="3">
        <f>+'[3]Infla Interanual PondENGHO'!CD22</f>
        <v>0.29504923897513669</v>
      </c>
      <c r="CG22" s="3"/>
      <c r="CI22" s="72">
        <f t="shared" si="8"/>
        <v>-9.6575085167871499E-3</v>
      </c>
      <c r="CJ22" s="72">
        <f t="shared" si="3"/>
        <v>0</v>
      </c>
      <c r="CK22" s="72">
        <f t="shared" si="9"/>
        <v>-9.6575085167871499E-3</v>
      </c>
      <c r="CL22" s="72"/>
      <c r="CM22" s="72"/>
      <c r="CN22" s="72">
        <f>+'[3]Infla Interanual PondENGHO'!CF22</f>
        <v>-9.7377036554668894E-3</v>
      </c>
      <c r="CP22" s="72">
        <f t="shared" si="4"/>
        <v>8.0195138679739486E-5</v>
      </c>
      <c r="CT22" s="73">
        <f t="shared" si="10"/>
        <v>0.28801928077025507</v>
      </c>
      <c r="CU22" s="73">
        <f t="shared" si="11"/>
        <v>0.29314275216694541</v>
      </c>
      <c r="CV22" s="73">
        <f t="shared" si="12"/>
        <v>0.29474908901422214</v>
      </c>
      <c r="CW22" s="73">
        <f t="shared" si="13"/>
        <v>0.2966833804335347</v>
      </c>
      <c r="CX22" s="73">
        <f t="shared" si="14"/>
        <v>0.29767678928704222</v>
      </c>
      <c r="CY22" s="74">
        <f>+'[3]Infla Interanual PondENGHO'!BL22</f>
        <v>0.28796395772435757</v>
      </c>
      <c r="CZ22" s="74">
        <f>+'[3]Infla Interanual PondENGHO'!BM22</f>
        <v>0.29313189534573647</v>
      </c>
      <c r="DA22" s="74">
        <f>+'[3]Infla Interanual PondENGHO'!BN22</f>
        <v>0.29473129414149768</v>
      </c>
      <c r="DB22" s="74">
        <f>+'[3]Infla Interanual PondENGHO'!BO22</f>
        <v>0.2966793210756864</v>
      </c>
      <c r="DC22" s="74">
        <f>+'[3]Infla Interanual PondENGHO'!BP22</f>
        <v>0.29770166137982446</v>
      </c>
      <c r="DE22" s="3">
        <f t="shared" si="5"/>
        <v>5.5323045897504031E-5</v>
      </c>
      <c r="DF22" s="3">
        <f t="shared" si="6"/>
        <v>1.0856821208937717E-5</v>
      </c>
      <c r="DG22" s="3">
        <f t="shared" si="6"/>
        <v>1.7794872724463673E-5</v>
      </c>
      <c r="DH22" s="3">
        <f t="shared" si="6"/>
        <v>4.0593578483072434E-6</v>
      </c>
      <c r="DI22" s="3">
        <f t="shared" si="7"/>
        <v>-2.4872092782235455E-5</v>
      </c>
      <c r="DJ22" s="3">
        <f t="shared" si="15"/>
        <v>4.0704518415868307E-6</v>
      </c>
    </row>
    <row r="23" spans="1:114" x14ac:dyDescent="0.25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0.31056657026247092</v>
      </c>
      <c r="E23" s="3">
        <f>+'Indice PondENGHO'!E21/'Indice PondENGHO'!E9-1</f>
        <v>0.19503214800644963</v>
      </c>
      <c r="F23" s="3">
        <f>+'Indice PondENGHO'!F21/'Indice PondENGHO'!F9-1</f>
        <v>0.18776316050001185</v>
      </c>
      <c r="G23" s="3">
        <f>+'Indice PondENGHO'!G21/'Indice PondENGHO'!G9-1</f>
        <v>0.47976477727000066</v>
      </c>
      <c r="H23" s="3">
        <f>+'Indice PondENGHO'!H21/'Indice PondENGHO'!H9-1</f>
        <v>0.27645624556991399</v>
      </c>
      <c r="I23" s="3">
        <f>+'Indice PondENGHO'!I21/'Indice PondENGHO'!I9-1</f>
        <v>0.2931580394941018</v>
      </c>
      <c r="J23" s="3">
        <f>+'Indice PondENGHO'!J21/'Indice PondENGHO'!J9-1</f>
        <v>0.41036500903964956</v>
      </c>
      <c r="K23" s="3">
        <f>+'Indice PondENGHO'!K21/'Indice PondENGHO'!K9-1</f>
        <v>0.34534948744412275</v>
      </c>
      <c r="L23" s="3">
        <f>+'Indice PondENGHO'!L21/'Indice PondENGHO'!L9-1</f>
        <v>0.27666277686003848</v>
      </c>
      <c r="M23" s="3">
        <f>+'Indice PondENGHO'!M21/'Indice PondENGHO'!M9-1</f>
        <v>0.30712691539722514</v>
      </c>
      <c r="N23" s="3">
        <f>+'Indice PondENGHO'!N21/'Indice PondENGHO'!N9-1</f>
        <v>0.26736435564766503</v>
      </c>
      <c r="O23" s="11">
        <f>+'Indice PondENGHO'!O21/'Indice PondENGHO'!O9-1</f>
        <v>0.26076741354507904</v>
      </c>
      <c r="P23" s="10">
        <f>+'Indice PondENGHO'!P21/'Indice PondENGHO'!P9-1</f>
        <v>0.3108925730185037</v>
      </c>
      <c r="Q23" s="3">
        <f>+'Indice PondENGHO'!Q21/'Indice PondENGHO'!Q9-1</f>
        <v>0.19350725696460835</v>
      </c>
      <c r="R23" s="3">
        <f>+'Indice PondENGHO'!R21/'Indice PondENGHO'!R9-1</f>
        <v>0.19187624331081143</v>
      </c>
      <c r="S23" s="3">
        <f>+'Indice PondENGHO'!S21/'Indice PondENGHO'!S9-1</f>
        <v>0.47542459581648755</v>
      </c>
      <c r="T23" s="3">
        <f>+'Indice PondENGHO'!T21/'Indice PondENGHO'!T9-1</f>
        <v>0.28112447836314947</v>
      </c>
      <c r="U23" s="3">
        <f>+'Indice PondENGHO'!U21/'Indice PondENGHO'!U9-1</f>
        <v>0.29427480420144536</v>
      </c>
      <c r="V23" s="3">
        <f>+'Indice PondENGHO'!V21/'Indice PondENGHO'!V9-1</f>
        <v>0.41005066052016392</v>
      </c>
      <c r="W23" s="3">
        <f>+'Indice PondENGHO'!W21/'Indice PondENGHO'!W9-1</f>
        <v>0.34156349948651732</v>
      </c>
      <c r="X23" s="3">
        <f>+'Indice PondENGHO'!X21/'Indice PondENGHO'!X9-1</f>
        <v>0.27724753604283547</v>
      </c>
      <c r="Y23" s="3">
        <f>+'Indice PondENGHO'!Y21/'Indice PondENGHO'!Y9-1</f>
        <v>0.30751620886536601</v>
      </c>
      <c r="Z23" s="3">
        <f>+'Indice PondENGHO'!Z21/'Indice PondENGHO'!Z9-1</f>
        <v>0.26951483944332955</v>
      </c>
      <c r="AA23" s="11">
        <f>+'Indice PondENGHO'!AA21/'Indice PondENGHO'!AA9-1</f>
        <v>0.26339494067225644</v>
      </c>
      <c r="AB23" s="10">
        <f>+'Indice PondENGHO'!AB21/'Indice PondENGHO'!AB9-1</f>
        <v>0.31081099620601749</v>
      </c>
      <c r="AC23" s="3">
        <f>+'Indice PondENGHO'!AC21/'Indice PondENGHO'!AC9-1</f>
        <v>0.19304271139740159</v>
      </c>
      <c r="AD23" s="3">
        <f>+'Indice PondENGHO'!AD21/'Indice PondENGHO'!AD9-1</f>
        <v>0.19413210952168169</v>
      </c>
      <c r="AE23" s="3">
        <f>+'Indice PondENGHO'!AE21/'Indice PondENGHO'!AE9-1</f>
        <v>0.47483623765752658</v>
      </c>
      <c r="AF23" s="3">
        <f>+'Indice PondENGHO'!AF21/'Indice PondENGHO'!AF9-1</f>
        <v>0.28502503289615722</v>
      </c>
      <c r="AG23" s="3">
        <f>+'Indice PondENGHO'!AG21/'Indice PondENGHO'!AG9-1</f>
        <v>0.29421139766739191</v>
      </c>
      <c r="AH23" s="3">
        <f>+'Indice PondENGHO'!AH21/'Indice PondENGHO'!AH9-1</f>
        <v>0.40962931605701391</v>
      </c>
      <c r="AI23" s="3">
        <f>+'Indice PondENGHO'!AI21/'Indice PondENGHO'!AI9-1</f>
        <v>0.34027385736019422</v>
      </c>
      <c r="AJ23" s="3">
        <f>+'Indice PondENGHO'!AJ21/'Indice PondENGHO'!AJ9-1</f>
        <v>0.27763471892536851</v>
      </c>
      <c r="AK23" s="3">
        <f>+'Indice PondENGHO'!AK21/'Indice PondENGHO'!AK9-1</f>
        <v>0.30756218433051474</v>
      </c>
      <c r="AL23" s="3">
        <f>+'Indice PondENGHO'!AL21/'Indice PondENGHO'!AL9-1</f>
        <v>0.2694869776582387</v>
      </c>
      <c r="AM23" s="11">
        <f>+'Indice PondENGHO'!AM21/'Indice PondENGHO'!AM9-1</f>
        <v>0.26460224063284143</v>
      </c>
      <c r="AN23" s="10">
        <f>+'Indice PondENGHO'!AN21/'Indice PondENGHO'!AN9-1</f>
        <v>0.31031745104501507</v>
      </c>
      <c r="AO23" s="3">
        <f>+'Indice PondENGHO'!AO21/'Indice PondENGHO'!AO9-1</f>
        <v>0.19263137907145822</v>
      </c>
      <c r="AP23" s="3">
        <f>+'Indice PondENGHO'!AP21/'Indice PondENGHO'!AP9-1</f>
        <v>0.19508491392087945</v>
      </c>
      <c r="AQ23" s="3">
        <f>+'Indice PondENGHO'!AQ21/'Indice PondENGHO'!AQ9-1</f>
        <v>0.47130256734894505</v>
      </c>
      <c r="AR23" s="3">
        <f>+'Indice PondENGHO'!AR21/'Indice PondENGHO'!AR9-1</f>
        <v>0.28591982248233472</v>
      </c>
      <c r="AS23" s="3">
        <f>+'Indice PondENGHO'!AS21/'Indice PondENGHO'!AS9-1</f>
        <v>0.29624585023352457</v>
      </c>
      <c r="AT23" s="3">
        <f>+'Indice PondENGHO'!AT21/'Indice PondENGHO'!AT9-1</f>
        <v>0.40981922518822422</v>
      </c>
      <c r="AU23" s="3">
        <f>+'Indice PondENGHO'!AU21/'Indice PondENGHO'!AU9-1</f>
        <v>0.33720960044330761</v>
      </c>
      <c r="AV23" s="3">
        <f>+'Indice PondENGHO'!AV21/'Indice PondENGHO'!AV9-1</f>
        <v>0.27540326733321563</v>
      </c>
      <c r="AW23" s="3">
        <f>+'Indice PondENGHO'!AW21/'Indice PondENGHO'!AW9-1</f>
        <v>0.30696928165037352</v>
      </c>
      <c r="AX23" s="3">
        <f>+'Indice PondENGHO'!AX21/'Indice PondENGHO'!AX9-1</f>
        <v>0.27076188401362811</v>
      </c>
      <c r="AY23" s="11">
        <f>+'Indice PondENGHO'!AY21/'Indice PondENGHO'!AY9-1</f>
        <v>0.26467717513788558</v>
      </c>
      <c r="AZ23" s="10">
        <f>+'Indice PondENGHO'!AZ21/'Indice PondENGHO'!AZ9-1</f>
        <v>0.30985095196631929</v>
      </c>
      <c r="BA23" s="3">
        <f>+'Indice PondENGHO'!BA21/'Indice PondENGHO'!BA9-1</f>
        <v>0.19168133349726157</v>
      </c>
      <c r="BB23" s="3">
        <f>+'Indice PondENGHO'!BB21/'Indice PondENGHO'!BB9-1</f>
        <v>0.19699838900263811</v>
      </c>
      <c r="BC23" s="3">
        <f>+'Indice PondENGHO'!BC21/'Indice PondENGHO'!BC9-1</f>
        <v>0.46236776370959776</v>
      </c>
      <c r="BD23" s="3">
        <f>+'Indice PondENGHO'!BD21/'Indice PondENGHO'!BD9-1</f>
        <v>0.28829401776020158</v>
      </c>
      <c r="BE23" s="3">
        <f>+'Indice PondENGHO'!BE21/'Indice PondENGHO'!BE9-1</f>
        <v>0.29786772526769134</v>
      </c>
      <c r="BF23" s="3">
        <f>+'Indice PondENGHO'!BF21/'Indice PondENGHO'!BF9-1</f>
        <v>0.409653609785118</v>
      </c>
      <c r="BG23" s="3">
        <f>+'Indice PondENGHO'!BG21/'Indice PondENGHO'!BG9-1</f>
        <v>0.33313541047765627</v>
      </c>
      <c r="BH23" s="3">
        <f>+'Indice PondENGHO'!BH21/'Indice PondENGHO'!BH9-1</f>
        <v>0.27308728795940329</v>
      </c>
      <c r="BI23" s="3">
        <f>+'Indice PondENGHO'!BI21/'Indice PondENGHO'!BI9-1</f>
        <v>0.30954442130677839</v>
      </c>
      <c r="BJ23" s="3">
        <f>+'Indice PondENGHO'!BJ21/'Indice PondENGHO'!BJ9-1</f>
        <v>0.2698349136360727</v>
      </c>
      <c r="BK23" s="11">
        <f>+'Indice PondENGHO'!BK21/'Indice PondENGHO'!BK9-1</f>
        <v>0.26643900577285895</v>
      </c>
      <c r="BL23" s="2">
        <f t="shared" si="1"/>
        <v>43282</v>
      </c>
      <c r="BM23" s="10">
        <f>+'Indice PondENGHO'!BL21/'Indice PondENGHO'!BL9-1</f>
        <v>0.30935452525103035</v>
      </c>
      <c r="BN23" s="3">
        <f>+'Indice PondENGHO'!BM21/'Indice PondENGHO'!BM9-1</f>
        <v>0.31242414457385559</v>
      </c>
      <c r="BO23" s="3">
        <f>+'Indice PondENGHO'!BN21/'Indice PondENGHO'!BN9-1</f>
        <v>0.31274735063785464</v>
      </c>
      <c r="BP23" s="3">
        <f>+'Indice PondENGHO'!BO21/'Indice PondENGHO'!BO9-1</f>
        <v>0.31386876533910391</v>
      </c>
      <c r="BQ23" s="11">
        <f>+'Indice PondENGHO'!BP21/'Indice PondENGHO'!BP9-1</f>
        <v>0.31237013703063088</v>
      </c>
      <c r="BR23" s="10">
        <f>+'Indice PondENGHO'!BQ21/'Indice PondENGHO'!BQ9-1</f>
        <v>0.31046214867313582</v>
      </c>
      <c r="BS23" s="3">
        <f>+'Indice PondENGHO'!BR21/'Indice PondENGHO'!BR9-1</f>
        <v>0.19289620715834643</v>
      </c>
      <c r="BT23" s="3">
        <f>+'Indice PondENGHO'!BS21/'Indice PondENGHO'!BS9-1</f>
        <v>0.19390736142888154</v>
      </c>
      <c r="BU23" s="3">
        <f>+'Indice PondENGHO'!BT21/'Indice PondENGHO'!BT9-1</f>
        <v>0.47062568982602326</v>
      </c>
      <c r="BV23" s="3">
        <f>+'Indice PondENGHO'!BU21/'Indice PondENGHO'!BU9-1</f>
        <v>0.28532336073294107</v>
      </c>
      <c r="BW23" s="3">
        <f>+'Indice PondENGHO'!BV21/'Indice PondENGHO'!BV9-1</f>
        <v>0.29610140622800429</v>
      </c>
      <c r="BX23" s="3">
        <f>+'Indice PondENGHO'!BW21/'Indice PondENGHO'!BW9-1</f>
        <v>0.40980958788035826</v>
      </c>
      <c r="BY23" s="3">
        <f>+'Indice PondENGHO'!BX21/'Indice PondENGHO'!BX9-1</f>
        <v>0.33830477037891082</v>
      </c>
      <c r="BZ23" s="3">
        <f>+'Indice PondENGHO'!BY21/'Indice PondENGHO'!BY9-1</f>
        <v>0.27529877022147642</v>
      </c>
      <c r="CA23" s="3">
        <f>+'Indice PondENGHO'!BZ21/'Indice PondENGHO'!BZ9-1</f>
        <v>0.30817453361564784</v>
      </c>
      <c r="CB23" s="3">
        <f>+'Indice PondENGHO'!CA21/'Indice PondENGHO'!CA9-1</f>
        <v>0.26975775889212095</v>
      </c>
      <c r="CC23" s="11">
        <f>+'Indice PondENGHO'!CB21/'Indice PondENGHO'!CB9-1</f>
        <v>0.26475491293180897</v>
      </c>
      <c r="CD23" s="3">
        <f>+'Indice PondENGHO'!CC21/'Indice PondENGHO'!CC9-1</f>
        <v>0.3124107791538695</v>
      </c>
      <c r="CE23" s="3">
        <f>+'Indice PondENGHO'!CD21/'Indice PondENGHO'!CD9-1</f>
        <v>0.31241086680758556</v>
      </c>
      <c r="CF23" s="3">
        <f>+'[3]Infla Interanual PondENGHO'!CD23</f>
        <v>0.31280036809071698</v>
      </c>
      <c r="CG23" s="3"/>
      <c r="CI23" s="72">
        <f t="shared" si="8"/>
        <v>-3.0156117796005244E-3</v>
      </c>
      <c r="CJ23" s="72">
        <f t="shared" si="3"/>
        <v>0</v>
      </c>
      <c r="CK23" s="72">
        <f t="shared" si="9"/>
        <v>-3.0156117796005244E-3</v>
      </c>
      <c r="CL23" s="72"/>
      <c r="CM23" s="72"/>
      <c r="CN23" s="72">
        <f>+'[3]Infla Interanual PondENGHO'!CF23</f>
        <v>-3.0753028854855202E-3</v>
      </c>
      <c r="CP23" s="72">
        <f t="shared" si="4"/>
        <v>5.9691105884995821E-5</v>
      </c>
      <c r="CT23" s="73">
        <f t="shared" si="10"/>
        <v>0.30935452525103035</v>
      </c>
      <c r="CU23" s="73">
        <f t="shared" si="11"/>
        <v>0.31242414457385559</v>
      </c>
      <c r="CV23" s="73">
        <f t="shared" si="12"/>
        <v>0.31274735063785464</v>
      </c>
      <c r="CW23" s="73">
        <f t="shared" si="13"/>
        <v>0.31386876533910391</v>
      </c>
      <c r="CX23" s="73">
        <f t="shared" si="14"/>
        <v>0.31237013703063088</v>
      </c>
      <c r="CY23" s="74">
        <f>+'[3]Infla Interanual PondENGHO'!BL23</f>
        <v>0.30969523213560501</v>
      </c>
      <c r="CZ23" s="74">
        <f>+'[3]Infla Interanual PondENGHO'!BM23</f>
        <v>0.31280744592361431</v>
      </c>
      <c r="DA23" s="74">
        <f>+'[3]Infla Interanual PondENGHO'!BN23</f>
        <v>0.31313414889164215</v>
      </c>
      <c r="DB23" s="74">
        <f>+'[3]Infla Interanual PondENGHO'!BO23</f>
        <v>0.3142730057191041</v>
      </c>
      <c r="DC23" s="74">
        <f>+'[3]Infla Interanual PondENGHO'!BP23</f>
        <v>0.31277053502109053</v>
      </c>
      <c r="DE23" s="3">
        <f t="shared" si="5"/>
        <v>-3.407068845746597E-4</v>
      </c>
      <c r="DF23" s="3">
        <f t="shared" si="6"/>
        <v>-3.8330134975872454E-4</v>
      </c>
      <c r="DG23" s="3">
        <f t="shared" si="6"/>
        <v>-3.8679825378751254E-4</v>
      </c>
      <c r="DH23" s="3">
        <f t="shared" si="6"/>
        <v>-4.0424038000019813E-4</v>
      </c>
      <c r="DI23" s="3">
        <f t="shared" si="7"/>
        <v>-4.0039799045965552E-4</v>
      </c>
      <c r="DJ23" s="3">
        <f t="shared" si="15"/>
        <v>-3.8950128313142152E-4</v>
      </c>
    </row>
    <row r="24" spans="1:114" x14ac:dyDescent="0.25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0.34019709778340768</v>
      </c>
      <c r="E24" s="3">
        <f>+'Indice PondENGHO'!E22/'Indice PondENGHO'!E10-1</f>
        <v>0.19537770829434731</v>
      </c>
      <c r="F24" s="3">
        <f>+'Indice PondENGHO'!F22/'Indice PondENGHO'!F10-1</f>
        <v>0.19651869404463174</v>
      </c>
      <c r="G24" s="3">
        <f>+'Indice PondENGHO'!G22/'Indice PondENGHO'!G10-1</f>
        <v>0.53552229340033275</v>
      </c>
      <c r="H24" s="3">
        <f>+'Indice PondENGHO'!H22/'Indice PondENGHO'!H10-1</f>
        <v>0.30568405286268763</v>
      </c>
      <c r="I24" s="3">
        <f>+'Indice PondENGHO'!I22/'Indice PondENGHO'!I10-1</f>
        <v>0.31020320143976554</v>
      </c>
      <c r="J24" s="3">
        <f>+'Indice PondENGHO'!J22/'Indice PondENGHO'!J10-1</f>
        <v>0.45429558290459982</v>
      </c>
      <c r="K24" s="3">
        <f>+'Indice PondENGHO'!K22/'Indice PondENGHO'!K10-1</f>
        <v>0.4790028817450922</v>
      </c>
      <c r="L24" s="3">
        <f>+'Indice PondENGHO'!L22/'Indice PondENGHO'!L10-1</f>
        <v>0.30659572466454765</v>
      </c>
      <c r="M24" s="3">
        <f>+'Indice PondENGHO'!M22/'Indice PondENGHO'!M10-1</f>
        <v>0.3072490664915164</v>
      </c>
      <c r="N24" s="3">
        <f>+'Indice PondENGHO'!N22/'Indice PondENGHO'!N10-1</f>
        <v>0.28942616641800489</v>
      </c>
      <c r="O24" s="11">
        <f>+'Indice PondENGHO'!O22/'Indice PondENGHO'!O10-1</f>
        <v>0.29761884766373248</v>
      </c>
      <c r="P24" s="10">
        <f>+'Indice PondENGHO'!P22/'Indice PondENGHO'!P10-1</f>
        <v>0.3380670999881783</v>
      </c>
      <c r="Q24" s="3">
        <f>+'Indice PondENGHO'!Q22/'Indice PondENGHO'!Q10-1</f>
        <v>0.19388432201329331</v>
      </c>
      <c r="R24" s="3">
        <f>+'Indice PondENGHO'!R22/'Indice PondENGHO'!R10-1</f>
        <v>0.20075104723980086</v>
      </c>
      <c r="S24" s="3">
        <f>+'Indice PondENGHO'!S22/'Indice PondENGHO'!S10-1</f>
        <v>0.5320077206492122</v>
      </c>
      <c r="T24" s="3">
        <f>+'Indice PondENGHO'!T22/'Indice PondENGHO'!T10-1</f>
        <v>0.3098073009852611</v>
      </c>
      <c r="U24" s="3">
        <f>+'Indice PondENGHO'!U22/'Indice PondENGHO'!U10-1</f>
        <v>0.31259098345913672</v>
      </c>
      <c r="V24" s="3">
        <f>+'Indice PondENGHO'!V22/'Indice PondENGHO'!V10-1</f>
        <v>0.45295957062933279</v>
      </c>
      <c r="W24" s="3">
        <f>+'Indice PondENGHO'!W22/'Indice PondENGHO'!W10-1</f>
        <v>0.48090081403098428</v>
      </c>
      <c r="X24" s="3">
        <f>+'Indice PondENGHO'!X22/'Indice PondENGHO'!X10-1</f>
        <v>0.3106171171241785</v>
      </c>
      <c r="Y24" s="3">
        <f>+'Indice PondENGHO'!Y22/'Indice PondENGHO'!Y10-1</f>
        <v>0.30824095228673976</v>
      </c>
      <c r="Z24" s="3">
        <f>+'Indice PondENGHO'!Z22/'Indice PondENGHO'!Z10-1</f>
        <v>0.29090626260144581</v>
      </c>
      <c r="AA24" s="11">
        <f>+'Indice PondENGHO'!AA22/'Indice PondENGHO'!AA10-1</f>
        <v>0.30286786060992599</v>
      </c>
      <c r="AB24" s="10">
        <f>+'Indice PondENGHO'!AB22/'Indice PondENGHO'!AB10-1</f>
        <v>0.33625315572362369</v>
      </c>
      <c r="AC24" s="3">
        <f>+'Indice PondENGHO'!AC22/'Indice PondENGHO'!AC10-1</f>
        <v>0.19433977921360013</v>
      </c>
      <c r="AD24" s="3">
        <f>+'Indice PondENGHO'!AD22/'Indice PondENGHO'!AD10-1</f>
        <v>0.2028818184882657</v>
      </c>
      <c r="AE24" s="3">
        <f>+'Indice PondENGHO'!AE22/'Indice PondENGHO'!AE10-1</f>
        <v>0.52975397357941101</v>
      </c>
      <c r="AF24" s="3">
        <f>+'Indice PondENGHO'!AF22/'Indice PondENGHO'!AF10-1</f>
        <v>0.31311629489814541</v>
      </c>
      <c r="AG24" s="3">
        <f>+'Indice PondENGHO'!AG22/'Indice PondENGHO'!AG10-1</f>
        <v>0.3125011238041524</v>
      </c>
      <c r="AH24" s="3">
        <f>+'Indice PondENGHO'!AH22/'Indice PondENGHO'!AH10-1</f>
        <v>0.4528113369130049</v>
      </c>
      <c r="AI24" s="3">
        <f>+'Indice PondENGHO'!AI22/'Indice PondENGHO'!AI10-1</f>
        <v>0.48332289851079291</v>
      </c>
      <c r="AJ24" s="3">
        <f>+'Indice PondENGHO'!AJ22/'Indice PondENGHO'!AJ10-1</f>
        <v>0.31327728727073301</v>
      </c>
      <c r="AK24" s="3">
        <f>+'Indice PondENGHO'!AK22/'Indice PondENGHO'!AK10-1</f>
        <v>0.30840813808123801</v>
      </c>
      <c r="AL24" s="3">
        <f>+'Indice PondENGHO'!AL22/'Indice PondENGHO'!AL10-1</f>
        <v>0.29105599076896027</v>
      </c>
      <c r="AM24" s="11">
        <f>+'Indice PondENGHO'!AM22/'Indice PondENGHO'!AM10-1</f>
        <v>0.30520575108226056</v>
      </c>
      <c r="AN24" s="10">
        <f>+'Indice PondENGHO'!AN22/'Indice PondENGHO'!AN10-1</f>
        <v>0.33477700506332009</v>
      </c>
      <c r="AO24" s="3">
        <f>+'Indice PondENGHO'!AO22/'Indice PondENGHO'!AO10-1</f>
        <v>0.19405047594328484</v>
      </c>
      <c r="AP24" s="3">
        <f>+'Indice PondENGHO'!AP22/'Indice PondENGHO'!AP10-1</f>
        <v>0.20436910693896659</v>
      </c>
      <c r="AQ24" s="3">
        <f>+'Indice PondENGHO'!AQ22/'Indice PondENGHO'!AQ10-1</f>
        <v>0.52566791840777172</v>
      </c>
      <c r="AR24" s="3">
        <f>+'Indice PondENGHO'!AR22/'Indice PondENGHO'!AR10-1</f>
        <v>0.31411477796213227</v>
      </c>
      <c r="AS24" s="3">
        <f>+'Indice PondENGHO'!AS22/'Indice PondENGHO'!AS10-1</f>
        <v>0.31639822512694837</v>
      </c>
      <c r="AT24" s="3">
        <f>+'Indice PondENGHO'!AT22/'Indice PondENGHO'!AT10-1</f>
        <v>0.45161214885813772</v>
      </c>
      <c r="AU24" s="3">
        <f>+'Indice PondENGHO'!AU22/'Indice PondENGHO'!AU10-1</f>
        <v>0.48016356792246229</v>
      </c>
      <c r="AV24" s="3">
        <f>+'Indice PondENGHO'!AV22/'Indice PondENGHO'!AV10-1</f>
        <v>0.30958653832213345</v>
      </c>
      <c r="AW24" s="3">
        <f>+'Indice PondENGHO'!AW22/'Indice PondENGHO'!AW10-1</f>
        <v>0.30733400205227546</v>
      </c>
      <c r="AX24" s="3">
        <f>+'Indice PondENGHO'!AX22/'Indice PondENGHO'!AX10-1</f>
        <v>0.29198056190237631</v>
      </c>
      <c r="AY24" s="11">
        <f>+'Indice PondENGHO'!AY22/'Indice PondENGHO'!AY10-1</f>
        <v>0.30600416065584013</v>
      </c>
      <c r="AZ24" s="10">
        <f>+'Indice PondENGHO'!AZ22/'Indice PondENGHO'!AZ10-1</f>
        <v>0.33273898074906683</v>
      </c>
      <c r="BA24" s="3">
        <f>+'Indice PondENGHO'!BA22/'Indice PondENGHO'!BA10-1</f>
        <v>0.19289618714807988</v>
      </c>
      <c r="BB24" s="3">
        <f>+'Indice PondENGHO'!BB22/'Indice PondENGHO'!BB10-1</f>
        <v>0.20681651679714586</v>
      </c>
      <c r="BC24" s="3">
        <f>+'Indice PondENGHO'!BC22/'Indice PondENGHO'!BC10-1</f>
        <v>0.51884881849378894</v>
      </c>
      <c r="BD24" s="3">
        <f>+'Indice PondENGHO'!BD22/'Indice PondENGHO'!BD10-1</f>
        <v>0.31674085085224202</v>
      </c>
      <c r="BE24" s="3">
        <f>+'Indice PondENGHO'!BE22/'Indice PondENGHO'!BE10-1</f>
        <v>0.31958182668904911</v>
      </c>
      <c r="BF24" s="3">
        <f>+'Indice PondENGHO'!BF22/'Indice PondENGHO'!BF10-1</f>
        <v>0.45062320717296989</v>
      </c>
      <c r="BG24" s="3">
        <f>+'Indice PondENGHO'!BG22/'Indice PondENGHO'!BG10-1</f>
        <v>0.48044688571594252</v>
      </c>
      <c r="BH24" s="3">
        <f>+'Indice PondENGHO'!BH22/'Indice PondENGHO'!BH10-1</f>
        <v>0.30609017077604661</v>
      </c>
      <c r="BI24" s="3">
        <f>+'Indice PondENGHO'!BI22/'Indice PondENGHO'!BI10-1</f>
        <v>0.31080789805086062</v>
      </c>
      <c r="BJ24" s="3">
        <f>+'Indice PondENGHO'!BJ22/'Indice PondENGHO'!BJ10-1</f>
        <v>0.29128635772951306</v>
      </c>
      <c r="BK24" s="11">
        <f>+'Indice PondENGHO'!BK22/'Indice PondENGHO'!BK10-1</f>
        <v>0.31020955754219925</v>
      </c>
      <c r="BL24" s="2">
        <f t="shared" si="1"/>
        <v>43313</v>
      </c>
      <c r="BM24" s="10">
        <f>+'Indice PondENGHO'!BL22/'Indice PondENGHO'!BL10-1</f>
        <v>0.34122628771837693</v>
      </c>
      <c r="BN24" s="3">
        <f>+'Indice PondENGHO'!BM22/'Indice PondENGHO'!BM10-1</f>
        <v>0.34451717777640378</v>
      </c>
      <c r="BO24" s="3">
        <f>+'Indice PondENGHO'!BN22/'Indice PondENGHO'!BN10-1</f>
        <v>0.34450843733228731</v>
      </c>
      <c r="BP24" s="3">
        <f>+'Indice PondENGHO'!BO22/'Indice PondENGHO'!BO10-1</f>
        <v>0.34540174739581198</v>
      </c>
      <c r="BQ24" s="11">
        <f>+'Indice PondENGHO'!BP22/'Indice PondENGHO'!BP10-1</f>
        <v>0.34388339069463614</v>
      </c>
      <c r="BR24" s="10">
        <f>+'Indice PondENGHO'!BQ22/'Indice PondENGHO'!BQ10-1</f>
        <v>0.33619870361391468</v>
      </c>
      <c r="BS24" s="3">
        <f>+'Indice PondENGHO'!BR22/'Indice PondENGHO'!BR10-1</f>
        <v>0.19389387273846159</v>
      </c>
      <c r="BT24" s="3">
        <f>+'Indice PondENGHO'!BS22/'Indice PondENGHO'!BS10-1</f>
        <v>0.20310472262848256</v>
      </c>
      <c r="BU24" s="3">
        <f>+'Indice PondENGHO'!BT22/'Indice PondENGHO'!BT10-1</f>
        <v>0.52629462747303823</v>
      </c>
      <c r="BV24" s="3">
        <f>+'Indice PondENGHO'!BU22/'Indice PondENGHO'!BU10-1</f>
        <v>0.31376141145625791</v>
      </c>
      <c r="BW24" s="3">
        <f>+'Indice PondENGHO'!BV22/'Indice PondENGHO'!BV10-1</f>
        <v>0.31612957298338529</v>
      </c>
      <c r="BX24" s="3">
        <f>+'Indice PondENGHO'!BW22/'Indice PondENGHO'!BW10-1</f>
        <v>0.45187810434932096</v>
      </c>
      <c r="BY24" s="3">
        <f>+'Indice PondENGHO'!BX22/'Indice PondENGHO'!BX10-1</f>
        <v>0.48085465500233671</v>
      </c>
      <c r="BZ24" s="3">
        <f>+'Indice PondENGHO'!BY22/'Indice PondENGHO'!BY10-1</f>
        <v>0.30872254635328078</v>
      </c>
      <c r="CA24" s="3">
        <f>+'Indice PondENGHO'!BZ22/'Indice PondENGHO'!BZ10-1</f>
        <v>0.30901090173406631</v>
      </c>
      <c r="CB24" s="3">
        <f>+'Indice PondENGHO'!CA22/'Indice PondENGHO'!CA10-1</f>
        <v>0.2912148945465709</v>
      </c>
      <c r="CC24" s="11">
        <f>+'Indice PondENGHO'!CB22/'Indice PondENGHO'!CB10-1</f>
        <v>0.30616808678944651</v>
      </c>
      <c r="CD24" s="3">
        <f>+'Indice PondENGHO'!CC22/'Indice PondENGHO'!CC10-1</f>
        <v>0.34410625545559181</v>
      </c>
      <c r="CE24" s="3">
        <f>+'Indice PondENGHO'!CD22/'Indice PondENGHO'!CD10-1</f>
        <v>0.34410625545559181</v>
      </c>
      <c r="CF24" s="3">
        <f>+'[3]Infla Interanual PondENGHO'!CD24</f>
        <v>0.34479791579805097</v>
      </c>
      <c r="CG24" s="3"/>
      <c r="CI24" s="72">
        <f t="shared" si="8"/>
        <v>-2.6571029762592069E-3</v>
      </c>
      <c r="CJ24" s="72">
        <f t="shared" si="3"/>
        <v>0</v>
      </c>
      <c r="CK24" s="72">
        <f t="shared" si="9"/>
        <v>-2.6571029762592069E-3</v>
      </c>
      <c r="CL24" s="72"/>
      <c r="CM24" s="72"/>
      <c r="CN24" s="72">
        <f>+'[3]Infla Interanual PondENGHO'!CF24</f>
        <v>-2.6479879399905482E-3</v>
      </c>
      <c r="CP24" s="72">
        <f t="shared" si="4"/>
        <v>-9.1150362686587272E-6</v>
      </c>
      <c r="CT24" s="73">
        <f t="shared" si="10"/>
        <v>0.34122628771837693</v>
      </c>
      <c r="CU24" s="73">
        <f t="shared" si="11"/>
        <v>0.34451717777640378</v>
      </c>
      <c r="CV24" s="73">
        <f t="shared" si="12"/>
        <v>0.34450843733228731</v>
      </c>
      <c r="CW24" s="73">
        <f t="shared" si="13"/>
        <v>0.34540174739581198</v>
      </c>
      <c r="CX24" s="73">
        <f t="shared" si="14"/>
        <v>0.34388339069463614</v>
      </c>
      <c r="CY24" s="74">
        <f>+'[3]Infla Interanual PondENGHO'!BL24</f>
        <v>0.34191437918734646</v>
      </c>
      <c r="CZ24" s="74">
        <f>+'[3]Infla Interanual PondENGHO'!BM24</f>
        <v>0.34523118371574557</v>
      </c>
      <c r="DA24" s="74">
        <f>+'[3]Infla Interanual PondENGHO'!BN24</f>
        <v>0.34520890153614769</v>
      </c>
      <c r="DB24" s="74">
        <f>+'[3]Infla Interanual PondENGHO'!BO24</f>
        <v>0.34609007359164456</v>
      </c>
      <c r="DC24" s="74">
        <f>+'[3]Infla Interanual PondENGHO'!BP24</f>
        <v>0.34456236712733701</v>
      </c>
      <c r="DE24" s="3">
        <f t="shared" si="5"/>
        <v>-6.8809146896953166E-4</v>
      </c>
      <c r="DF24" s="3">
        <f t="shared" si="6"/>
        <v>-7.1400593934178858E-4</v>
      </c>
      <c r="DG24" s="3">
        <f t="shared" si="6"/>
        <v>-7.0046420386038477E-4</v>
      </c>
      <c r="DH24" s="3">
        <f t="shared" si="6"/>
        <v>-6.8832619583258925E-4</v>
      </c>
      <c r="DI24" s="3">
        <f t="shared" si="7"/>
        <v>-6.7897643270087293E-4</v>
      </c>
      <c r="DJ24" s="3">
        <f t="shared" si="15"/>
        <v>-6.9166034245915498E-4</v>
      </c>
    </row>
    <row r="25" spans="1:114" x14ac:dyDescent="0.25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0.40721386565991913</v>
      </c>
      <c r="E25" s="3">
        <f>+'Indice PondENGHO'!E23/'Indice PondENGHO'!E11-1</f>
        <v>0.23898213806307855</v>
      </c>
      <c r="F25" s="3">
        <f>+'Indice PondENGHO'!F23/'Indice PondENGHO'!F11-1</f>
        <v>0.26409300226458443</v>
      </c>
      <c r="G25" s="3">
        <f>+'Indice PondENGHO'!G23/'Indice PondENGHO'!G11-1</f>
        <v>0.54931608251538999</v>
      </c>
      <c r="H25" s="3">
        <f>+'Indice PondENGHO'!H23/'Indice PondENGHO'!H11-1</f>
        <v>0.41661106622462718</v>
      </c>
      <c r="I25" s="3">
        <f>+'Indice PondENGHO'!I23/'Indice PondENGHO'!I11-1</f>
        <v>0.33937433690579311</v>
      </c>
      <c r="J25" s="3">
        <f>+'Indice PondENGHO'!J23/'Indice PondENGHO'!J11-1</f>
        <v>0.58824630958957536</v>
      </c>
      <c r="K25" s="3">
        <f>+'Indice PondENGHO'!K23/'Indice PondENGHO'!K11-1</f>
        <v>0.49708238868765253</v>
      </c>
      <c r="L25" s="3">
        <f>+'Indice PondENGHO'!L23/'Indice PondENGHO'!L11-1</f>
        <v>0.36167907740440186</v>
      </c>
      <c r="M25" s="3">
        <f>+'Indice PondENGHO'!M23/'Indice PondENGHO'!M11-1</f>
        <v>0.2841340736806246</v>
      </c>
      <c r="N25" s="3">
        <f>+'Indice PondENGHO'!N23/'Indice PondENGHO'!N11-1</f>
        <v>0.34793082305711898</v>
      </c>
      <c r="O25" s="11">
        <f>+'Indice PondENGHO'!O23/'Indice PondENGHO'!O11-1</f>
        <v>0.38008322010376383</v>
      </c>
      <c r="P25" s="10">
        <f>+'Indice PondENGHO'!P23/'Indice PondENGHO'!P11-1</f>
        <v>0.40600651745717298</v>
      </c>
      <c r="Q25" s="3">
        <f>+'Indice PondENGHO'!Q23/'Indice PondENGHO'!Q11-1</f>
        <v>0.2372649398773985</v>
      </c>
      <c r="R25" s="3">
        <f>+'Indice PondENGHO'!R23/'Indice PondENGHO'!R11-1</f>
        <v>0.26917965003154221</v>
      </c>
      <c r="S25" s="3">
        <f>+'Indice PondENGHO'!S23/'Indice PondENGHO'!S11-1</f>
        <v>0.54099884427118972</v>
      </c>
      <c r="T25" s="3">
        <f>+'Indice PondENGHO'!T23/'Indice PondENGHO'!T11-1</f>
        <v>0.42157968787793099</v>
      </c>
      <c r="U25" s="3">
        <f>+'Indice PondENGHO'!U23/'Indice PondENGHO'!U11-1</f>
        <v>0.33996307934063275</v>
      </c>
      <c r="V25" s="3">
        <f>+'Indice PondENGHO'!V23/'Indice PondENGHO'!V11-1</f>
        <v>0.5880017091737082</v>
      </c>
      <c r="W25" s="3">
        <f>+'Indice PondENGHO'!W23/'Indice PondENGHO'!W11-1</f>
        <v>0.49784273643305998</v>
      </c>
      <c r="X25" s="3">
        <f>+'Indice PondENGHO'!X23/'Indice PondENGHO'!X11-1</f>
        <v>0.3641781528484338</v>
      </c>
      <c r="Y25" s="3">
        <f>+'Indice PondENGHO'!Y23/'Indice PondENGHO'!Y11-1</f>
        <v>0.28245680897795333</v>
      </c>
      <c r="Z25" s="3">
        <f>+'Indice PondENGHO'!Z23/'Indice PondENGHO'!Z11-1</f>
        <v>0.34848467498231983</v>
      </c>
      <c r="AA25" s="11">
        <f>+'Indice PondENGHO'!AA23/'Indice PondENGHO'!AA11-1</f>
        <v>0.38440754706216707</v>
      </c>
      <c r="AB25" s="10">
        <f>+'Indice PondENGHO'!AB23/'Indice PondENGHO'!AB11-1</f>
        <v>0.40475806953449855</v>
      </c>
      <c r="AC25" s="3">
        <f>+'Indice PondENGHO'!AC23/'Indice PondENGHO'!AC11-1</f>
        <v>0.23796119987146902</v>
      </c>
      <c r="AD25" s="3">
        <f>+'Indice PondENGHO'!AD23/'Indice PondENGHO'!AD11-1</f>
        <v>0.27117281614204924</v>
      </c>
      <c r="AE25" s="3">
        <f>+'Indice PondENGHO'!AE23/'Indice PondENGHO'!AE11-1</f>
        <v>0.5348697724834941</v>
      </c>
      <c r="AF25" s="3">
        <f>+'Indice PondENGHO'!AF23/'Indice PondENGHO'!AF11-1</f>
        <v>0.42500628665028617</v>
      </c>
      <c r="AG25" s="3">
        <f>+'Indice PondENGHO'!AG23/'Indice PondENGHO'!AG11-1</f>
        <v>0.33903441559407343</v>
      </c>
      <c r="AH25" s="3">
        <f>+'Indice PondENGHO'!AH23/'Indice PondENGHO'!AH11-1</f>
        <v>0.58926607425983368</v>
      </c>
      <c r="AI25" s="3">
        <f>+'Indice PondENGHO'!AI23/'Indice PondENGHO'!AI11-1</f>
        <v>0.49968849264048631</v>
      </c>
      <c r="AJ25" s="3">
        <f>+'Indice PondENGHO'!AJ23/'Indice PondENGHO'!AJ11-1</f>
        <v>0.36587574914955834</v>
      </c>
      <c r="AK25" s="3">
        <f>+'Indice PondENGHO'!AK23/'Indice PondENGHO'!AK11-1</f>
        <v>0.28221353510313651</v>
      </c>
      <c r="AL25" s="3">
        <f>+'Indice PondENGHO'!AL23/'Indice PondENGHO'!AL11-1</f>
        <v>0.34674976502607802</v>
      </c>
      <c r="AM25" s="11">
        <f>+'Indice PondENGHO'!AM23/'Indice PondENGHO'!AM11-1</f>
        <v>0.38673781692148634</v>
      </c>
      <c r="AN25" s="10">
        <f>+'Indice PondENGHO'!AN23/'Indice PondENGHO'!AN11-1</f>
        <v>0.40365926584988832</v>
      </c>
      <c r="AO25" s="3">
        <f>+'Indice PondENGHO'!AO23/'Indice PondENGHO'!AO11-1</f>
        <v>0.23762677937475907</v>
      </c>
      <c r="AP25" s="3">
        <f>+'Indice PondENGHO'!AP23/'Indice PondENGHO'!AP11-1</f>
        <v>0.27398546086643227</v>
      </c>
      <c r="AQ25" s="3">
        <f>+'Indice PondENGHO'!AQ23/'Indice PondENGHO'!AQ11-1</f>
        <v>0.53159459655367725</v>
      </c>
      <c r="AR25" s="3">
        <f>+'Indice PondENGHO'!AR23/'Indice PondENGHO'!AR11-1</f>
        <v>0.4260299338024045</v>
      </c>
      <c r="AS25" s="3">
        <f>+'Indice PondENGHO'!AS23/'Indice PondENGHO'!AS11-1</f>
        <v>0.34238051473348774</v>
      </c>
      <c r="AT25" s="3">
        <f>+'Indice PondENGHO'!AT23/'Indice PondENGHO'!AT11-1</f>
        <v>0.58953525697699405</v>
      </c>
      <c r="AU25" s="3">
        <f>+'Indice PondENGHO'!AU23/'Indice PondENGHO'!AU11-1</f>
        <v>0.49561318397598852</v>
      </c>
      <c r="AV25" s="3">
        <f>+'Indice PondENGHO'!AV23/'Indice PondENGHO'!AV11-1</f>
        <v>0.36248529320372658</v>
      </c>
      <c r="AW25" s="3">
        <f>+'Indice PondENGHO'!AW23/'Indice PondENGHO'!AW11-1</f>
        <v>0.28137807902714185</v>
      </c>
      <c r="AX25" s="3">
        <f>+'Indice PondENGHO'!AX23/'Indice PondENGHO'!AX11-1</f>
        <v>0.34773854569135287</v>
      </c>
      <c r="AY25" s="11">
        <f>+'Indice PondENGHO'!AY23/'Indice PondENGHO'!AY11-1</f>
        <v>0.38651856225152281</v>
      </c>
      <c r="AZ25" s="10">
        <f>+'Indice PondENGHO'!AZ23/'Indice PondENGHO'!AZ11-1</f>
        <v>0.40179714774936937</v>
      </c>
      <c r="BA25" s="3">
        <f>+'Indice PondENGHO'!BA23/'Indice PondENGHO'!BA11-1</f>
        <v>0.2362091889772393</v>
      </c>
      <c r="BB25" s="3">
        <f>+'Indice PondENGHO'!BB23/'Indice PondENGHO'!BB11-1</f>
        <v>0.27768366426605229</v>
      </c>
      <c r="BC25" s="3">
        <f>+'Indice PondENGHO'!BC23/'Indice PondENGHO'!BC11-1</f>
        <v>0.52403884180181448</v>
      </c>
      <c r="BD25" s="3">
        <f>+'Indice PondENGHO'!BD23/'Indice PondENGHO'!BD11-1</f>
        <v>0.42967040393674139</v>
      </c>
      <c r="BE25" s="3">
        <f>+'Indice PondENGHO'!BE23/'Indice PondENGHO'!BE11-1</f>
        <v>0.34481384429315654</v>
      </c>
      <c r="BF25" s="3">
        <f>+'Indice PondENGHO'!BF23/'Indice PondENGHO'!BF11-1</f>
        <v>0.5897265131185141</v>
      </c>
      <c r="BG25" s="3">
        <f>+'Indice PondENGHO'!BG23/'Indice PondENGHO'!BG11-1</f>
        <v>0.49437124388997966</v>
      </c>
      <c r="BH25" s="3">
        <f>+'Indice PondENGHO'!BH23/'Indice PondENGHO'!BH11-1</f>
        <v>0.35925473401473451</v>
      </c>
      <c r="BI25" s="3">
        <f>+'Indice PondENGHO'!BI23/'Indice PondENGHO'!BI11-1</f>
        <v>0.28171237307984232</v>
      </c>
      <c r="BJ25" s="3">
        <f>+'Indice PondENGHO'!BJ23/'Indice PondENGHO'!BJ11-1</f>
        <v>0.34713589968513836</v>
      </c>
      <c r="BK25" s="11">
        <f>+'Indice PondENGHO'!BK23/'Indice PondENGHO'!BK11-1</f>
        <v>0.38840186551806166</v>
      </c>
      <c r="BL25" s="2">
        <f t="shared" si="1"/>
        <v>43344</v>
      </c>
      <c r="BM25" s="10">
        <f>+'Indice PondENGHO'!BL23/'Indice PondENGHO'!BL11-1</f>
        <v>0.4040161550675756</v>
      </c>
      <c r="BN25" s="3">
        <f>+'Indice PondENGHO'!BM23/'Indice PondENGHO'!BM11-1</f>
        <v>0.40698723095509615</v>
      </c>
      <c r="BO25" s="3">
        <f>+'Indice PondENGHO'!BN23/'Indice PondENGHO'!BN11-1</f>
        <v>0.40557387641457754</v>
      </c>
      <c r="BP25" s="3">
        <f>+'Indice PondENGHO'!BO23/'Indice PondENGHO'!BO11-1</f>
        <v>0.40825828745348836</v>
      </c>
      <c r="BQ25" s="11">
        <f>+'Indice PondENGHO'!BP23/'Indice PondENGHO'!BP11-1</f>
        <v>0.40575340871900156</v>
      </c>
      <c r="BR25" s="10">
        <f>+'Indice PondENGHO'!BQ23/'Indice PondENGHO'!BQ11-1</f>
        <v>0.40453491898706306</v>
      </c>
      <c r="BS25" s="3">
        <f>+'Indice PondENGHO'!BR23/'Indice PondENGHO'!BR11-1</f>
        <v>0.23736488958998248</v>
      </c>
      <c r="BT25" s="3">
        <f>+'Indice PondENGHO'!BS23/'Indice PondENGHO'!BS11-1</f>
        <v>0.27235319614587072</v>
      </c>
      <c r="BU25" s="3">
        <f>+'Indice PondENGHO'!BT23/'Indice PondENGHO'!BT11-1</f>
        <v>0.53323744557658159</v>
      </c>
      <c r="BV25" s="3">
        <f>+'Indice PondENGHO'!BU23/'Indice PondENGHO'!BU11-1</f>
        <v>0.42598685050388574</v>
      </c>
      <c r="BW25" s="3">
        <f>+'Indice PondENGHO'!BV23/'Indice PondENGHO'!BV11-1</f>
        <v>0.34230317284090139</v>
      </c>
      <c r="BX25" s="3">
        <f>+'Indice PondENGHO'!BW23/'Indice PondENGHO'!BW11-1</f>
        <v>0.58922889615355589</v>
      </c>
      <c r="BY25" s="3">
        <f>+'Indice PondENGHO'!BX23/'Indice PondENGHO'!BX11-1</f>
        <v>0.49659750331191943</v>
      </c>
      <c r="BZ25" s="3">
        <f>+'Indice PondENGHO'!BY23/'Indice PondENGHO'!BY11-1</f>
        <v>0.36199519166337302</v>
      </c>
      <c r="CA25" s="3">
        <f>+'Indice PondENGHO'!BZ23/'Indice PondENGHO'!BZ11-1</f>
        <v>0.28197082809405583</v>
      </c>
      <c r="CB25" s="3">
        <f>+'Indice PondENGHO'!CA23/'Indice PondENGHO'!CA11-1</f>
        <v>0.34744369011843435</v>
      </c>
      <c r="CC25" s="11">
        <f>+'Indice PondENGHO'!CB23/'Indice PondENGHO'!CB11-1</f>
        <v>0.38632856638849189</v>
      </c>
      <c r="CD25" s="3">
        <f>+'Indice PondENGHO'!CC23/'Indice PondENGHO'!CC11-1</f>
        <v>0.40625905255577166</v>
      </c>
      <c r="CE25" s="3">
        <f>+'Indice PondENGHO'!CD23/'Indice PondENGHO'!CD11-1</f>
        <v>0.40625905255577166</v>
      </c>
      <c r="CF25" s="3">
        <f>+'[3]Infla Interanual PondENGHO'!CD25</f>
        <v>0.40596510141295106</v>
      </c>
      <c r="CG25" s="3"/>
      <c r="CI25" s="72">
        <f t="shared" si="8"/>
        <v>-1.7372536514259629E-3</v>
      </c>
      <c r="CJ25" s="72">
        <f t="shared" si="3"/>
        <v>0</v>
      </c>
      <c r="CK25" s="72">
        <f t="shared" si="9"/>
        <v>-1.7372536514259629E-3</v>
      </c>
      <c r="CL25" s="72"/>
      <c r="CM25" s="72"/>
      <c r="CN25" s="72">
        <f>+'[3]Infla Interanual PondENGHO'!CF25</f>
        <v>-1.7157004242818186E-3</v>
      </c>
      <c r="CP25" s="72">
        <f t="shared" si="4"/>
        <v>-2.1553227144144316E-5</v>
      </c>
      <c r="CT25" s="73">
        <f t="shared" si="10"/>
        <v>0.4040161550675756</v>
      </c>
      <c r="CU25" s="73">
        <f t="shared" si="11"/>
        <v>0.40698723095509615</v>
      </c>
      <c r="CV25" s="73">
        <f t="shared" si="12"/>
        <v>0.40557387641457754</v>
      </c>
      <c r="CW25" s="73">
        <f t="shared" si="13"/>
        <v>0.40825828745348836</v>
      </c>
      <c r="CX25" s="73">
        <f t="shared" si="14"/>
        <v>0.40575340871900156</v>
      </c>
      <c r="CY25" s="74">
        <f>+'[3]Infla Interanual PondENGHO'!BL25</f>
        <v>0.40373841729198912</v>
      </c>
      <c r="CZ25" s="74">
        <f>+'[3]Infla Interanual PondENGHO'!BM25</f>
        <v>0.40670315724319428</v>
      </c>
      <c r="DA25" s="74">
        <f>+'[3]Infla Interanual PondENGHO'!BN25</f>
        <v>0.40529364370046439</v>
      </c>
      <c r="DB25" s="74">
        <f>+'[3]Infla Interanual PondENGHO'!BO25</f>
        <v>0.40794444167585486</v>
      </c>
      <c r="DC25" s="74">
        <f>+'[3]Infla Interanual PondENGHO'!BP25</f>
        <v>0.40545411771627093</v>
      </c>
      <c r="DE25" s="3">
        <f t="shared" si="5"/>
        <v>2.7773777558648405E-4</v>
      </c>
      <c r="DF25" s="3">
        <f t="shared" si="6"/>
        <v>2.8407371190186659E-4</v>
      </c>
      <c r="DG25" s="3">
        <f t="shared" si="6"/>
        <v>2.8023271411314887E-4</v>
      </c>
      <c r="DH25" s="3">
        <f t="shared" si="6"/>
        <v>3.1384577763349242E-4</v>
      </c>
      <c r="DI25" s="3">
        <f t="shared" si="7"/>
        <v>2.9929100273062836E-4</v>
      </c>
      <c r="DJ25" s="3">
        <f t="shared" si="15"/>
        <v>2.939511428206032E-4</v>
      </c>
    </row>
    <row r="26" spans="1:114" x14ac:dyDescent="0.25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0.46645597821084595</v>
      </c>
      <c r="E26" s="3">
        <f>+'Indice PondENGHO'!E24/'Indice PondENGHO'!E12-1</f>
        <v>0.2310995775452569</v>
      </c>
      <c r="F26" s="3">
        <f>+'Indice PondENGHO'!F24/'Indice PondENGHO'!F12-1</f>
        <v>0.3003739307640223</v>
      </c>
      <c r="G26" s="3">
        <f>+'Indice PondENGHO'!G24/'Indice PondENGHO'!G12-1</f>
        <v>0.6640478638718561</v>
      </c>
      <c r="H26" s="3">
        <f>+'Indice PondENGHO'!H24/'Indice PondENGHO'!H12-1</f>
        <v>0.47234665197518289</v>
      </c>
      <c r="I26" s="3">
        <f>+'Indice PondENGHO'!I24/'Indice PondENGHO'!I12-1</f>
        <v>0.39436904023465846</v>
      </c>
      <c r="J26" s="3">
        <f>+'Indice PondENGHO'!J24/'Indice PondENGHO'!J12-1</f>
        <v>0.68612566141616571</v>
      </c>
      <c r="K26" s="3">
        <f>+'Indice PondENGHO'!K24/'Indice PondENGHO'!K12-1</f>
        <v>0.43293267358449183</v>
      </c>
      <c r="L26" s="3">
        <f>+'Indice PondENGHO'!L24/'Indice PondENGHO'!L12-1</f>
        <v>0.38237265542744492</v>
      </c>
      <c r="M26" s="3">
        <f>+'Indice PondENGHO'!M24/'Indice PondENGHO'!M12-1</f>
        <v>0.29953004345763756</v>
      </c>
      <c r="N26" s="3">
        <f>+'Indice PondENGHO'!N24/'Indice PondENGHO'!N12-1</f>
        <v>0.37033444734625243</v>
      </c>
      <c r="O26" s="11">
        <f>+'Indice PondENGHO'!O24/'Indice PondENGHO'!O12-1</f>
        <v>0.44557072578252366</v>
      </c>
      <c r="P26" s="10">
        <f>+'Indice PondENGHO'!P24/'Indice PondENGHO'!P12-1</f>
        <v>0.4659756296191726</v>
      </c>
      <c r="Q26" s="3">
        <f>+'Indice PondENGHO'!Q24/'Indice PondENGHO'!Q12-1</f>
        <v>0.22924592261946519</v>
      </c>
      <c r="R26" s="3">
        <f>+'Indice PondENGHO'!R24/'Indice PondENGHO'!R12-1</f>
        <v>0.30520437484570939</v>
      </c>
      <c r="S26" s="3">
        <f>+'Indice PondENGHO'!S24/'Indice PondENGHO'!S12-1</f>
        <v>0.66034675535032705</v>
      </c>
      <c r="T26" s="3">
        <f>+'Indice PondENGHO'!T24/'Indice PondENGHO'!T12-1</f>
        <v>0.47550722165602166</v>
      </c>
      <c r="U26" s="3">
        <f>+'Indice PondENGHO'!U24/'Indice PondENGHO'!U12-1</f>
        <v>0.39651676002859082</v>
      </c>
      <c r="V26" s="3">
        <f>+'Indice PondENGHO'!V24/'Indice PondENGHO'!V12-1</f>
        <v>0.68632565826148584</v>
      </c>
      <c r="W26" s="3">
        <f>+'Indice PondENGHO'!W24/'Indice PondENGHO'!W12-1</f>
        <v>0.43257204763756185</v>
      </c>
      <c r="X26" s="3">
        <f>+'Indice PondENGHO'!X24/'Indice PondENGHO'!X12-1</f>
        <v>0.38307619437976292</v>
      </c>
      <c r="Y26" s="3">
        <f>+'Indice PondENGHO'!Y24/'Indice PondENGHO'!Y12-1</f>
        <v>0.30270924414853329</v>
      </c>
      <c r="Z26" s="3">
        <f>+'Indice PondENGHO'!Z24/'Indice PondENGHO'!Z12-1</f>
        <v>0.37038538427401635</v>
      </c>
      <c r="AA26" s="11">
        <f>+'Indice PondENGHO'!AA24/'Indice PondENGHO'!AA12-1</f>
        <v>0.45058869761330378</v>
      </c>
      <c r="AB26" s="10">
        <f>+'Indice PondENGHO'!AB24/'Indice PondENGHO'!AB12-1</f>
        <v>0.46534997289871849</v>
      </c>
      <c r="AC26" s="3">
        <f>+'Indice PondENGHO'!AC24/'Indice PondENGHO'!AC12-1</f>
        <v>0.22990683134461998</v>
      </c>
      <c r="AD26" s="3">
        <f>+'Indice PondENGHO'!AD24/'Indice PondENGHO'!AD12-1</f>
        <v>0.30685014736919691</v>
      </c>
      <c r="AE26" s="3">
        <f>+'Indice PondENGHO'!AE24/'Indice PondENGHO'!AE12-1</f>
        <v>0.65826681435500745</v>
      </c>
      <c r="AF26" s="3">
        <f>+'Indice PondENGHO'!AF24/'Indice PondENGHO'!AF12-1</f>
        <v>0.47746434523906478</v>
      </c>
      <c r="AG26" s="3">
        <f>+'Indice PondENGHO'!AG24/'Indice PondENGHO'!AG12-1</f>
        <v>0.39608298743700243</v>
      </c>
      <c r="AH26" s="3">
        <f>+'Indice PondENGHO'!AH24/'Indice PondENGHO'!AH12-1</f>
        <v>0.6881950857286212</v>
      </c>
      <c r="AI26" s="3">
        <f>+'Indice PondENGHO'!AI24/'Indice PondENGHO'!AI12-1</f>
        <v>0.43373500802108311</v>
      </c>
      <c r="AJ26" s="3">
        <f>+'Indice PondENGHO'!AJ24/'Indice PondENGHO'!AJ12-1</f>
        <v>0.38395460127070336</v>
      </c>
      <c r="AK26" s="3">
        <f>+'Indice PondENGHO'!AK24/'Indice PondENGHO'!AK12-1</f>
        <v>0.30346386775878242</v>
      </c>
      <c r="AL26" s="3">
        <f>+'Indice PondENGHO'!AL24/'Indice PondENGHO'!AL12-1</f>
        <v>0.36833197219867353</v>
      </c>
      <c r="AM26" s="11">
        <f>+'Indice PondENGHO'!AM24/'Indice PondENGHO'!AM12-1</f>
        <v>0.45313523730853222</v>
      </c>
      <c r="AN26" s="10">
        <f>+'Indice PondENGHO'!AN24/'Indice PondENGHO'!AN12-1</f>
        <v>0.46455696020248483</v>
      </c>
      <c r="AO26" s="3">
        <f>+'Indice PondENGHO'!AO24/'Indice PondENGHO'!AO12-1</f>
        <v>0.22941925028254651</v>
      </c>
      <c r="AP26" s="3">
        <f>+'Indice PondENGHO'!AP24/'Indice PondENGHO'!AP12-1</f>
        <v>0.31018214869155525</v>
      </c>
      <c r="AQ26" s="3">
        <f>+'Indice PondENGHO'!AQ24/'Indice PondENGHO'!AQ12-1</f>
        <v>0.65380730558374256</v>
      </c>
      <c r="AR26" s="3">
        <f>+'Indice PondENGHO'!AR24/'Indice PondENGHO'!AR12-1</f>
        <v>0.47814690534718474</v>
      </c>
      <c r="AS26" s="3">
        <f>+'Indice PondENGHO'!AS24/'Indice PondENGHO'!AS12-1</f>
        <v>0.40189645189577372</v>
      </c>
      <c r="AT26" s="3">
        <f>+'Indice PondENGHO'!AT24/'Indice PondENGHO'!AT12-1</f>
        <v>0.68855110032837152</v>
      </c>
      <c r="AU26" s="3">
        <f>+'Indice PondENGHO'!AU24/'Indice PondENGHO'!AU12-1</f>
        <v>0.42949786465943918</v>
      </c>
      <c r="AV26" s="3">
        <f>+'Indice PondENGHO'!AV24/'Indice PondENGHO'!AV12-1</f>
        <v>0.38070647567464788</v>
      </c>
      <c r="AW26" s="3">
        <f>+'Indice PondENGHO'!AW24/'Indice PondENGHO'!AW12-1</f>
        <v>0.30211450537557072</v>
      </c>
      <c r="AX26" s="3">
        <f>+'Indice PondENGHO'!AX24/'Indice PondENGHO'!AX12-1</f>
        <v>0.36866445718484875</v>
      </c>
      <c r="AY26" s="11">
        <f>+'Indice PondENGHO'!AY24/'Indice PondENGHO'!AY12-1</f>
        <v>0.45316930739515371</v>
      </c>
      <c r="AZ26" s="10">
        <f>+'Indice PondENGHO'!AZ24/'Indice PondENGHO'!AZ12-1</f>
        <v>0.46304690959323547</v>
      </c>
      <c r="BA26" s="3">
        <f>+'Indice PondENGHO'!BA24/'Indice PondENGHO'!BA12-1</f>
        <v>0.2280006189273398</v>
      </c>
      <c r="BB26" s="3">
        <f>+'Indice PondENGHO'!BB24/'Indice PondENGHO'!BB12-1</f>
        <v>0.31421864768465002</v>
      </c>
      <c r="BC26" s="3">
        <f>+'Indice PondENGHO'!BC24/'Indice PondENGHO'!BC12-1</f>
        <v>0.64315075015992318</v>
      </c>
      <c r="BD26" s="3">
        <f>+'Indice PondENGHO'!BD24/'Indice PondENGHO'!BD12-1</f>
        <v>0.48025488986013021</v>
      </c>
      <c r="BE26" s="3">
        <f>+'Indice PondENGHO'!BE24/'Indice PondENGHO'!BE12-1</f>
        <v>0.40663458531174479</v>
      </c>
      <c r="BF26" s="3">
        <f>+'Indice PondENGHO'!BF24/'Indice PondENGHO'!BF12-1</f>
        <v>0.68920810889157513</v>
      </c>
      <c r="BG26" s="3">
        <f>+'Indice PondENGHO'!BG24/'Indice PondENGHO'!BG12-1</f>
        <v>0.42786029282551064</v>
      </c>
      <c r="BH26" s="3">
        <f>+'Indice PondENGHO'!BH24/'Indice PondENGHO'!BH12-1</f>
        <v>0.37815660554780628</v>
      </c>
      <c r="BI26" s="3">
        <f>+'Indice PondENGHO'!BI24/'Indice PondENGHO'!BI12-1</f>
        <v>0.30451110859606167</v>
      </c>
      <c r="BJ26" s="3">
        <f>+'Indice PondENGHO'!BJ24/'Indice PondENGHO'!BJ12-1</f>
        <v>0.36666103934390204</v>
      </c>
      <c r="BK26" s="11">
        <f>+'Indice PondENGHO'!BK24/'Indice PondENGHO'!BK12-1</f>
        <v>0.45499534121620044</v>
      </c>
      <c r="BL26" s="2">
        <f t="shared" si="1"/>
        <v>43374</v>
      </c>
      <c r="BM26" s="10">
        <f>+'Indice PondENGHO'!BL24/'Indice PondENGHO'!BL12-1</f>
        <v>0.45757175336124711</v>
      </c>
      <c r="BN26" s="3">
        <f>+'Indice PondENGHO'!BM24/'Indice PondENGHO'!BM12-1</f>
        <v>0.46087759896004954</v>
      </c>
      <c r="BO26" s="3">
        <f>+'Indice PondENGHO'!BN24/'Indice PondENGHO'!BN12-1</f>
        <v>0.45973173302857373</v>
      </c>
      <c r="BP26" s="3">
        <f>+'Indice PondENGHO'!BO24/'Indice PondENGHO'!BO12-1</f>
        <v>0.46300105992859142</v>
      </c>
      <c r="BQ26" s="11">
        <f>+'Indice PondENGHO'!BP24/'Indice PondENGHO'!BP12-1</f>
        <v>0.45963726064827681</v>
      </c>
      <c r="BR26" s="10">
        <f>+'Indice PondENGHO'!BQ24/'Indice PondENGHO'!BQ12-1</f>
        <v>0.46498038526845842</v>
      </c>
      <c r="BS26" s="3">
        <f>+'Indice PondENGHO'!BR24/'Indice PondENGHO'!BR12-1</f>
        <v>0.22926228085619349</v>
      </c>
      <c r="BT26" s="3">
        <f>+'Indice PondENGHO'!BS24/'Indice PondENGHO'!BS12-1</f>
        <v>0.30853314345707039</v>
      </c>
      <c r="BU26" s="3">
        <f>+'Indice PondENGHO'!BT24/'Indice PondENGHO'!BT12-1</f>
        <v>0.65331324174873906</v>
      </c>
      <c r="BV26" s="3">
        <f>+'Indice PondENGHO'!BU24/'Indice PondENGHO'!BU12-1</f>
        <v>0.47806895544091677</v>
      </c>
      <c r="BW26" s="3">
        <f>+'Indice PondENGHO'!BV24/'Indice PondENGHO'!BV12-1</f>
        <v>0.40165391909784387</v>
      </c>
      <c r="BX26" s="3">
        <f>+'Indice PondENGHO'!BW24/'Indice PondENGHO'!BW12-1</f>
        <v>0.6881994272334</v>
      </c>
      <c r="BY26" s="3">
        <f>+'Indice PondENGHO'!BX24/'Indice PondENGHO'!BX12-1</f>
        <v>0.43076899215510656</v>
      </c>
      <c r="BZ26" s="3">
        <f>+'Indice PondENGHO'!BY24/'Indice PondENGHO'!BY12-1</f>
        <v>0.38080199906811285</v>
      </c>
      <c r="CA26" s="3">
        <f>+'Indice PondENGHO'!BZ24/'Indice PondENGHO'!BZ12-1</f>
        <v>0.30321401381573243</v>
      </c>
      <c r="CB26" s="3">
        <f>+'Indice PondENGHO'!CA24/'Indice PondENGHO'!CA12-1</f>
        <v>0.36814128194749007</v>
      </c>
      <c r="CC26" s="11">
        <f>+'Indice PondENGHO'!CB24/'Indice PondENGHO'!CB12-1</f>
        <v>0.45273612783937844</v>
      </c>
      <c r="CD26" s="3">
        <f>+'Indice PondENGHO'!CC24/'Indice PondENGHO'!CC12-1</f>
        <v>0.46034380762916571</v>
      </c>
      <c r="CE26" s="3">
        <f>+'Indice PondENGHO'!CD24/'Indice PondENGHO'!CD12-1</f>
        <v>0.46034380762916571</v>
      </c>
      <c r="CF26" s="3">
        <f>+'[3]Infla Interanual PondENGHO'!CD26</f>
        <v>0.45985345127523858</v>
      </c>
      <c r="CG26" s="3"/>
      <c r="CI26" s="72">
        <f t="shared" si="8"/>
        <v>-2.0655072870296998E-3</v>
      </c>
      <c r="CJ26" s="72">
        <f t="shared" si="3"/>
        <v>0</v>
      </c>
      <c r="CK26" s="72">
        <f t="shared" si="9"/>
        <v>-2.0655072870296998E-3</v>
      </c>
      <c r="CL26" s="72"/>
      <c r="CM26" s="72"/>
      <c r="CN26" s="72">
        <f>+'[3]Infla Interanual PondENGHO'!CF26</f>
        <v>-2.1992700287207789E-3</v>
      </c>
      <c r="CP26" s="72">
        <f t="shared" si="4"/>
        <v>1.3376274169107916E-4</v>
      </c>
      <c r="CT26" s="73">
        <f t="shared" si="10"/>
        <v>0.45757175336124711</v>
      </c>
      <c r="CU26" s="73">
        <f t="shared" si="11"/>
        <v>0.46087759896004954</v>
      </c>
      <c r="CV26" s="73">
        <f t="shared" si="12"/>
        <v>0.45973173302857373</v>
      </c>
      <c r="CW26" s="73">
        <f t="shared" si="13"/>
        <v>0.46300105992859142</v>
      </c>
      <c r="CX26" s="73">
        <f t="shared" si="14"/>
        <v>0.45963726064827681</v>
      </c>
      <c r="CY26" s="74">
        <f>+'[3]Infla Interanual PondENGHO'!BL26</f>
        <v>0.45700998259140468</v>
      </c>
      <c r="CZ26" s="74">
        <f>+'[3]Infla Interanual PondENGHO'!BM26</f>
        <v>0.46033723604382937</v>
      </c>
      <c r="DA26" s="74">
        <f>+'[3]Infla Interanual PondENGHO'!BN26</f>
        <v>0.45922186829695932</v>
      </c>
      <c r="DB26" s="74">
        <f>+'[3]Infla Interanual PondENGHO'!BO26</f>
        <v>0.46251089885852892</v>
      </c>
      <c r="DC26" s="74">
        <f>+'[3]Infla Interanual PondENGHO'!BP26</f>
        <v>0.45920925262012546</v>
      </c>
      <c r="DE26" s="3">
        <f t="shared" si="5"/>
        <v>5.6177076984242902E-4</v>
      </c>
      <c r="DF26" s="3">
        <f t="shared" si="6"/>
        <v>5.4036291622017174E-4</v>
      </c>
      <c r="DG26" s="3">
        <f t="shared" si="6"/>
        <v>5.0986473161440671E-4</v>
      </c>
      <c r="DH26" s="3">
        <f t="shared" si="6"/>
        <v>4.9016107006250031E-4</v>
      </c>
      <c r="DI26" s="3">
        <f t="shared" si="7"/>
        <v>4.2800802815134986E-4</v>
      </c>
      <c r="DJ26" s="3">
        <f t="shared" si="15"/>
        <v>4.9035635392713495E-4</v>
      </c>
    </row>
    <row r="27" spans="1:114" x14ac:dyDescent="0.25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0.49800274945345402</v>
      </c>
      <c r="E27" s="3">
        <f>+'Indice PondENGHO'!E25/'Indice PondENGHO'!E13-1</f>
        <v>0.27429123297828251</v>
      </c>
      <c r="F27" s="3">
        <f>+'Indice PondENGHO'!F25/'Indice PondENGHO'!F13-1</f>
        <v>0.31445244571879716</v>
      </c>
      <c r="G27" s="3">
        <f>+'Indice PondENGHO'!G25/'Indice PondENGHO'!G13-1</f>
        <v>0.67897477317790189</v>
      </c>
      <c r="H27" s="3">
        <f>+'Indice PondENGHO'!H25/'Indice PondENGHO'!H13-1</f>
        <v>0.51074269361672875</v>
      </c>
      <c r="I27" s="3">
        <f>+'Indice PondENGHO'!I25/'Indice PondENGHO'!I13-1</f>
        <v>0.46409479467203929</v>
      </c>
      <c r="J27" s="3">
        <f>+'Indice PondENGHO'!J25/'Indice PondENGHO'!J13-1</f>
        <v>0.68086830642596086</v>
      </c>
      <c r="K27" s="3">
        <f>+'Indice PondENGHO'!K25/'Indice PondENGHO'!K13-1</f>
        <v>0.46020816011929533</v>
      </c>
      <c r="L27" s="3">
        <f>+'Indice PondENGHO'!L25/'Indice PondENGHO'!L13-1</f>
        <v>0.40775049161156485</v>
      </c>
      <c r="M27" s="3">
        <f>+'Indice PondENGHO'!M25/'Indice PondENGHO'!M13-1</f>
        <v>0.31194072296845077</v>
      </c>
      <c r="N27" s="3">
        <f>+'Indice PondENGHO'!N25/'Indice PondENGHO'!N13-1</f>
        <v>0.38087652843498421</v>
      </c>
      <c r="O27" s="11">
        <f>+'Indice PondENGHO'!O25/'Indice PondENGHO'!O13-1</f>
        <v>0.49516734367901938</v>
      </c>
      <c r="P27" s="10">
        <f>+'Indice PondENGHO'!P25/'Indice PondENGHO'!P13-1</f>
        <v>0.49822204362870659</v>
      </c>
      <c r="Q27" s="3">
        <f>+'Indice PondENGHO'!Q25/'Indice PondENGHO'!Q13-1</f>
        <v>0.27282929686635415</v>
      </c>
      <c r="R27" s="3">
        <f>+'Indice PondENGHO'!R25/'Indice PondENGHO'!R13-1</f>
        <v>0.32001257948654716</v>
      </c>
      <c r="S27" s="3">
        <f>+'Indice PondENGHO'!S25/'Indice PondENGHO'!S13-1</f>
        <v>0.67516451473472805</v>
      </c>
      <c r="T27" s="3">
        <f>+'Indice PondENGHO'!T25/'Indice PondENGHO'!T13-1</f>
        <v>0.51470979924922378</v>
      </c>
      <c r="U27" s="3">
        <f>+'Indice PondENGHO'!U25/'Indice PondENGHO'!U13-1</f>
        <v>0.46257670344638879</v>
      </c>
      <c r="V27" s="3">
        <f>+'Indice PondENGHO'!V25/'Indice PondENGHO'!V13-1</f>
        <v>0.68104113466545257</v>
      </c>
      <c r="W27" s="3">
        <f>+'Indice PondENGHO'!W25/'Indice PondENGHO'!W13-1</f>
        <v>0.46236490160009103</v>
      </c>
      <c r="X27" s="3">
        <f>+'Indice PondENGHO'!X25/'Indice PondENGHO'!X13-1</f>
        <v>0.40904928002671559</v>
      </c>
      <c r="Y27" s="3">
        <f>+'Indice PondENGHO'!Y25/'Indice PondENGHO'!Y13-1</f>
        <v>0.31357353136351684</v>
      </c>
      <c r="Z27" s="3">
        <f>+'Indice PondENGHO'!Z25/'Indice PondENGHO'!Z13-1</f>
        <v>0.38010496130643201</v>
      </c>
      <c r="AA27" s="11">
        <f>+'Indice PondENGHO'!AA25/'Indice PondENGHO'!AA13-1</f>
        <v>0.49765273277098898</v>
      </c>
      <c r="AB27" s="10">
        <f>+'Indice PondENGHO'!AB25/'Indice PondENGHO'!AB13-1</f>
        <v>0.49818451629503491</v>
      </c>
      <c r="AC27" s="3">
        <f>+'Indice PondENGHO'!AC25/'Indice PondENGHO'!AC13-1</f>
        <v>0.27298186513952061</v>
      </c>
      <c r="AD27" s="3">
        <f>+'Indice PondENGHO'!AD25/'Indice PondENGHO'!AD13-1</f>
        <v>0.32168190757489712</v>
      </c>
      <c r="AE27" s="3">
        <f>+'Indice PondENGHO'!AE25/'Indice PondENGHO'!AE13-1</f>
        <v>0.67393017506079422</v>
      </c>
      <c r="AF27" s="3">
        <f>+'Indice PondENGHO'!AF25/'Indice PondENGHO'!AF13-1</f>
        <v>0.51621131927850472</v>
      </c>
      <c r="AG27" s="3">
        <f>+'Indice PondENGHO'!AG25/'Indice PondENGHO'!AG13-1</f>
        <v>0.46167058534835048</v>
      </c>
      <c r="AH27" s="3">
        <f>+'Indice PondENGHO'!AH25/'Indice PondENGHO'!AH13-1</f>
        <v>0.68183131744498815</v>
      </c>
      <c r="AI27" s="3">
        <f>+'Indice PondENGHO'!AI25/'Indice PondENGHO'!AI13-1</f>
        <v>0.46465161856900949</v>
      </c>
      <c r="AJ27" s="3">
        <f>+'Indice PondENGHO'!AJ25/'Indice PondENGHO'!AJ13-1</f>
        <v>0.40967193053119733</v>
      </c>
      <c r="AK27" s="3">
        <f>+'Indice PondENGHO'!AK25/'Indice PondENGHO'!AK13-1</f>
        <v>0.31457336714558704</v>
      </c>
      <c r="AL27" s="3">
        <f>+'Indice PondENGHO'!AL25/'Indice PondENGHO'!AL13-1</f>
        <v>0.37885902962545681</v>
      </c>
      <c r="AM27" s="11">
        <f>+'Indice PondENGHO'!AM25/'Indice PondENGHO'!AM13-1</f>
        <v>0.49903105424917515</v>
      </c>
      <c r="AN27" s="10">
        <f>+'Indice PondENGHO'!AN25/'Indice PondENGHO'!AN13-1</f>
        <v>0.49797215366059122</v>
      </c>
      <c r="AO27" s="3">
        <f>+'Indice PondENGHO'!AO25/'Indice PondENGHO'!AO13-1</f>
        <v>0.2727434681557388</v>
      </c>
      <c r="AP27" s="3">
        <f>+'Indice PondENGHO'!AP25/'Indice PondENGHO'!AP13-1</f>
        <v>0.32479370035398092</v>
      </c>
      <c r="AQ27" s="3">
        <f>+'Indice PondENGHO'!AQ25/'Indice PondENGHO'!AQ13-1</f>
        <v>0.67012930386442782</v>
      </c>
      <c r="AR27" s="3">
        <f>+'Indice PondENGHO'!AR25/'Indice PondENGHO'!AR13-1</f>
        <v>0.51711493871431635</v>
      </c>
      <c r="AS27" s="3">
        <f>+'Indice PondENGHO'!AS25/'Indice PondENGHO'!AS13-1</f>
        <v>0.46001748664506703</v>
      </c>
      <c r="AT27" s="3">
        <f>+'Indice PondENGHO'!AT25/'Indice PondENGHO'!AT13-1</f>
        <v>0.68294281101510945</v>
      </c>
      <c r="AU27" s="3">
        <f>+'Indice PondENGHO'!AU25/'Indice PondENGHO'!AU13-1</f>
        <v>0.46071860401555953</v>
      </c>
      <c r="AV27" s="3">
        <f>+'Indice PondENGHO'!AV25/'Indice PondENGHO'!AV13-1</f>
        <v>0.40949820406309545</v>
      </c>
      <c r="AW27" s="3">
        <f>+'Indice PondENGHO'!AW25/'Indice PondENGHO'!AW13-1</f>
        <v>0.31248948542155919</v>
      </c>
      <c r="AX27" s="3">
        <f>+'Indice PondENGHO'!AX25/'Indice PondENGHO'!AX13-1</f>
        <v>0.37899228472219715</v>
      </c>
      <c r="AY27" s="11">
        <f>+'Indice PondENGHO'!AY25/'Indice PondENGHO'!AY13-1</f>
        <v>0.4989055057439058</v>
      </c>
      <c r="AZ27" s="10">
        <f>+'Indice PondENGHO'!AZ25/'Indice PondENGHO'!AZ13-1</f>
        <v>0.49704206643242377</v>
      </c>
      <c r="BA27" s="3">
        <f>+'Indice PondENGHO'!BA25/'Indice PondENGHO'!BA13-1</f>
        <v>0.27210876840188636</v>
      </c>
      <c r="BB27" s="3">
        <f>+'Indice PondENGHO'!BB25/'Indice PondENGHO'!BB13-1</f>
        <v>0.32828544755382283</v>
      </c>
      <c r="BC27" s="3">
        <f>+'Indice PondENGHO'!BC25/'Indice PondENGHO'!BC13-1</f>
        <v>0.659002107424838</v>
      </c>
      <c r="BD27" s="3">
        <f>+'Indice PondENGHO'!BD25/'Indice PondENGHO'!BD13-1</f>
        <v>0.52063512105811416</v>
      </c>
      <c r="BE27" s="3">
        <f>+'Indice PondENGHO'!BE25/'Indice PondENGHO'!BE13-1</f>
        <v>0.45827937666290497</v>
      </c>
      <c r="BF27" s="3">
        <f>+'Indice PondENGHO'!BF25/'Indice PondENGHO'!BF13-1</f>
        <v>0.68398725540763761</v>
      </c>
      <c r="BG27" s="3">
        <f>+'Indice PondENGHO'!BG25/'Indice PondENGHO'!BG13-1</f>
        <v>0.46165112911590356</v>
      </c>
      <c r="BH27" s="3">
        <f>+'Indice PondENGHO'!BH25/'Indice PondENGHO'!BH13-1</f>
        <v>0.4100218313992583</v>
      </c>
      <c r="BI27" s="3">
        <f>+'Indice PondENGHO'!BI25/'Indice PondENGHO'!BI13-1</f>
        <v>0.31398930382765511</v>
      </c>
      <c r="BJ27" s="3">
        <f>+'Indice PondENGHO'!BJ25/'Indice PondENGHO'!BJ13-1</f>
        <v>0.37844564043537909</v>
      </c>
      <c r="BK27" s="11">
        <f>+'Indice PondENGHO'!BK25/'Indice PondENGHO'!BK13-1</f>
        <v>0.49769363118234566</v>
      </c>
      <c r="BL27" s="2">
        <f t="shared" si="1"/>
        <v>43405</v>
      </c>
      <c r="BM27" s="10">
        <f>+'Indice PondENGHO'!BL25/'Indice PondENGHO'!BL13-1</f>
        <v>0.48443937064791109</v>
      </c>
      <c r="BN27" s="3">
        <f>+'Indice PondENGHO'!BM25/'Indice PondENGHO'!BM13-1</f>
        <v>0.48703176772457479</v>
      </c>
      <c r="BO27" s="3">
        <f>+'Indice PondENGHO'!BN25/'Indice PondENGHO'!BN13-1</f>
        <v>0.48630888548237161</v>
      </c>
      <c r="BP27" s="3">
        <f>+'Indice PondENGHO'!BO25/'Indice PondENGHO'!BO13-1</f>
        <v>0.48876954113251547</v>
      </c>
      <c r="BQ27" s="11">
        <f>+'Indice PondENGHO'!BP25/'Indice PondENGHO'!BP13-1</f>
        <v>0.48542519460498967</v>
      </c>
      <c r="BR27" s="10">
        <f>+'Indice PondENGHO'!BQ25/'Indice PondENGHO'!BQ13-1</f>
        <v>0.49785607691943068</v>
      </c>
      <c r="BS27" s="3">
        <f>+'Indice PondENGHO'!BR25/'Indice PondENGHO'!BR13-1</f>
        <v>0.27281387740036322</v>
      </c>
      <c r="BT27" s="3">
        <f>+'Indice PondENGHO'!BS25/'Indice PondENGHO'!BS13-1</f>
        <v>0.32298927587522552</v>
      </c>
      <c r="BU27" s="3">
        <f>+'Indice PondENGHO'!BT25/'Indice PondENGHO'!BT13-1</f>
        <v>0.66896724886823833</v>
      </c>
      <c r="BV27" s="3">
        <f>+'Indice PondENGHO'!BU25/'Indice PondENGHO'!BU13-1</f>
        <v>0.51756914809886045</v>
      </c>
      <c r="BW27" s="3">
        <f>+'Indice PondENGHO'!BV25/'Indice PondENGHO'!BV13-1</f>
        <v>0.46019448719024036</v>
      </c>
      <c r="BX27" s="3">
        <f>+'Indice PondENGHO'!BW25/'Indice PondENGHO'!BW13-1</f>
        <v>0.68268348472951224</v>
      </c>
      <c r="BY27" s="3">
        <f>+'Indice PondENGHO'!BX25/'Indice PondENGHO'!BX13-1</f>
        <v>0.46197716319962923</v>
      </c>
      <c r="BZ27" s="3">
        <f>+'Indice PondENGHO'!BY25/'Indice PondENGHO'!BY13-1</f>
        <v>0.4094721429441559</v>
      </c>
      <c r="CA27" s="3">
        <f>+'Indice PondENGHO'!BZ25/'Indice PondENGHO'!BZ13-1</f>
        <v>0.31355482963008385</v>
      </c>
      <c r="CB27" s="3">
        <f>+'Indice PondENGHO'!CA25/'Indice PondENGHO'!CA13-1</f>
        <v>0.37903561463474467</v>
      </c>
      <c r="CC27" s="11">
        <f>+'Indice PondENGHO'!CB25/'Indice PondENGHO'!CB13-1</f>
        <v>0.49793577637617115</v>
      </c>
      <c r="CD27" s="3">
        <f>+'Indice PondENGHO'!CC25/'Indice PondENGHO'!CC13-1</f>
        <v>0.4864556987320019</v>
      </c>
      <c r="CE27" s="3">
        <f>+'Indice PondENGHO'!CD25/'Indice PondENGHO'!CD13-1</f>
        <v>0.4864556987320019</v>
      </c>
      <c r="CF27" s="3">
        <f>+'[3]Infla Interanual PondENGHO'!CD27</f>
        <v>0.48561640645879578</v>
      </c>
      <c r="CG27" s="3"/>
      <c r="CI27" s="72">
        <f t="shared" si="8"/>
        <v>-9.8582395707857984E-4</v>
      </c>
      <c r="CJ27" s="72">
        <f t="shared" si="3"/>
        <v>0</v>
      </c>
      <c r="CK27" s="72">
        <f t="shared" si="9"/>
        <v>-9.8582395707857984E-4</v>
      </c>
      <c r="CL27" s="72"/>
      <c r="CM27" s="72"/>
      <c r="CN27" s="72">
        <f>+'[3]Infla Interanual PondENGHO'!CF27</f>
        <v>-1.2870942795302209E-3</v>
      </c>
      <c r="CP27" s="72">
        <f t="shared" si="4"/>
        <v>3.0127032245164109E-4</v>
      </c>
      <c r="CT27" s="73">
        <f t="shared" si="10"/>
        <v>0.48443937064791109</v>
      </c>
      <c r="CU27" s="73">
        <f t="shared" si="11"/>
        <v>0.48703176772457479</v>
      </c>
      <c r="CV27" s="73">
        <f t="shared" si="12"/>
        <v>0.48630888548237161</v>
      </c>
      <c r="CW27" s="73">
        <f t="shared" si="13"/>
        <v>0.48876954113251547</v>
      </c>
      <c r="CX27" s="73">
        <f t="shared" si="14"/>
        <v>0.48542519460498967</v>
      </c>
      <c r="CY27" s="74">
        <f>+'[3]Infla Interanual PondENGHO'!BL27</f>
        <v>0.48340939822551521</v>
      </c>
      <c r="CZ27" s="74">
        <f>+'[3]Infla Interanual PondENGHO'!BM27</f>
        <v>0.48610014144592451</v>
      </c>
      <c r="DA27" s="74">
        <f>+'[3]Infla Interanual PondENGHO'!BN27</f>
        <v>0.48544137606692384</v>
      </c>
      <c r="DB27" s="74">
        <f>+'[3]Infla Interanual PondENGHO'!BO27</f>
        <v>0.48796219060233614</v>
      </c>
      <c r="DC27" s="74">
        <f>+'[3]Infla Interanual PondENGHO'!BP27</f>
        <v>0.48469649250504543</v>
      </c>
      <c r="DE27" s="3">
        <f t="shared" si="5"/>
        <v>1.0299724223958862E-3</v>
      </c>
      <c r="DF27" s="3">
        <f t="shared" si="6"/>
        <v>9.3162627865028824E-4</v>
      </c>
      <c r="DG27" s="3">
        <f t="shared" si="6"/>
        <v>8.6750941544777582E-4</v>
      </c>
      <c r="DH27" s="3">
        <f t="shared" si="6"/>
        <v>8.0735053017932934E-4</v>
      </c>
      <c r="DI27" s="3">
        <f t="shared" si="7"/>
        <v>7.2870209994424506E-4</v>
      </c>
      <c r="DJ27" s="3">
        <f t="shared" si="15"/>
        <v>8.3929227320611588E-4</v>
      </c>
    </row>
    <row r="28" spans="1:114" x14ac:dyDescent="0.25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0.51101733537754401</v>
      </c>
      <c r="E28" s="3">
        <f>+'Indice PondENGHO'!E26/'Indice PondENGHO'!E14-1</f>
        <v>0.28291369468156824</v>
      </c>
      <c r="F28" s="3">
        <f>+'Indice PondENGHO'!F26/'Indice PondENGHO'!F14-1</f>
        <v>0.32030792591998547</v>
      </c>
      <c r="G28" s="3">
        <f>+'Indice PondENGHO'!G26/'Indice PondENGHO'!G14-1</f>
        <v>0.47350208924041182</v>
      </c>
      <c r="H28" s="3">
        <f>+'Indice PondENGHO'!H26/'Indice PondENGHO'!H14-1</f>
        <v>0.49615852942247662</v>
      </c>
      <c r="I28" s="3">
        <f>+'Indice PondENGHO'!I26/'Indice PondENGHO'!I14-1</f>
        <v>0.5029589276368196</v>
      </c>
      <c r="J28" s="3">
        <f>+'Indice PondENGHO'!J26/'Indice PondENGHO'!J14-1</f>
        <v>0.66859767362800016</v>
      </c>
      <c r="K28" s="3">
        <f>+'Indice PondENGHO'!K26/'Indice PondENGHO'!K14-1</f>
        <v>0.55065326580461371</v>
      </c>
      <c r="L28" s="3">
        <f>+'Indice PondENGHO'!L26/'Indice PondENGHO'!L14-1</f>
        <v>0.43378621092743574</v>
      </c>
      <c r="M28" s="3">
        <f>+'Indice PondENGHO'!M26/'Indice PondENGHO'!M14-1</f>
        <v>0.32732909922294118</v>
      </c>
      <c r="N28" s="3">
        <f>+'Indice PondENGHO'!N26/'Indice PondENGHO'!N14-1</f>
        <v>0.39408192721703594</v>
      </c>
      <c r="O28" s="11">
        <f>+'Indice PondENGHO'!O26/'Indice PondENGHO'!O14-1</f>
        <v>0.52994133752032946</v>
      </c>
      <c r="P28" s="10">
        <f>+'Indice PondENGHO'!P26/'Indice PondENGHO'!P14-1</f>
        <v>0.51126085648314201</v>
      </c>
      <c r="Q28" s="3">
        <f>+'Indice PondENGHO'!Q26/'Indice PondENGHO'!Q14-1</f>
        <v>0.28114727437581455</v>
      </c>
      <c r="R28" s="3">
        <f>+'Indice PondENGHO'!R26/'Indice PondENGHO'!R14-1</f>
        <v>0.32552412852855661</v>
      </c>
      <c r="S28" s="3">
        <f>+'Indice PondENGHO'!S26/'Indice PondENGHO'!S14-1</f>
        <v>0.4661819098683837</v>
      </c>
      <c r="T28" s="3">
        <f>+'Indice PondENGHO'!T26/'Indice PondENGHO'!T14-1</f>
        <v>0.49893665575176471</v>
      </c>
      <c r="U28" s="3">
        <f>+'Indice PondENGHO'!U26/'Indice PondENGHO'!U14-1</f>
        <v>0.50171550257549113</v>
      </c>
      <c r="V28" s="3">
        <f>+'Indice PondENGHO'!V26/'Indice PondENGHO'!V14-1</f>
        <v>0.66827822167658235</v>
      </c>
      <c r="W28" s="3">
        <f>+'Indice PondENGHO'!W26/'Indice PondENGHO'!W14-1</f>
        <v>0.55083009144693129</v>
      </c>
      <c r="X28" s="3">
        <f>+'Indice PondENGHO'!X26/'Indice PondENGHO'!X14-1</f>
        <v>0.43480791802328467</v>
      </c>
      <c r="Y28" s="3">
        <f>+'Indice PondENGHO'!Y26/'Indice PondENGHO'!Y14-1</f>
        <v>0.33180588129590771</v>
      </c>
      <c r="Z28" s="3">
        <f>+'Indice PondENGHO'!Z26/'Indice PondENGHO'!Z14-1</f>
        <v>0.39269176994121735</v>
      </c>
      <c r="AA28" s="11">
        <f>+'Indice PondENGHO'!AA26/'Indice PondENGHO'!AA14-1</f>
        <v>0.53171537888348097</v>
      </c>
      <c r="AB28" s="10">
        <f>+'Indice PondENGHO'!AB26/'Indice PondENGHO'!AB14-1</f>
        <v>0.51146210657169489</v>
      </c>
      <c r="AC28" s="3">
        <f>+'Indice PondENGHO'!AC26/'Indice PondENGHO'!AC14-1</f>
        <v>0.28121197233431383</v>
      </c>
      <c r="AD28" s="3">
        <f>+'Indice PondENGHO'!AD26/'Indice PondENGHO'!AD14-1</f>
        <v>0.3272484702840015</v>
      </c>
      <c r="AE28" s="3">
        <f>+'Indice PondENGHO'!AE26/'Indice PondENGHO'!AE14-1</f>
        <v>0.46087870596774394</v>
      </c>
      <c r="AF28" s="3">
        <f>+'Indice PondENGHO'!AF26/'Indice PondENGHO'!AF14-1</f>
        <v>0.50036763812610707</v>
      </c>
      <c r="AG28" s="3">
        <f>+'Indice PondENGHO'!AG26/'Indice PondENGHO'!AG14-1</f>
        <v>0.50076949187800945</v>
      </c>
      <c r="AH28" s="3">
        <f>+'Indice PondENGHO'!AH26/'Indice PondENGHO'!AH14-1</f>
        <v>0.66637063179746692</v>
      </c>
      <c r="AI28" s="3">
        <f>+'Indice PondENGHO'!AI26/'Indice PondENGHO'!AI14-1</f>
        <v>0.55221703029794833</v>
      </c>
      <c r="AJ28" s="3">
        <f>+'Indice PondENGHO'!AJ26/'Indice PondENGHO'!AJ14-1</f>
        <v>0.43529820185055823</v>
      </c>
      <c r="AK28" s="3">
        <f>+'Indice PondENGHO'!AK26/'Indice PondENGHO'!AK14-1</f>
        <v>0.33332067238244711</v>
      </c>
      <c r="AL28" s="3">
        <f>+'Indice PondENGHO'!AL26/'Indice PondENGHO'!AL14-1</f>
        <v>0.39076951910912583</v>
      </c>
      <c r="AM28" s="11">
        <f>+'Indice PondENGHO'!AM26/'Indice PondENGHO'!AM14-1</f>
        <v>0.53235398083145857</v>
      </c>
      <c r="AN28" s="10">
        <f>+'Indice PondENGHO'!AN26/'Indice PondENGHO'!AN14-1</f>
        <v>0.51146327587223883</v>
      </c>
      <c r="AO28" s="3">
        <f>+'Indice PondENGHO'!AO26/'Indice PondENGHO'!AO14-1</f>
        <v>0.28091748488142021</v>
      </c>
      <c r="AP28" s="3">
        <f>+'Indice PondENGHO'!AP26/'Indice PondENGHO'!AP14-1</f>
        <v>0.32951599212762406</v>
      </c>
      <c r="AQ28" s="3">
        <f>+'Indice PondENGHO'!AQ26/'Indice PondENGHO'!AQ14-1</f>
        <v>0.46055114045196599</v>
      </c>
      <c r="AR28" s="3">
        <f>+'Indice PondENGHO'!AR26/'Indice PondENGHO'!AR14-1</f>
        <v>0.50118805208046169</v>
      </c>
      <c r="AS28" s="3">
        <f>+'Indice PondENGHO'!AS26/'Indice PondENGHO'!AS14-1</f>
        <v>0.50060939719041975</v>
      </c>
      <c r="AT28" s="3">
        <f>+'Indice PondENGHO'!AT26/'Indice PondENGHO'!AT14-1</f>
        <v>0.66828922335202479</v>
      </c>
      <c r="AU28" s="3">
        <f>+'Indice PondENGHO'!AU26/'Indice PondENGHO'!AU14-1</f>
        <v>0.54834234317162411</v>
      </c>
      <c r="AV28" s="3">
        <f>+'Indice PondENGHO'!AV26/'Indice PondENGHO'!AV14-1</f>
        <v>0.43506476081100653</v>
      </c>
      <c r="AW28" s="3">
        <f>+'Indice PondENGHO'!AW26/'Indice PondENGHO'!AW14-1</f>
        <v>0.33062125617374361</v>
      </c>
      <c r="AX28" s="3">
        <f>+'Indice PondENGHO'!AX26/'Indice PondENGHO'!AX14-1</f>
        <v>0.39030354653100341</v>
      </c>
      <c r="AY28" s="11">
        <f>+'Indice PondENGHO'!AY26/'Indice PondENGHO'!AY14-1</f>
        <v>0.53314145320400042</v>
      </c>
      <c r="AZ28" s="10">
        <f>+'Indice PondENGHO'!AZ26/'Indice PondENGHO'!AZ14-1</f>
        <v>0.51082623961809892</v>
      </c>
      <c r="BA28" s="3">
        <f>+'Indice PondENGHO'!BA26/'Indice PondENGHO'!BA14-1</f>
        <v>0.28005080571017582</v>
      </c>
      <c r="BB28" s="3">
        <f>+'Indice PondENGHO'!BB26/'Indice PondENGHO'!BB14-1</f>
        <v>0.33220380190662979</v>
      </c>
      <c r="BC28" s="3">
        <f>+'Indice PondENGHO'!BC26/'Indice PondENGHO'!BC14-1</f>
        <v>0.45458613261399017</v>
      </c>
      <c r="BD28" s="3">
        <f>+'Indice PondENGHO'!BD26/'Indice PondENGHO'!BD14-1</f>
        <v>0.50285713395543197</v>
      </c>
      <c r="BE28" s="3">
        <f>+'Indice PondENGHO'!BE26/'Indice PondENGHO'!BE14-1</f>
        <v>0.49989700999513365</v>
      </c>
      <c r="BF28" s="3">
        <f>+'Indice PondENGHO'!BF26/'Indice PondENGHO'!BF14-1</f>
        <v>0.66898002626569997</v>
      </c>
      <c r="BG28" s="3">
        <f>+'Indice PondENGHO'!BG26/'Indice PondENGHO'!BG14-1</f>
        <v>0.54710837797064893</v>
      </c>
      <c r="BH28" s="3">
        <f>+'Indice PondENGHO'!BH26/'Indice PondENGHO'!BH14-1</f>
        <v>0.4352051403264332</v>
      </c>
      <c r="BI28" s="3">
        <f>+'Indice PondENGHO'!BI26/'Indice PondENGHO'!BI14-1</f>
        <v>0.33547799617763885</v>
      </c>
      <c r="BJ28" s="3">
        <f>+'Indice PondENGHO'!BJ26/'Indice PondENGHO'!BJ14-1</f>
        <v>0.38872122597531678</v>
      </c>
      <c r="BK28" s="11">
        <f>+'Indice PondENGHO'!BK26/'Indice PondENGHO'!BK14-1</f>
        <v>0.53334415625533182</v>
      </c>
      <c r="BL28" s="2">
        <f t="shared" si="1"/>
        <v>43435</v>
      </c>
      <c r="BM28" s="10">
        <f>+'Indice PondENGHO'!BL26/'Indice PondENGHO'!BL14-1</f>
        <v>0.47699845571824584</v>
      </c>
      <c r="BN28" s="3">
        <f>+'Indice PondENGHO'!BM26/'Indice PondENGHO'!BM14-1</f>
        <v>0.477576171664295</v>
      </c>
      <c r="BO28" s="3">
        <f>+'Indice PondENGHO'!BN26/'Indice PondENGHO'!BN14-1</f>
        <v>0.47689476639697403</v>
      </c>
      <c r="BP28" s="3">
        <f>+'Indice PondENGHO'!BO26/'Indice PondENGHO'!BO14-1</f>
        <v>0.47993008661941827</v>
      </c>
      <c r="BQ28" s="11">
        <f>+'Indice PondENGHO'!BP26/'Indice PondENGHO'!BP14-1</f>
        <v>0.47592836137813754</v>
      </c>
      <c r="BR28" s="10">
        <f>+'Indice PondENGHO'!BQ26/'Indice PondENGHO'!BQ14-1</f>
        <v>0.51120046289249355</v>
      </c>
      <c r="BS28" s="3">
        <f>+'Indice PondENGHO'!BR26/'Indice PondENGHO'!BR14-1</f>
        <v>0.28101307840813239</v>
      </c>
      <c r="BT28" s="3">
        <f>+'Indice PondENGHO'!BS26/'Indice PondENGHO'!BS14-1</f>
        <v>0.3279282153122276</v>
      </c>
      <c r="BU28" s="3">
        <f>+'Indice PondENGHO'!BT26/'Indice PondENGHO'!BT14-1</f>
        <v>0.46103277022959044</v>
      </c>
      <c r="BV28" s="3">
        <f>+'Indice PondENGHO'!BU26/'Indice PondENGHO'!BU14-1</f>
        <v>0.50102687413950719</v>
      </c>
      <c r="BW28" s="3">
        <f>+'Indice PondENGHO'!BV26/'Indice PondENGHO'!BV14-1</f>
        <v>0.50065328126174569</v>
      </c>
      <c r="BX28" s="3">
        <f>+'Indice PondENGHO'!BW26/'Indice PondENGHO'!BW14-1</f>
        <v>0.66824927698109948</v>
      </c>
      <c r="BY28" s="3">
        <f>+'Indice PondENGHO'!BX26/'Indice PondENGHO'!BX14-1</f>
        <v>0.54942914505924945</v>
      </c>
      <c r="BZ28" s="3">
        <f>+'Indice PondENGHO'!BY26/'Indice PondENGHO'!BY14-1</f>
        <v>0.43498346185978765</v>
      </c>
      <c r="CA28" s="3">
        <f>+'Indice PondENGHO'!BZ26/'Indice PondENGHO'!BZ14-1</f>
        <v>0.33296279306948451</v>
      </c>
      <c r="CB28" s="3">
        <f>+'Indice PondENGHO'!CA26/'Indice PondENGHO'!CA14-1</f>
        <v>0.39032735041096678</v>
      </c>
      <c r="CC28" s="11">
        <f>+'Indice PondENGHO'!CB26/'Indice PondENGHO'!CB14-1</f>
        <v>0.53257179434526236</v>
      </c>
      <c r="CD28" s="3">
        <f>+'Indice PondENGHO'!CC26/'Indice PondENGHO'!CC14-1</f>
        <v>0.47737625523611382</v>
      </c>
      <c r="CE28" s="3">
        <f>+'Indice PondENGHO'!CD26/'Indice PondENGHO'!CD14-1</f>
        <v>0.47737622330521923</v>
      </c>
      <c r="CF28" s="3">
        <f>+'[3]Infla Interanual PondENGHO'!CD28</f>
        <v>0.4775344731864013</v>
      </c>
      <c r="CG28" s="3"/>
      <c r="CI28" s="72">
        <f t="shared" si="8"/>
        <v>1.0700943401082963E-3</v>
      </c>
      <c r="CJ28" s="72">
        <f t="shared" si="3"/>
        <v>1.0700943401082963E-3</v>
      </c>
      <c r="CK28" s="72">
        <f t="shared" si="9"/>
        <v>0</v>
      </c>
      <c r="CL28" s="72"/>
      <c r="CM28" s="72"/>
      <c r="CN28" s="72">
        <f>+'[3]Infla Interanual PondENGHO'!CF28</f>
        <v>9.3432041323793236E-4</v>
      </c>
      <c r="CP28" s="72">
        <f t="shared" si="4"/>
        <v>1.3577392687036394E-4</v>
      </c>
      <c r="CT28" s="73">
        <f t="shared" si="10"/>
        <v>0.47699845571824584</v>
      </c>
      <c r="CU28" s="73">
        <f t="shared" si="11"/>
        <v>0.477576171664295</v>
      </c>
      <c r="CV28" s="73">
        <f t="shared" si="12"/>
        <v>0.47689476639697403</v>
      </c>
      <c r="CW28" s="73">
        <f t="shared" si="13"/>
        <v>0.47993008661941827</v>
      </c>
      <c r="CX28" s="73">
        <f t="shared" si="14"/>
        <v>0.47592836137813754</v>
      </c>
      <c r="CY28" s="74">
        <f>+'[3]Infla Interanual PondENGHO'!BL28</f>
        <v>0.47707281023023129</v>
      </c>
      <c r="CZ28" s="74">
        <f>+'[3]Infla Interanual PondENGHO'!BM28</f>
        <v>0.47769259800482367</v>
      </c>
      <c r="DA28" s="74">
        <f>+'[3]Infla Interanual PondENGHO'!BN28</f>
        <v>0.47703138180040483</v>
      </c>
      <c r="DB28" s="74">
        <f>+'[3]Infla Interanual PondENGHO'!BO28</f>
        <v>0.48010460779593567</v>
      </c>
      <c r="DC28" s="74">
        <f>+'[3]Infla Interanual PondENGHO'!BP28</f>
        <v>0.47613848981699336</v>
      </c>
      <c r="DE28" s="3">
        <f t="shared" si="5"/>
        <v>-7.4354511985452731E-5</v>
      </c>
      <c r="DF28" s="3">
        <f t="shared" si="6"/>
        <v>-1.1642634052866363E-4</v>
      </c>
      <c r="DG28" s="3">
        <f t="shared" si="6"/>
        <v>-1.3661540343079537E-4</v>
      </c>
      <c r="DH28" s="3">
        <f t="shared" si="6"/>
        <v>-1.7452117651739485E-4</v>
      </c>
      <c r="DI28" s="3">
        <f t="shared" si="7"/>
        <v>-2.1012843885581667E-4</v>
      </c>
      <c r="DJ28" s="3">
        <f t="shared" si="15"/>
        <v>-1.5824988118207095E-4</v>
      </c>
    </row>
    <row r="29" spans="1:114" x14ac:dyDescent="0.25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0.53253898713648185</v>
      </c>
      <c r="E29" s="3">
        <f>+'Indice PondENGHO'!E27/'Indice PondENGHO'!E15-1</f>
        <v>0.29722150464776509</v>
      </c>
      <c r="F29" s="3">
        <f>+'Indice PondENGHO'!F27/'Indice PondENGHO'!F15-1</f>
        <v>0.32404765583610806</v>
      </c>
      <c r="G29" s="3">
        <f>+'Indice PondENGHO'!G27/'Indice PondENGHO'!G15-1</f>
        <v>0.49928810424211267</v>
      </c>
      <c r="H29" s="3">
        <f>+'Indice PondENGHO'!H27/'Indice PondENGHO'!H15-1</f>
        <v>0.52199459883005672</v>
      </c>
      <c r="I29" s="3">
        <f>+'Indice PondENGHO'!I27/'Indice PondENGHO'!I15-1</f>
        <v>0.52526959115139848</v>
      </c>
      <c r="J29" s="3">
        <f>+'Indice PondENGHO'!J27/'Indice PondENGHO'!J15-1</f>
        <v>0.66566969620428473</v>
      </c>
      <c r="K29" s="3">
        <f>+'Indice PondENGHO'!K27/'Indice PondENGHO'!K15-1</f>
        <v>0.6305836497695021</v>
      </c>
      <c r="L29" s="3">
        <f>+'Indice PondENGHO'!L27/'Indice PondENGHO'!L15-1</f>
        <v>0.43766014267599185</v>
      </c>
      <c r="M29" s="3">
        <f>+'Indice PondENGHO'!M27/'Indice PondENGHO'!M15-1</f>
        <v>0.3296142444438126</v>
      </c>
      <c r="N29" s="3">
        <f>+'Indice PondENGHO'!N27/'Indice PondENGHO'!N15-1</f>
        <v>0.4093943112925098</v>
      </c>
      <c r="O29" s="11">
        <f>+'Indice PondENGHO'!O27/'Indice PondENGHO'!O15-1</f>
        <v>0.5533425597095567</v>
      </c>
      <c r="P29" s="10">
        <f>+'Indice PondENGHO'!P27/'Indice PondENGHO'!P15-1</f>
        <v>0.53215569490070003</v>
      </c>
      <c r="Q29" s="3">
        <f>+'Indice PondENGHO'!Q27/'Indice PondENGHO'!Q15-1</f>
        <v>0.29658476542341217</v>
      </c>
      <c r="R29" s="3">
        <f>+'Indice PondENGHO'!R27/'Indice PondENGHO'!R15-1</f>
        <v>0.32809072744280621</v>
      </c>
      <c r="S29" s="3">
        <f>+'Indice PondENGHO'!S27/'Indice PondENGHO'!S15-1</f>
        <v>0.49362958888839858</v>
      </c>
      <c r="T29" s="3">
        <f>+'Indice PondENGHO'!T27/'Indice PondENGHO'!T15-1</f>
        <v>0.52472209808128234</v>
      </c>
      <c r="U29" s="3">
        <f>+'Indice PondENGHO'!U27/'Indice PondENGHO'!U15-1</f>
        <v>0.52193111527598135</v>
      </c>
      <c r="V29" s="3">
        <f>+'Indice PondENGHO'!V27/'Indice PondENGHO'!V15-1</f>
        <v>0.66790014806453413</v>
      </c>
      <c r="W29" s="3">
        <f>+'Indice PondENGHO'!W27/'Indice PondENGHO'!W15-1</f>
        <v>0.6324596179380606</v>
      </c>
      <c r="X29" s="3">
        <f>+'Indice PondENGHO'!X27/'Indice PondENGHO'!X15-1</f>
        <v>0.4377250405413784</v>
      </c>
      <c r="Y29" s="3">
        <f>+'Indice PondENGHO'!Y27/'Indice PondENGHO'!Y15-1</f>
        <v>0.33339137364793214</v>
      </c>
      <c r="Z29" s="3">
        <f>+'Indice PondENGHO'!Z27/'Indice PondENGHO'!Z15-1</f>
        <v>0.40626950890517688</v>
      </c>
      <c r="AA29" s="11">
        <f>+'Indice PondENGHO'!AA27/'Indice PondENGHO'!AA15-1</f>
        <v>0.55188848623235676</v>
      </c>
      <c r="AB29" s="10">
        <f>+'Indice PondENGHO'!AB27/'Indice PondENGHO'!AB15-1</f>
        <v>0.53167855152094168</v>
      </c>
      <c r="AC29" s="3">
        <f>+'Indice PondENGHO'!AC27/'Indice PondENGHO'!AC15-1</f>
        <v>0.29592326731489305</v>
      </c>
      <c r="AD29" s="3">
        <f>+'Indice PondENGHO'!AD27/'Indice PondENGHO'!AD15-1</f>
        <v>0.32852891576186893</v>
      </c>
      <c r="AE29" s="3">
        <f>+'Indice PondENGHO'!AE27/'Indice PondENGHO'!AE15-1</f>
        <v>0.48938692418148344</v>
      </c>
      <c r="AF29" s="3">
        <f>+'Indice PondENGHO'!AF27/'Indice PondENGHO'!AF15-1</f>
        <v>0.52604694372705652</v>
      </c>
      <c r="AG29" s="3">
        <f>+'Indice PondENGHO'!AG27/'Indice PondENGHO'!AG15-1</f>
        <v>0.52012724927378562</v>
      </c>
      <c r="AH29" s="3">
        <f>+'Indice PondENGHO'!AH27/'Indice PondENGHO'!AH15-1</f>
        <v>0.6681413053112597</v>
      </c>
      <c r="AI29" s="3">
        <f>+'Indice PondENGHO'!AI27/'Indice PondENGHO'!AI15-1</f>
        <v>0.63452365376106279</v>
      </c>
      <c r="AJ29" s="3">
        <f>+'Indice PondENGHO'!AJ27/'Indice PondENGHO'!AJ15-1</f>
        <v>0.4377929283490638</v>
      </c>
      <c r="AK29" s="3">
        <f>+'Indice PondENGHO'!AK27/'Indice PondENGHO'!AK15-1</f>
        <v>0.33414163315138179</v>
      </c>
      <c r="AL29" s="3">
        <f>+'Indice PondENGHO'!AL27/'Indice PondENGHO'!AL15-1</f>
        <v>0.40163219907829495</v>
      </c>
      <c r="AM29" s="11">
        <f>+'Indice PondENGHO'!AM27/'Indice PondENGHO'!AM15-1</f>
        <v>0.55123566806738511</v>
      </c>
      <c r="AN29" s="10">
        <f>+'Indice PondENGHO'!AN27/'Indice PondENGHO'!AN15-1</f>
        <v>0.53127929209513969</v>
      </c>
      <c r="AO29" s="3">
        <f>+'Indice PondENGHO'!AO27/'Indice PondENGHO'!AO15-1</f>
        <v>0.29615233256362217</v>
      </c>
      <c r="AP29" s="3">
        <f>+'Indice PondENGHO'!AP27/'Indice PondENGHO'!AP15-1</f>
        <v>0.33235252119092507</v>
      </c>
      <c r="AQ29" s="3">
        <f>+'Indice PondENGHO'!AQ27/'Indice PondENGHO'!AQ15-1</f>
        <v>0.48766582145247406</v>
      </c>
      <c r="AR29" s="3">
        <f>+'Indice PondENGHO'!AR27/'Indice PondENGHO'!AR15-1</f>
        <v>0.52675081177011673</v>
      </c>
      <c r="AS29" s="3">
        <f>+'Indice PondENGHO'!AS27/'Indice PondENGHO'!AS15-1</f>
        <v>0.51670560825732892</v>
      </c>
      <c r="AT29" s="3">
        <f>+'Indice PondENGHO'!AT27/'Indice PondENGHO'!AT15-1</f>
        <v>0.67231617916826125</v>
      </c>
      <c r="AU29" s="3">
        <f>+'Indice PondENGHO'!AU27/'Indice PondENGHO'!AU15-1</f>
        <v>0.63139542402157756</v>
      </c>
      <c r="AV29" s="3">
        <f>+'Indice PondENGHO'!AV27/'Indice PondENGHO'!AV15-1</f>
        <v>0.43666099178247864</v>
      </c>
      <c r="AW29" s="3">
        <f>+'Indice PondENGHO'!AW27/'Indice PondENGHO'!AW15-1</f>
        <v>0.33264592398853665</v>
      </c>
      <c r="AX29" s="3">
        <f>+'Indice PondENGHO'!AX27/'Indice PondENGHO'!AX15-1</f>
        <v>0.40025167610067625</v>
      </c>
      <c r="AY29" s="11">
        <f>+'Indice PondENGHO'!AY27/'Indice PondENGHO'!AY15-1</f>
        <v>0.55112388912085364</v>
      </c>
      <c r="AZ29" s="10">
        <f>+'Indice PondENGHO'!AZ27/'Indice PondENGHO'!AZ15-1</f>
        <v>0.53006631927435044</v>
      </c>
      <c r="BA29" s="3">
        <f>+'Indice PondENGHO'!BA27/'Indice PondENGHO'!BA15-1</f>
        <v>0.2964955876293256</v>
      </c>
      <c r="BB29" s="3">
        <f>+'Indice PondENGHO'!BB27/'Indice PondENGHO'!BB15-1</f>
        <v>0.33580026882822978</v>
      </c>
      <c r="BC29" s="3">
        <f>+'Indice PondENGHO'!BC27/'Indice PondENGHO'!BC15-1</f>
        <v>0.48207473248681931</v>
      </c>
      <c r="BD29" s="3">
        <f>+'Indice PondENGHO'!BD27/'Indice PondENGHO'!BD15-1</f>
        <v>0.52792735202229868</v>
      </c>
      <c r="BE29" s="3">
        <f>+'Indice PondENGHO'!BE27/'Indice PondENGHO'!BE15-1</f>
        <v>0.51295810910407913</v>
      </c>
      <c r="BF29" s="3">
        <f>+'Indice PondENGHO'!BF27/'Indice PondENGHO'!BF15-1</f>
        <v>0.67527364576937576</v>
      </c>
      <c r="BG29" s="3">
        <f>+'Indice PondENGHO'!BG27/'Indice PondENGHO'!BG15-1</f>
        <v>0.63155538469225925</v>
      </c>
      <c r="BH29" s="3">
        <f>+'Indice PondENGHO'!BH27/'Indice PondENGHO'!BH15-1</f>
        <v>0.43481092318464731</v>
      </c>
      <c r="BI29" s="3">
        <f>+'Indice PondENGHO'!BI27/'Indice PondENGHO'!BI15-1</f>
        <v>0.33907927595462684</v>
      </c>
      <c r="BJ29" s="3">
        <f>+'Indice PondENGHO'!BJ27/'Indice PondENGHO'!BJ15-1</f>
        <v>0.39615866598595173</v>
      </c>
      <c r="BK29" s="11">
        <f>+'Indice PondENGHO'!BK27/'Indice PondENGHO'!BK15-1</f>
        <v>0.54824109219583961</v>
      </c>
      <c r="BL29" s="2">
        <f t="shared" si="1"/>
        <v>43466</v>
      </c>
      <c r="BM29" s="10">
        <f>+'Indice PondENGHO'!BL27/'Indice PondENGHO'!BL15-1</f>
        <v>0.49511703672587148</v>
      </c>
      <c r="BN29" s="3">
        <f>+'Indice PondENGHO'!BM27/'Indice PondENGHO'!BM15-1</f>
        <v>0.49509251813999966</v>
      </c>
      <c r="BO29" s="3">
        <f>+'Indice PondENGHO'!BN27/'Indice PondENGHO'!BN15-1</f>
        <v>0.4939644521735671</v>
      </c>
      <c r="BP29" s="3">
        <f>+'Indice PondENGHO'!BO27/'Indice PondENGHO'!BO15-1</f>
        <v>0.49611395858405216</v>
      </c>
      <c r="BQ29" s="11">
        <f>+'Indice PondENGHO'!BP27/'Indice PondENGHO'!BP15-1</f>
        <v>0.49115309707514943</v>
      </c>
      <c r="BR29" s="10">
        <f>+'Indice PondENGHO'!BQ27/'Indice PondENGHO'!BQ15-1</f>
        <v>0.53147436105043022</v>
      </c>
      <c r="BS29" s="3">
        <f>+'Indice PondENGHO'!BR27/'Indice PondENGHO'!BR15-1</f>
        <v>0.29644172294653814</v>
      </c>
      <c r="BT29" s="3">
        <f>+'Indice PondENGHO'!BS27/'Indice PondENGHO'!BS15-1</f>
        <v>0.33077314073220498</v>
      </c>
      <c r="BU29" s="3">
        <f>+'Indice PondENGHO'!BT27/'Indice PondENGHO'!BT15-1</f>
        <v>0.48843323347937706</v>
      </c>
      <c r="BV29" s="3">
        <f>+'Indice PondENGHO'!BU27/'Indice PondENGHO'!BU15-1</f>
        <v>0.52645614878389657</v>
      </c>
      <c r="BW29" s="3">
        <f>+'Indice PondENGHO'!BV27/'Indice PondENGHO'!BV15-1</f>
        <v>0.51700702127958942</v>
      </c>
      <c r="BX29" s="3">
        <f>+'Indice PondENGHO'!BW27/'Indice PondENGHO'!BW15-1</f>
        <v>0.67148597682469635</v>
      </c>
      <c r="BY29" s="3">
        <f>+'Indice PondENGHO'!BX27/'Indice PondENGHO'!BX15-1</f>
        <v>0.63213985233714687</v>
      </c>
      <c r="BZ29" s="3">
        <f>+'Indice PondENGHO'!BY27/'Indice PondENGHO'!BY15-1</f>
        <v>0.43641670418111755</v>
      </c>
      <c r="CA29" s="3">
        <f>+'Indice PondENGHO'!BZ27/'Indice PondENGHO'!BZ15-1</f>
        <v>0.33535937904222068</v>
      </c>
      <c r="CB29" s="3">
        <f>+'Indice PondENGHO'!CA27/'Indice PondENGHO'!CA15-1</f>
        <v>0.4002680823708249</v>
      </c>
      <c r="CC29" s="11">
        <f>+'Indice PondENGHO'!CB27/'Indice PondENGHO'!CB15-1</f>
        <v>0.55039519676856186</v>
      </c>
      <c r="CD29" s="3">
        <f>+'Indice PondENGHO'!CC27/'Indice PondENGHO'!CC15-1</f>
        <v>0.49384745893865523</v>
      </c>
      <c r="CE29" s="3">
        <f>+'Indice PondENGHO'!CD27/'Indice PondENGHO'!CD15-1</f>
        <v>0.49384754847769297</v>
      </c>
      <c r="CF29" s="3">
        <f>+'[3]Infla Interanual PondENGHO'!CD29</f>
        <v>0.49388193555680004</v>
      </c>
      <c r="CG29" s="3"/>
      <c r="CI29" s="72">
        <f t="shared" si="8"/>
        <v>3.9639396507220592E-3</v>
      </c>
      <c r="CJ29" s="72">
        <f t="shared" si="3"/>
        <v>3.9639396507220592E-3</v>
      </c>
      <c r="CK29" s="72">
        <f t="shared" si="9"/>
        <v>0</v>
      </c>
      <c r="CL29" s="72"/>
      <c r="CM29" s="72"/>
      <c r="CN29" s="72">
        <f>+'[3]Infla Interanual PondENGHO'!CF29</f>
        <v>3.8959726147589357E-3</v>
      </c>
      <c r="CP29" s="72">
        <f t="shared" si="4"/>
        <v>6.7967035963123479E-5</v>
      </c>
      <c r="CT29" s="73">
        <f t="shared" si="10"/>
        <v>0.49511703672587148</v>
      </c>
      <c r="CU29" s="73">
        <f t="shared" si="11"/>
        <v>0.49509251813999966</v>
      </c>
      <c r="CV29" s="73">
        <f t="shared" si="12"/>
        <v>0.4939644521735671</v>
      </c>
      <c r="CW29" s="73">
        <f t="shared" si="13"/>
        <v>0.49611395858405216</v>
      </c>
      <c r="CX29" s="73">
        <f t="shared" si="14"/>
        <v>0.49115309707514943</v>
      </c>
      <c r="CY29" s="74">
        <f>+'[3]Infla Interanual PondENGHO'!BL29</f>
        <v>0.49507328952144336</v>
      </c>
      <c r="CZ29" s="74">
        <f>+'[3]Infla Interanual PondENGHO'!BM29</f>
        <v>0.49510910418290544</v>
      </c>
      <c r="DA29" s="74">
        <f>+'[3]Infla Interanual PondENGHO'!BN29</f>
        <v>0.49403294231779227</v>
      </c>
      <c r="DB29" s="74">
        <f>+'[3]Infla Interanual PondENGHO'!BO29</f>
        <v>0.49619026596671012</v>
      </c>
      <c r="DC29" s="74">
        <f>+'[3]Infla Interanual PondENGHO'!BP29</f>
        <v>0.49117731690668442</v>
      </c>
      <c r="DE29" s="3">
        <f t="shared" si="5"/>
        <v>4.3747204428123965E-5</v>
      </c>
      <c r="DF29" s="3">
        <f t="shared" si="6"/>
        <v>-1.6586042905775145E-5</v>
      </c>
      <c r="DG29" s="3">
        <f t="shared" si="6"/>
        <v>-6.8490144225163974E-5</v>
      </c>
      <c r="DH29" s="3">
        <f t="shared" si="6"/>
        <v>-7.6307382657958556E-5</v>
      </c>
      <c r="DI29" s="3">
        <f t="shared" si="7"/>
        <v>-2.4219831534999514E-5</v>
      </c>
      <c r="DJ29" s="3">
        <f t="shared" si="15"/>
        <v>-3.4387079107078833E-5</v>
      </c>
    </row>
    <row r="30" spans="1:114" x14ac:dyDescent="0.25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0.58813868887752552</v>
      </c>
      <c r="E30" s="3">
        <f>+'Indice PondENGHO'!E28/'Indice PondENGHO'!E16-1</f>
        <v>0.30690002065512756</v>
      </c>
      <c r="F30" s="3">
        <f>+'Indice PondENGHO'!F28/'Indice PondENGHO'!F16-1</f>
        <v>0.34638514169740064</v>
      </c>
      <c r="G30" s="3">
        <f>+'Indice PondENGHO'!G28/'Indice PondENGHO'!G16-1</f>
        <v>0.54495957481792212</v>
      </c>
      <c r="H30" s="3">
        <f>+'Indice PondENGHO'!H28/'Indice PondENGHO'!H16-1</f>
        <v>0.53915685699365778</v>
      </c>
      <c r="I30" s="3">
        <f>+'Indice PondENGHO'!I28/'Indice PondENGHO'!I16-1</f>
        <v>0.53709246628638896</v>
      </c>
      <c r="J30" s="3">
        <f>+'Indice PondENGHO'!J28/'Indice PondENGHO'!J16-1</f>
        <v>0.62906361485525486</v>
      </c>
      <c r="K30" s="3">
        <f>+'Indice PondENGHO'!K28/'Indice PondENGHO'!K16-1</f>
        <v>0.50868464285644044</v>
      </c>
      <c r="L30" s="3">
        <f>+'Indice PondENGHO'!L28/'Indice PondENGHO'!L16-1</f>
        <v>0.45332284327733152</v>
      </c>
      <c r="M30" s="3">
        <f>+'Indice PondENGHO'!M28/'Indice PondENGHO'!M16-1</f>
        <v>0.32842245728689567</v>
      </c>
      <c r="N30" s="3">
        <f>+'Indice PondENGHO'!N28/'Indice PondENGHO'!N16-1</f>
        <v>0.42775262578054751</v>
      </c>
      <c r="O30" s="11">
        <f>+'Indice PondENGHO'!O28/'Indice PondENGHO'!O16-1</f>
        <v>0.57575009415919509</v>
      </c>
      <c r="P30" s="10">
        <f>+'Indice PondENGHO'!P28/'Indice PondENGHO'!P16-1</f>
        <v>0.58643463854928157</v>
      </c>
      <c r="Q30" s="3">
        <f>+'Indice PondENGHO'!Q28/'Indice PondENGHO'!Q16-1</f>
        <v>0.30611630455110683</v>
      </c>
      <c r="R30" s="3">
        <f>+'Indice PondENGHO'!R28/'Indice PondENGHO'!R16-1</f>
        <v>0.34916928591021112</v>
      </c>
      <c r="S30" s="3">
        <f>+'Indice PondENGHO'!S28/'Indice PondENGHO'!S16-1</f>
        <v>0.53484325671061095</v>
      </c>
      <c r="T30" s="3">
        <f>+'Indice PondENGHO'!T28/'Indice PondENGHO'!T16-1</f>
        <v>0.54049837694030201</v>
      </c>
      <c r="U30" s="3">
        <f>+'Indice PondENGHO'!U28/'Indice PondENGHO'!U16-1</f>
        <v>0.53442509700953633</v>
      </c>
      <c r="V30" s="3">
        <f>+'Indice PondENGHO'!V28/'Indice PondENGHO'!V16-1</f>
        <v>0.63051480983690622</v>
      </c>
      <c r="W30" s="3">
        <f>+'Indice PondENGHO'!W28/'Indice PondENGHO'!W16-1</f>
        <v>0.51268246194857947</v>
      </c>
      <c r="X30" s="3">
        <f>+'Indice PondENGHO'!X28/'Indice PondENGHO'!X16-1</f>
        <v>0.45265396195501961</v>
      </c>
      <c r="Y30" s="3">
        <f>+'Indice PondENGHO'!Y28/'Indice PondENGHO'!Y16-1</f>
        <v>0.33357509466083224</v>
      </c>
      <c r="Z30" s="3">
        <f>+'Indice PondENGHO'!Z28/'Indice PondENGHO'!Z16-1</f>
        <v>0.42538663643316643</v>
      </c>
      <c r="AA30" s="11">
        <f>+'Indice PondENGHO'!AA28/'Indice PondENGHO'!AA16-1</f>
        <v>0.57232499838868667</v>
      </c>
      <c r="AB30" s="10">
        <f>+'Indice PondENGHO'!AB28/'Indice PondENGHO'!AB16-1</f>
        <v>0.58494984535541317</v>
      </c>
      <c r="AC30" s="3">
        <f>+'Indice PondENGHO'!AC28/'Indice PondENGHO'!AC16-1</f>
        <v>0.30544972978725848</v>
      </c>
      <c r="AD30" s="3">
        <f>+'Indice PondENGHO'!AD28/'Indice PondENGHO'!AD16-1</f>
        <v>0.34934914174460086</v>
      </c>
      <c r="AE30" s="3">
        <f>+'Indice PondENGHO'!AE28/'Indice PondENGHO'!AE16-1</f>
        <v>0.52678849653407633</v>
      </c>
      <c r="AF30" s="3">
        <f>+'Indice PondENGHO'!AF28/'Indice PondENGHO'!AF16-1</f>
        <v>0.54132102984626118</v>
      </c>
      <c r="AG30" s="3">
        <f>+'Indice PondENGHO'!AG28/'Indice PondENGHO'!AG16-1</f>
        <v>0.53294888822734654</v>
      </c>
      <c r="AH30" s="3">
        <f>+'Indice PondENGHO'!AH28/'Indice PondENGHO'!AH16-1</f>
        <v>0.62939384218576211</v>
      </c>
      <c r="AI30" s="3">
        <f>+'Indice PondENGHO'!AI28/'Indice PondENGHO'!AI16-1</f>
        <v>0.51556846154029068</v>
      </c>
      <c r="AJ30" s="3">
        <f>+'Indice PondENGHO'!AJ28/'Indice PondENGHO'!AJ16-1</f>
        <v>0.45215927615868501</v>
      </c>
      <c r="AK30" s="3">
        <f>+'Indice PondENGHO'!AK28/'Indice PondENGHO'!AK16-1</f>
        <v>0.33523163861701821</v>
      </c>
      <c r="AL30" s="3">
        <f>+'Indice PondENGHO'!AL28/'Indice PondENGHO'!AL16-1</f>
        <v>0.42294753000960483</v>
      </c>
      <c r="AM30" s="11">
        <f>+'Indice PondENGHO'!AM28/'Indice PondENGHO'!AM16-1</f>
        <v>0.57066964902144068</v>
      </c>
      <c r="AN30" s="10">
        <f>+'Indice PondENGHO'!AN28/'Indice PondENGHO'!AN16-1</f>
        <v>0.58304413515667131</v>
      </c>
      <c r="AO30" s="3">
        <f>+'Indice PondENGHO'!AO28/'Indice PondENGHO'!AO16-1</f>
        <v>0.30565842943541788</v>
      </c>
      <c r="AP30" s="3">
        <f>+'Indice PondENGHO'!AP28/'Indice PondENGHO'!AP16-1</f>
        <v>0.35303932796754989</v>
      </c>
      <c r="AQ30" s="3">
        <f>+'Indice PondENGHO'!AQ28/'Indice PondENGHO'!AQ16-1</f>
        <v>0.52506023362405063</v>
      </c>
      <c r="AR30" s="3">
        <f>+'Indice PondENGHO'!AR28/'Indice PondENGHO'!AR16-1</f>
        <v>0.54188531728417244</v>
      </c>
      <c r="AS30" s="3">
        <f>+'Indice PondENGHO'!AS28/'Indice PondENGHO'!AS16-1</f>
        <v>0.52940531907926225</v>
      </c>
      <c r="AT30" s="3">
        <f>+'Indice PondENGHO'!AT28/'Indice PondENGHO'!AT16-1</f>
        <v>0.63485869498193015</v>
      </c>
      <c r="AU30" s="3">
        <f>+'Indice PondENGHO'!AU28/'Indice PondENGHO'!AU16-1</f>
        <v>0.51366356993886164</v>
      </c>
      <c r="AV30" s="3">
        <f>+'Indice PondENGHO'!AV28/'Indice PondENGHO'!AV16-1</f>
        <v>0.45172812519142913</v>
      </c>
      <c r="AW30" s="3">
        <f>+'Indice PondENGHO'!AW28/'Indice PondENGHO'!AW16-1</f>
        <v>0.33256853717031665</v>
      </c>
      <c r="AX30" s="3">
        <f>+'Indice PondENGHO'!AX28/'Indice PondENGHO'!AX16-1</f>
        <v>0.42144910212266873</v>
      </c>
      <c r="AY30" s="11">
        <f>+'Indice PondENGHO'!AY28/'Indice PondENGHO'!AY16-1</f>
        <v>0.5704206350475145</v>
      </c>
      <c r="AZ30" s="10">
        <f>+'Indice PondENGHO'!AZ28/'Indice PondENGHO'!AZ16-1</f>
        <v>0.57972087948985429</v>
      </c>
      <c r="BA30" s="3">
        <f>+'Indice PondENGHO'!BA28/'Indice PondENGHO'!BA16-1</f>
        <v>0.30585096234180709</v>
      </c>
      <c r="BB30" s="3">
        <f>+'Indice PondENGHO'!BB28/'Indice PondENGHO'!BB16-1</f>
        <v>0.35658242226037551</v>
      </c>
      <c r="BC30" s="3">
        <f>+'Indice PondENGHO'!BC28/'Indice PondENGHO'!BC16-1</f>
        <v>0.5179324582827618</v>
      </c>
      <c r="BD30" s="3">
        <f>+'Indice PondENGHO'!BD28/'Indice PondENGHO'!BD16-1</f>
        <v>0.54175814300638159</v>
      </c>
      <c r="BE30" s="3">
        <f>+'Indice PondENGHO'!BE28/'Indice PondENGHO'!BE16-1</f>
        <v>0.52572213273979296</v>
      </c>
      <c r="BF30" s="3">
        <f>+'Indice PondENGHO'!BF28/'Indice PondENGHO'!BF16-1</f>
        <v>0.63824633188156588</v>
      </c>
      <c r="BG30" s="3">
        <f>+'Indice PondENGHO'!BG28/'Indice PondENGHO'!BG16-1</f>
        <v>0.51639457574313674</v>
      </c>
      <c r="BH30" s="3">
        <f>+'Indice PondENGHO'!BH28/'Indice PondENGHO'!BH16-1</f>
        <v>0.45074578161548806</v>
      </c>
      <c r="BI30" s="3">
        <f>+'Indice PondENGHO'!BI28/'Indice PondENGHO'!BI16-1</f>
        <v>0.34017077642762894</v>
      </c>
      <c r="BJ30" s="3">
        <f>+'Indice PondENGHO'!BJ28/'Indice PondENGHO'!BJ16-1</f>
        <v>0.41909625639300341</v>
      </c>
      <c r="BK30" s="11">
        <f>+'Indice PondENGHO'!BK28/'Indice PondENGHO'!BK16-1</f>
        <v>0.56692378967594981</v>
      </c>
      <c r="BL30" s="2">
        <f t="shared" si="1"/>
        <v>43497</v>
      </c>
      <c r="BM30" s="10">
        <f>+'Indice PondENGHO'!BL28/'Indice PondENGHO'!BL16-1</f>
        <v>0.52229326816409571</v>
      </c>
      <c r="BN30" s="3">
        <f>+'Indice PondENGHO'!BM28/'Indice PondENGHO'!BM16-1</f>
        <v>0.51673032123363938</v>
      </c>
      <c r="BO30" s="3">
        <f>+'Indice PondENGHO'!BN28/'Indice PondENGHO'!BN16-1</f>
        <v>0.51374091982108716</v>
      </c>
      <c r="BP30" s="3">
        <f>+'Indice PondENGHO'!BO28/'Indice PondENGHO'!BO16-1</f>
        <v>0.5130258602289397</v>
      </c>
      <c r="BQ30" s="11">
        <f>+'Indice PondENGHO'!BP28/'Indice PondENGHO'!BP16-1</f>
        <v>0.50635809734811565</v>
      </c>
      <c r="BR30" s="10">
        <f>+'Indice PondENGHO'!BQ28/'Indice PondENGHO'!BQ16-1</f>
        <v>0.58421858494698053</v>
      </c>
      <c r="BS30" s="3">
        <f>+'Indice PondENGHO'!BR28/'Indice PondENGHO'!BR16-1</f>
        <v>0.30593302325471172</v>
      </c>
      <c r="BT30" s="3">
        <f>+'Indice PondENGHO'!BS28/'Indice PondENGHO'!BS16-1</f>
        <v>0.35180667308918712</v>
      </c>
      <c r="BU30" s="3">
        <f>+'Indice PondENGHO'!BT28/'Indice PondENGHO'!BT16-1</f>
        <v>0.52688552543128653</v>
      </c>
      <c r="BV30" s="3">
        <f>+'Indice PondENGHO'!BU28/'Indice PondENGHO'!BU16-1</f>
        <v>0.54133048585585053</v>
      </c>
      <c r="BW30" s="3">
        <f>+'Indice PondENGHO'!BV28/'Indice PondENGHO'!BV16-1</f>
        <v>0.52965861056010777</v>
      </c>
      <c r="BX30" s="3">
        <f>+'Indice PondENGHO'!BW28/'Indice PondENGHO'!BW16-1</f>
        <v>0.63405665701571134</v>
      </c>
      <c r="BY30" s="3">
        <f>+'Indice PondENGHO'!BX28/'Indice PondENGHO'!BX16-1</f>
        <v>0.5140874335880794</v>
      </c>
      <c r="BZ30" s="3">
        <f>+'Indice PondENGHO'!BY28/'Indice PondENGHO'!BY16-1</f>
        <v>0.45173310191419636</v>
      </c>
      <c r="CA30" s="3">
        <f>+'Indice PondENGHO'!BZ28/'Indice PondENGHO'!BZ16-1</f>
        <v>0.33591269981391303</v>
      </c>
      <c r="CB30" s="3">
        <f>+'Indice PondENGHO'!CA28/'Indice PondENGHO'!CA16-1</f>
        <v>0.42171447599203793</v>
      </c>
      <c r="CC30" s="11">
        <f>+'Indice PondENGHO'!CB28/'Indice PondENGHO'!CB16-1</f>
        <v>0.56995101544709703</v>
      </c>
      <c r="CD30" s="3">
        <f>+'Indice PondENGHO'!CC28/'Indice PondENGHO'!CC16-1</f>
        <v>0.51268805189412703</v>
      </c>
      <c r="CE30" s="3">
        <f>+'Indice PondENGHO'!CD28/'Indice PondENGHO'!CD16-1</f>
        <v>0.51268805189412703</v>
      </c>
      <c r="CF30" s="3">
        <f>+'[3]Infla Interanual PondENGHO'!CD30</f>
        <v>0.51337810914126636</v>
      </c>
      <c r="CG30" s="3"/>
      <c r="CI30" s="72">
        <f t="shared" si="8"/>
        <v>1.593517081598006E-2</v>
      </c>
      <c r="CJ30" s="72">
        <f t="shared" si="3"/>
        <v>1.593517081598006E-2</v>
      </c>
      <c r="CK30" s="72">
        <f t="shared" si="9"/>
        <v>0</v>
      </c>
      <c r="CL30" s="72"/>
      <c r="CM30" s="72"/>
      <c r="CN30" s="72">
        <f>+'[3]Infla Interanual PondENGHO'!CF30</f>
        <v>1.5928330972972748E-2</v>
      </c>
      <c r="CP30" s="72">
        <f t="shared" si="4"/>
        <v>6.8398430073113303E-6</v>
      </c>
      <c r="CT30" s="73">
        <f t="shared" si="10"/>
        <v>0.52229326816409571</v>
      </c>
      <c r="CU30" s="73">
        <f t="shared" si="11"/>
        <v>0.51673032123363938</v>
      </c>
      <c r="CV30" s="73">
        <f t="shared" si="12"/>
        <v>0.51374091982108716</v>
      </c>
      <c r="CW30" s="73">
        <f t="shared" si="13"/>
        <v>0.5130258602289397</v>
      </c>
      <c r="CX30" s="73">
        <f t="shared" si="14"/>
        <v>0.50635809734811565</v>
      </c>
      <c r="CY30" s="74">
        <f>+'[3]Infla Interanual PondENGHO'!BL30</f>
        <v>0.52294429232451778</v>
      </c>
      <c r="CZ30" s="74">
        <f>+'[3]Infla Interanual PondENGHO'!BM30</f>
        <v>0.51740702633952917</v>
      </c>
      <c r="DA30" s="74">
        <f>+'[3]Infla Interanual PondENGHO'!BN30</f>
        <v>0.51446509057570222</v>
      </c>
      <c r="DB30" s="74">
        <f>+'[3]Infla Interanual PondENGHO'!BO30</f>
        <v>0.51375314867364597</v>
      </c>
      <c r="DC30" s="74">
        <f>+'[3]Infla Interanual PondENGHO'!BP30</f>
        <v>0.50701596135154503</v>
      </c>
      <c r="DE30" s="3">
        <f t="shared" si="5"/>
        <v>-6.5102416042206457E-4</v>
      </c>
      <c r="DF30" s="3">
        <f t="shared" si="6"/>
        <v>-6.767051058897966E-4</v>
      </c>
      <c r="DG30" s="3">
        <f t="shared" si="6"/>
        <v>-7.2417075461506109E-4</v>
      </c>
      <c r="DH30" s="3">
        <f t="shared" si="6"/>
        <v>-7.2728844470626441E-4</v>
      </c>
      <c r="DI30" s="3">
        <f t="shared" si="7"/>
        <v>-6.578640034293759E-4</v>
      </c>
      <c r="DJ30" s="3">
        <f t="shared" si="15"/>
        <v>-6.900572471393307E-4</v>
      </c>
    </row>
    <row r="31" spans="1:114" x14ac:dyDescent="0.25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0.6437187594777678</v>
      </c>
      <c r="E31" s="3">
        <f>+'Indice PondENGHO'!E29/'Indice PondENGHO'!E17-1</f>
        <v>0.34837014218423445</v>
      </c>
      <c r="F31" s="3">
        <f>+'Indice PondENGHO'!F29/'Indice PondENGHO'!F17-1</f>
        <v>0.37374515936546904</v>
      </c>
      <c r="G31" s="3">
        <f>+'Indice PondENGHO'!G29/'Indice PondENGHO'!G17-1</f>
        <v>0.57622398191424673</v>
      </c>
      <c r="H31" s="3">
        <f>+'Indice PondENGHO'!H29/'Indice PondENGHO'!H17-1</f>
        <v>0.53002848052629781</v>
      </c>
      <c r="I31" s="3">
        <f>+'Indice PondENGHO'!I29/'Indice PondENGHO'!I17-1</f>
        <v>0.56843050389800065</v>
      </c>
      <c r="J31" s="3">
        <f>+'Indice PondENGHO'!J29/'Indice PondENGHO'!J17-1</f>
        <v>0.66241637994051761</v>
      </c>
      <c r="K31" s="3">
        <f>+'Indice PondENGHO'!K29/'Indice PondENGHO'!K17-1</f>
        <v>0.53249529942906282</v>
      </c>
      <c r="L31" s="3">
        <f>+'Indice PondENGHO'!L29/'Indice PondENGHO'!L17-1</f>
        <v>0.46286756345647406</v>
      </c>
      <c r="M31" s="3">
        <f>+'Indice PondENGHO'!M29/'Indice PondENGHO'!M17-1</f>
        <v>0.36963563968091395</v>
      </c>
      <c r="N31" s="3">
        <f>+'Indice PondENGHO'!N29/'Indice PondENGHO'!N17-1</f>
        <v>0.46222048234108049</v>
      </c>
      <c r="O31" s="11">
        <f>+'Indice PondENGHO'!O29/'Indice PondENGHO'!O17-1</f>
        <v>0.59775024271255406</v>
      </c>
      <c r="P31" s="10">
        <f>+'Indice PondENGHO'!P29/'Indice PondENGHO'!P17-1</f>
        <v>0.64253285780627145</v>
      </c>
      <c r="Q31" s="3">
        <f>+'Indice PondENGHO'!Q29/'Indice PondENGHO'!Q17-1</f>
        <v>0.34808579016028385</v>
      </c>
      <c r="R31" s="3">
        <f>+'Indice PondENGHO'!R29/'Indice PondENGHO'!R17-1</f>
        <v>0.37488646862400521</v>
      </c>
      <c r="S31" s="3">
        <f>+'Indice PondENGHO'!S29/'Indice PondENGHO'!S17-1</f>
        <v>0.56605068889027543</v>
      </c>
      <c r="T31" s="3">
        <f>+'Indice PondENGHO'!T29/'Indice PondENGHO'!T17-1</f>
        <v>0.53085251906480124</v>
      </c>
      <c r="U31" s="3">
        <f>+'Indice PondENGHO'!U29/'Indice PondENGHO'!U17-1</f>
        <v>0.56513128733244167</v>
      </c>
      <c r="V31" s="3">
        <f>+'Indice PondENGHO'!V29/'Indice PondENGHO'!V17-1</f>
        <v>0.6663015829090424</v>
      </c>
      <c r="W31" s="3">
        <f>+'Indice PondENGHO'!W29/'Indice PondENGHO'!W17-1</f>
        <v>0.53675815457316545</v>
      </c>
      <c r="X31" s="3">
        <f>+'Indice PondENGHO'!X29/'Indice PondENGHO'!X17-1</f>
        <v>0.4644420890845129</v>
      </c>
      <c r="Y31" s="3">
        <f>+'Indice PondENGHO'!Y29/'Indice PondENGHO'!Y17-1</f>
        <v>0.37204478293953125</v>
      </c>
      <c r="Z31" s="3">
        <f>+'Indice PondENGHO'!Z29/'Indice PondENGHO'!Z17-1</f>
        <v>0.46169202356872741</v>
      </c>
      <c r="AA31" s="11">
        <f>+'Indice PondENGHO'!AA29/'Indice PondENGHO'!AA17-1</f>
        <v>0.59197597978275196</v>
      </c>
      <c r="AB31" s="10">
        <f>+'Indice PondENGHO'!AB29/'Indice PondENGHO'!AB17-1</f>
        <v>0.64122242239466165</v>
      </c>
      <c r="AC31" s="3">
        <f>+'Indice PondENGHO'!AC29/'Indice PondENGHO'!AC17-1</f>
        <v>0.34747954720834007</v>
      </c>
      <c r="AD31" s="3">
        <f>+'Indice PondENGHO'!AD29/'Indice PondENGHO'!AD17-1</f>
        <v>0.37464780710551793</v>
      </c>
      <c r="AE31" s="3">
        <f>+'Indice PondENGHO'!AE29/'Indice PondENGHO'!AE17-1</f>
        <v>0.55988869157850729</v>
      </c>
      <c r="AF31" s="3">
        <f>+'Indice PondENGHO'!AF29/'Indice PondENGHO'!AF17-1</f>
        <v>0.53112500677177743</v>
      </c>
      <c r="AG31" s="3">
        <f>+'Indice PondENGHO'!AG29/'Indice PondENGHO'!AG17-1</f>
        <v>0.56297301040501457</v>
      </c>
      <c r="AH31" s="3">
        <f>+'Indice PondENGHO'!AH29/'Indice PondENGHO'!AH17-1</f>
        <v>0.66605706221457672</v>
      </c>
      <c r="AI31" s="3">
        <f>+'Indice PondENGHO'!AI29/'Indice PondENGHO'!AI17-1</f>
        <v>0.53980875121842065</v>
      </c>
      <c r="AJ31" s="3">
        <f>+'Indice PondENGHO'!AJ29/'Indice PondENGHO'!AJ17-1</f>
        <v>0.4655979925470537</v>
      </c>
      <c r="AK31" s="3">
        <f>+'Indice PondENGHO'!AK29/'Indice PondENGHO'!AK17-1</f>
        <v>0.37343543780488209</v>
      </c>
      <c r="AL31" s="3">
        <f>+'Indice PondENGHO'!AL29/'Indice PondENGHO'!AL17-1</f>
        <v>0.45927695752059594</v>
      </c>
      <c r="AM31" s="11">
        <f>+'Indice PondENGHO'!AM29/'Indice PondENGHO'!AM17-1</f>
        <v>0.58944405934644828</v>
      </c>
      <c r="AN31" s="10">
        <f>+'Indice PondENGHO'!AN29/'Indice PondENGHO'!AN17-1</f>
        <v>0.63968720158755188</v>
      </c>
      <c r="AO31" s="3">
        <f>+'Indice PondENGHO'!AO29/'Indice PondENGHO'!AO17-1</f>
        <v>0.34781877063191335</v>
      </c>
      <c r="AP31" s="3">
        <f>+'Indice PondENGHO'!AP29/'Indice PondENGHO'!AP17-1</f>
        <v>0.37728309954751271</v>
      </c>
      <c r="AQ31" s="3">
        <f>+'Indice PondENGHO'!AQ29/'Indice PondENGHO'!AQ17-1</f>
        <v>0.55650462709521231</v>
      </c>
      <c r="AR31" s="3">
        <f>+'Indice PondENGHO'!AR29/'Indice PondENGHO'!AR17-1</f>
        <v>0.53143582717546733</v>
      </c>
      <c r="AS31" s="3">
        <f>+'Indice PondENGHO'!AS29/'Indice PondENGHO'!AS17-1</f>
        <v>0.55849096913448726</v>
      </c>
      <c r="AT31" s="3">
        <f>+'Indice PondENGHO'!AT29/'Indice PondENGHO'!AT17-1</f>
        <v>0.67375441716732065</v>
      </c>
      <c r="AU31" s="3">
        <f>+'Indice PondENGHO'!AU29/'Indice PondENGHO'!AU17-1</f>
        <v>0.53844441491597927</v>
      </c>
      <c r="AV31" s="3">
        <f>+'Indice PondENGHO'!AV29/'Indice PondENGHO'!AV17-1</f>
        <v>0.46436843116637894</v>
      </c>
      <c r="AW31" s="3">
        <f>+'Indice PondENGHO'!AW29/'Indice PondENGHO'!AW17-1</f>
        <v>0.37030623004719487</v>
      </c>
      <c r="AX31" s="3">
        <f>+'Indice PondENGHO'!AX29/'Indice PondENGHO'!AX17-1</f>
        <v>0.45759170604305477</v>
      </c>
      <c r="AY31" s="11">
        <f>+'Indice PondENGHO'!AY29/'Indice PondENGHO'!AY17-1</f>
        <v>0.58850688523475592</v>
      </c>
      <c r="AZ31" s="10">
        <f>+'Indice PondENGHO'!AZ29/'Indice PondENGHO'!AZ17-1</f>
        <v>0.63694153863115766</v>
      </c>
      <c r="BA31" s="3">
        <f>+'Indice PondENGHO'!BA29/'Indice PondENGHO'!BA17-1</f>
        <v>0.34850786222572294</v>
      </c>
      <c r="BB31" s="3">
        <f>+'Indice PondENGHO'!BB29/'Indice PondENGHO'!BB17-1</f>
        <v>0.37978082779602262</v>
      </c>
      <c r="BC31" s="3">
        <f>+'Indice PondENGHO'!BC29/'Indice PondENGHO'!BC17-1</f>
        <v>0.54852196355583716</v>
      </c>
      <c r="BD31" s="3">
        <f>+'Indice PondENGHO'!BD29/'Indice PondENGHO'!BD17-1</f>
        <v>0.53092032414247226</v>
      </c>
      <c r="BE31" s="3">
        <f>+'Indice PondENGHO'!BE29/'Indice PondENGHO'!BE17-1</f>
        <v>0.55389923269505426</v>
      </c>
      <c r="BF31" s="3">
        <f>+'Indice PondENGHO'!BF29/'Indice PondENGHO'!BF17-1</f>
        <v>0.67826132029977804</v>
      </c>
      <c r="BG31" s="3">
        <f>+'Indice PondENGHO'!BG29/'Indice PondENGHO'!BG17-1</f>
        <v>0.54178795710339966</v>
      </c>
      <c r="BH31" s="3">
        <f>+'Indice PondENGHO'!BH29/'Indice PondENGHO'!BH17-1</f>
        <v>0.46167943894416363</v>
      </c>
      <c r="BI31" s="3">
        <f>+'Indice PondENGHO'!BI29/'Indice PondENGHO'!BI17-1</f>
        <v>0.37482209278154444</v>
      </c>
      <c r="BJ31" s="3">
        <f>+'Indice PondENGHO'!BJ29/'Indice PondENGHO'!BJ17-1</f>
        <v>0.4551419157750658</v>
      </c>
      <c r="BK31" s="11">
        <f>+'Indice PondENGHO'!BK29/'Indice PondENGHO'!BK17-1</f>
        <v>0.58345313038041979</v>
      </c>
      <c r="BL31" s="2">
        <f t="shared" si="1"/>
        <v>43525</v>
      </c>
      <c r="BM31" s="10">
        <f>+'Indice PondENGHO'!BL29/'Indice PondENGHO'!BL17-1</f>
        <v>0.55981183558786896</v>
      </c>
      <c r="BN31" s="3">
        <f>+'Indice PondENGHO'!BM29/'Indice PondENGHO'!BM17-1</f>
        <v>0.55282343052891858</v>
      </c>
      <c r="BO31" s="3">
        <f>+'Indice PondENGHO'!BN29/'Indice PondENGHO'!BN17-1</f>
        <v>0.54937052859222812</v>
      </c>
      <c r="BP31" s="3">
        <f>+'Indice PondENGHO'!BO29/'Indice PondENGHO'!BO17-1</f>
        <v>0.54711889040661266</v>
      </c>
      <c r="BQ31" s="11">
        <f>+'Indice PondENGHO'!BP29/'Indice PondENGHO'!BP17-1</f>
        <v>0.5377443563212545</v>
      </c>
      <c r="BR31" s="10">
        <f>+'Indice PondENGHO'!BQ29/'Indice PondENGHO'!BQ17-1</f>
        <v>0.64062768024492112</v>
      </c>
      <c r="BS31" s="3">
        <f>+'Indice PondENGHO'!BR29/'Indice PondENGHO'!BR17-1</f>
        <v>0.34809494614537817</v>
      </c>
      <c r="BT31" s="3">
        <f>+'Indice PondENGHO'!BS29/'Indice PondENGHO'!BS17-1</f>
        <v>0.37662470409451476</v>
      </c>
      <c r="BU31" s="3">
        <f>+'Indice PondENGHO'!BT29/'Indice PondENGHO'!BT17-1</f>
        <v>0.55828319265724957</v>
      </c>
      <c r="BV31" s="3">
        <f>+'Indice PondENGHO'!BU29/'Indice PondENGHO'!BU17-1</f>
        <v>0.5309764473181271</v>
      </c>
      <c r="BW31" s="3">
        <f>+'Indice PondENGHO'!BV29/'Indice PondENGHO'!BV17-1</f>
        <v>0.55889132415259257</v>
      </c>
      <c r="BX31" s="3">
        <f>+'Indice PondENGHO'!BW29/'Indice PondENGHO'!BW17-1</f>
        <v>0.67205628888576174</v>
      </c>
      <c r="BY31" s="3">
        <f>+'Indice PondENGHO'!BX29/'Indice PondENGHO'!BX17-1</f>
        <v>0.53870829527673636</v>
      </c>
      <c r="BZ31" s="3">
        <f>+'Indice PondENGHO'!BY29/'Indice PondENGHO'!BY17-1</f>
        <v>0.46342638866145713</v>
      </c>
      <c r="CA31" s="3">
        <f>+'Indice PondENGHO'!BZ29/'Indice PondENGHO'!BZ17-1</f>
        <v>0.37282704212494355</v>
      </c>
      <c r="CB31" s="3">
        <f>+'Indice PondENGHO'!CA29/'Indice PondENGHO'!CA17-1</f>
        <v>0.45773728620942045</v>
      </c>
      <c r="CC31" s="11">
        <f>+'Indice PondENGHO'!CB29/'Indice PondENGHO'!CB17-1</f>
        <v>0.58817124771538087</v>
      </c>
      <c r="CD31" s="3">
        <f>+'Indice PondENGHO'!CC29/'Indice PondENGHO'!CC17-1</f>
        <v>0.5468987431267438</v>
      </c>
      <c r="CE31" s="3">
        <f>+'Indice PondENGHO'!CD29/'Indice PondENGHO'!CD17-1</f>
        <v>0.5468987431267438</v>
      </c>
      <c r="CF31" s="3">
        <f>+'[3]Infla Interanual PondENGHO'!CD31</f>
        <v>0.54744560992336311</v>
      </c>
      <c r="CG31" s="3"/>
      <c r="CI31" s="72">
        <f t="shared" si="8"/>
        <v>2.2067479266614454E-2</v>
      </c>
      <c r="CJ31" s="72">
        <f t="shared" si="3"/>
        <v>2.2067479266614454E-2</v>
      </c>
      <c r="CK31" s="72">
        <f t="shared" si="9"/>
        <v>0</v>
      </c>
      <c r="CL31" s="72"/>
      <c r="CM31" s="72"/>
      <c r="CN31" s="72">
        <f>+'[3]Infla Interanual PondENGHO'!CF31</f>
        <v>2.2426897238248866E-2</v>
      </c>
      <c r="CP31" s="72">
        <f t="shared" si="4"/>
        <v>-3.5941797163441258E-4</v>
      </c>
      <c r="CT31" s="73">
        <f t="shared" si="10"/>
        <v>0.55981183558786896</v>
      </c>
      <c r="CU31" s="73">
        <f t="shared" si="11"/>
        <v>0.55282343052891858</v>
      </c>
      <c r="CV31" s="73">
        <f t="shared" si="12"/>
        <v>0.54937052859222812</v>
      </c>
      <c r="CW31" s="73">
        <f t="shared" si="13"/>
        <v>0.54711889040661266</v>
      </c>
      <c r="CX31" s="73">
        <f t="shared" si="14"/>
        <v>0.5377443563212545</v>
      </c>
      <c r="CY31" s="74">
        <f>+'[3]Infla Interanual PondENGHO'!BL31</f>
        <v>0.56057620737469338</v>
      </c>
      <c r="CZ31" s="74">
        <f>+'[3]Infla Interanual PondENGHO'!BM31</f>
        <v>0.5534561009664869</v>
      </c>
      <c r="DA31" s="74">
        <f>+'[3]Infla Interanual PondENGHO'!BN31</f>
        <v>0.54996722944255705</v>
      </c>
      <c r="DB31" s="74">
        <f>+'[3]Infla Interanual PondENGHO'!BO31</f>
        <v>0.54763499334744203</v>
      </c>
      <c r="DC31" s="74">
        <f>+'[3]Infla Interanual PondENGHO'!BP31</f>
        <v>0.53814931013644451</v>
      </c>
      <c r="DE31" s="3">
        <f t="shared" si="5"/>
        <v>-7.6437178682442486E-4</v>
      </c>
      <c r="DF31" s="3">
        <f t="shared" si="6"/>
        <v>-6.3267043756831676E-4</v>
      </c>
      <c r="DG31" s="3">
        <f t="shared" si="6"/>
        <v>-5.9670085032892395E-4</v>
      </c>
      <c r="DH31" s="3">
        <f t="shared" si="6"/>
        <v>-5.1610294082937713E-4</v>
      </c>
      <c r="DI31" s="3">
        <f t="shared" si="7"/>
        <v>-4.0495381519001228E-4</v>
      </c>
      <c r="DJ31" s="3">
        <f t="shared" si="15"/>
        <v>-5.4686679661930526E-4</v>
      </c>
    </row>
    <row r="32" spans="1:114" x14ac:dyDescent="0.25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0.66629730420621525</v>
      </c>
      <c r="E32" s="3">
        <f>+'Indice PondENGHO'!E30/'Indice PondENGHO'!E18-1</f>
        <v>0.34471573807408729</v>
      </c>
      <c r="F32" s="3">
        <f>+'Indice PondENGHO'!F30/'Indice PondENGHO'!F18-1</f>
        <v>0.39914679792589824</v>
      </c>
      <c r="G32" s="3">
        <f>+'Indice PondENGHO'!G30/'Indice PondENGHO'!G18-1</f>
        <v>0.4913300482887264</v>
      </c>
      <c r="H32" s="3">
        <f>+'Indice PondENGHO'!H30/'Indice PondENGHO'!H18-1</f>
        <v>0.58197030897487934</v>
      </c>
      <c r="I32" s="3">
        <f>+'Indice PondENGHO'!I30/'Indice PondENGHO'!I18-1</f>
        <v>0.59640207820720148</v>
      </c>
      <c r="J32" s="3">
        <f>+'Indice PondENGHO'!J30/'Indice PondENGHO'!J18-1</f>
        <v>0.67372281716251003</v>
      </c>
      <c r="K32" s="3">
        <f>+'Indice PondENGHO'!K30/'Indice PondENGHO'!K18-1</f>
        <v>0.5707497746481387</v>
      </c>
      <c r="L32" s="3">
        <f>+'Indice PondENGHO'!L30/'Indice PondENGHO'!L18-1</f>
        <v>0.4825001351662408</v>
      </c>
      <c r="M32" s="3">
        <f>+'Indice PondENGHO'!M30/'Indice PondENGHO'!M18-1</f>
        <v>0.38024457977784354</v>
      </c>
      <c r="N32" s="3">
        <f>+'Indice PondENGHO'!N30/'Indice PondENGHO'!N18-1</f>
        <v>0.49184148782220771</v>
      </c>
      <c r="O32" s="11">
        <f>+'Indice PondENGHO'!O30/'Indice PondENGHO'!O18-1</f>
        <v>0.61742196584735498</v>
      </c>
      <c r="P32" s="10">
        <f>+'Indice PondENGHO'!P30/'Indice PondENGHO'!P18-1</f>
        <v>0.66465089857529014</v>
      </c>
      <c r="Q32" s="3">
        <f>+'Indice PondENGHO'!Q30/'Indice PondENGHO'!Q18-1</f>
        <v>0.34534802869555681</v>
      </c>
      <c r="R32" s="3">
        <f>+'Indice PondENGHO'!R30/'Indice PondENGHO'!R18-1</f>
        <v>0.40178605192738726</v>
      </c>
      <c r="S32" s="3">
        <f>+'Indice PondENGHO'!S30/'Indice PondENGHO'!S18-1</f>
        <v>0.48674489642225116</v>
      </c>
      <c r="T32" s="3">
        <f>+'Indice PondENGHO'!T30/'Indice PondENGHO'!T18-1</f>
        <v>0.58147591409967214</v>
      </c>
      <c r="U32" s="3">
        <f>+'Indice PondENGHO'!U30/'Indice PondENGHO'!U18-1</f>
        <v>0.59218772739644598</v>
      </c>
      <c r="V32" s="3">
        <f>+'Indice PondENGHO'!V30/'Indice PondENGHO'!V18-1</f>
        <v>0.675622388231504</v>
      </c>
      <c r="W32" s="3">
        <f>+'Indice PondENGHO'!W30/'Indice PondENGHO'!W18-1</f>
        <v>0.57550224933385419</v>
      </c>
      <c r="X32" s="3">
        <f>+'Indice PondENGHO'!X30/'Indice PondENGHO'!X18-1</f>
        <v>0.48357712029576416</v>
      </c>
      <c r="Y32" s="3">
        <f>+'Indice PondENGHO'!Y30/'Indice PondENGHO'!Y18-1</f>
        <v>0.37995156003232489</v>
      </c>
      <c r="Z32" s="3">
        <f>+'Indice PondENGHO'!Z30/'Indice PondENGHO'!Z18-1</f>
        <v>0.48906671304759652</v>
      </c>
      <c r="AA32" s="11">
        <f>+'Indice PondENGHO'!AA30/'Indice PondENGHO'!AA18-1</f>
        <v>0.61208974723464959</v>
      </c>
      <c r="AB32" s="10">
        <f>+'Indice PondENGHO'!AB30/'Indice PondENGHO'!AB18-1</f>
        <v>0.66319690469083614</v>
      </c>
      <c r="AC32" s="3">
        <f>+'Indice PondENGHO'!AC30/'Indice PondENGHO'!AC18-1</f>
        <v>0.34435279589401535</v>
      </c>
      <c r="AD32" s="3">
        <f>+'Indice PondENGHO'!AD30/'Indice PondENGHO'!AD18-1</f>
        <v>0.40211445604245766</v>
      </c>
      <c r="AE32" s="3">
        <f>+'Indice PondENGHO'!AE30/'Indice PondENGHO'!AE18-1</f>
        <v>0.48429245897609463</v>
      </c>
      <c r="AF32" s="3">
        <f>+'Indice PondENGHO'!AF30/'Indice PondENGHO'!AF18-1</f>
        <v>0.58100149213445795</v>
      </c>
      <c r="AG32" s="3">
        <f>+'Indice PondENGHO'!AG30/'Indice PondENGHO'!AG18-1</f>
        <v>0.5896638289914915</v>
      </c>
      <c r="AH32" s="3">
        <f>+'Indice PondENGHO'!AH30/'Indice PondENGHO'!AH18-1</f>
        <v>0.67630608841350992</v>
      </c>
      <c r="AI32" s="3">
        <f>+'Indice PondENGHO'!AI30/'Indice PondENGHO'!AI18-1</f>
        <v>0.57816473300413529</v>
      </c>
      <c r="AJ32" s="3">
        <f>+'Indice PondENGHO'!AJ30/'Indice PondENGHO'!AJ18-1</f>
        <v>0.48438277157914555</v>
      </c>
      <c r="AK32" s="3">
        <f>+'Indice PondENGHO'!AK30/'Indice PondENGHO'!AK18-1</f>
        <v>0.3800378461727818</v>
      </c>
      <c r="AL32" s="3">
        <f>+'Indice PondENGHO'!AL30/'Indice PondENGHO'!AL18-1</f>
        <v>0.48482915289008899</v>
      </c>
      <c r="AM32" s="11">
        <f>+'Indice PondENGHO'!AM30/'Indice PondENGHO'!AM18-1</f>
        <v>0.60966424361115812</v>
      </c>
      <c r="AN32" s="10">
        <f>+'Indice PondENGHO'!AN30/'Indice PondENGHO'!AN18-1</f>
        <v>0.66148738299080323</v>
      </c>
      <c r="AO32" s="3">
        <f>+'Indice PondENGHO'!AO30/'Indice PondENGHO'!AO18-1</f>
        <v>0.34487201825808222</v>
      </c>
      <c r="AP32" s="3">
        <f>+'Indice PondENGHO'!AP30/'Indice PondENGHO'!AP18-1</f>
        <v>0.40548269756219057</v>
      </c>
      <c r="AQ32" s="3">
        <f>+'Indice PondENGHO'!AQ30/'Indice PondENGHO'!AQ18-1</f>
        <v>0.48355037455249295</v>
      </c>
      <c r="AR32" s="3">
        <f>+'Indice PondENGHO'!AR30/'Indice PondENGHO'!AR18-1</f>
        <v>0.5810232135111375</v>
      </c>
      <c r="AS32" s="3">
        <f>+'Indice PondENGHO'!AS30/'Indice PondENGHO'!AS18-1</f>
        <v>0.58443611839057774</v>
      </c>
      <c r="AT32" s="3">
        <f>+'Indice PondENGHO'!AT30/'Indice PondENGHO'!AT18-1</f>
        <v>0.68029912876040055</v>
      </c>
      <c r="AU32" s="3">
        <f>+'Indice PondENGHO'!AU30/'Indice PondENGHO'!AU18-1</f>
        <v>0.57713570024111904</v>
      </c>
      <c r="AV32" s="3">
        <f>+'Indice PondENGHO'!AV30/'Indice PondENGHO'!AV18-1</f>
        <v>0.48378434396733194</v>
      </c>
      <c r="AW32" s="3">
        <f>+'Indice PondENGHO'!AW30/'Indice PondENGHO'!AW18-1</f>
        <v>0.37705402960447554</v>
      </c>
      <c r="AX32" s="3">
        <f>+'Indice PondENGHO'!AX30/'Indice PondENGHO'!AX18-1</f>
        <v>0.48211261213226964</v>
      </c>
      <c r="AY32" s="11">
        <f>+'Indice PondENGHO'!AY30/'Indice PondENGHO'!AY18-1</f>
        <v>0.60873969533733874</v>
      </c>
      <c r="AZ32" s="10">
        <f>+'Indice PondENGHO'!AZ30/'Indice PondENGHO'!AZ18-1</f>
        <v>0.65831141558048767</v>
      </c>
      <c r="BA32" s="3">
        <f>+'Indice PondENGHO'!BA30/'Indice PondENGHO'!BA18-1</f>
        <v>0.34615982481793051</v>
      </c>
      <c r="BB32" s="3">
        <f>+'Indice PondENGHO'!BB30/'Indice PondENGHO'!BB18-1</f>
        <v>0.40901606328937823</v>
      </c>
      <c r="BC32" s="3">
        <f>+'Indice PondENGHO'!BC30/'Indice PondENGHO'!BC18-1</f>
        <v>0.48216535008766859</v>
      </c>
      <c r="BD32" s="3">
        <f>+'Indice PondENGHO'!BD30/'Indice PondENGHO'!BD18-1</f>
        <v>0.57967420118193203</v>
      </c>
      <c r="BE32" s="3">
        <f>+'Indice PondENGHO'!BE30/'Indice PondENGHO'!BE18-1</f>
        <v>0.57916829514317469</v>
      </c>
      <c r="BF32" s="3">
        <f>+'Indice PondENGHO'!BF30/'Indice PondENGHO'!BF18-1</f>
        <v>0.68292898323426043</v>
      </c>
      <c r="BG32" s="3">
        <f>+'Indice PondENGHO'!BG30/'Indice PondENGHO'!BG18-1</f>
        <v>0.58051115870181369</v>
      </c>
      <c r="BH32" s="3">
        <f>+'Indice PondENGHO'!BH30/'Indice PondENGHO'!BH18-1</f>
        <v>0.48181383780143827</v>
      </c>
      <c r="BI32" s="3">
        <f>+'Indice PondENGHO'!BI30/'Indice PondENGHO'!BI18-1</f>
        <v>0.38030080430154922</v>
      </c>
      <c r="BJ32" s="3">
        <f>+'Indice PondENGHO'!BJ30/'Indice PondENGHO'!BJ18-1</f>
        <v>0.47927112599494248</v>
      </c>
      <c r="BK32" s="11">
        <f>+'Indice PondENGHO'!BK30/'Indice PondENGHO'!BK18-1</f>
        <v>0.60349004832923825</v>
      </c>
      <c r="BL32" s="2">
        <f t="shared" si="1"/>
        <v>43556</v>
      </c>
      <c r="BM32" s="10">
        <f>+'Indice PondENGHO'!BL30/'Indice PondENGHO'!BL18-1</f>
        <v>0.57010869706281286</v>
      </c>
      <c r="BN32" s="3">
        <f>+'Indice PondENGHO'!BM30/'Indice PondENGHO'!BM18-1</f>
        <v>0.56261066451631425</v>
      </c>
      <c r="BO32" s="3">
        <f>+'Indice PondENGHO'!BN30/'Indice PondENGHO'!BN18-1</f>
        <v>0.55987089757372699</v>
      </c>
      <c r="BP32" s="3">
        <f>+'Indice PondENGHO'!BO30/'Indice PondENGHO'!BO18-1</f>
        <v>0.55789203536161458</v>
      </c>
      <c r="BQ32" s="11">
        <f>+'Indice PondENGHO'!BP30/'Indice PondENGHO'!BP18-1</f>
        <v>0.54900664967656554</v>
      </c>
      <c r="BR32" s="10">
        <f>+'Indice PondENGHO'!BQ30/'Indice PondENGHO'!BQ18-1</f>
        <v>0.66256485830295331</v>
      </c>
      <c r="BS32" s="3">
        <f>+'Indice PondENGHO'!BR30/'Indice PondENGHO'!BR18-1</f>
        <v>0.34524447881189801</v>
      </c>
      <c r="BT32" s="3">
        <f>+'Indice PondENGHO'!BS30/'Indice PondENGHO'!BS18-1</f>
        <v>0.40438171868865003</v>
      </c>
      <c r="BU32" s="3">
        <f>+'Indice PondENGHO'!BT30/'Indice PondENGHO'!BT18-1</f>
        <v>0.48464655352296115</v>
      </c>
      <c r="BV32" s="3">
        <f>+'Indice PondENGHO'!BU30/'Indice PondENGHO'!BU18-1</f>
        <v>0.58059885753385698</v>
      </c>
      <c r="BW32" s="3">
        <f>+'Indice PondENGHO'!BV30/'Indice PondENGHO'!BV18-1</f>
        <v>0.58497090410701458</v>
      </c>
      <c r="BX32" s="3">
        <f>+'Indice PondENGHO'!BW30/'Indice PondENGHO'!BW18-1</f>
        <v>0.67935001438342324</v>
      </c>
      <c r="BY32" s="3">
        <f>+'Indice PondENGHO'!BX30/'Indice PondENGHO'!BX18-1</f>
        <v>0.57729843548215531</v>
      </c>
      <c r="BZ32" s="3">
        <f>+'Indice PondENGHO'!BY30/'Indice PondENGHO'!BY18-1</f>
        <v>0.48298852069190046</v>
      </c>
      <c r="CA32" s="3">
        <f>+'Indice PondENGHO'!BZ30/'Indice PondENGHO'!BZ18-1</f>
        <v>0.37944123402051821</v>
      </c>
      <c r="CB32" s="3">
        <f>+'Indice PondENGHO'!CA30/'Indice PondENGHO'!CA18-1</f>
        <v>0.48301828620491771</v>
      </c>
      <c r="CC32" s="11">
        <f>+'Indice PondENGHO'!CB30/'Indice PondENGHO'!CB18-1</f>
        <v>0.60825974752155321</v>
      </c>
      <c r="CD32" s="3">
        <f>+'Indice PondENGHO'!CC30/'Indice PondENGHO'!CC18-1</f>
        <v>0.55757010395700823</v>
      </c>
      <c r="CE32" s="3">
        <f>+'Indice PondENGHO'!CD30/'Indice PondENGHO'!CD18-1</f>
        <v>0.5575702158494269</v>
      </c>
      <c r="CF32" s="3">
        <f>+'[3]Infla Interanual PondENGHO'!CD32</f>
        <v>0.55798168739443033</v>
      </c>
      <c r="CG32" s="3"/>
      <c r="CI32" s="72">
        <f t="shared" si="8"/>
        <v>2.1102047386247325E-2</v>
      </c>
      <c r="CJ32" s="72">
        <f t="shared" si="3"/>
        <v>2.1102047386247325E-2</v>
      </c>
      <c r="CK32" s="72">
        <f t="shared" si="9"/>
        <v>0</v>
      </c>
      <c r="CL32" s="72"/>
      <c r="CM32" s="72"/>
      <c r="CN32" s="72">
        <f>+'[3]Infla Interanual PondENGHO'!CF32</f>
        <v>2.1472888818589109E-2</v>
      </c>
      <c r="CP32" s="72">
        <f t="shared" si="4"/>
        <v>-3.7084143234178413E-4</v>
      </c>
      <c r="CT32" s="73">
        <f t="shared" si="10"/>
        <v>0.57010869706281286</v>
      </c>
      <c r="CU32" s="73">
        <f t="shared" si="11"/>
        <v>0.56261066451631425</v>
      </c>
      <c r="CV32" s="73">
        <f t="shared" si="12"/>
        <v>0.55987089757372699</v>
      </c>
      <c r="CW32" s="73">
        <f t="shared" si="13"/>
        <v>0.55789203536161458</v>
      </c>
      <c r="CX32" s="73">
        <f t="shared" si="14"/>
        <v>0.54900664967656554</v>
      </c>
      <c r="CY32" s="74">
        <f>+'[3]Infla Interanual PondENGHO'!BL32</f>
        <v>0.57076966548422226</v>
      </c>
      <c r="CZ32" s="74">
        <f>+'[3]Infla Interanual PondENGHO'!BM32</f>
        <v>0.56310937300140385</v>
      </c>
      <c r="DA32" s="74">
        <f>+'[3]Infla Interanual PondENGHO'!BN32</f>
        <v>0.56029768346957298</v>
      </c>
      <c r="DB32" s="74">
        <f>+'[3]Infla Interanual PondENGHO'!BO32</f>
        <v>0.55825166523165204</v>
      </c>
      <c r="DC32" s="74">
        <f>+'[3]Infla Interanual PondENGHO'!BP32</f>
        <v>0.54929677666563315</v>
      </c>
      <c r="DE32" s="3">
        <f t="shared" si="5"/>
        <v>-6.6096842140939138E-4</v>
      </c>
      <c r="DF32" s="3">
        <f t="shared" ref="DF32:DH47" si="16">+CU32-CZ32</f>
        <v>-4.9870848508959398E-4</v>
      </c>
      <c r="DG32" s="3">
        <f t="shared" si="16"/>
        <v>-4.2678589584599358E-4</v>
      </c>
      <c r="DH32" s="3">
        <f t="shared" si="16"/>
        <v>-3.5962987003745894E-4</v>
      </c>
      <c r="DI32" s="3">
        <f t="shared" si="7"/>
        <v>-2.9012698906760725E-4</v>
      </c>
      <c r="DJ32" s="3">
        <f t="shared" si="15"/>
        <v>-4.1147154500342786E-4</v>
      </c>
    </row>
    <row r="33" spans="1:114" x14ac:dyDescent="0.25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0.6525390105029929</v>
      </c>
      <c r="E33" s="3">
        <f>+'Indice PondENGHO'!E31/'Indice PondENGHO'!E19-1</f>
        <v>0.35020580035550775</v>
      </c>
      <c r="F33" s="3">
        <f>+'Indice PondENGHO'!F31/'Indice PondENGHO'!F19-1</f>
        <v>0.42172911061106944</v>
      </c>
      <c r="G33" s="3">
        <f>+'Indice PondENGHO'!G31/'Indice PondENGHO'!G19-1</f>
        <v>0.56627310609879866</v>
      </c>
      <c r="H33" s="3">
        <f>+'Indice PondENGHO'!H31/'Indice PondENGHO'!H19-1</f>
        <v>0.59836651287573561</v>
      </c>
      <c r="I33" s="3">
        <f>+'Indice PondENGHO'!I31/'Indice PondENGHO'!I19-1</f>
        <v>0.63828627796100013</v>
      </c>
      <c r="J33" s="3">
        <f>+'Indice PondENGHO'!J31/'Indice PondENGHO'!J19-1</f>
        <v>0.70208840539132344</v>
      </c>
      <c r="K33" s="3">
        <f>+'Indice PondENGHO'!K31/'Indice PondENGHO'!K19-1</f>
        <v>0.54643309876519397</v>
      </c>
      <c r="L33" s="3">
        <f>+'Indice PondENGHO'!L31/'Indice PondENGHO'!L19-1</f>
        <v>0.47949623744403946</v>
      </c>
      <c r="M33" s="3">
        <f>+'Indice PondENGHO'!M31/'Indice PondENGHO'!M19-1</f>
        <v>0.41270028414857118</v>
      </c>
      <c r="N33" s="3">
        <f>+'Indice PondENGHO'!N31/'Indice PondENGHO'!N19-1</f>
        <v>0.49198491651013199</v>
      </c>
      <c r="O33" s="11">
        <f>+'Indice PondENGHO'!O31/'Indice PondENGHO'!O19-1</f>
        <v>0.63065702709511595</v>
      </c>
      <c r="P33" s="10">
        <f>+'Indice PondENGHO'!P31/'Indice PondENGHO'!P19-1</f>
        <v>0.65098650884051579</v>
      </c>
      <c r="Q33" s="3">
        <f>+'Indice PondENGHO'!Q31/'Indice PondENGHO'!Q19-1</f>
        <v>0.35268150586839453</v>
      </c>
      <c r="R33" s="3">
        <f>+'Indice PondENGHO'!R31/'Indice PondENGHO'!R19-1</f>
        <v>0.42520373363703867</v>
      </c>
      <c r="S33" s="3">
        <f>+'Indice PondENGHO'!S31/'Indice PondENGHO'!S19-1</f>
        <v>0.55865362992874856</v>
      </c>
      <c r="T33" s="3">
        <f>+'Indice PondENGHO'!T31/'Indice PondENGHO'!T19-1</f>
        <v>0.59748182484901724</v>
      </c>
      <c r="U33" s="3">
        <f>+'Indice PondENGHO'!U31/'Indice PondENGHO'!U19-1</f>
        <v>0.63556144707034545</v>
      </c>
      <c r="V33" s="3">
        <f>+'Indice PondENGHO'!V31/'Indice PondENGHO'!V19-1</f>
        <v>0.70310339425827051</v>
      </c>
      <c r="W33" s="3">
        <f>+'Indice PondENGHO'!W31/'Indice PondENGHO'!W19-1</f>
        <v>0.54823713158316956</v>
      </c>
      <c r="X33" s="3">
        <f>+'Indice PondENGHO'!X31/'Indice PondENGHO'!X19-1</f>
        <v>0.48052816153229361</v>
      </c>
      <c r="Y33" s="3">
        <f>+'Indice PondENGHO'!Y31/'Indice PondENGHO'!Y19-1</f>
        <v>0.42089392403102699</v>
      </c>
      <c r="Z33" s="3">
        <f>+'Indice PondENGHO'!Z31/'Indice PondENGHO'!Z19-1</f>
        <v>0.48807048112612939</v>
      </c>
      <c r="AA33" s="11">
        <f>+'Indice PondENGHO'!AA31/'Indice PondENGHO'!AA19-1</f>
        <v>0.6253999428174728</v>
      </c>
      <c r="AB33" s="10">
        <f>+'Indice PondENGHO'!AB31/'Indice PondENGHO'!AB19-1</f>
        <v>0.64955713746555666</v>
      </c>
      <c r="AC33" s="3">
        <f>+'Indice PondENGHO'!AC31/'Indice PondENGHO'!AC19-1</f>
        <v>0.35185558012441032</v>
      </c>
      <c r="AD33" s="3">
        <f>+'Indice PondENGHO'!AD31/'Indice PondENGHO'!AD19-1</f>
        <v>0.42588371981111361</v>
      </c>
      <c r="AE33" s="3">
        <f>+'Indice PondENGHO'!AE31/'Indice PondENGHO'!AE19-1</f>
        <v>0.55373264071212791</v>
      </c>
      <c r="AF33" s="3">
        <f>+'Indice PondENGHO'!AF31/'Indice PondENGHO'!AF19-1</f>
        <v>0.59688000885594561</v>
      </c>
      <c r="AG33" s="3">
        <f>+'Indice PondENGHO'!AG31/'Indice PondENGHO'!AG19-1</f>
        <v>0.63358977855327026</v>
      </c>
      <c r="AH33" s="3">
        <f>+'Indice PondENGHO'!AH31/'Indice PondENGHO'!AH19-1</f>
        <v>0.70465704324416834</v>
      </c>
      <c r="AI33" s="3">
        <f>+'Indice PondENGHO'!AI31/'Indice PondENGHO'!AI19-1</f>
        <v>0.54876662650401986</v>
      </c>
      <c r="AJ33" s="3">
        <f>+'Indice PondENGHO'!AJ31/'Indice PondENGHO'!AJ19-1</f>
        <v>0.48065150304847593</v>
      </c>
      <c r="AK33" s="3">
        <f>+'Indice PondENGHO'!AK31/'Indice PondENGHO'!AK19-1</f>
        <v>0.42271577925533133</v>
      </c>
      <c r="AL33" s="3">
        <f>+'Indice PondENGHO'!AL31/'Indice PondENGHO'!AL19-1</f>
        <v>0.4827270201449485</v>
      </c>
      <c r="AM33" s="11">
        <f>+'Indice PondENGHO'!AM31/'Indice PondENGHO'!AM19-1</f>
        <v>0.62273574881167937</v>
      </c>
      <c r="AN33" s="10">
        <f>+'Indice PondENGHO'!AN31/'Indice PondENGHO'!AN19-1</f>
        <v>0.64806122169761049</v>
      </c>
      <c r="AO33" s="3">
        <f>+'Indice PondENGHO'!AO31/'Indice PondENGHO'!AO19-1</f>
        <v>0.35248424790206956</v>
      </c>
      <c r="AP33" s="3">
        <f>+'Indice PondENGHO'!AP31/'Indice PondENGHO'!AP19-1</f>
        <v>0.42901803480224054</v>
      </c>
      <c r="AQ33" s="3">
        <f>+'Indice PondENGHO'!AQ31/'Indice PondENGHO'!AQ19-1</f>
        <v>0.55195655726371107</v>
      </c>
      <c r="AR33" s="3">
        <f>+'Indice PondENGHO'!AR31/'Indice PondENGHO'!AR19-1</f>
        <v>0.59700903695322283</v>
      </c>
      <c r="AS33" s="3">
        <f>+'Indice PondENGHO'!AS31/'Indice PondENGHO'!AS19-1</f>
        <v>0.6296996390974503</v>
      </c>
      <c r="AT33" s="3">
        <f>+'Indice PondENGHO'!AT31/'Indice PondENGHO'!AT19-1</f>
        <v>0.70642111446463129</v>
      </c>
      <c r="AU33" s="3">
        <f>+'Indice PondENGHO'!AU31/'Indice PondENGHO'!AU19-1</f>
        <v>0.54808111252170533</v>
      </c>
      <c r="AV33" s="3">
        <f>+'Indice PondENGHO'!AV31/'Indice PondENGHO'!AV19-1</f>
        <v>0.48114631960305942</v>
      </c>
      <c r="AW33" s="3">
        <f>+'Indice PondENGHO'!AW31/'Indice PondENGHO'!AW19-1</f>
        <v>0.41822190918813296</v>
      </c>
      <c r="AX33" s="3">
        <f>+'Indice PondENGHO'!AX31/'Indice PondENGHO'!AX19-1</f>
        <v>0.48006804449210616</v>
      </c>
      <c r="AY33" s="11">
        <f>+'Indice PondENGHO'!AY31/'Indice PondENGHO'!AY19-1</f>
        <v>0.6224300729378891</v>
      </c>
      <c r="AZ33" s="10">
        <f>+'Indice PondENGHO'!AZ31/'Indice PondENGHO'!AZ19-1</f>
        <v>0.64481547626127278</v>
      </c>
      <c r="BA33" s="3">
        <f>+'Indice PondENGHO'!BA31/'Indice PondENGHO'!BA19-1</f>
        <v>0.35467559907146984</v>
      </c>
      <c r="BB33" s="3">
        <f>+'Indice PondENGHO'!BB31/'Indice PondENGHO'!BB19-1</f>
        <v>0.43220418627060275</v>
      </c>
      <c r="BC33" s="3">
        <f>+'Indice PondENGHO'!BC31/'Indice PondENGHO'!BC19-1</f>
        <v>0.55038786901126602</v>
      </c>
      <c r="BD33" s="3">
        <f>+'Indice PondENGHO'!BD31/'Indice PondENGHO'!BD19-1</f>
        <v>0.59601270920713723</v>
      </c>
      <c r="BE33" s="3">
        <f>+'Indice PondENGHO'!BE31/'Indice PondENGHO'!BE19-1</f>
        <v>0.62586191017834447</v>
      </c>
      <c r="BF33" s="3">
        <f>+'Indice PondENGHO'!BF31/'Indice PondENGHO'!BF19-1</f>
        <v>0.70781857307214846</v>
      </c>
      <c r="BG33" s="3">
        <f>+'Indice PondENGHO'!BG31/'Indice PondENGHO'!BG19-1</f>
        <v>0.54946311633857237</v>
      </c>
      <c r="BH33" s="3">
        <f>+'Indice PondENGHO'!BH31/'Indice PondENGHO'!BH19-1</f>
        <v>0.4803359873004549</v>
      </c>
      <c r="BI33" s="3">
        <f>+'Indice PondENGHO'!BI31/'Indice PondENGHO'!BI19-1</f>
        <v>0.43102834737245632</v>
      </c>
      <c r="BJ33" s="3">
        <f>+'Indice PondENGHO'!BJ31/'Indice PondENGHO'!BJ19-1</f>
        <v>0.4769177067910122</v>
      </c>
      <c r="BK33" s="11">
        <f>+'Indice PondENGHO'!BK31/'Indice PondENGHO'!BK19-1</f>
        <v>0.61755329472711207</v>
      </c>
      <c r="BL33" s="2">
        <f t="shared" si="1"/>
        <v>43586</v>
      </c>
      <c r="BM33" s="10">
        <f>+'Indice PondENGHO'!BL31/'Indice PondENGHO'!BL19-1</f>
        <v>0.58180773786784012</v>
      </c>
      <c r="BN33" s="3">
        <f>+'Indice PondENGHO'!BM31/'Indice PondENGHO'!BM19-1</f>
        <v>0.5765904779887685</v>
      </c>
      <c r="BO33" s="3">
        <f>+'Indice PondENGHO'!BN31/'Indice PondENGHO'!BN19-1</f>
        <v>0.57455984107071822</v>
      </c>
      <c r="BP33" s="3">
        <f>+'Indice PondENGHO'!BO31/'Indice PondENGHO'!BO19-1</f>
        <v>0.57386478288206155</v>
      </c>
      <c r="BQ33" s="11">
        <f>+'Indice PondENGHO'!BP31/'Indice PondENGHO'!BP19-1</f>
        <v>0.56726883220949698</v>
      </c>
      <c r="BR33" s="10">
        <f>+'Indice PondENGHO'!BQ31/'Indice PondENGHO'!BQ19-1</f>
        <v>0.64897577150373897</v>
      </c>
      <c r="BS33" s="3">
        <f>+'Indice PondENGHO'!BR31/'Indice PondENGHO'!BR19-1</f>
        <v>0.3527779064136487</v>
      </c>
      <c r="BT33" s="3">
        <f>+'Indice PondENGHO'!BS31/'Indice PondENGHO'!BS19-1</f>
        <v>0.42771107101751693</v>
      </c>
      <c r="BU33" s="3">
        <f>+'Indice PondENGHO'!BT31/'Indice PondENGHO'!BT19-1</f>
        <v>0.55450686940893523</v>
      </c>
      <c r="BV33" s="3">
        <f>+'Indice PondENGHO'!BU31/'Indice PondENGHO'!BU19-1</f>
        <v>0.5967538038250364</v>
      </c>
      <c r="BW33" s="3">
        <f>+'Indice PondENGHO'!BV31/'Indice PondENGHO'!BV19-1</f>
        <v>0.6301168413161693</v>
      </c>
      <c r="BX33" s="3">
        <f>+'Indice PondENGHO'!BW31/'Indice PondENGHO'!BW19-1</f>
        <v>0.70578325921706941</v>
      </c>
      <c r="BY33" s="3">
        <f>+'Indice PondENGHO'!BX31/'Indice PondENGHO'!BX19-1</f>
        <v>0.54845007200934903</v>
      </c>
      <c r="BZ33" s="3">
        <f>+'Indice PondENGHO'!BY31/'Indice PondENGHO'!BY19-1</f>
        <v>0.48050479759558384</v>
      </c>
      <c r="CA33" s="3">
        <f>+'Indice PondENGHO'!BZ31/'Indice PondENGHO'!BZ19-1</f>
        <v>0.42407459026744099</v>
      </c>
      <c r="CB33" s="3">
        <f>+'Indice PondENGHO'!CA31/'Indice PondENGHO'!CA19-1</f>
        <v>0.4811412654393723</v>
      </c>
      <c r="CC33" s="11">
        <f>+'Indice PondENGHO'!CB31/'Indice PondENGHO'!CB19-1</f>
        <v>0.62188979500180452</v>
      </c>
      <c r="CD33" s="3">
        <f>+'Indice PondENGHO'!CC31/'Indice PondENGHO'!CC19-1</f>
        <v>0.57323896022001697</v>
      </c>
      <c r="CE33" s="3">
        <f>+'Indice PondENGHO'!CD31/'Indice PondENGHO'!CD19-1</f>
        <v>0.57323896022001697</v>
      </c>
      <c r="CF33" s="3">
        <f>+'[3]Infla Interanual PondENGHO'!CD33</f>
        <v>0.57337605010703752</v>
      </c>
      <c r="CG33" s="3"/>
      <c r="CI33" s="72">
        <f t="shared" si="8"/>
        <v>1.4538905658343149E-2</v>
      </c>
      <c r="CJ33" s="72">
        <f t="shared" si="3"/>
        <v>1.4538905658343149E-2</v>
      </c>
      <c r="CK33" s="72">
        <f t="shared" si="9"/>
        <v>0</v>
      </c>
      <c r="CL33" s="72"/>
      <c r="CM33" s="72"/>
      <c r="CN33" s="72">
        <f>+'[3]Infla Interanual PondENGHO'!CF33</f>
        <v>1.4821998108758283E-2</v>
      </c>
      <c r="CP33" s="72">
        <f t="shared" si="4"/>
        <v>-2.8309245041513442E-4</v>
      </c>
      <c r="CT33" s="73">
        <f t="shared" si="10"/>
        <v>0.58180773786784012</v>
      </c>
      <c r="CU33" s="73">
        <f t="shared" si="11"/>
        <v>0.5765904779887685</v>
      </c>
      <c r="CV33" s="73">
        <f t="shared" si="12"/>
        <v>0.57455984107071822</v>
      </c>
      <c r="CW33" s="73">
        <f t="shared" si="13"/>
        <v>0.57386478288206155</v>
      </c>
      <c r="CX33" s="73">
        <f t="shared" si="14"/>
        <v>0.56726883220949698</v>
      </c>
      <c r="CY33" s="74">
        <f>+'[3]Infla Interanual PondENGHO'!BL33</f>
        <v>0.58213929242993978</v>
      </c>
      <c r="CZ33" s="74">
        <f>+'[3]Infla Interanual PondENGHO'!BM33</f>
        <v>0.57679368283513233</v>
      </c>
      <c r="DA33" s="74">
        <f>+'[3]Infla Interanual PondENGHO'!BN33</f>
        <v>0.5747107385533059</v>
      </c>
      <c r="DB33" s="74">
        <f>+'[3]Infla Interanual PondENGHO'!BO33</f>
        <v>0.57396420514218605</v>
      </c>
      <c r="DC33" s="74">
        <f>+'[3]Infla Interanual PondENGHO'!BP33</f>
        <v>0.5673172943211815</v>
      </c>
      <c r="DE33" s="3">
        <f t="shared" si="5"/>
        <v>-3.3155456209965628E-4</v>
      </c>
      <c r="DF33" s="3">
        <f t="shared" si="16"/>
        <v>-2.0320484636382474E-4</v>
      </c>
      <c r="DG33" s="3">
        <f t="shared" si="16"/>
        <v>-1.5089748258767521E-4</v>
      </c>
      <c r="DH33" s="3">
        <f t="shared" si="16"/>
        <v>-9.9422260124493178E-5</v>
      </c>
      <c r="DI33" s="3">
        <f t="shared" si="7"/>
        <v>-4.8462111684521858E-5</v>
      </c>
      <c r="DJ33" s="3">
        <f t="shared" si="15"/>
        <v>-1.3708988702054725E-4</v>
      </c>
    </row>
    <row r="34" spans="1:114" x14ac:dyDescent="0.25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0.61216263336993815</v>
      </c>
      <c r="E34" s="3">
        <f>+'Indice PondENGHO'!E32/'Indice PondENGHO'!E20-1</f>
        <v>0.37376983264860097</v>
      </c>
      <c r="F34" s="3">
        <f>+'Indice PondENGHO'!F32/'Indice PondENGHO'!F20-1</f>
        <v>0.42752882167037365</v>
      </c>
      <c r="G34" s="3">
        <f>+'Indice PondENGHO'!G32/'Indice PondENGHO'!G20-1</f>
        <v>0.57293255150303612</v>
      </c>
      <c r="H34" s="3">
        <f>+'Indice PondENGHO'!H32/'Indice PondENGHO'!H20-1</f>
        <v>0.58981589866130801</v>
      </c>
      <c r="I34" s="3">
        <f>+'Indice PondENGHO'!I32/'Indice PondENGHO'!I20-1</f>
        <v>0.6326293918037067</v>
      </c>
      <c r="J34" s="3">
        <f>+'Indice PondENGHO'!J32/'Indice PondENGHO'!J20-1</f>
        <v>0.63452141215085023</v>
      </c>
      <c r="K34" s="3">
        <f>+'Indice PondENGHO'!K32/'Indice PondENGHO'!K20-1</f>
        <v>0.64603321040191997</v>
      </c>
      <c r="L34" s="3">
        <f>+'Indice PondENGHO'!L32/'Indice PondENGHO'!L20-1</f>
        <v>0.49075895960298088</v>
      </c>
      <c r="M34" s="3">
        <f>+'Indice PondENGHO'!M32/'Indice PondENGHO'!M20-1</f>
        <v>0.42008686510444471</v>
      </c>
      <c r="N34" s="3">
        <f>+'Indice PondENGHO'!N32/'Indice PondENGHO'!N20-1</f>
        <v>0.49347952861267652</v>
      </c>
      <c r="O34" s="11">
        <f>+'Indice PondENGHO'!O32/'Indice PondENGHO'!O20-1</f>
        <v>0.61562228591571944</v>
      </c>
      <c r="P34" s="10">
        <f>+'Indice PondENGHO'!P32/'Indice PondENGHO'!P20-1</f>
        <v>0.61042462855138191</v>
      </c>
      <c r="Q34" s="3">
        <f>+'Indice PondENGHO'!Q32/'Indice PondENGHO'!Q20-1</f>
        <v>0.37599834320785175</v>
      </c>
      <c r="R34" s="3">
        <f>+'Indice PondENGHO'!R32/'Indice PondENGHO'!R20-1</f>
        <v>0.42820178897388983</v>
      </c>
      <c r="S34" s="3">
        <f>+'Indice PondENGHO'!S32/'Indice PondENGHO'!S20-1</f>
        <v>0.56213130272269396</v>
      </c>
      <c r="T34" s="3">
        <f>+'Indice PondENGHO'!T32/'Indice PondENGHO'!T20-1</f>
        <v>0.58777157658839907</v>
      </c>
      <c r="U34" s="3">
        <f>+'Indice PondENGHO'!U32/'Indice PondENGHO'!U20-1</f>
        <v>0.62786628008275591</v>
      </c>
      <c r="V34" s="3">
        <f>+'Indice PondENGHO'!V32/'Indice PondENGHO'!V20-1</f>
        <v>0.63470434685372279</v>
      </c>
      <c r="W34" s="3">
        <f>+'Indice PondENGHO'!W32/'Indice PondENGHO'!W20-1</f>
        <v>0.65071172629535678</v>
      </c>
      <c r="X34" s="3">
        <f>+'Indice PondENGHO'!X32/'Indice PondENGHO'!X20-1</f>
        <v>0.48826443792142649</v>
      </c>
      <c r="Y34" s="3">
        <f>+'Indice PondENGHO'!Y32/'Indice PondENGHO'!Y20-1</f>
        <v>0.42958447319907567</v>
      </c>
      <c r="Z34" s="3">
        <f>+'Indice PondENGHO'!Z32/'Indice PondENGHO'!Z20-1</f>
        <v>0.4876668400201738</v>
      </c>
      <c r="AA34" s="11">
        <f>+'Indice PondENGHO'!AA32/'Indice PondENGHO'!AA20-1</f>
        <v>0.6095867664992034</v>
      </c>
      <c r="AB34" s="10">
        <f>+'Indice PondENGHO'!AB32/'Indice PondENGHO'!AB20-1</f>
        <v>0.60895106199132454</v>
      </c>
      <c r="AC34" s="3">
        <f>+'Indice PondENGHO'!AC32/'Indice PondENGHO'!AC20-1</f>
        <v>0.37561291827229892</v>
      </c>
      <c r="AD34" s="3">
        <f>+'Indice PondENGHO'!AD32/'Indice PondENGHO'!AD20-1</f>
        <v>0.42764211689752263</v>
      </c>
      <c r="AE34" s="3">
        <f>+'Indice PondENGHO'!AE32/'Indice PondENGHO'!AE20-1</f>
        <v>0.55610758353730971</v>
      </c>
      <c r="AF34" s="3">
        <f>+'Indice PondENGHO'!AF32/'Indice PondENGHO'!AF20-1</f>
        <v>0.586633952616465</v>
      </c>
      <c r="AG34" s="3">
        <f>+'Indice PondENGHO'!AG32/'Indice PondENGHO'!AG20-1</f>
        <v>0.62655888979367846</v>
      </c>
      <c r="AH34" s="3">
        <f>+'Indice PondENGHO'!AH32/'Indice PondENGHO'!AH20-1</f>
        <v>0.63515500042847073</v>
      </c>
      <c r="AI34" s="3">
        <f>+'Indice PondENGHO'!AI32/'Indice PondENGHO'!AI20-1</f>
        <v>0.65281638754950144</v>
      </c>
      <c r="AJ34" s="3">
        <f>+'Indice PondENGHO'!AJ32/'Indice PondENGHO'!AJ20-1</f>
        <v>0.48722918873939114</v>
      </c>
      <c r="AK34" s="3">
        <f>+'Indice PondENGHO'!AK32/'Indice PondENGHO'!AK20-1</f>
        <v>0.43167978109619143</v>
      </c>
      <c r="AL34" s="3">
        <f>+'Indice PondENGHO'!AL32/'Indice PondENGHO'!AL20-1</f>
        <v>0.481439664082153</v>
      </c>
      <c r="AM34" s="11">
        <f>+'Indice PondENGHO'!AM32/'Indice PondENGHO'!AM20-1</f>
        <v>0.60687308591614797</v>
      </c>
      <c r="AN34" s="10">
        <f>+'Indice PondENGHO'!AN32/'Indice PondENGHO'!AN20-1</f>
        <v>0.60835304542135726</v>
      </c>
      <c r="AO34" s="3">
        <f>+'Indice PondENGHO'!AO32/'Indice PondENGHO'!AO20-1</f>
        <v>0.37617020132604329</v>
      </c>
      <c r="AP34" s="3">
        <f>+'Indice PondENGHO'!AP32/'Indice PondENGHO'!AP20-1</f>
        <v>0.4289155612642932</v>
      </c>
      <c r="AQ34" s="3">
        <f>+'Indice PondENGHO'!AQ32/'Indice PondENGHO'!AQ20-1</f>
        <v>0.55391652536116465</v>
      </c>
      <c r="AR34" s="3">
        <f>+'Indice PondENGHO'!AR32/'Indice PondENGHO'!AR20-1</f>
        <v>0.58666806071479161</v>
      </c>
      <c r="AS34" s="3">
        <f>+'Indice PondENGHO'!AS32/'Indice PondENGHO'!AS20-1</f>
        <v>0.61698847130120904</v>
      </c>
      <c r="AT34" s="3">
        <f>+'Indice PondENGHO'!AT32/'Indice PondENGHO'!AT20-1</f>
        <v>0.636329241081939</v>
      </c>
      <c r="AU34" s="3">
        <f>+'Indice PondENGHO'!AU32/'Indice PondENGHO'!AU20-1</f>
        <v>0.65203997244393297</v>
      </c>
      <c r="AV34" s="3">
        <f>+'Indice PondENGHO'!AV32/'Indice PondENGHO'!AV20-1</f>
        <v>0.48492145856902091</v>
      </c>
      <c r="AW34" s="3">
        <f>+'Indice PondENGHO'!AW32/'Indice PondENGHO'!AW20-1</f>
        <v>0.42714007638584883</v>
      </c>
      <c r="AX34" s="3">
        <f>+'Indice PondENGHO'!AX32/'Indice PondENGHO'!AX20-1</f>
        <v>0.4772506281971598</v>
      </c>
      <c r="AY34" s="11">
        <f>+'Indice PondENGHO'!AY32/'Indice PondENGHO'!AY20-1</f>
        <v>0.60607093519818545</v>
      </c>
      <c r="AZ34" s="10">
        <f>+'Indice PondENGHO'!AZ32/'Indice PondENGHO'!AZ20-1</f>
        <v>0.60677135562626372</v>
      </c>
      <c r="BA34" s="3">
        <f>+'Indice PondENGHO'!BA32/'Indice PondENGHO'!BA20-1</f>
        <v>0.37803611955477812</v>
      </c>
      <c r="BB34" s="3">
        <f>+'Indice PondENGHO'!BB32/'Indice PondENGHO'!BB20-1</f>
        <v>0.4298216371922543</v>
      </c>
      <c r="BC34" s="3">
        <f>+'Indice PondENGHO'!BC32/'Indice PondENGHO'!BC20-1</f>
        <v>0.54964244013306374</v>
      </c>
      <c r="BD34" s="3">
        <f>+'Indice PondENGHO'!BD32/'Indice PondENGHO'!BD20-1</f>
        <v>0.58559725167028653</v>
      </c>
      <c r="BE34" s="3">
        <f>+'Indice PondENGHO'!BE32/'Indice PondENGHO'!BE20-1</f>
        <v>0.60867995215183934</v>
      </c>
      <c r="BF34" s="3">
        <f>+'Indice PondENGHO'!BF32/'Indice PondENGHO'!BF20-1</f>
        <v>0.63670073053485732</v>
      </c>
      <c r="BG34" s="3">
        <f>+'Indice PondENGHO'!BG32/'Indice PondENGHO'!BG20-1</f>
        <v>0.65548425354064688</v>
      </c>
      <c r="BH34" s="3">
        <f>+'Indice PondENGHO'!BH32/'Indice PondENGHO'!BH20-1</f>
        <v>0.48143731450152516</v>
      </c>
      <c r="BI34" s="3">
        <f>+'Indice PondENGHO'!BI32/'Indice PondENGHO'!BI20-1</f>
        <v>0.44065725197251293</v>
      </c>
      <c r="BJ34" s="3">
        <f>+'Indice PondENGHO'!BJ32/'Indice PondENGHO'!BJ20-1</f>
        <v>0.47254548692616138</v>
      </c>
      <c r="BK34" s="11">
        <f>+'Indice PondENGHO'!BK32/'Indice PondENGHO'!BK20-1</f>
        <v>0.60021484783362511</v>
      </c>
      <c r="BL34" s="2">
        <f t="shared" si="1"/>
        <v>43617</v>
      </c>
      <c r="BM34" s="10">
        <f>+'Indice PondENGHO'!BL32/'Indice PondENGHO'!BL20-1</f>
        <v>0.56704284979455433</v>
      </c>
      <c r="BN34" s="3">
        <f>+'Indice PondENGHO'!BM32/'Indice PondENGHO'!BM20-1</f>
        <v>0.56223490249215624</v>
      </c>
      <c r="BO34" s="3">
        <f>+'Indice PondENGHO'!BN32/'Indice PondENGHO'!BN20-1</f>
        <v>0.56060602711848628</v>
      </c>
      <c r="BP34" s="3">
        <f>+'Indice PondENGHO'!BO32/'Indice PondENGHO'!BO20-1</f>
        <v>0.55880676584225863</v>
      </c>
      <c r="BQ34" s="11">
        <f>+'Indice PondENGHO'!BP32/'Indice PondENGHO'!BP20-1</f>
        <v>0.55275775105399716</v>
      </c>
      <c r="BR34" s="10">
        <f>+'Indice PondENGHO'!BQ32/'Indice PondENGHO'!BQ20-1</f>
        <v>0.609187373709555</v>
      </c>
      <c r="BS34" s="3">
        <f>+'Indice PondENGHO'!BR32/'Indice PondENGHO'!BR20-1</f>
        <v>0.37629135173025974</v>
      </c>
      <c r="BT34" s="3">
        <f>+'Indice PondENGHO'!BS32/'Indice PondENGHO'!BS20-1</f>
        <v>0.42862964662560432</v>
      </c>
      <c r="BU34" s="3">
        <f>+'Indice PondENGHO'!BT32/'Indice PondENGHO'!BT20-1</f>
        <v>0.55644076497689854</v>
      </c>
      <c r="BV34" s="3">
        <f>+'Indice PondENGHO'!BU32/'Indice PondENGHO'!BU20-1</f>
        <v>0.58663371744638804</v>
      </c>
      <c r="BW34" s="3">
        <f>+'Indice PondENGHO'!BV32/'Indice PondENGHO'!BV20-1</f>
        <v>0.61764317199440799</v>
      </c>
      <c r="BX34" s="3">
        <f>+'Indice PondENGHO'!BW32/'Indice PondENGHO'!BW20-1</f>
        <v>0.63588305874346096</v>
      </c>
      <c r="BY34" s="3">
        <f>+'Indice PondENGHO'!BX32/'Indice PondENGHO'!BX20-1</f>
        <v>0.65226715671736768</v>
      </c>
      <c r="BZ34" s="3">
        <f>+'Indice PondENGHO'!BY32/'Indice PondENGHO'!BY20-1</f>
        <v>0.48509176448592539</v>
      </c>
      <c r="CA34" s="3">
        <f>+'Indice PondENGHO'!BZ32/'Indice PondENGHO'!BZ20-1</f>
        <v>0.4331587603927276</v>
      </c>
      <c r="CB34" s="3">
        <f>+'Indice PondENGHO'!CA32/'Indice PondENGHO'!CA20-1</f>
        <v>0.47857234829914685</v>
      </c>
      <c r="CC34" s="11">
        <f>+'Indice PondENGHO'!CB32/'Indice PondENGHO'!CB20-1</f>
        <v>0.60545808025093972</v>
      </c>
      <c r="CD34" s="3">
        <f>+'Indice PondENGHO'!CC32/'Indice PondENGHO'!CC20-1</f>
        <v>0.55869979651753399</v>
      </c>
      <c r="CE34" s="3">
        <f>+'Indice PondENGHO'!CD32/'Indice PondENGHO'!CD20-1</f>
        <v>0.55869996059829541</v>
      </c>
      <c r="CF34" s="3">
        <f>+'[3]Infla Interanual PondENGHO'!CD34</f>
        <v>0.55845096257035842</v>
      </c>
      <c r="CG34" s="3"/>
      <c r="CI34" s="72">
        <f t="shared" si="8"/>
        <v>1.4285098740557167E-2</v>
      </c>
      <c r="CJ34" s="72">
        <f t="shared" si="3"/>
        <v>1.4285098740557167E-2</v>
      </c>
      <c r="CK34" s="72">
        <f t="shared" si="9"/>
        <v>0</v>
      </c>
      <c r="CL34" s="72"/>
      <c r="CM34" s="72"/>
      <c r="CN34" s="72">
        <f>+'[3]Infla Interanual PondENGHO'!CF34</f>
        <v>1.4152417988368526E-2</v>
      </c>
      <c r="CP34" s="72">
        <f t="shared" si="4"/>
        <v>1.3268075218864084E-4</v>
      </c>
      <c r="CT34" s="73">
        <f t="shared" si="10"/>
        <v>0.56704284979455433</v>
      </c>
      <c r="CU34" s="73">
        <f t="shared" si="11"/>
        <v>0.56223490249215624</v>
      </c>
      <c r="CV34" s="73">
        <f t="shared" si="12"/>
        <v>0.56060602711848628</v>
      </c>
      <c r="CW34" s="73">
        <f t="shared" si="13"/>
        <v>0.55880676584225863</v>
      </c>
      <c r="CX34" s="73">
        <f t="shared" si="14"/>
        <v>0.55275775105399716</v>
      </c>
      <c r="CY34" s="74">
        <f>+'[3]Infla Interanual PondENGHO'!BL34</f>
        <v>0.5667272335607989</v>
      </c>
      <c r="CZ34" s="74">
        <f>+'[3]Infla Interanual PondENGHO'!BM34</f>
        <v>0.56196399254279816</v>
      </c>
      <c r="DA34" s="74">
        <f>+'[3]Infla Interanual PondENGHO'!BN34</f>
        <v>0.5603057277977046</v>
      </c>
      <c r="DB34" s="74">
        <f>+'[3]Infla Interanual PondENGHO'!BO34</f>
        <v>0.55855632331943372</v>
      </c>
      <c r="DC34" s="74">
        <f>+'[3]Infla Interanual PondENGHO'!BP34</f>
        <v>0.55257481557243038</v>
      </c>
      <c r="DE34" s="3">
        <f t="shared" si="5"/>
        <v>3.1561623375542247E-4</v>
      </c>
      <c r="DF34" s="3">
        <f t="shared" si="16"/>
        <v>2.7090994935807799E-4</v>
      </c>
      <c r="DG34" s="3">
        <f t="shared" si="16"/>
        <v>3.0029932078168287E-4</v>
      </c>
      <c r="DH34" s="3">
        <f t="shared" si="16"/>
        <v>2.5044252282491186E-4</v>
      </c>
      <c r="DI34" s="3">
        <f t="shared" si="7"/>
        <v>1.8293548156678163E-4</v>
      </c>
      <c r="DJ34" s="3">
        <f t="shared" si="15"/>
        <v>2.4899802793698633E-4</v>
      </c>
    </row>
    <row r="35" spans="1:114" x14ac:dyDescent="0.25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0.58179368192779934</v>
      </c>
      <c r="E35" s="3">
        <f>+'Indice PondENGHO'!E33/'Indice PondENGHO'!E21-1</f>
        <v>0.35078181005482678</v>
      </c>
      <c r="F35" s="3">
        <f>+'Indice PondENGHO'!F33/'Indice PondENGHO'!F21-1</f>
        <v>0.42975764838781427</v>
      </c>
      <c r="G35" s="3">
        <f>+'Indice PondENGHO'!G33/'Indice PondENGHO'!G21-1</f>
        <v>0.58712959956154553</v>
      </c>
      <c r="H35" s="3">
        <f>+'Indice PondENGHO'!H33/'Indice PondENGHO'!H21-1</f>
        <v>0.56519887761097842</v>
      </c>
      <c r="I35" s="3">
        <f>+'Indice PondENGHO'!I33/'Indice PondENGHO'!I21-1</f>
        <v>0.65125700249109308</v>
      </c>
      <c r="J35" s="3">
        <f>+'Indice PondENGHO'!J33/'Indice PondENGHO'!J21-1</f>
        <v>0.57250953814528582</v>
      </c>
      <c r="K35" s="3">
        <f>+'Indice PondENGHO'!K33/'Indice PondENGHO'!K21-1</f>
        <v>0.63601865196580909</v>
      </c>
      <c r="L35" s="3">
        <f>+'Indice PondENGHO'!L33/'Indice PondENGHO'!L21-1</f>
        <v>0.47481560969820991</v>
      </c>
      <c r="M35" s="3">
        <f>+'Indice PondENGHO'!M33/'Indice PondENGHO'!M21-1</f>
        <v>0.42381592404757251</v>
      </c>
      <c r="N35" s="3">
        <f>+'Indice PondENGHO'!N33/'Indice PondENGHO'!N21-1</f>
        <v>0.49430646606692452</v>
      </c>
      <c r="O35" s="11">
        <f>+'Indice PondENGHO'!O33/'Indice PondENGHO'!O21-1</f>
        <v>0.59667442669680182</v>
      </c>
      <c r="P35" s="10">
        <f>+'Indice PondENGHO'!P33/'Indice PondENGHO'!P21-1</f>
        <v>0.58123011054079443</v>
      </c>
      <c r="Q35" s="3">
        <f>+'Indice PondENGHO'!Q33/'Indice PondENGHO'!Q21-1</f>
        <v>0.35365646599087852</v>
      </c>
      <c r="R35" s="3">
        <f>+'Indice PondENGHO'!R33/'Indice PondENGHO'!R21-1</f>
        <v>0.43184520243043956</v>
      </c>
      <c r="S35" s="3">
        <f>+'Indice PondENGHO'!S33/'Indice PondENGHO'!S21-1</f>
        <v>0.57926470685844378</v>
      </c>
      <c r="T35" s="3">
        <f>+'Indice PondENGHO'!T33/'Indice PondENGHO'!T21-1</f>
        <v>0.56269896111963091</v>
      </c>
      <c r="U35" s="3">
        <f>+'Indice PondENGHO'!U33/'Indice PondENGHO'!U21-1</f>
        <v>0.64704448492178512</v>
      </c>
      <c r="V35" s="3">
        <f>+'Indice PondENGHO'!V33/'Indice PondENGHO'!V21-1</f>
        <v>0.5731611677163182</v>
      </c>
      <c r="W35" s="3">
        <f>+'Indice PondENGHO'!W33/'Indice PondENGHO'!W21-1</f>
        <v>0.64149988136213065</v>
      </c>
      <c r="X35" s="3">
        <f>+'Indice PondENGHO'!X33/'Indice PondENGHO'!X21-1</f>
        <v>0.47176426369246993</v>
      </c>
      <c r="Y35" s="3">
        <f>+'Indice PondENGHO'!Y33/'Indice PondENGHO'!Y21-1</f>
        <v>0.43111584101720535</v>
      </c>
      <c r="Z35" s="3">
        <f>+'Indice PondENGHO'!Z33/'Indice PondENGHO'!Z21-1</f>
        <v>0.48852244051647875</v>
      </c>
      <c r="AA35" s="11">
        <f>+'Indice PondENGHO'!AA33/'Indice PondENGHO'!AA21-1</f>
        <v>0.59025713986088824</v>
      </c>
      <c r="AB35" s="10">
        <f>+'Indice PondENGHO'!AB33/'Indice PondENGHO'!AB21-1</f>
        <v>0.58079693996541182</v>
      </c>
      <c r="AC35" s="3">
        <f>+'Indice PondENGHO'!AC33/'Indice PondENGHO'!AC21-1</f>
        <v>0.35270181327469707</v>
      </c>
      <c r="AD35" s="3">
        <f>+'Indice PondENGHO'!AD33/'Indice PondENGHO'!AD21-1</f>
        <v>0.43191837291884272</v>
      </c>
      <c r="AE35" s="3">
        <f>+'Indice PondENGHO'!AE33/'Indice PondENGHO'!AE21-1</f>
        <v>0.57329374692051394</v>
      </c>
      <c r="AF35" s="3">
        <f>+'Indice PondENGHO'!AF33/'Indice PondENGHO'!AF21-1</f>
        <v>0.5615062477176449</v>
      </c>
      <c r="AG35" s="3">
        <f>+'Indice PondENGHO'!AG33/'Indice PondENGHO'!AG21-1</f>
        <v>0.64626257901560957</v>
      </c>
      <c r="AH35" s="3">
        <f>+'Indice PondENGHO'!AH33/'Indice PondENGHO'!AH21-1</f>
        <v>0.57384153508094538</v>
      </c>
      <c r="AI35" s="3">
        <f>+'Indice PondENGHO'!AI33/'Indice PondENGHO'!AI21-1</f>
        <v>0.64406920719294058</v>
      </c>
      <c r="AJ35" s="3">
        <f>+'Indice PondENGHO'!AJ33/'Indice PondENGHO'!AJ21-1</f>
        <v>0.47020161082407785</v>
      </c>
      <c r="AK35" s="3">
        <f>+'Indice PondENGHO'!AK33/'Indice PondENGHO'!AK21-1</f>
        <v>0.43277310882282727</v>
      </c>
      <c r="AL35" s="3">
        <f>+'Indice PondENGHO'!AL33/'Indice PondENGHO'!AL21-1</f>
        <v>0.48201777836268356</v>
      </c>
      <c r="AM35" s="11">
        <f>+'Indice PondENGHO'!AM33/'Indice PondENGHO'!AM21-1</f>
        <v>0.58725352584246959</v>
      </c>
      <c r="AN35" s="10">
        <f>+'Indice PondENGHO'!AN33/'Indice PondENGHO'!AN21-1</f>
        <v>0.58096555210604772</v>
      </c>
      <c r="AO35" s="3">
        <f>+'Indice PondENGHO'!AO33/'Indice PondENGHO'!AO21-1</f>
        <v>0.35358123040741263</v>
      </c>
      <c r="AP35" s="3">
        <f>+'Indice PondENGHO'!AP33/'Indice PondENGHO'!AP21-1</f>
        <v>0.43533661925141165</v>
      </c>
      <c r="AQ35" s="3">
        <f>+'Indice PondENGHO'!AQ33/'Indice PondENGHO'!AQ21-1</f>
        <v>0.57186878608737657</v>
      </c>
      <c r="AR35" s="3">
        <f>+'Indice PondENGHO'!AR33/'Indice PondENGHO'!AR21-1</f>
        <v>0.56133990113597876</v>
      </c>
      <c r="AS35" s="3">
        <f>+'Indice PondENGHO'!AS33/'Indice PondENGHO'!AS21-1</f>
        <v>0.63753598607026785</v>
      </c>
      <c r="AT35" s="3">
        <f>+'Indice PondENGHO'!AT33/'Indice PondENGHO'!AT21-1</f>
        <v>0.5740199325355495</v>
      </c>
      <c r="AU35" s="3">
        <f>+'Indice PondENGHO'!AU33/'Indice PondENGHO'!AU21-1</f>
        <v>0.64420733233690752</v>
      </c>
      <c r="AV35" s="3">
        <f>+'Indice PondENGHO'!AV33/'Indice PondENGHO'!AV21-1</f>
        <v>0.46836532436687306</v>
      </c>
      <c r="AW35" s="3">
        <f>+'Indice PondENGHO'!AW33/'Indice PondENGHO'!AW21-1</f>
        <v>0.42846228497173078</v>
      </c>
      <c r="AX35" s="3">
        <f>+'Indice PondENGHO'!AX33/'Indice PondENGHO'!AX21-1</f>
        <v>0.47842274904358817</v>
      </c>
      <c r="AY35" s="11">
        <f>+'Indice PondENGHO'!AY33/'Indice PondENGHO'!AY21-1</f>
        <v>0.58665780501696818</v>
      </c>
      <c r="AZ35" s="10">
        <f>+'Indice PondENGHO'!AZ33/'Indice PondENGHO'!AZ21-1</f>
        <v>0.58047187583917315</v>
      </c>
      <c r="BA35" s="3">
        <f>+'Indice PondENGHO'!BA33/'Indice PondENGHO'!BA21-1</f>
        <v>0.35604809643965973</v>
      </c>
      <c r="BB35" s="3">
        <f>+'Indice PondENGHO'!BB33/'Indice PondENGHO'!BB21-1</f>
        <v>0.43829295645087174</v>
      </c>
      <c r="BC35" s="3">
        <f>+'Indice PondENGHO'!BC33/'Indice PondENGHO'!BC21-1</f>
        <v>0.57004368548472684</v>
      </c>
      <c r="BD35" s="3">
        <f>+'Indice PondENGHO'!BD33/'Indice PondENGHO'!BD21-1</f>
        <v>0.55892897580999823</v>
      </c>
      <c r="BE35" s="3">
        <f>+'Indice PondENGHO'!BE33/'Indice PondENGHO'!BE21-1</f>
        <v>0.63003304375314095</v>
      </c>
      <c r="BF35" s="3">
        <f>+'Indice PondENGHO'!BF33/'Indice PondENGHO'!BF21-1</f>
        <v>0.57380616724119515</v>
      </c>
      <c r="BG35" s="3">
        <f>+'Indice PondENGHO'!BG33/'Indice PondENGHO'!BG21-1</f>
        <v>0.64869842218845486</v>
      </c>
      <c r="BH35" s="3">
        <f>+'Indice PondENGHO'!BH33/'Indice PondENGHO'!BH21-1</f>
        <v>0.46546498652355095</v>
      </c>
      <c r="BI35" s="3">
        <f>+'Indice PondENGHO'!BI33/'Indice PondENGHO'!BI21-1</f>
        <v>0.44054865934004828</v>
      </c>
      <c r="BJ35" s="3">
        <f>+'Indice PondENGHO'!BJ33/'Indice PondENGHO'!BJ21-1</f>
        <v>0.4729550125944213</v>
      </c>
      <c r="BK35" s="11">
        <f>+'Indice PondENGHO'!BK33/'Indice PondENGHO'!BK21-1</f>
        <v>0.58016761990517529</v>
      </c>
      <c r="BL35" s="2">
        <f t="shared" si="1"/>
        <v>43647</v>
      </c>
      <c r="BM35" s="10">
        <f>+'Indice PondENGHO'!BL33/'Indice PondENGHO'!BL21-1</f>
        <v>0.54968143761486621</v>
      </c>
      <c r="BN35" s="3">
        <f>+'Indice PondENGHO'!BM33/'Indice PondENGHO'!BM21-1</f>
        <v>0.54630634551212354</v>
      </c>
      <c r="BO35" s="3">
        <f>+'Indice PondENGHO'!BN33/'Indice PondENGHO'!BN21-1</f>
        <v>0.54615876866413671</v>
      </c>
      <c r="BP35" s="3">
        <f>+'Indice PondENGHO'!BO33/'Indice PondENGHO'!BO21-1</f>
        <v>0.54466790332724369</v>
      </c>
      <c r="BQ35" s="11">
        <f>+'Indice PondENGHO'!BP33/'Indice PondENGHO'!BP21-1</f>
        <v>0.54053314485723103</v>
      </c>
      <c r="BR35" s="10">
        <f>+'Indice PondENGHO'!BQ33/'Indice PondENGHO'!BQ21-1</f>
        <v>0.58101927737091397</v>
      </c>
      <c r="BS35" s="3">
        <f>+'Indice PondENGHO'!BR33/'Indice PondENGHO'!BR21-1</f>
        <v>0.35382254402612046</v>
      </c>
      <c r="BT35" s="3">
        <f>+'Indice PondENGHO'!BS33/'Indice PondENGHO'!BS21-1</f>
        <v>0.43420100577620491</v>
      </c>
      <c r="BU35" s="3">
        <f>+'Indice PondENGHO'!BT33/'Indice PondENGHO'!BT21-1</f>
        <v>0.57449254730746069</v>
      </c>
      <c r="BV35" s="3">
        <f>+'Indice PondENGHO'!BU33/'Indice PondENGHO'!BU21-1</f>
        <v>0.56087229839592023</v>
      </c>
      <c r="BW35" s="3">
        <f>+'Indice PondENGHO'!BV33/'Indice PondENGHO'!BV21-1</f>
        <v>0.63808082988948245</v>
      </c>
      <c r="BX35" s="3">
        <f>+'Indice PondENGHO'!BW33/'Indice PondENGHO'!BW21-1</f>
        <v>0.57366106838536801</v>
      </c>
      <c r="BY35" s="3">
        <f>+'Indice PondENGHO'!BX33/'Indice PondENGHO'!BX21-1</f>
        <v>0.64406622532432078</v>
      </c>
      <c r="BZ35" s="3">
        <f>+'Indice PondENGHO'!BY33/'Indice PondENGHO'!BY21-1</f>
        <v>0.46874744543026181</v>
      </c>
      <c r="CA35" s="3">
        <f>+'Indice PondENGHO'!BZ33/'Indice PondENGHO'!BZ21-1</f>
        <v>0.43405937436904418</v>
      </c>
      <c r="CB35" s="3">
        <f>+'Indice PondENGHO'!CA33/'Indice PondENGHO'!CA21-1</f>
        <v>0.47927614659962248</v>
      </c>
      <c r="CC35" s="11">
        <f>+'Indice PondENGHO'!CB33/'Indice PondENGHO'!CB21-1</f>
        <v>0.58583021465135277</v>
      </c>
      <c r="CD35" s="3">
        <f>+'Indice PondENGHO'!CC33/'Indice PondENGHO'!CC21-1</f>
        <v>0.5444598719694107</v>
      </c>
      <c r="CE35" s="3">
        <f>+'Indice PondENGHO'!CD33/'Indice PondENGHO'!CD21-1</f>
        <v>0.5444598719694107</v>
      </c>
      <c r="CF35" s="3">
        <f>+'[3]Infla Interanual PondENGHO'!CD35</f>
        <v>0.5447567274492795</v>
      </c>
      <c r="CG35" s="3"/>
      <c r="CI35" s="72">
        <f t="shared" si="8"/>
        <v>9.1482927576351791E-3</v>
      </c>
      <c r="CJ35" s="72">
        <f t="shared" si="3"/>
        <v>9.1482927576351791E-3</v>
      </c>
      <c r="CK35" s="72">
        <f t="shared" si="9"/>
        <v>0</v>
      </c>
      <c r="CL35" s="72"/>
      <c r="CM35" s="72"/>
      <c r="CN35" s="72">
        <f>+'[3]Infla Interanual PondENGHO'!CF35</f>
        <v>9.1338820099562401E-3</v>
      </c>
      <c r="CP35" s="72">
        <f t="shared" si="4"/>
        <v>1.4410747678939018E-5</v>
      </c>
      <c r="CT35" s="73">
        <f t="shared" si="10"/>
        <v>0.54968143761486621</v>
      </c>
      <c r="CU35" s="73">
        <f t="shared" si="11"/>
        <v>0.54630634551212354</v>
      </c>
      <c r="CV35" s="73">
        <f t="shared" si="12"/>
        <v>0.54615876866413671</v>
      </c>
      <c r="CW35" s="73">
        <f t="shared" si="13"/>
        <v>0.54466790332724369</v>
      </c>
      <c r="CX35" s="73">
        <f t="shared" si="14"/>
        <v>0.54053314485723103</v>
      </c>
      <c r="CY35" s="74">
        <f>+'[3]Infla Interanual PondENGHO'!BL35</f>
        <v>0.54996528368649189</v>
      </c>
      <c r="CZ35" s="74">
        <f>+'[3]Infla Interanual PondENGHO'!BM35</f>
        <v>0.54661398552365004</v>
      </c>
      <c r="DA35" s="74">
        <f>+'[3]Infla Interanual PondENGHO'!BN35</f>
        <v>0.54646249929840862</v>
      </c>
      <c r="DB35" s="74">
        <f>+'[3]Infla Interanual PondENGHO'!BO35</f>
        <v>0.54496750353104928</v>
      </c>
      <c r="DC35" s="74">
        <f>+'[3]Infla Interanual PondENGHO'!BP35</f>
        <v>0.54083140167653565</v>
      </c>
      <c r="DE35" s="3">
        <f t="shared" si="5"/>
        <v>-2.8384607162568187E-4</v>
      </c>
      <c r="DF35" s="3">
        <f t="shared" si="16"/>
        <v>-3.0764001152649989E-4</v>
      </c>
      <c r="DG35" s="3">
        <f t="shared" si="16"/>
        <v>-3.0373063427191482E-4</v>
      </c>
      <c r="DH35" s="3">
        <f t="shared" si="16"/>
        <v>-2.9960020380559449E-4</v>
      </c>
      <c r="DI35" s="3">
        <f t="shared" si="7"/>
        <v>-2.9825681930462089E-4</v>
      </c>
      <c r="DJ35" s="3">
        <f t="shared" si="15"/>
        <v>-2.9685547986879612E-4</v>
      </c>
    </row>
    <row r="36" spans="1:114" x14ac:dyDescent="0.25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0.58921452940667773</v>
      </c>
      <c r="E36" s="3">
        <f>+'Indice PondENGHO'!E34/'Indice PondENGHO'!E22-1</f>
        <v>0.38888564711314055</v>
      </c>
      <c r="F36" s="3">
        <f>+'Indice PondENGHO'!F34/'Indice PondENGHO'!F22-1</f>
        <v>0.46765895878003061</v>
      </c>
      <c r="G36" s="3">
        <f>+'Indice PondENGHO'!G34/'Indice PondENGHO'!G22-1</f>
        <v>0.53241659841226152</v>
      </c>
      <c r="H36" s="3">
        <f>+'Indice PondENGHO'!H34/'Indice PondENGHO'!H22-1</f>
        <v>0.61070084138406644</v>
      </c>
      <c r="I36" s="3">
        <f>+'Indice PondENGHO'!I34/'Indice PondENGHO'!I22-1</f>
        <v>0.67176021442140943</v>
      </c>
      <c r="J36" s="3">
        <f>+'Indice PondENGHO'!J34/'Indice PondENGHO'!J22-1</f>
        <v>0.56584385365854106</v>
      </c>
      <c r="K36" s="3">
        <f>+'Indice PondENGHO'!K34/'Indice PondENGHO'!K22-1</f>
        <v>0.48584004873257536</v>
      </c>
      <c r="L36" s="3">
        <f>+'Indice PondENGHO'!L34/'Indice PondENGHO'!L22-1</f>
        <v>0.48138368462919057</v>
      </c>
      <c r="M36" s="3">
        <f>+'Indice PondENGHO'!M34/'Indice PondENGHO'!M22-1</f>
        <v>0.43224008337375075</v>
      </c>
      <c r="N36" s="3">
        <f>+'Indice PondENGHO'!N34/'Indice PondENGHO'!N22-1</f>
        <v>0.51129156664257236</v>
      </c>
      <c r="O36" s="11">
        <f>+'Indice PondENGHO'!O34/'Indice PondENGHO'!O22-1</f>
        <v>0.59523821311081782</v>
      </c>
      <c r="P36" s="10">
        <f>+'Indice PondENGHO'!P34/'Indice PondENGHO'!P22-1</f>
        <v>0.58914812243589831</v>
      </c>
      <c r="Q36" s="3">
        <f>+'Indice PondENGHO'!Q34/'Indice PondENGHO'!Q22-1</f>
        <v>0.39208884626959084</v>
      </c>
      <c r="R36" s="3">
        <f>+'Indice PondENGHO'!R34/'Indice PondENGHO'!R22-1</f>
        <v>0.46955627637883102</v>
      </c>
      <c r="S36" s="3">
        <f>+'Indice PondENGHO'!S34/'Indice PondENGHO'!S22-1</f>
        <v>0.52270968566859355</v>
      </c>
      <c r="T36" s="3">
        <f>+'Indice PondENGHO'!T34/'Indice PondENGHO'!T22-1</f>
        <v>0.60710161111024652</v>
      </c>
      <c r="U36" s="3">
        <f>+'Indice PondENGHO'!U34/'Indice PondENGHO'!U22-1</f>
        <v>0.66592134357637778</v>
      </c>
      <c r="V36" s="3">
        <f>+'Indice PondENGHO'!V34/'Indice PondENGHO'!V22-1</f>
        <v>0.56855942788567515</v>
      </c>
      <c r="W36" s="3">
        <f>+'Indice PondENGHO'!W34/'Indice PondENGHO'!W22-1</f>
        <v>0.48392683401278269</v>
      </c>
      <c r="X36" s="3">
        <f>+'Indice PondENGHO'!X34/'Indice PondENGHO'!X22-1</f>
        <v>0.47732875812524389</v>
      </c>
      <c r="Y36" s="3">
        <f>+'Indice PondENGHO'!Y34/'Indice PondENGHO'!Y22-1</f>
        <v>0.43603049133785698</v>
      </c>
      <c r="Z36" s="3">
        <f>+'Indice PondENGHO'!Z34/'Indice PondENGHO'!Z22-1</f>
        <v>0.50620316902949059</v>
      </c>
      <c r="AA36" s="11">
        <f>+'Indice PondENGHO'!AA34/'Indice PondENGHO'!AA22-1</f>
        <v>0.58541803506727175</v>
      </c>
      <c r="AB36" s="10">
        <f>+'Indice PondENGHO'!AB34/'Indice PondENGHO'!AB22-1</f>
        <v>0.58878916712631435</v>
      </c>
      <c r="AC36" s="3">
        <f>+'Indice PondENGHO'!AC34/'Indice PondENGHO'!AC22-1</f>
        <v>0.39055682235550115</v>
      </c>
      <c r="AD36" s="3">
        <f>+'Indice PondENGHO'!AD34/'Indice PondENGHO'!AD22-1</f>
        <v>0.46977540996503464</v>
      </c>
      <c r="AE36" s="3">
        <f>+'Indice PondENGHO'!AE34/'Indice PondENGHO'!AE22-1</f>
        <v>0.51808102930823208</v>
      </c>
      <c r="AF36" s="3">
        <f>+'Indice PondENGHO'!AF34/'Indice PondENGHO'!AF22-1</f>
        <v>0.60477502209597445</v>
      </c>
      <c r="AG36" s="3">
        <f>+'Indice PondENGHO'!AG34/'Indice PondENGHO'!AG22-1</f>
        <v>0.66566423244357131</v>
      </c>
      <c r="AH36" s="3">
        <f>+'Indice PondENGHO'!AH34/'Indice PondENGHO'!AH22-1</f>
        <v>0.56945900900956059</v>
      </c>
      <c r="AI36" s="3">
        <f>+'Indice PondENGHO'!AI34/'Indice PondENGHO'!AI22-1</f>
        <v>0.4821439929122775</v>
      </c>
      <c r="AJ36" s="3">
        <f>+'Indice PondENGHO'!AJ34/'Indice PondENGHO'!AJ22-1</f>
        <v>0.47418833178305309</v>
      </c>
      <c r="AK36" s="3">
        <f>+'Indice PondENGHO'!AK34/'Indice PondENGHO'!AK22-1</f>
        <v>0.43660708856789876</v>
      </c>
      <c r="AL36" s="3">
        <f>+'Indice PondENGHO'!AL34/'Indice PondENGHO'!AL22-1</f>
        <v>0.49898860901089348</v>
      </c>
      <c r="AM36" s="11">
        <f>+'Indice PondENGHO'!AM34/'Indice PondENGHO'!AM22-1</f>
        <v>0.58109718842741565</v>
      </c>
      <c r="AN36" s="10">
        <f>+'Indice PondENGHO'!AN34/'Indice PondENGHO'!AN22-1</f>
        <v>0.58900356607561122</v>
      </c>
      <c r="AO36" s="3">
        <f>+'Indice PondENGHO'!AO34/'Indice PondENGHO'!AO22-1</f>
        <v>0.39173910198453665</v>
      </c>
      <c r="AP36" s="3">
        <f>+'Indice PondENGHO'!AP34/'Indice PondENGHO'!AP22-1</f>
        <v>0.47214820501841182</v>
      </c>
      <c r="AQ36" s="3">
        <f>+'Indice PondENGHO'!AQ34/'Indice PondENGHO'!AQ22-1</f>
        <v>0.51564752125493385</v>
      </c>
      <c r="AR36" s="3">
        <f>+'Indice PondENGHO'!AR34/'Indice PondENGHO'!AR22-1</f>
        <v>0.60445787102283921</v>
      </c>
      <c r="AS36" s="3">
        <f>+'Indice PondENGHO'!AS34/'Indice PondENGHO'!AS22-1</f>
        <v>0.65446968361374802</v>
      </c>
      <c r="AT36" s="3">
        <f>+'Indice PondENGHO'!AT34/'Indice PondENGHO'!AT22-1</f>
        <v>0.5726640904606235</v>
      </c>
      <c r="AU36" s="3">
        <f>+'Indice PondENGHO'!AU34/'Indice PondENGHO'!AU22-1</f>
        <v>0.48164495587148459</v>
      </c>
      <c r="AV36" s="3">
        <f>+'Indice PondENGHO'!AV34/'Indice PondENGHO'!AV22-1</f>
        <v>0.47674341598706138</v>
      </c>
      <c r="AW36" s="3">
        <f>+'Indice PondENGHO'!AW34/'Indice PondENGHO'!AW22-1</f>
        <v>0.43321466612967563</v>
      </c>
      <c r="AX36" s="3">
        <f>+'Indice PondENGHO'!AX34/'Indice PondENGHO'!AX22-1</f>
        <v>0.49524173033239594</v>
      </c>
      <c r="AY36" s="11">
        <f>+'Indice PondENGHO'!AY34/'Indice PondENGHO'!AY22-1</f>
        <v>0.57889978665609187</v>
      </c>
      <c r="AZ36" s="10">
        <f>+'Indice PondENGHO'!AZ34/'Indice PondENGHO'!AZ22-1</f>
        <v>0.58886346575131365</v>
      </c>
      <c r="BA36" s="3">
        <f>+'Indice PondENGHO'!BA34/'Indice PondENGHO'!BA22-1</f>
        <v>0.39485914484766083</v>
      </c>
      <c r="BB36" s="3">
        <f>+'Indice PondENGHO'!BB34/'Indice PondENGHO'!BB22-1</f>
        <v>0.47424644965263507</v>
      </c>
      <c r="BC36" s="3">
        <f>+'Indice PondENGHO'!BC34/'Indice PondENGHO'!BC22-1</f>
        <v>0.50811186372706407</v>
      </c>
      <c r="BD36" s="3">
        <f>+'Indice PondENGHO'!BD34/'Indice PondENGHO'!BD22-1</f>
        <v>0.60252183875867726</v>
      </c>
      <c r="BE36" s="3">
        <f>+'Indice PondENGHO'!BE34/'Indice PondENGHO'!BE22-1</f>
        <v>0.64492263967916696</v>
      </c>
      <c r="BF36" s="3">
        <f>+'Indice PondENGHO'!BF34/'Indice PondENGHO'!BF22-1</f>
        <v>0.5743254808742817</v>
      </c>
      <c r="BG36" s="3">
        <f>+'Indice PondENGHO'!BG34/'Indice PondENGHO'!BG22-1</f>
        <v>0.48007569153360619</v>
      </c>
      <c r="BH36" s="3">
        <f>+'Indice PondENGHO'!BH34/'Indice PondENGHO'!BH22-1</f>
        <v>0.47867504868454769</v>
      </c>
      <c r="BI36" s="3">
        <f>+'Indice PondENGHO'!BI34/'Indice PondENGHO'!BI22-1</f>
        <v>0.44305079559694271</v>
      </c>
      <c r="BJ36" s="3">
        <f>+'Indice PondENGHO'!BJ34/'Indice PondENGHO'!BJ22-1</f>
        <v>0.48810240704736674</v>
      </c>
      <c r="BK36" s="11">
        <f>+'Indice PondENGHO'!BK34/'Indice PondENGHO'!BK22-1</f>
        <v>0.56874083770329986</v>
      </c>
      <c r="BL36" s="2">
        <f t="shared" si="1"/>
        <v>43678</v>
      </c>
      <c r="BM36" s="10">
        <f>+'Indice PondENGHO'!BL34/'Indice PondENGHO'!BL22-1</f>
        <v>0.55135801005716401</v>
      </c>
      <c r="BN36" s="3">
        <f>+'Indice PondENGHO'!BM34/'Indice PondENGHO'!BM22-1</f>
        <v>0.54650917360609896</v>
      </c>
      <c r="BO36" s="3">
        <f>+'Indice PondENGHO'!BN34/'Indice PondENGHO'!BN22-1</f>
        <v>0.54610599759316636</v>
      </c>
      <c r="BP36" s="3">
        <f>+'Indice PondENGHO'!BO34/'Indice PondENGHO'!BO22-1</f>
        <v>0.54543584797409861</v>
      </c>
      <c r="BQ36" s="11">
        <f>+'Indice PondENGHO'!BP34/'Indice PondENGHO'!BP22-1</f>
        <v>0.54169448937102493</v>
      </c>
      <c r="BR36" s="10">
        <f>+'Indice PondENGHO'!BQ34/'Indice PondENGHO'!BQ22-1</f>
        <v>0.58899483153189802</v>
      </c>
      <c r="BS36" s="3">
        <f>+'Indice PondENGHO'!BR34/'Indice PondENGHO'!BR22-1</f>
        <v>0.39217146159698424</v>
      </c>
      <c r="BT36" s="3">
        <f>+'Indice PondENGHO'!BS34/'Indice PondENGHO'!BS22-1</f>
        <v>0.47126152513240771</v>
      </c>
      <c r="BU36" s="3">
        <f>+'Indice PondENGHO'!BT34/'Indice PondENGHO'!BT22-1</f>
        <v>0.51669474056706699</v>
      </c>
      <c r="BV36" s="3">
        <f>+'Indice PondENGHO'!BU34/'Indice PondENGHO'!BU22-1</f>
        <v>0.60458393781148856</v>
      </c>
      <c r="BW36" s="3">
        <f>+'Indice PondENGHO'!BV34/'Indice PondENGHO'!BV22-1</f>
        <v>0.65507322241936716</v>
      </c>
      <c r="BX36" s="3">
        <f>+'Indice PondENGHO'!BW34/'Indice PondENGHO'!BW22-1</f>
        <v>0.57155828233834893</v>
      </c>
      <c r="BY36" s="3">
        <f>+'Indice PondENGHO'!BX34/'Indice PondENGHO'!BX22-1</f>
        <v>0.48215661206445826</v>
      </c>
      <c r="BZ36" s="3">
        <f>+'Indice PondENGHO'!BY34/'Indice PondENGHO'!BY22-1</f>
        <v>0.47760957962747508</v>
      </c>
      <c r="CA36" s="3">
        <f>+'Indice PondENGHO'!BZ34/'Indice PondENGHO'!BZ22-1</f>
        <v>0.43801432544224528</v>
      </c>
      <c r="CB36" s="3">
        <f>+'Indice PondENGHO'!CA34/'Indice PondENGHO'!CA22-1</f>
        <v>0.49555996215465847</v>
      </c>
      <c r="CC36" s="11">
        <f>+'Indice PondENGHO'!CB34/'Indice PondENGHO'!CB22-1</f>
        <v>0.57799150101695917</v>
      </c>
      <c r="CD36" s="3">
        <f>+'Indice PondENGHO'!CC34/'Indice PondENGHO'!CC22-1</f>
        <v>0.5452330073297651</v>
      </c>
      <c r="CE36" s="3">
        <f>+'Indice PondENGHO'!CD34/'Indice PondENGHO'!CD22-1</f>
        <v>0.5452329093552799</v>
      </c>
      <c r="CF36" s="3">
        <f>+'[3]Infla Interanual PondENGHO'!CD36</f>
        <v>0.54596645223339357</v>
      </c>
      <c r="CG36" s="3"/>
      <c r="CI36" s="72">
        <f t="shared" si="8"/>
        <v>9.663520686139071E-3</v>
      </c>
      <c r="CJ36" s="72">
        <f t="shared" si="3"/>
        <v>9.663520686139071E-3</v>
      </c>
      <c r="CK36" s="72">
        <f t="shared" si="9"/>
        <v>0</v>
      </c>
      <c r="CL36" s="72"/>
      <c r="CM36" s="72"/>
      <c r="CN36" s="72">
        <f>+'[3]Infla Interanual PondENGHO'!CF36</f>
        <v>9.5111668562604113E-3</v>
      </c>
      <c r="CP36" s="72">
        <f t="shared" si="4"/>
        <v>1.5235382987865975E-4</v>
      </c>
      <c r="CT36" s="73">
        <f t="shared" si="10"/>
        <v>0.55135801005716401</v>
      </c>
      <c r="CU36" s="73">
        <f t="shared" si="11"/>
        <v>0.54650917360609896</v>
      </c>
      <c r="CV36" s="73">
        <f t="shared" si="12"/>
        <v>0.54610599759316636</v>
      </c>
      <c r="CW36" s="73">
        <f t="shared" si="13"/>
        <v>0.54543584797409861</v>
      </c>
      <c r="CX36" s="73">
        <f t="shared" si="14"/>
        <v>0.54169448937102493</v>
      </c>
      <c r="CY36" s="74">
        <f>+'[3]Infla Interanual PondENGHO'!BL36</f>
        <v>0.55200510388464408</v>
      </c>
      <c r="CZ36" s="74">
        <f>+'[3]Infla Interanual PondENGHO'!BM36</f>
        <v>0.54720725391708203</v>
      </c>
      <c r="DA36" s="74">
        <f>+'[3]Infla Interanual PondENGHO'!BN36</f>
        <v>0.54681907593792078</v>
      </c>
      <c r="DB36" s="74">
        <f>+'[3]Infla Interanual PondENGHO'!BO36</f>
        <v>0.54616988482003759</v>
      </c>
      <c r="DC36" s="74">
        <f>+'[3]Infla Interanual PondENGHO'!BP36</f>
        <v>0.54249393702838367</v>
      </c>
      <c r="DE36" s="3">
        <f t="shared" si="5"/>
        <v>-6.4709382748007194E-4</v>
      </c>
      <c r="DF36" s="3">
        <f t="shared" si="16"/>
        <v>-6.9808031098306245E-4</v>
      </c>
      <c r="DG36" s="3">
        <f t="shared" si="16"/>
        <v>-7.1307834475442533E-4</v>
      </c>
      <c r="DH36" s="3">
        <f t="shared" si="16"/>
        <v>-7.34036845938979E-4</v>
      </c>
      <c r="DI36" s="3">
        <f t="shared" si="7"/>
        <v>-7.9944765735873169E-4</v>
      </c>
      <c r="DJ36" s="3">
        <f t="shared" si="15"/>
        <v>-7.3354287811366881E-4</v>
      </c>
    </row>
    <row r="37" spans="1:114" x14ac:dyDescent="0.25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0.57105597819372766</v>
      </c>
      <c r="E37" s="3">
        <f>+'Indice PondENGHO'!E35/'Indice PondENGHO'!E23-1</f>
        <v>0.40404210364605198</v>
      </c>
      <c r="F37" s="3">
        <f>+'Indice PondENGHO'!F35/'Indice PondENGHO'!F23-1</f>
        <v>0.4741004061106342</v>
      </c>
      <c r="G37" s="3">
        <f>+'Indice PondENGHO'!G35/'Indice PondENGHO'!G23-1</f>
        <v>0.5220540938967384</v>
      </c>
      <c r="H37" s="3">
        <f>+'Indice PondENGHO'!H35/'Indice PondENGHO'!H23-1</f>
        <v>0.57716714644689837</v>
      </c>
      <c r="I37" s="3">
        <f>+'Indice PondENGHO'!I35/'Indice PondENGHO'!I23-1</f>
        <v>0.73490899822365363</v>
      </c>
      <c r="J37" s="3">
        <f>+'Indice PondENGHO'!J35/'Indice PondENGHO'!J23-1</f>
        <v>0.49017648861281038</v>
      </c>
      <c r="K37" s="3">
        <f>+'Indice PondENGHO'!K35/'Indice PondENGHO'!K23-1</f>
        <v>0.55299520206842279</v>
      </c>
      <c r="L37" s="3">
        <f>+'Indice PondENGHO'!L35/'Indice PondENGHO'!L23-1</f>
        <v>0.49504501204739215</v>
      </c>
      <c r="M37" s="3">
        <f>+'Indice PondENGHO'!M35/'Indice PondENGHO'!M23-1</f>
        <v>0.4273177195223854</v>
      </c>
      <c r="N37" s="3">
        <f>+'Indice PondENGHO'!N35/'Indice PondENGHO'!N23-1</f>
        <v>0.5031031199112308</v>
      </c>
      <c r="O37" s="11">
        <f>+'Indice PondENGHO'!O35/'Indice PondENGHO'!O23-1</f>
        <v>0.60028606720714328</v>
      </c>
      <c r="P37" s="10">
        <f>+'Indice PondENGHO'!P35/'Indice PondENGHO'!P23-1</f>
        <v>0.57012903260321823</v>
      </c>
      <c r="Q37" s="3">
        <f>+'Indice PondENGHO'!Q35/'Indice PondENGHO'!Q23-1</f>
        <v>0.40795466595708207</v>
      </c>
      <c r="R37" s="3">
        <f>+'Indice PondENGHO'!R35/'Indice PondENGHO'!R23-1</f>
        <v>0.47357235677910015</v>
      </c>
      <c r="S37" s="3">
        <f>+'Indice PondENGHO'!S35/'Indice PondENGHO'!S23-1</f>
        <v>0.51601360022908804</v>
      </c>
      <c r="T37" s="3">
        <f>+'Indice PondENGHO'!T35/'Indice PondENGHO'!T23-1</f>
        <v>0.57381669321421014</v>
      </c>
      <c r="U37" s="3">
        <f>+'Indice PondENGHO'!U35/'Indice PondENGHO'!U23-1</f>
        <v>0.72870204387886295</v>
      </c>
      <c r="V37" s="3">
        <f>+'Indice PondENGHO'!V35/'Indice PondENGHO'!V23-1</f>
        <v>0.4911268978633001</v>
      </c>
      <c r="W37" s="3">
        <f>+'Indice PondENGHO'!W35/'Indice PondENGHO'!W23-1</f>
        <v>0.55152643943785495</v>
      </c>
      <c r="X37" s="3">
        <f>+'Indice PondENGHO'!X35/'Indice PondENGHO'!X23-1</f>
        <v>0.4921006411700668</v>
      </c>
      <c r="Y37" s="3">
        <f>+'Indice PondENGHO'!Y35/'Indice PondENGHO'!Y23-1</f>
        <v>0.42906072571444609</v>
      </c>
      <c r="Z37" s="3">
        <f>+'Indice PondENGHO'!Z35/'Indice PondENGHO'!Z23-1</f>
        <v>0.49796985559122797</v>
      </c>
      <c r="AA37" s="11">
        <f>+'Indice PondENGHO'!AA35/'Indice PondENGHO'!AA23-1</f>
        <v>0.59011137101613875</v>
      </c>
      <c r="AB37" s="10">
        <f>+'Indice PondENGHO'!AB35/'Indice PondENGHO'!AB23-1</f>
        <v>0.56972361702819296</v>
      </c>
      <c r="AC37" s="3">
        <f>+'Indice PondENGHO'!AC35/'Indice PondENGHO'!AC23-1</f>
        <v>0.4062389920304641</v>
      </c>
      <c r="AD37" s="3">
        <f>+'Indice PondENGHO'!AD35/'Indice PondENGHO'!AD23-1</f>
        <v>0.47309471720386065</v>
      </c>
      <c r="AE37" s="3">
        <f>+'Indice PondENGHO'!AE35/'Indice PondENGHO'!AE23-1</f>
        <v>0.5125969203770222</v>
      </c>
      <c r="AF37" s="3">
        <f>+'Indice PondENGHO'!AF35/'Indice PondENGHO'!AF23-1</f>
        <v>0.57182553596832575</v>
      </c>
      <c r="AG37" s="3">
        <f>+'Indice PondENGHO'!AG35/'Indice PondENGHO'!AG23-1</f>
        <v>0.73021590456180174</v>
      </c>
      <c r="AH37" s="3">
        <f>+'Indice PondENGHO'!AH35/'Indice PondENGHO'!AH23-1</f>
        <v>0.49080540105852211</v>
      </c>
      <c r="AI37" s="3">
        <f>+'Indice PondENGHO'!AI35/'Indice PondENGHO'!AI23-1</f>
        <v>0.54992980899341348</v>
      </c>
      <c r="AJ37" s="3">
        <f>+'Indice PondENGHO'!AJ35/'Indice PondENGHO'!AJ23-1</f>
        <v>0.48982374432678766</v>
      </c>
      <c r="AK37" s="3">
        <f>+'Indice PondENGHO'!AK35/'Indice PondENGHO'!AK23-1</f>
        <v>0.4289058182292862</v>
      </c>
      <c r="AL37" s="3">
        <f>+'Indice PondENGHO'!AL35/'Indice PondENGHO'!AL23-1</f>
        <v>0.4916175984186284</v>
      </c>
      <c r="AM37" s="11">
        <f>+'Indice PondENGHO'!AM35/'Indice PondENGHO'!AM23-1</f>
        <v>0.58519070452680966</v>
      </c>
      <c r="AN37" s="10">
        <f>+'Indice PondENGHO'!AN35/'Indice PondENGHO'!AN23-1</f>
        <v>0.56967226759092293</v>
      </c>
      <c r="AO37" s="3">
        <f>+'Indice PondENGHO'!AO35/'Indice PondENGHO'!AO23-1</f>
        <v>0.40791327474377659</v>
      </c>
      <c r="AP37" s="3">
        <f>+'Indice PondENGHO'!AP35/'Indice PondENGHO'!AP23-1</f>
        <v>0.47471148503755556</v>
      </c>
      <c r="AQ37" s="3">
        <f>+'Indice PondENGHO'!AQ35/'Indice PondENGHO'!AQ23-1</f>
        <v>0.51003752567923755</v>
      </c>
      <c r="AR37" s="3">
        <f>+'Indice PondENGHO'!AR35/'Indice PondENGHO'!AR23-1</f>
        <v>0.57152263288055316</v>
      </c>
      <c r="AS37" s="3">
        <f>+'Indice PondENGHO'!AS35/'Indice PondENGHO'!AS23-1</f>
        <v>0.71530696128954196</v>
      </c>
      <c r="AT37" s="3">
        <f>+'Indice PondENGHO'!AT35/'Indice PondENGHO'!AT23-1</f>
        <v>0.49151908282308465</v>
      </c>
      <c r="AU37" s="3">
        <f>+'Indice PondENGHO'!AU35/'Indice PondENGHO'!AU23-1</f>
        <v>0.55014283745399473</v>
      </c>
      <c r="AV37" s="3">
        <f>+'Indice PondENGHO'!AV35/'Indice PondENGHO'!AV23-1</f>
        <v>0.49195481109466277</v>
      </c>
      <c r="AW37" s="3">
        <f>+'Indice PondENGHO'!AW35/'Indice PondENGHO'!AW23-1</f>
        <v>0.42623366367290472</v>
      </c>
      <c r="AX37" s="3">
        <f>+'Indice PondENGHO'!AX35/'Indice PondENGHO'!AX23-1</f>
        <v>0.48747412308039406</v>
      </c>
      <c r="AY37" s="11">
        <f>+'Indice PondENGHO'!AY35/'Indice PondENGHO'!AY23-1</f>
        <v>0.58384640779967123</v>
      </c>
      <c r="AZ37" s="10">
        <f>+'Indice PondENGHO'!AZ35/'Indice PondENGHO'!AZ23-1</f>
        <v>0.56912917847100153</v>
      </c>
      <c r="BA37" s="3">
        <f>+'Indice PondENGHO'!BA35/'Indice PondENGHO'!BA23-1</f>
        <v>0.4118793834581651</v>
      </c>
      <c r="BB37" s="3">
        <f>+'Indice PondENGHO'!BB35/'Indice PondENGHO'!BB23-1</f>
        <v>0.47583518474526687</v>
      </c>
      <c r="BC37" s="3">
        <f>+'Indice PondENGHO'!BC35/'Indice PondENGHO'!BC23-1</f>
        <v>0.50425564727760519</v>
      </c>
      <c r="BD37" s="3">
        <f>+'Indice PondENGHO'!BD35/'Indice PondENGHO'!BD23-1</f>
        <v>0.56926546051281735</v>
      </c>
      <c r="BE37" s="3">
        <f>+'Indice PondENGHO'!BE35/'Indice PondENGHO'!BE23-1</f>
        <v>0.70357758004515802</v>
      </c>
      <c r="BF37" s="3">
        <f>+'Indice PondENGHO'!BF35/'Indice PondENGHO'!BF23-1</f>
        <v>0.49122267098144756</v>
      </c>
      <c r="BG37" s="3">
        <f>+'Indice PondENGHO'!BG35/'Indice PondENGHO'!BG23-1</f>
        <v>0.54989775876295699</v>
      </c>
      <c r="BH37" s="3">
        <f>+'Indice PondENGHO'!BH35/'Indice PondENGHO'!BH23-1</f>
        <v>0.49291002808518458</v>
      </c>
      <c r="BI37" s="3">
        <f>+'Indice PondENGHO'!BI35/'Indice PondENGHO'!BI23-1</f>
        <v>0.43408397992995384</v>
      </c>
      <c r="BJ37" s="3">
        <f>+'Indice PondENGHO'!BJ35/'Indice PondENGHO'!BJ23-1</f>
        <v>0.48026486763436727</v>
      </c>
      <c r="BK37" s="11">
        <f>+'Indice PondENGHO'!BK35/'Indice PondENGHO'!BK23-1</f>
        <v>0.57432508562009854</v>
      </c>
      <c r="BL37" s="2">
        <f t="shared" si="1"/>
        <v>43709</v>
      </c>
      <c r="BM37" s="10">
        <f>+'Indice PondENGHO'!BL35/'Indice PondENGHO'!BL23-1</f>
        <v>0.54245232067212701</v>
      </c>
      <c r="BN37" s="3">
        <f>+'Indice PondENGHO'!BM35/'Indice PondENGHO'!BM23-1</f>
        <v>0.53728503852592335</v>
      </c>
      <c r="BO37" s="3">
        <f>+'Indice PondENGHO'!BN35/'Indice PondENGHO'!BN23-1</f>
        <v>0.53846262035414671</v>
      </c>
      <c r="BP37" s="3">
        <f>+'Indice PondENGHO'!BO35/'Indice PondENGHO'!BO23-1</f>
        <v>0.53618335811716245</v>
      </c>
      <c r="BQ37" s="11">
        <f>+'Indice PondENGHO'!BP35/'Indice PondENGHO'!BP23-1</f>
        <v>0.53336832705591819</v>
      </c>
      <c r="BR37" s="10">
        <f>+'Indice PondENGHO'!BQ35/'Indice PondENGHO'!BQ23-1</f>
        <v>0.56989492837580347</v>
      </c>
      <c r="BS37" s="3">
        <f>+'Indice PondENGHO'!BR35/'Indice PondENGHO'!BR23-1</f>
        <v>0.40832458325712695</v>
      </c>
      <c r="BT37" s="3">
        <f>+'Indice PondENGHO'!BS35/'Indice PondENGHO'!BS23-1</f>
        <v>0.47446138826810214</v>
      </c>
      <c r="BU37" s="3">
        <f>+'Indice PondENGHO'!BT35/'Indice PondENGHO'!BT23-1</f>
        <v>0.51096283346891069</v>
      </c>
      <c r="BV37" s="3">
        <f>+'Indice PondENGHO'!BU35/'Indice PondENGHO'!BU23-1</f>
        <v>0.57141615752970298</v>
      </c>
      <c r="BW37" s="3">
        <f>+'Indice PondENGHO'!BV35/'Indice PondENGHO'!BV23-1</f>
        <v>0.71604595825253914</v>
      </c>
      <c r="BX37" s="3">
        <f>+'Indice PondENGHO'!BW35/'Indice PondENGHO'!BW23-1</f>
        <v>0.49112561800890253</v>
      </c>
      <c r="BY37" s="3">
        <f>+'Indice PondENGHO'!BX35/'Indice PondENGHO'!BX23-1</f>
        <v>0.55059312459322718</v>
      </c>
      <c r="BZ37" s="3">
        <f>+'Indice PondENGHO'!BY35/'Indice PondENGHO'!BY23-1</f>
        <v>0.49230494636780797</v>
      </c>
      <c r="CA37" s="3">
        <f>+'Indice PondENGHO'!BZ35/'Indice PondENGHO'!BZ23-1</f>
        <v>0.43025398181494623</v>
      </c>
      <c r="CB37" s="3">
        <f>+'Indice PondENGHO'!CA35/'Indice PondENGHO'!CA23-1</f>
        <v>0.48774109606752125</v>
      </c>
      <c r="CC37" s="11">
        <f>+'Indice PondENGHO'!CB35/'Indice PondENGHO'!CB23-1</f>
        <v>0.58301082649943181</v>
      </c>
      <c r="CD37" s="3">
        <f>+'Indice PondENGHO'!CC35/'Indice PondENGHO'!CC23-1</f>
        <v>0.53661022081215548</v>
      </c>
      <c r="CE37" s="3">
        <f>+'Indice PondENGHO'!CD35/'Indice PondENGHO'!CD23-1</f>
        <v>0.53661022081215548</v>
      </c>
      <c r="CF37" s="3">
        <f>+'[3]Infla Interanual PondENGHO'!CD37</f>
        <v>0.53640097253555896</v>
      </c>
      <c r="CG37" s="3"/>
      <c r="CI37" s="72">
        <f t="shared" si="8"/>
        <v>9.0839936162088186E-3</v>
      </c>
      <c r="CJ37" s="72">
        <f t="shared" si="3"/>
        <v>9.0839936162088186E-3</v>
      </c>
      <c r="CK37" s="72">
        <f t="shared" si="9"/>
        <v>0</v>
      </c>
      <c r="CL37" s="72"/>
      <c r="CM37" s="72"/>
      <c r="CN37" s="72">
        <f>+'[3]Infla Interanual PondENGHO'!CF37</f>
        <v>9.0546506325859255E-3</v>
      </c>
      <c r="CP37" s="72">
        <f t="shared" si="4"/>
        <v>2.9342983622893115E-5</v>
      </c>
      <c r="CT37" s="73">
        <f t="shared" si="10"/>
        <v>0.54245232067212701</v>
      </c>
      <c r="CU37" s="73">
        <f t="shared" si="11"/>
        <v>0.53728503852592335</v>
      </c>
      <c r="CV37" s="73">
        <f t="shared" si="12"/>
        <v>0.53846262035414671</v>
      </c>
      <c r="CW37" s="73">
        <f t="shared" si="13"/>
        <v>0.53618335811716245</v>
      </c>
      <c r="CX37" s="73">
        <f t="shared" si="14"/>
        <v>0.53336832705591819</v>
      </c>
      <c r="CY37" s="74">
        <f>+'[3]Infla Interanual PondENGHO'!BL37</f>
        <v>0.54222516605371163</v>
      </c>
      <c r="CZ37" s="74">
        <f>+'[3]Infla Interanual PondENGHO'!BM37</f>
        <v>0.5370845292606683</v>
      </c>
      <c r="DA37" s="74">
        <f>+'[3]Infla Interanual PondENGHO'!BN37</f>
        <v>0.53824993359714868</v>
      </c>
      <c r="DB37" s="74">
        <f>+'[3]Infla Interanual PondENGHO'!BO37</f>
        <v>0.53596839642437444</v>
      </c>
      <c r="DC37" s="74">
        <f>+'[3]Infla Interanual PondENGHO'!BP37</f>
        <v>0.5331705154211257</v>
      </c>
      <c r="DE37" s="3">
        <f t="shared" si="5"/>
        <v>2.2715461841538165E-4</v>
      </c>
      <c r="DF37" s="3">
        <f t="shared" si="16"/>
        <v>2.0050926525505552E-4</v>
      </c>
      <c r="DG37" s="3">
        <f t="shared" si="16"/>
        <v>2.126867569980373E-4</v>
      </c>
      <c r="DH37" s="3">
        <f t="shared" si="16"/>
        <v>2.1496169278800714E-4</v>
      </c>
      <c r="DI37" s="3">
        <f t="shared" si="7"/>
        <v>1.9781163479248853E-4</v>
      </c>
      <c r="DJ37" s="3">
        <f t="shared" si="15"/>
        <v>2.0924827659651868E-4</v>
      </c>
    </row>
    <row r="38" spans="1:114" x14ac:dyDescent="0.25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0.51925786578461697</v>
      </c>
      <c r="E38" s="3">
        <f>+'Indice PondENGHO'!E36/'Indice PondENGHO'!E24-1</f>
        <v>0.45806780662451319</v>
      </c>
      <c r="F38" s="3">
        <f>+'Indice PondENGHO'!F36/'Indice PondENGHO'!F24-1</f>
        <v>0.47138941635146892</v>
      </c>
      <c r="G38" s="3">
        <f>+'Indice PondENGHO'!G36/'Indice PondENGHO'!G24-1</f>
        <v>0.42748805100473564</v>
      </c>
      <c r="H38" s="3">
        <f>+'Indice PondENGHO'!H36/'Indice PondENGHO'!H24-1</f>
        <v>0.62917302346522841</v>
      </c>
      <c r="I38" s="3">
        <f>+'Indice PondENGHO'!I36/'Indice PondENGHO'!I24-1</f>
        <v>0.72498972581201571</v>
      </c>
      <c r="J38" s="3">
        <f>+'Indice PondENGHO'!J36/'Indice PondENGHO'!J24-1</f>
        <v>0.43364929567691357</v>
      </c>
      <c r="K38" s="3">
        <f>+'Indice PondENGHO'!K36/'Indice PondENGHO'!K24-1</f>
        <v>0.54835439575261757</v>
      </c>
      <c r="L38" s="3">
        <f>+'Indice PondENGHO'!L36/'Indice PondENGHO'!L24-1</f>
        <v>0.4799632450519018</v>
      </c>
      <c r="M38" s="3">
        <f>+'Indice PondENGHO'!M36/'Indice PondENGHO'!M24-1</f>
        <v>0.42264769247125744</v>
      </c>
      <c r="N38" s="3">
        <f>+'Indice PondENGHO'!N36/'Indice PondENGHO'!N24-1</f>
        <v>0.49469219285948607</v>
      </c>
      <c r="O38" s="11">
        <f>+'Indice PondENGHO'!O36/'Indice PondENGHO'!O24-1</f>
        <v>0.56667464290409097</v>
      </c>
      <c r="P38" s="10">
        <f>+'Indice PondENGHO'!P36/'Indice PondENGHO'!P24-1</f>
        <v>0.51870743186712498</v>
      </c>
      <c r="Q38" s="3">
        <f>+'Indice PondENGHO'!Q36/'Indice PondENGHO'!Q24-1</f>
        <v>0.46264716741796663</v>
      </c>
      <c r="R38" s="3">
        <f>+'Indice PondENGHO'!R36/'Indice PondENGHO'!R24-1</f>
        <v>0.47031151479256472</v>
      </c>
      <c r="S38" s="3">
        <f>+'Indice PondENGHO'!S36/'Indice PondENGHO'!S24-1</f>
        <v>0.41929895154132324</v>
      </c>
      <c r="T38" s="3">
        <f>+'Indice PondENGHO'!T36/'Indice PondENGHO'!T24-1</f>
        <v>0.62977417079634113</v>
      </c>
      <c r="U38" s="3">
        <f>+'Indice PondENGHO'!U36/'Indice PondENGHO'!U24-1</f>
        <v>0.71674467967133393</v>
      </c>
      <c r="V38" s="3">
        <f>+'Indice PondENGHO'!V36/'Indice PondENGHO'!V24-1</f>
        <v>0.4345706361423427</v>
      </c>
      <c r="W38" s="3">
        <f>+'Indice PondENGHO'!W36/'Indice PondENGHO'!W24-1</f>
        <v>0.54657189901765713</v>
      </c>
      <c r="X38" s="3">
        <f>+'Indice PondENGHO'!X36/'Indice PondENGHO'!X24-1</f>
        <v>0.4778619699054798</v>
      </c>
      <c r="Y38" s="3">
        <f>+'Indice PondENGHO'!Y36/'Indice PondENGHO'!Y24-1</f>
        <v>0.41850007184626792</v>
      </c>
      <c r="Z38" s="3">
        <f>+'Indice PondENGHO'!Z36/'Indice PondENGHO'!Z24-1</f>
        <v>0.49055614690452876</v>
      </c>
      <c r="AA38" s="11">
        <f>+'Indice PondENGHO'!AA36/'Indice PondENGHO'!AA24-1</f>
        <v>0.55531457163580522</v>
      </c>
      <c r="AB38" s="10">
        <f>+'Indice PondENGHO'!AB36/'Indice PondENGHO'!AB24-1</f>
        <v>0.5187362868738663</v>
      </c>
      <c r="AC38" s="3">
        <f>+'Indice PondENGHO'!AC36/'Indice PondENGHO'!AC24-1</f>
        <v>0.4609408648687312</v>
      </c>
      <c r="AD38" s="3">
        <f>+'Indice PondENGHO'!AD36/'Indice PondENGHO'!AD24-1</f>
        <v>0.46918957478156376</v>
      </c>
      <c r="AE38" s="3">
        <f>+'Indice PondENGHO'!AE36/'Indice PondENGHO'!AE24-1</f>
        <v>0.41347035853299707</v>
      </c>
      <c r="AF38" s="3">
        <f>+'Indice PondENGHO'!AF36/'Indice PondENGHO'!AF24-1</f>
        <v>0.62981908508163853</v>
      </c>
      <c r="AG38" s="3">
        <f>+'Indice PondENGHO'!AG36/'Indice PondENGHO'!AG24-1</f>
        <v>0.71745809320254117</v>
      </c>
      <c r="AH38" s="3">
        <f>+'Indice PondENGHO'!AH36/'Indice PondENGHO'!AH24-1</f>
        <v>0.43507993737918627</v>
      </c>
      <c r="AI38" s="3">
        <f>+'Indice PondENGHO'!AI36/'Indice PondENGHO'!AI24-1</f>
        <v>0.54457955367420419</v>
      </c>
      <c r="AJ38" s="3">
        <f>+'Indice PondENGHO'!AJ36/'Indice PondENGHO'!AJ24-1</f>
        <v>0.47573203928593299</v>
      </c>
      <c r="AK38" s="3">
        <f>+'Indice PondENGHO'!AK36/'Indice PondENGHO'!AK24-1</f>
        <v>0.41703315649708017</v>
      </c>
      <c r="AL38" s="3">
        <f>+'Indice PondENGHO'!AL36/'Indice PondENGHO'!AL24-1</f>
        <v>0.48390370827685891</v>
      </c>
      <c r="AM38" s="11">
        <f>+'Indice PondENGHO'!AM36/'Indice PondENGHO'!AM24-1</f>
        <v>0.54979955612827647</v>
      </c>
      <c r="AN38" s="10">
        <f>+'Indice PondENGHO'!AN36/'Indice PondENGHO'!AN24-1</f>
        <v>0.519020360675019</v>
      </c>
      <c r="AO38" s="3">
        <f>+'Indice PondENGHO'!AO36/'Indice PondENGHO'!AO24-1</f>
        <v>0.46296874106491859</v>
      </c>
      <c r="AP38" s="3">
        <f>+'Indice PondENGHO'!AP36/'Indice PondENGHO'!AP24-1</f>
        <v>0.47038068799754296</v>
      </c>
      <c r="AQ38" s="3">
        <f>+'Indice PondENGHO'!AQ36/'Indice PondENGHO'!AQ24-1</f>
        <v>0.41159720009014444</v>
      </c>
      <c r="AR38" s="3">
        <f>+'Indice PondENGHO'!AR36/'Indice PondENGHO'!AR24-1</f>
        <v>0.62991460627278406</v>
      </c>
      <c r="AS38" s="3">
        <f>+'Indice PondENGHO'!AS36/'Indice PondENGHO'!AS24-1</f>
        <v>0.70076867032703527</v>
      </c>
      <c r="AT38" s="3">
        <f>+'Indice PondENGHO'!AT36/'Indice PondENGHO'!AT24-1</f>
        <v>0.43511479759078164</v>
      </c>
      <c r="AU38" s="3">
        <f>+'Indice PondENGHO'!AU36/'Indice PondENGHO'!AU24-1</f>
        <v>0.5450279150764743</v>
      </c>
      <c r="AV38" s="3">
        <f>+'Indice PondENGHO'!AV36/'Indice PondENGHO'!AV24-1</f>
        <v>0.47851391992030856</v>
      </c>
      <c r="AW38" s="3">
        <f>+'Indice PondENGHO'!AW36/'Indice PondENGHO'!AW24-1</f>
        <v>0.41479996062775371</v>
      </c>
      <c r="AX38" s="3">
        <f>+'Indice PondENGHO'!AX36/'Indice PondENGHO'!AX24-1</f>
        <v>0.48109712671028748</v>
      </c>
      <c r="AY38" s="11">
        <f>+'Indice PondENGHO'!AY36/'Indice PondENGHO'!AY24-1</f>
        <v>0.5484175864354639</v>
      </c>
      <c r="AZ38" s="10">
        <f>+'Indice PondENGHO'!AZ36/'Indice PondENGHO'!AZ24-1</f>
        <v>0.51865313304973704</v>
      </c>
      <c r="BA38" s="3">
        <f>+'Indice PondENGHO'!BA36/'Indice PondENGHO'!BA24-1</f>
        <v>0.46745776982957832</v>
      </c>
      <c r="BB38" s="3">
        <f>+'Indice PondENGHO'!BB36/'Indice PondENGHO'!BB24-1</f>
        <v>0.47074462400592609</v>
      </c>
      <c r="BC38" s="3">
        <f>+'Indice PondENGHO'!BC36/'Indice PondENGHO'!BC24-1</f>
        <v>0.40880381908738128</v>
      </c>
      <c r="BD38" s="3">
        <f>+'Indice PondENGHO'!BD36/'Indice PondENGHO'!BD24-1</f>
        <v>0.63092113163619534</v>
      </c>
      <c r="BE38" s="3">
        <f>+'Indice PondENGHO'!BE36/'Indice PondENGHO'!BE24-1</f>
        <v>0.68726929303974416</v>
      </c>
      <c r="BF38" s="3">
        <f>+'Indice PondENGHO'!BF36/'Indice PondENGHO'!BF24-1</f>
        <v>0.43401340960174362</v>
      </c>
      <c r="BG38" s="3">
        <f>+'Indice PondENGHO'!BG36/'Indice PondENGHO'!BG24-1</f>
        <v>0.54472310602887108</v>
      </c>
      <c r="BH38" s="3">
        <f>+'Indice PondENGHO'!BH36/'Indice PondENGHO'!BH24-1</f>
        <v>0.47994139363938881</v>
      </c>
      <c r="BI38" s="3">
        <f>+'Indice PondENGHO'!BI36/'Indice PondENGHO'!BI24-1</f>
        <v>0.41910789210362576</v>
      </c>
      <c r="BJ38" s="3">
        <f>+'Indice PondENGHO'!BJ36/'Indice PondENGHO'!BJ24-1</f>
        <v>0.47449299994156924</v>
      </c>
      <c r="BK38" s="11">
        <f>+'Indice PondENGHO'!BK36/'Indice PondENGHO'!BK24-1</f>
        <v>0.53865776762214579</v>
      </c>
      <c r="BL38" s="2">
        <f t="shared" si="1"/>
        <v>43739</v>
      </c>
      <c r="BM38" s="10">
        <f>+'Indice PondENGHO'!BL36/'Indice PondENGHO'!BL24-1</f>
        <v>0.50737562679796633</v>
      </c>
      <c r="BN38" s="3">
        <f>+'Indice PondENGHO'!BM36/'Indice PondENGHO'!BM24-1</f>
        <v>0.50382291403930624</v>
      </c>
      <c r="BO38" s="3">
        <f>+'Indice PondENGHO'!BN36/'Indice PondENGHO'!BN24-1</f>
        <v>0.50567462947376174</v>
      </c>
      <c r="BP38" s="3">
        <f>+'Indice PondENGHO'!BO36/'Indice PondENGHO'!BO24-1</f>
        <v>0.50492956818047974</v>
      </c>
      <c r="BQ38" s="11">
        <f>+'Indice PondENGHO'!BP36/'Indice PondENGHO'!BP24-1</f>
        <v>0.50584920815046086</v>
      </c>
      <c r="BR38" s="10">
        <f>+'Indice PondENGHO'!BQ36/'Indice PondENGHO'!BQ24-1</f>
        <v>0.5188651870129839</v>
      </c>
      <c r="BS38" s="3">
        <f>+'Indice PondENGHO'!BR36/'Indice PondENGHO'!BR24-1</f>
        <v>0.46327317728814088</v>
      </c>
      <c r="BT38" s="3">
        <f>+'Indice PondENGHO'!BS36/'Indice PondENGHO'!BS24-1</f>
        <v>0.47039125480808552</v>
      </c>
      <c r="BU38" s="3">
        <f>+'Indice PondENGHO'!BT36/'Indice PondENGHO'!BT24-1</f>
        <v>0.414103495180834</v>
      </c>
      <c r="BV38" s="3">
        <f>+'Indice PondENGHO'!BU36/'Indice PondENGHO'!BU24-1</f>
        <v>0.63023533767377948</v>
      </c>
      <c r="BW38" s="3">
        <f>+'Indice PondENGHO'!BV36/'Indice PondENGHO'!BV24-1</f>
        <v>0.70172118058654642</v>
      </c>
      <c r="BX38" s="3">
        <f>+'Indice PondENGHO'!BW36/'Indice PondENGHO'!BW24-1</f>
        <v>0.43451135287368059</v>
      </c>
      <c r="BY38" s="3">
        <f>+'Indice PondENGHO'!BX36/'Indice PondENGHO'!BX24-1</f>
        <v>0.54549736965772011</v>
      </c>
      <c r="BZ38" s="3">
        <f>+'Indice PondENGHO'!BY36/'Indice PondENGHO'!BY24-1</f>
        <v>0.47864683387155949</v>
      </c>
      <c r="CA38" s="3">
        <f>+'Indice PondENGHO'!BZ36/'Indice PondENGHO'!BZ24-1</f>
        <v>0.41787700232543057</v>
      </c>
      <c r="CB38" s="3">
        <f>+'Indice PondENGHO'!CA36/'Indice PondENGHO'!CA24-1</f>
        <v>0.48111021081574812</v>
      </c>
      <c r="CC38" s="11">
        <f>+'Indice PondENGHO'!CB36/'Indice PondENGHO'!CB24-1</f>
        <v>0.54776389953134919</v>
      </c>
      <c r="CD38" s="3">
        <f>+'Indice PondENGHO'!CC36/'Indice PondENGHO'!CC24-1</f>
        <v>0.50548426857231576</v>
      </c>
      <c r="CE38" s="3">
        <f>+'Indice PondENGHO'!CD36/'Indice PondENGHO'!CD24-1</f>
        <v>0.50548426857231576</v>
      </c>
      <c r="CF38" s="3">
        <f>+'[3]Infla Interanual PondENGHO'!CD38</f>
        <v>0.50536125590662406</v>
      </c>
      <c r="CG38" s="3"/>
      <c r="CI38" s="72">
        <f t="shared" si="8"/>
        <v>1.5264186475054675E-3</v>
      </c>
      <c r="CJ38" s="72">
        <f t="shared" si="3"/>
        <v>1.5264186475054675E-3</v>
      </c>
      <c r="CK38" s="72">
        <f t="shared" si="9"/>
        <v>0</v>
      </c>
      <c r="CL38" s="72"/>
      <c r="CM38" s="72"/>
      <c r="CN38" s="72">
        <f>+'[3]Infla Interanual PondENGHO'!CF38</f>
        <v>1.434368560134569E-3</v>
      </c>
      <c r="CP38" s="72">
        <f t="shared" si="4"/>
        <v>9.2050087370898481E-5</v>
      </c>
      <c r="CT38" s="73">
        <f t="shared" si="10"/>
        <v>0.50737562679796633</v>
      </c>
      <c r="CU38" s="73">
        <f t="shared" si="11"/>
        <v>0.50382291403930624</v>
      </c>
      <c r="CV38" s="73">
        <f t="shared" si="12"/>
        <v>0.50567462947376174</v>
      </c>
      <c r="CW38" s="73">
        <f t="shared" si="13"/>
        <v>0.50492956818047974</v>
      </c>
      <c r="CX38" s="73">
        <f t="shared" si="14"/>
        <v>0.50584920815046086</v>
      </c>
      <c r="CY38" s="74">
        <f>+'[3]Infla Interanual PondENGHO'!BL38</f>
        <v>0.50719726529738329</v>
      </c>
      <c r="CZ38" s="74">
        <f>+'[3]Infla Interanual PondENGHO'!BM38</f>
        <v>0.50367796471516169</v>
      </c>
      <c r="DA38" s="74">
        <f>+'[3]Infla Interanual PondENGHO'!BN38</f>
        <v>0.50553987157602243</v>
      </c>
      <c r="DB38" s="74">
        <f>+'[3]Infla Interanual PondENGHO'!BO38</f>
        <v>0.50480740234546051</v>
      </c>
      <c r="DC38" s="74">
        <f>+'[3]Infla Interanual PondENGHO'!BP38</f>
        <v>0.50576289673724872</v>
      </c>
      <c r="DE38" s="3">
        <f t="shared" si="5"/>
        <v>1.7836150058303524E-4</v>
      </c>
      <c r="DF38" s="3">
        <f t="shared" si="16"/>
        <v>1.4494932414454986E-4</v>
      </c>
      <c r="DG38" s="3">
        <f t="shared" si="16"/>
        <v>1.3475789773931268E-4</v>
      </c>
      <c r="DH38" s="3">
        <f t="shared" si="16"/>
        <v>1.2216583501922784E-4</v>
      </c>
      <c r="DI38" s="3">
        <f t="shared" si="7"/>
        <v>8.6311413212136756E-5</v>
      </c>
      <c r="DJ38" s="3">
        <f t="shared" si="15"/>
        <v>1.2301266569170188E-4</v>
      </c>
    </row>
    <row r="39" spans="1:114" x14ac:dyDescent="0.25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0.54536736969588917</v>
      </c>
      <c r="E39" s="3">
        <f>+'Indice PondENGHO'!E37/'Indice PondENGHO'!E25-1</f>
        <v>0.47399575562649399</v>
      </c>
      <c r="F39" s="3">
        <f>+'Indice PondENGHO'!F37/'Indice PondENGHO'!F25-1</f>
        <v>0.50241088548487345</v>
      </c>
      <c r="G39" s="3">
        <f>+'Indice PondENGHO'!G37/'Indice PondENGHO'!G25-1</f>
        <v>0.41600542356652781</v>
      </c>
      <c r="H39" s="3">
        <f>+'Indice PondENGHO'!H37/'Indice PondENGHO'!H25-1</f>
        <v>0.58423930065231078</v>
      </c>
      <c r="I39" s="3">
        <f>+'Indice PondENGHO'!I37/'Indice PondENGHO'!I25-1</f>
        <v>0.72629059368923277</v>
      </c>
      <c r="J39" s="3">
        <f>+'Indice PondENGHO'!J37/'Indice PondENGHO'!J25-1</f>
        <v>0.4642069183068096</v>
      </c>
      <c r="K39" s="3">
        <f>+'Indice PondENGHO'!K37/'Indice PondENGHO'!K25-1</f>
        <v>0.61665382764242826</v>
      </c>
      <c r="L39" s="3">
        <f>+'Indice PondENGHO'!L37/'Indice PondENGHO'!L25-1</f>
        <v>0.49257814326714611</v>
      </c>
      <c r="M39" s="3">
        <f>+'Indice PondENGHO'!M37/'Indice PondENGHO'!M25-1</f>
        <v>0.46452192312179763</v>
      </c>
      <c r="N39" s="3">
        <f>+'Indice PondENGHO'!N37/'Indice PondENGHO'!N25-1</f>
        <v>0.50691785002282974</v>
      </c>
      <c r="O39" s="11">
        <f>+'Indice PondENGHO'!O37/'Indice PondENGHO'!O25-1</f>
        <v>0.5729463729618165</v>
      </c>
      <c r="P39" s="10">
        <f>+'Indice PondENGHO'!P37/'Indice PondENGHO'!P25-1</f>
        <v>0.54606337323531751</v>
      </c>
      <c r="Q39" s="3">
        <f>+'Indice PondENGHO'!Q37/'Indice PondENGHO'!Q25-1</f>
        <v>0.47774776156031207</v>
      </c>
      <c r="R39" s="3">
        <f>+'Indice PondENGHO'!R37/'Indice PondENGHO'!R25-1</f>
        <v>0.50167247891362043</v>
      </c>
      <c r="S39" s="3">
        <f>+'Indice PondENGHO'!S37/'Indice PondENGHO'!S25-1</f>
        <v>0.40880182471327497</v>
      </c>
      <c r="T39" s="3">
        <f>+'Indice PondENGHO'!T37/'Indice PondENGHO'!T25-1</f>
        <v>0.58373225947543861</v>
      </c>
      <c r="U39" s="3">
        <f>+'Indice PondENGHO'!U37/'Indice PondENGHO'!U25-1</f>
        <v>0.72167830311374481</v>
      </c>
      <c r="V39" s="3">
        <f>+'Indice PondENGHO'!V37/'Indice PondENGHO'!V25-1</f>
        <v>0.46348178804079354</v>
      </c>
      <c r="W39" s="3">
        <f>+'Indice PondENGHO'!W37/'Indice PondENGHO'!W25-1</f>
        <v>0.61199890079037811</v>
      </c>
      <c r="X39" s="3">
        <f>+'Indice PondENGHO'!X37/'Indice PondENGHO'!X25-1</f>
        <v>0.48979512373783063</v>
      </c>
      <c r="Y39" s="3">
        <f>+'Indice PondENGHO'!Y37/'Indice PondENGHO'!Y25-1</f>
        <v>0.4727997324864468</v>
      </c>
      <c r="Z39" s="3">
        <f>+'Indice PondENGHO'!Z37/'Indice PondENGHO'!Z25-1</f>
        <v>0.50231346083885198</v>
      </c>
      <c r="AA39" s="11">
        <f>+'Indice PondENGHO'!AA37/'Indice PondENGHO'!AA25-1</f>
        <v>0.56169972150986003</v>
      </c>
      <c r="AB39" s="10">
        <f>+'Indice PondENGHO'!AB37/'Indice PondENGHO'!AB25-1</f>
        <v>0.54674117876850969</v>
      </c>
      <c r="AC39" s="3">
        <f>+'Indice PondENGHO'!AC37/'Indice PondENGHO'!AC25-1</f>
        <v>0.47672932932897605</v>
      </c>
      <c r="AD39" s="3">
        <f>+'Indice PondENGHO'!AD37/'Indice PondENGHO'!AD25-1</f>
        <v>0.50078186307898642</v>
      </c>
      <c r="AE39" s="3">
        <f>+'Indice PondENGHO'!AE37/'Indice PondENGHO'!AE25-1</f>
        <v>0.40308518725635145</v>
      </c>
      <c r="AF39" s="3">
        <f>+'Indice PondENGHO'!AF37/'Indice PondENGHO'!AF25-1</f>
        <v>0.58413561253732782</v>
      </c>
      <c r="AG39" s="3">
        <f>+'Indice PondENGHO'!AG37/'Indice PondENGHO'!AG25-1</f>
        <v>0.72285272596482675</v>
      </c>
      <c r="AH39" s="3">
        <f>+'Indice PondENGHO'!AH37/'Indice PondENGHO'!AH25-1</f>
        <v>0.46441359891700373</v>
      </c>
      <c r="AI39" s="3">
        <f>+'Indice PondENGHO'!AI37/'Indice PondENGHO'!AI25-1</f>
        <v>0.60883047395934531</v>
      </c>
      <c r="AJ39" s="3">
        <f>+'Indice PondENGHO'!AJ37/'Indice PondENGHO'!AJ25-1</f>
        <v>0.4878972101513428</v>
      </c>
      <c r="AK39" s="3">
        <f>+'Indice PondENGHO'!AK37/'Indice PondENGHO'!AK25-1</f>
        <v>0.47372438583137289</v>
      </c>
      <c r="AL39" s="3">
        <f>+'Indice PondENGHO'!AL37/'Indice PondENGHO'!AL25-1</f>
        <v>0.49443976317919569</v>
      </c>
      <c r="AM39" s="11">
        <f>+'Indice PondENGHO'!AM37/'Indice PondENGHO'!AM25-1</f>
        <v>0.55632444439173767</v>
      </c>
      <c r="AN39" s="10">
        <f>+'Indice PondENGHO'!AN37/'Indice PondENGHO'!AN25-1</f>
        <v>0.54733992965094691</v>
      </c>
      <c r="AO39" s="3">
        <f>+'Indice PondENGHO'!AO37/'Indice PondENGHO'!AO25-1</f>
        <v>0.47834074758909262</v>
      </c>
      <c r="AP39" s="3">
        <f>+'Indice PondENGHO'!AP37/'Indice PondENGHO'!AP25-1</f>
        <v>0.50184894929377077</v>
      </c>
      <c r="AQ39" s="3">
        <f>+'Indice PondENGHO'!AQ37/'Indice PondENGHO'!AQ25-1</f>
        <v>0.40199192031212516</v>
      </c>
      <c r="AR39" s="3">
        <f>+'Indice PondENGHO'!AR37/'Indice PondENGHO'!AR25-1</f>
        <v>0.58417607124003035</v>
      </c>
      <c r="AS39" s="3">
        <f>+'Indice PondENGHO'!AS37/'Indice PondENGHO'!AS25-1</f>
        <v>0.7133019183148106</v>
      </c>
      <c r="AT39" s="3">
        <f>+'Indice PondENGHO'!AT37/'Indice PondENGHO'!AT25-1</f>
        <v>0.4619163593455502</v>
      </c>
      <c r="AU39" s="3">
        <f>+'Indice PondENGHO'!AU37/'Indice PondENGHO'!AU25-1</f>
        <v>0.6096851841494888</v>
      </c>
      <c r="AV39" s="3">
        <f>+'Indice PondENGHO'!AV37/'Indice PondENGHO'!AV25-1</f>
        <v>0.48818277446495206</v>
      </c>
      <c r="AW39" s="3">
        <f>+'Indice PondENGHO'!AW37/'Indice PondENGHO'!AW25-1</f>
        <v>0.47065729826067204</v>
      </c>
      <c r="AX39" s="3">
        <f>+'Indice PondENGHO'!AX37/'Indice PondENGHO'!AX25-1</f>
        <v>0.49120280761145496</v>
      </c>
      <c r="AY39" s="11">
        <f>+'Indice PondENGHO'!AY37/'Indice PondENGHO'!AY25-1</f>
        <v>0.55467275380655279</v>
      </c>
      <c r="AZ39" s="10">
        <f>+'Indice PondENGHO'!AZ37/'Indice PondENGHO'!AZ25-1</f>
        <v>0.54787517260861485</v>
      </c>
      <c r="BA39" s="3">
        <f>+'Indice PondENGHO'!BA37/'Indice PondENGHO'!BA25-1</f>
        <v>0.4816347701466861</v>
      </c>
      <c r="BB39" s="3">
        <f>+'Indice PondENGHO'!BB37/'Indice PondENGHO'!BB25-1</f>
        <v>0.50241912829712776</v>
      </c>
      <c r="BC39" s="3">
        <f>+'Indice PondENGHO'!BC37/'Indice PondENGHO'!BC25-1</f>
        <v>0.40178049469071109</v>
      </c>
      <c r="BD39" s="3">
        <f>+'Indice PondENGHO'!BD37/'Indice PondENGHO'!BD25-1</f>
        <v>0.58351576838658681</v>
      </c>
      <c r="BE39" s="3">
        <f>+'Indice PondENGHO'!BE37/'Indice PondENGHO'!BE25-1</f>
        <v>0.70591636648662992</v>
      </c>
      <c r="BF39" s="3">
        <f>+'Indice PondENGHO'!BF37/'Indice PondENGHO'!BF25-1</f>
        <v>0.45933209767476946</v>
      </c>
      <c r="BG39" s="3">
        <f>+'Indice PondENGHO'!BG37/'Indice PondENGHO'!BG25-1</f>
        <v>0.60688949503740464</v>
      </c>
      <c r="BH39" s="3">
        <f>+'Indice PondENGHO'!BH37/'Indice PondENGHO'!BH25-1</f>
        <v>0.48597462816679937</v>
      </c>
      <c r="BI39" s="3">
        <f>+'Indice PondENGHO'!BI37/'Indice PondENGHO'!BI25-1</f>
        <v>0.48739718228579898</v>
      </c>
      <c r="BJ39" s="3">
        <f>+'Indice PondENGHO'!BJ37/'Indice PondENGHO'!BJ25-1</f>
        <v>0.48299565290360791</v>
      </c>
      <c r="BK39" s="11">
        <f>+'Indice PondENGHO'!BK37/'Indice PondENGHO'!BK25-1</f>
        <v>0.5455922933881352</v>
      </c>
      <c r="BL39" s="2">
        <f t="shared" si="1"/>
        <v>43770</v>
      </c>
      <c r="BM39" s="10">
        <f>+'Indice PondENGHO'!BL37/'Indice PondENGHO'!BL25-1</f>
        <v>0.52520772601564403</v>
      </c>
      <c r="BN39" s="3">
        <f>+'Indice PondENGHO'!BM37/'Indice PondENGHO'!BM25-1</f>
        <v>0.52148430538931989</v>
      </c>
      <c r="BO39" s="3">
        <f>+'Indice PondENGHO'!BN37/'Indice PondENGHO'!BN25-1</f>
        <v>0.52328186222254414</v>
      </c>
      <c r="BP39" s="3">
        <f>+'Indice PondENGHO'!BO37/'Indice PondENGHO'!BO25-1</f>
        <v>0.52169881546734831</v>
      </c>
      <c r="BQ39" s="11">
        <f>+'Indice PondENGHO'!BP37/'Indice PondENGHO'!BP25-1</f>
        <v>0.52065184927445252</v>
      </c>
      <c r="BR39" s="10">
        <f>+'Indice PondENGHO'!BQ37/'Indice PondENGHO'!BQ25-1</f>
        <v>0.54674758956830072</v>
      </c>
      <c r="BS39" s="3">
        <f>+'Indice PondENGHO'!BR37/'Indice PondENGHO'!BR25-1</f>
        <v>0.47837676209763491</v>
      </c>
      <c r="BT39" s="3">
        <f>+'Indice PondENGHO'!BS37/'Indice PondENGHO'!BS25-1</f>
        <v>0.50186259337836825</v>
      </c>
      <c r="BU39" s="3">
        <f>+'Indice PondENGHO'!BT37/'Indice PondENGHO'!BT25-1</f>
        <v>0.40484418204648742</v>
      </c>
      <c r="BV39" s="3">
        <f>+'Indice PondENGHO'!BU37/'Indice PondENGHO'!BU25-1</f>
        <v>0.58384443507864647</v>
      </c>
      <c r="BW39" s="3">
        <f>+'Indice PondENGHO'!BV37/'Indice PondENGHO'!BV25-1</f>
        <v>0.71386755088882747</v>
      </c>
      <c r="BX39" s="3">
        <f>+'Indice PondENGHO'!BW37/'Indice PondENGHO'!BW25-1</f>
        <v>0.46182012000588757</v>
      </c>
      <c r="BY39" s="3">
        <f>+'Indice PondENGHO'!BX37/'Indice PondENGHO'!BX25-1</f>
        <v>0.60990413779042396</v>
      </c>
      <c r="BZ39" s="3">
        <f>+'Indice PondENGHO'!BY37/'Indice PondENGHO'!BY25-1</f>
        <v>0.48801049885774006</v>
      </c>
      <c r="CA39" s="3">
        <f>+'Indice PondENGHO'!BZ37/'Indice PondENGHO'!BZ25-1</f>
        <v>0.47772688950964737</v>
      </c>
      <c r="CB39" s="3">
        <f>+'Indice PondENGHO'!CA37/'Indice PondENGHO'!CA25-1</f>
        <v>0.49100183485562154</v>
      </c>
      <c r="CC39" s="11">
        <f>+'Indice PondENGHO'!CB37/'Indice PondENGHO'!CB25-1</f>
        <v>0.55434814187664649</v>
      </c>
      <c r="CD39" s="3">
        <f>+'Indice PondENGHO'!CC37/'Indice PondENGHO'!CC25-1</f>
        <v>0.52203465656164383</v>
      </c>
      <c r="CE39" s="3">
        <f>+'Indice PondENGHO'!CD37/'Indice PondENGHO'!CD25-1</f>
        <v>0.52203465656164383</v>
      </c>
      <c r="CF39" s="3">
        <f>+'[3]Infla Interanual PondENGHO'!CD39</f>
        <v>0.52147871327342399</v>
      </c>
      <c r="CG39" s="3"/>
      <c r="CI39" s="72">
        <f t="shared" si="8"/>
        <v>4.5558767411915113E-3</v>
      </c>
      <c r="CJ39" s="72">
        <f t="shared" si="3"/>
        <v>4.5558767411915113E-3</v>
      </c>
      <c r="CK39" s="72">
        <f t="shared" si="9"/>
        <v>0</v>
      </c>
      <c r="CL39" s="72"/>
      <c r="CM39" s="72"/>
      <c r="CN39" s="72">
        <f>+'[3]Infla Interanual PondENGHO'!CF39</f>
        <v>4.4607603668564977E-3</v>
      </c>
      <c r="CP39" s="72">
        <f t="shared" si="4"/>
        <v>9.5116374335013631E-5</v>
      </c>
      <c r="CT39" s="73">
        <f t="shared" si="10"/>
        <v>0.52520772601564403</v>
      </c>
      <c r="CU39" s="73">
        <f t="shared" si="11"/>
        <v>0.52148430538931989</v>
      </c>
      <c r="CV39" s="73">
        <f t="shared" si="12"/>
        <v>0.52328186222254414</v>
      </c>
      <c r="CW39" s="73">
        <f t="shared" si="13"/>
        <v>0.52169881546734831</v>
      </c>
      <c r="CX39" s="73">
        <f t="shared" si="14"/>
        <v>0.52065184927445252</v>
      </c>
      <c r="CY39" s="74">
        <f>+'[3]Infla Interanual PondENGHO'!BL39</f>
        <v>0.52460129172857739</v>
      </c>
      <c r="CZ39" s="74">
        <f>+'[3]Infla Interanual PondENGHO'!BM39</f>
        <v>0.52088795875601779</v>
      </c>
      <c r="DA39" s="74">
        <f>+'[3]Infla Interanual PondENGHO'!BN39</f>
        <v>0.52270065762513673</v>
      </c>
      <c r="DB39" s="74">
        <f>+'[3]Infla Interanual PondENGHO'!BO39</f>
        <v>0.52115461108633032</v>
      </c>
      <c r="DC39" s="74">
        <f>+'[3]Infla Interanual PondENGHO'!BP39</f>
        <v>0.52014053136172089</v>
      </c>
      <c r="DE39" s="3">
        <f t="shared" si="5"/>
        <v>6.0643428706663727E-4</v>
      </c>
      <c r="DF39" s="3">
        <f t="shared" si="16"/>
        <v>5.963466333021028E-4</v>
      </c>
      <c r="DG39" s="3">
        <f t="shared" si="16"/>
        <v>5.8120459740740316E-4</v>
      </c>
      <c r="DH39" s="3">
        <f t="shared" si="16"/>
        <v>5.4420438101798752E-4</v>
      </c>
      <c r="DI39" s="3">
        <f t="shared" si="7"/>
        <v>5.1131791273162364E-4</v>
      </c>
      <c r="DJ39" s="3">
        <f t="shared" si="15"/>
        <v>5.5594328821984007E-4</v>
      </c>
    </row>
    <row r="40" spans="1:114" x14ac:dyDescent="0.25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0.56608694733066311</v>
      </c>
      <c r="E40" s="3">
        <f>+'Indice PondENGHO'!E38/'Indice PondENGHO'!E26-1</f>
        <v>0.49528584252612862</v>
      </c>
      <c r="F40" s="3">
        <f>+'Indice PondENGHO'!F38/'Indice PondENGHO'!F26-1</f>
        <v>0.51989755140269844</v>
      </c>
      <c r="G40" s="3">
        <f>+'Indice PondENGHO'!G38/'Indice PondENGHO'!G26-1</f>
        <v>0.40917227269956102</v>
      </c>
      <c r="H40" s="3">
        <f>+'Indice PondENGHO'!H38/'Indice PondENGHO'!H26-1</f>
        <v>0.63858700622217679</v>
      </c>
      <c r="I40" s="3">
        <f>+'Indice PondENGHO'!I38/'Indice PondENGHO'!I26-1</f>
        <v>0.73264325053160984</v>
      </c>
      <c r="J40" s="3">
        <f>+'Indice PondENGHO'!J38/'Indice PondENGHO'!J26-1</f>
        <v>0.50195536087994563</v>
      </c>
      <c r="K40" s="3">
        <f>+'Indice PondENGHO'!K38/'Indice PondENGHO'!K26-1</f>
        <v>0.64362467817185443</v>
      </c>
      <c r="L40" s="3">
        <f>+'Indice PondENGHO'!L38/'Indice PondENGHO'!L26-1</f>
        <v>0.48841000157731762</v>
      </c>
      <c r="M40" s="3">
        <f>+'Indice PondENGHO'!M38/'Indice PondENGHO'!M26-1</f>
        <v>0.4777174161110731</v>
      </c>
      <c r="N40" s="3">
        <f>+'Indice PondENGHO'!N38/'Indice PondENGHO'!N26-1</f>
        <v>0.51472635156953639</v>
      </c>
      <c r="O40" s="11">
        <f>+'Indice PondENGHO'!O38/'Indice PondENGHO'!O26-1</f>
        <v>0.57447210219683575</v>
      </c>
      <c r="P40" s="10">
        <f>+'Indice PondENGHO'!P38/'Indice PondENGHO'!P26-1</f>
        <v>0.56658462086039996</v>
      </c>
      <c r="Q40" s="3">
        <f>+'Indice PondENGHO'!Q38/'Indice PondENGHO'!Q26-1</f>
        <v>0.49896130896351898</v>
      </c>
      <c r="R40" s="3">
        <f>+'Indice PondENGHO'!R38/'Indice PondENGHO'!R26-1</f>
        <v>0.51862878496524889</v>
      </c>
      <c r="S40" s="3">
        <f>+'Indice PondENGHO'!S38/'Indice PondENGHO'!S26-1</f>
        <v>0.3990004276513297</v>
      </c>
      <c r="T40" s="3">
        <f>+'Indice PondENGHO'!T38/'Indice PondENGHO'!T26-1</f>
        <v>0.63770739376438845</v>
      </c>
      <c r="U40" s="3">
        <f>+'Indice PondENGHO'!U38/'Indice PondENGHO'!U26-1</f>
        <v>0.72802529636530022</v>
      </c>
      <c r="V40" s="3">
        <f>+'Indice PondENGHO'!V38/'Indice PondENGHO'!V26-1</f>
        <v>0.5006424147672397</v>
      </c>
      <c r="W40" s="3">
        <f>+'Indice PondENGHO'!W38/'Indice PondENGHO'!W26-1</f>
        <v>0.64068255630697446</v>
      </c>
      <c r="X40" s="3">
        <f>+'Indice PondENGHO'!X38/'Indice PondENGHO'!X26-1</f>
        <v>0.48570916624825977</v>
      </c>
      <c r="Y40" s="3">
        <f>+'Indice PondENGHO'!Y38/'Indice PondENGHO'!Y26-1</f>
        <v>0.48930852606313979</v>
      </c>
      <c r="Z40" s="3">
        <f>+'Indice PondENGHO'!Z38/'Indice PondENGHO'!Z26-1</f>
        <v>0.51029891844579311</v>
      </c>
      <c r="AA40" s="11">
        <f>+'Indice PondENGHO'!AA38/'Indice PondENGHO'!AA26-1</f>
        <v>0.56396659283148853</v>
      </c>
      <c r="AB40" s="10">
        <f>+'Indice PondENGHO'!AB38/'Indice PondENGHO'!AB26-1</f>
        <v>0.5671308468701981</v>
      </c>
      <c r="AC40" s="3">
        <f>+'Indice PondENGHO'!AC38/'Indice PondENGHO'!AC26-1</f>
        <v>0.4980209769410886</v>
      </c>
      <c r="AD40" s="3">
        <f>+'Indice PondENGHO'!AD38/'Indice PondENGHO'!AD26-1</f>
        <v>0.51762887392264556</v>
      </c>
      <c r="AE40" s="3">
        <f>+'Indice PondENGHO'!AE38/'Indice PondENGHO'!AE26-1</f>
        <v>0.39228124405172027</v>
      </c>
      <c r="AF40" s="3">
        <f>+'Indice PondENGHO'!AF38/'Indice PondENGHO'!AF26-1</f>
        <v>0.63708985604638935</v>
      </c>
      <c r="AG40" s="3">
        <f>+'Indice PondENGHO'!AG38/'Indice PondENGHO'!AG26-1</f>
        <v>0.72867930639729561</v>
      </c>
      <c r="AH40" s="3">
        <f>+'Indice PondENGHO'!AH38/'Indice PondENGHO'!AH26-1</f>
        <v>0.50328548848591459</v>
      </c>
      <c r="AI40" s="3">
        <f>+'Indice PondENGHO'!AI38/'Indice PondENGHO'!AI26-1</f>
        <v>0.63859379712964315</v>
      </c>
      <c r="AJ40" s="3">
        <f>+'Indice PondENGHO'!AJ38/'Indice PondENGHO'!AJ26-1</f>
        <v>0.48352915071126734</v>
      </c>
      <c r="AK40" s="3">
        <f>+'Indice PondENGHO'!AK38/'Indice PondENGHO'!AK26-1</f>
        <v>0.49109219597421494</v>
      </c>
      <c r="AL40" s="3">
        <f>+'Indice PondENGHO'!AL38/'Indice PondENGHO'!AL26-1</f>
        <v>0.50337018287013113</v>
      </c>
      <c r="AM40" s="11">
        <f>+'Indice PondENGHO'!AM38/'Indice PondENGHO'!AM26-1</f>
        <v>0.55940891195794995</v>
      </c>
      <c r="AN40" s="10">
        <f>+'Indice PondENGHO'!AN38/'Indice PondENGHO'!AN26-1</f>
        <v>0.56764405774546156</v>
      </c>
      <c r="AO40" s="3">
        <f>+'Indice PondENGHO'!AO38/'Indice PondENGHO'!AO26-1</f>
        <v>0.49965354498818537</v>
      </c>
      <c r="AP40" s="3">
        <f>+'Indice PondENGHO'!AP38/'Indice PondENGHO'!AP26-1</f>
        <v>0.51944897543298185</v>
      </c>
      <c r="AQ40" s="3">
        <f>+'Indice PondENGHO'!AQ38/'Indice PondENGHO'!AQ26-1</f>
        <v>0.39024753802431866</v>
      </c>
      <c r="AR40" s="3">
        <f>+'Indice PondENGHO'!AR38/'Indice PondENGHO'!AR26-1</f>
        <v>0.63691884525236619</v>
      </c>
      <c r="AS40" s="3">
        <f>+'Indice PondENGHO'!AS38/'Indice PondENGHO'!AS26-1</f>
        <v>0.71871425433189695</v>
      </c>
      <c r="AT40" s="3">
        <f>+'Indice PondENGHO'!AT38/'Indice PondENGHO'!AT26-1</f>
        <v>0.49952728581298644</v>
      </c>
      <c r="AU40" s="3">
        <f>+'Indice PondENGHO'!AU38/'Indice PondENGHO'!AU26-1</f>
        <v>0.63895702600930693</v>
      </c>
      <c r="AV40" s="3">
        <f>+'Indice PondENGHO'!AV38/'Indice PondENGHO'!AV26-1</f>
        <v>0.48413803993623783</v>
      </c>
      <c r="AW40" s="3">
        <f>+'Indice PondENGHO'!AW38/'Indice PondENGHO'!AW26-1</f>
        <v>0.48781147313756046</v>
      </c>
      <c r="AX40" s="3">
        <f>+'Indice PondENGHO'!AX38/'Indice PondENGHO'!AX26-1</f>
        <v>0.50043158806178845</v>
      </c>
      <c r="AY40" s="11">
        <f>+'Indice PondENGHO'!AY38/'Indice PondENGHO'!AY26-1</f>
        <v>0.55699739877108279</v>
      </c>
      <c r="AZ40" s="10">
        <f>+'Indice PondENGHO'!AZ38/'Indice PondENGHO'!AZ26-1</f>
        <v>0.56769048736882333</v>
      </c>
      <c r="BA40" s="3">
        <f>+'Indice PondENGHO'!BA38/'Indice PondENGHO'!BA26-1</f>
        <v>0.5029491599244329</v>
      </c>
      <c r="BB40" s="3">
        <f>+'Indice PondENGHO'!BB38/'Indice PondENGHO'!BB26-1</f>
        <v>0.52080166662809457</v>
      </c>
      <c r="BC40" s="3">
        <f>+'Indice PondENGHO'!BC38/'Indice PondENGHO'!BC26-1</f>
        <v>0.38750687072755685</v>
      </c>
      <c r="BD40" s="3">
        <f>+'Indice PondENGHO'!BD38/'Indice PondENGHO'!BD26-1</f>
        <v>0.63687557064708034</v>
      </c>
      <c r="BE40" s="3">
        <f>+'Indice PondENGHO'!BE38/'Indice PondENGHO'!BE26-1</f>
        <v>0.71092627371161243</v>
      </c>
      <c r="BF40" s="3">
        <f>+'Indice PondENGHO'!BF38/'Indice PondENGHO'!BF26-1</f>
        <v>0.49680368816219467</v>
      </c>
      <c r="BG40" s="3">
        <f>+'Indice PondENGHO'!BG38/'Indice PondENGHO'!BG26-1</f>
        <v>0.63861713764652039</v>
      </c>
      <c r="BH40" s="3">
        <f>+'Indice PondENGHO'!BH38/'Indice PondENGHO'!BH26-1</f>
        <v>0.48305870811310592</v>
      </c>
      <c r="BI40" s="3">
        <f>+'Indice PondENGHO'!BI38/'Indice PondENGHO'!BI26-1</f>
        <v>0.50712176733917613</v>
      </c>
      <c r="BJ40" s="3">
        <f>+'Indice PondENGHO'!BJ38/'Indice PondENGHO'!BJ26-1</f>
        <v>0.49429272135996216</v>
      </c>
      <c r="BK40" s="11">
        <f>+'Indice PondENGHO'!BK38/'Indice PondENGHO'!BK26-1</f>
        <v>0.54771742694330183</v>
      </c>
      <c r="BL40" s="2">
        <f t="shared" si="1"/>
        <v>43800</v>
      </c>
      <c r="BM40" s="10">
        <f>+'Indice PondENGHO'!BL38/'Indice PondENGHO'!BL26-1</f>
        <v>0.54244215253580341</v>
      </c>
      <c r="BN40" s="3">
        <f>+'Indice PondENGHO'!BM38/'Indice PondENGHO'!BM26-1</f>
        <v>0.53843446297644237</v>
      </c>
      <c r="BO40" s="3">
        <f>+'Indice PondENGHO'!BN38/'Indice PondENGHO'!BN26-1</f>
        <v>0.54001994596252989</v>
      </c>
      <c r="BP40" s="3">
        <f>+'Indice PondENGHO'!BO38/'Indice PondENGHO'!BO26-1</f>
        <v>0.53861018048057807</v>
      </c>
      <c r="BQ40" s="11">
        <f>+'Indice PondENGHO'!BP38/'Indice PondENGHO'!BP26-1</f>
        <v>0.53730642456408839</v>
      </c>
      <c r="BR40" s="10">
        <f>+'Indice PondENGHO'!BQ38/'Indice PondENGHO'!BQ26-1</f>
        <v>0.56707400872408376</v>
      </c>
      <c r="BS40" s="3">
        <f>+'Indice PondENGHO'!BR38/'Indice PondENGHO'!BR26-1</f>
        <v>0.49966540132142145</v>
      </c>
      <c r="BT40" s="3">
        <f>+'Indice PondENGHO'!BS38/'Indice PondENGHO'!BS26-1</f>
        <v>0.51942528444804692</v>
      </c>
      <c r="BU40" s="3">
        <f>+'Indice PondENGHO'!BT38/'Indice PondENGHO'!BT26-1</f>
        <v>0.39331069308446964</v>
      </c>
      <c r="BV40" s="3">
        <f>+'Indice PondENGHO'!BU38/'Indice PondENGHO'!BU26-1</f>
        <v>0.6371738586399549</v>
      </c>
      <c r="BW40" s="3">
        <f>+'Indice PondENGHO'!BV38/'Indice PondENGHO'!BV26-1</f>
        <v>0.71934914201976197</v>
      </c>
      <c r="BX40" s="3">
        <f>+'Indice PondENGHO'!BW38/'Indice PondENGHO'!BW26-1</f>
        <v>0.49953340856644646</v>
      </c>
      <c r="BY40" s="3">
        <f>+'Indice PondENGHO'!BX38/'Indice PondENGHO'!BX26-1</f>
        <v>0.6396169665314686</v>
      </c>
      <c r="BZ40" s="3">
        <f>+'Indice PondENGHO'!BY38/'Indice PondENGHO'!BY26-1</f>
        <v>0.48431076182362287</v>
      </c>
      <c r="CA40" s="3">
        <f>+'Indice PondENGHO'!BZ38/'Indice PondENGHO'!BZ26-1</f>
        <v>0.49560963577777373</v>
      </c>
      <c r="CB40" s="3">
        <f>+'Indice PondENGHO'!CA38/'Indice PondENGHO'!CA26-1</f>
        <v>0.50075816815938046</v>
      </c>
      <c r="CC40" s="11">
        <f>+'Indice PondENGHO'!CB38/'Indice PondENGHO'!CB26-1</f>
        <v>0.55663998268195014</v>
      </c>
      <c r="CD40" s="3">
        <f>+'Indice PondENGHO'!CC38/'Indice PondENGHO'!CC26-1</f>
        <v>0.53887605818818107</v>
      </c>
      <c r="CE40" s="3">
        <f>+'Indice PondENGHO'!CD38/'Indice PondENGHO'!CD26-1</f>
        <v>0.53887618546944593</v>
      </c>
      <c r="CF40" s="3">
        <f>+'[3]Infla Interanual PondENGHO'!CD40</f>
        <v>0.53897674116966909</v>
      </c>
      <c r="CG40" s="3"/>
      <c r="CI40" s="72">
        <f t="shared" si="8"/>
        <v>5.1357279717150206E-3</v>
      </c>
      <c r="CJ40" s="72">
        <f t="shared" si="3"/>
        <v>5.1357279717150206E-3</v>
      </c>
      <c r="CK40" s="72">
        <f t="shared" si="9"/>
        <v>0</v>
      </c>
      <c r="CL40" s="72"/>
      <c r="CM40" s="72"/>
      <c r="CN40" s="72">
        <f>+'[3]Infla Interanual PondENGHO'!CF40</f>
        <v>5.2828254372605521E-3</v>
      </c>
      <c r="CP40" s="72">
        <f t="shared" si="4"/>
        <v>-1.4709746554553149E-4</v>
      </c>
      <c r="CT40" s="73">
        <f t="shared" si="10"/>
        <v>0.54244215253580341</v>
      </c>
      <c r="CU40" s="73">
        <f t="shared" si="11"/>
        <v>0.53843446297644237</v>
      </c>
      <c r="CV40" s="73">
        <f t="shared" si="12"/>
        <v>0.54001994596252989</v>
      </c>
      <c r="CW40" s="73">
        <f t="shared" si="13"/>
        <v>0.53861018048057807</v>
      </c>
      <c r="CX40" s="73">
        <f t="shared" si="14"/>
        <v>0.53730642456408839</v>
      </c>
      <c r="CY40" s="74">
        <f>+'[3]Infla Interanual PondENGHO'!BL40</f>
        <v>0.54264821778051164</v>
      </c>
      <c r="CZ40" s="74">
        <f>+'[3]Infla Interanual PondENGHO'!BM40</f>
        <v>0.53857632148815249</v>
      </c>
      <c r="DA40" s="74">
        <f>+'[3]Infla Interanual PondENGHO'!BN40</f>
        <v>0.54012303929074967</v>
      </c>
      <c r="DB40" s="74">
        <f>+'[3]Infla Interanual PondENGHO'!BO40</f>
        <v>0.53868402382852332</v>
      </c>
      <c r="DC40" s="74">
        <f>+'[3]Infla Interanual PondENGHO'!BP40</f>
        <v>0.53736539234325109</v>
      </c>
      <c r="DE40" s="3">
        <f t="shared" si="5"/>
        <v>-2.0606524470823118E-4</v>
      </c>
      <c r="DF40" s="3">
        <f t="shared" si="16"/>
        <v>-1.4185851171011343E-4</v>
      </c>
      <c r="DG40" s="3">
        <f t="shared" si="16"/>
        <v>-1.0309332821978323E-4</v>
      </c>
      <c r="DH40" s="3">
        <f t="shared" si="16"/>
        <v>-7.3843347945246052E-5</v>
      </c>
      <c r="DI40" s="3">
        <f t="shared" si="7"/>
        <v>-5.8967779162699685E-5</v>
      </c>
      <c r="DJ40" s="3">
        <f t="shared" si="15"/>
        <v>-1.0055570022315941E-4</v>
      </c>
    </row>
    <row r="41" spans="1:114" x14ac:dyDescent="0.25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0.57558847313308337</v>
      </c>
      <c r="E41" s="3">
        <f>+'Indice PondENGHO'!E39/'Indice PondENGHO'!E27-1</f>
        <v>0.50565101095691056</v>
      </c>
      <c r="F41" s="3">
        <f>+'Indice PondENGHO'!F39/'Indice PondENGHO'!F27-1</f>
        <v>0.54030608890727327</v>
      </c>
      <c r="G41" s="3">
        <f>+'Indice PondENGHO'!G39/'Indice PondENGHO'!G27-1</f>
        <v>0.37038546517574145</v>
      </c>
      <c r="H41" s="3">
        <f>+'Indice PondENGHO'!H39/'Indice PondENGHO'!H27-1</f>
        <v>0.57638858258781633</v>
      </c>
      <c r="I41" s="3">
        <f>+'Indice PondENGHO'!I39/'Indice PondENGHO'!I27-1</f>
        <v>0.64671156389656725</v>
      </c>
      <c r="J41" s="3">
        <f>+'Indice PondENGHO'!J39/'Indice PondENGHO'!J27-1</f>
        <v>0.49465231114220432</v>
      </c>
      <c r="K41" s="3">
        <f>+'Indice PondENGHO'!K39/'Indice PondENGHO'!K27-1</f>
        <v>0.53300352754160807</v>
      </c>
      <c r="L41" s="3">
        <f>+'Indice PondENGHO'!L39/'Indice PondENGHO'!L27-1</f>
        <v>0.51444173400293103</v>
      </c>
      <c r="M41" s="3">
        <f>+'Indice PondENGHO'!M39/'Indice PondENGHO'!M27-1</f>
        <v>0.48207255087592449</v>
      </c>
      <c r="N41" s="3">
        <f>+'Indice PondENGHO'!N39/'Indice PondENGHO'!N27-1</f>
        <v>0.51779915564370449</v>
      </c>
      <c r="O41" s="11">
        <f>+'Indice PondENGHO'!O39/'Indice PondENGHO'!O27-1</f>
        <v>0.56589003664472015</v>
      </c>
      <c r="P41" s="10">
        <f>+'Indice PondENGHO'!P39/'Indice PondENGHO'!P27-1</f>
        <v>0.57510341116317587</v>
      </c>
      <c r="Q41" s="3">
        <f>+'Indice PondENGHO'!Q39/'Indice PondENGHO'!Q27-1</f>
        <v>0.50908796246982413</v>
      </c>
      <c r="R41" s="3">
        <f>+'Indice PondENGHO'!R39/'Indice PondENGHO'!R27-1</f>
        <v>0.5415846547635419</v>
      </c>
      <c r="S41" s="3">
        <f>+'Indice PondENGHO'!S39/'Indice PondENGHO'!S27-1</f>
        <v>0.36397096400173634</v>
      </c>
      <c r="T41" s="3">
        <f>+'Indice PondENGHO'!T39/'Indice PondENGHO'!T27-1</f>
        <v>0.57394350078045786</v>
      </c>
      <c r="U41" s="3">
        <f>+'Indice PondENGHO'!U39/'Indice PondENGHO'!U27-1</f>
        <v>0.64343240523397061</v>
      </c>
      <c r="V41" s="3">
        <f>+'Indice PondENGHO'!V39/'Indice PondENGHO'!V27-1</f>
        <v>0.49101692442767741</v>
      </c>
      <c r="W41" s="3">
        <f>+'Indice PondENGHO'!W39/'Indice PondENGHO'!W27-1</f>
        <v>0.52682025650198083</v>
      </c>
      <c r="X41" s="3">
        <f>+'Indice PondENGHO'!X39/'Indice PondENGHO'!X27-1</f>
        <v>0.51480844130997783</v>
      </c>
      <c r="Y41" s="3">
        <f>+'Indice PondENGHO'!Y39/'Indice PondENGHO'!Y27-1</f>
        <v>0.49877327291972917</v>
      </c>
      <c r="Z41" s="3">
        <f>+'Indice PondENGHO'!Z39/'Indice PondENGHO'!Z27-1</f>
        <v>0.51371690233942946</v>
      </c>
      <c r="AA41" s="11">
        <f>+'Indice PondENGHO'!AA39/'Indice PondENGHO'!AA27-1</f>
        <v>0.55644777228921427</v>
      </c>
      <c r="AB41" s="10">
        <f>+'Indice PondENGHO'!AB39/'Indice PondENGHO'!AB27-1</f>
        <v>0.57516682368358429</v>
      </c>
      <c r="AC41" s="3">
        <f>+'Indice PondENGHO'!AC39/'Indice PondENGHO'!AC27-1</f>
        <v>0.50805446584027192</v>
      </c>
      <c r="AD41" s="3">
        <f>+'Indice PondENGHO'!AD39/'Indice PondENGHO'!AD27-1</f>
        <v>0.54219085109950482</v>
      </c>
      <c r="AE41" s="3">
        <f>+'Indice PondENGHO'!AE39/'Indice PondENGHO'!AE27-1</f>
        <v>0.35914324792865027</v>
      </c>
      <c r="AF41" s="3">
        <f>+'Indice PondENGHO'!AF39/'Indice PondENGHO'!AF27-1</f>
        <v>0.57309536364878655</v>
      </c>
      <c r="AG41" s="3">
        <f>+'Indice PondENGHO'!AG39/'Indice PondENGHO'!AG27-1</f>
        <v>0.64522883287173372</v>
      </c>
      <c r="AH41" s="3">
        <f>+'Indice PondENGHO'!AH39/'Indice PondENGHO'!AH27-1</f>
        <v>0.49289606178718559</v>
      </c>
      <c r="AI41" s="3">
        <f>+'Indice PondENGHO'!AI39/'Indice PondENGHO'!AI27-1</f>
        <v>0.52394959426290355</v>
      </c>
      <c r="AJ41" s="3">
        <f>+'Indice PondENGHO'!AJ39/'Indice PondENGHO'!AJ27-1</f>
        <v>0.51403569527649684</v>
      </c>
      <c r="AK41" s="3">
        <f>+'Indice PondENGHO'!AK39/'Indice PondENGHO'!AK27-1</f>
        <v>0.50238499661820279</v>
      </c>
      <c r="AL41" s="3">
        <f>+'Indice PondENGHO'!AL39/'Indice PondENGHO'!AL27-1</f>
        <v>0.50851918596314061</v>
      </c>
      <c r="AM41" s="11">
        <f>+'Indice PondENGHO'!AM39/'Indice PondENGHO'!AM27-1</f>
        <v>0.55239760739929933</v>
      </c>
      <c r="AN41" s="10">
        <f>+'Indice PondENGHO'!AN39/'Indice PondENGHO'!AN27-1</f>
        <v>0.57523639154879436</v>
      </c>
      <c r="AO41" s="3">
        <f>+'Indice PondENGHO'!AO39/'Indice PondENGHO'!AO27-1</f>
        <v>0.50975697867592684</v>
      </c>
      <c r="AP41" s="3">
        <f>+'Indice PondENGHO'!AP39/'Indice PondENGHO'!AP27-1</f>
        <v>0.54370824684700403</v>
      </c>
      <c r="AQ41" s="3">
        <f>+'Indice PondENGHO'!AQ39/'Indice PondENGHO'!AQ27-1</f>
        <v>0.35750171750116255</v>
      </c>
      <c r="AR41" s="3">
        <f>+'Indice PondENGHO'!AR39/'Indice PondENGHO'!AR27-1</f>
        <v>0.57292960151311467</v>
      </c>
      <c r="AS41" s="3">
        <f>+'Indice PondENGHO'!AS39/'Indice PondENGHO'!AS27-1</f>
        <v>0.63787629425884651</v>
      </c>
      <c r="AT41" s="3">
        <f>+'Indice PondENGHO'!AT39/'Indice PondENGHO'!AT27-1</f>
        <v>0.48636659864271925</v>
      </c>
      <c r="AU41" s="3">
        <f>+'Indice PondENGHO'!AU39/'Indice PondENGHO'!AU27-1</f>
        <v>0.52317799216754124</v>
      </c>
      <c r="AV41" s="3">
        <f>+'Indice PondENGHO'!AV39/'Indice PondENGHO'!AV27-1</f>
        <v>0.5167385460219962</v>
      </c>
      <c r="AW41" s="3">
        <f>+'Indice PondENGHO'!AW39/'Indice PondENGHO'!AW27-1</f>
        <v>0.49815446954949238</v>
      </c>
      <c r="AX41" s="3">
        <f>+'Indice PondENGHO'!AX39/'Indice PondENGHO'!AX27-1</f>
        <v>0.50650256782289649</v>
      </c>
      <c r="AY41" s="11">
        <f>+'Indice PondENGHO'!AY39/'Indice PondENGHO'!AY27-1</f>
        <v>0.55071137752328303</v>
      </c>
      <c r="AZ41" s="10">
        <f>+'Indice PondENGHO'!AZ39/'Indice PondENGHO'!AZ27-1</f>
        <v>0.5743169019921337</v>
      </c>
      <c r="BA41" s="3">
        <f>+'Indice PondENGHO'!BA39/'Indice PondENGHO'!BA27-1</f>
        <v>0.51298060866002948</v>
      </c>
      <c r="BB41" s="3">
        <f>+'Indice PondENGHO'!BB39/'Indice PondENGHO'!BB27-1</f>
        <v>0.54559142743440958</v>
      </c>
      <c r="BC41" s="3">
        <f>+'Indice PondENGHO'!BC39/'Indice PondENGHO'!BC27-1</f>
        <v>0.35575821062521107</v>
      </c>
      <c r="BD41" s="3">
        <f>+'Indice PondENGHO'!BD39/'Indice PondENGHO'!BD27-1</f>
        <v>0.57098562716304269</v>
      </c>
      <c r="BE41" s="3">
        <f>+'Indice PondENGHO'!BE39/'Indice PondENGHO'!BE27-1</f>
        <v>0.63249820734349615</v>
      </c>
      <c r="BF41" s="3">
        <f>+'Indice PondENGHO'!BF39/'Indice PondENGHO'!BF27-1</f>
        <v>0.48175507623959501</v>
      </c>
      <c r="BG41" s="3">
        <f>+'Indice PondENGHO'!BG39/'Indice PondENGHO'!BG27-1</f>
        <v>0.51972796116695053</v>
      </c>
      <c r="BH41" s="3">
        <f>+'Indice PondENGHO'!BH39/'Indice PondENGHO'!BH27-1</f>
        <v>0.51967308777553112</v>
      </c>
      <c r="BI41" s="3">
        <f>+'Indice PondENGHO'!BI39/'Indice PondENGHO'!BI27-1</f>
        <v>0.52035024039313749</v>
      </c>
      <c r="BJ41" s="3">
        <f>+'Indice PondENGHO'!BJ39/'Indice PondENGHO'!BJ27-1</f>
        <v>0.50248552074796549</v>
      </c>
      <c r="BK41" s="11">
        <f>+'Indice PondENGHO'!BK39/'Indice PondENGHO'!BK27-1</f>
        <v>0.54194207767695657</v>
      </c>
      <c r="BL41" s="2">
        <f t="shared" si="1"/>
        <v>43831</v>
      </c>
      <c r="BM41" s="10">
        <f>+'Indice PondENGHO'!BL39/'Indice PondENGHO'!BL27-1</f>
        <v>0.53434224341904724</v>
      </c>
      <c r="BN41" s="3">
        <f>+'Indice PondENGHO'!BM39/'Indice PondENGHO'!BM27-1</f>
        <v>0.52806812128644065</v>
      </c>
      <c r="BO41" s="3">
        <f>+'Indice PondENGHO'!BN39/'Indice PondENGHO'!BN27-1</f>
        <v>0.52826570259328665</v>
      </c>
      <c r="BP41" s="3">
        <f>+'Indice PondENGHO'!BO39/'Indice PondENGHO'!BO27-1</f>
        <v>0.52530813357261885</v>
      </c>
      <c r="BQ41" s="11">
        <f>+'Indice PondENGHO'!BP39/'Indice PondENGHO'!BP27-1</f>
        <v>0.52210642323540712</v>
      </c>
      <c r="BR41" s="10">
        <f>+'Indice PondENGHO'!BQ39/'Indice PondENGHO'!BQ27-1</f>
        <v>0.57505283999488888</v>
      </c>
      <c r="BS41" s="3">
        <f>+'Indice PondENGHO'!BR39/'Indice PondENGHO'!BR27-1</f>
        <v>0.50977507593788096</v>
      </c>
      <c r="BT41" s="3">
        <f>+'Indice PondENGHO'!BS39/'Indice PondENGHO'!BS27-1</f>
        <v>0.54314828708259566</v>
      </c>
      <c r="BU41" s="3">
        <f>+'Indice PondENGHO'!BT39/'Indice PondENGHO'!BT27-1</f>
        <v>0.3597651234769037</v>
      </c>
      <c r="BV41" s="3">
        <f>+'Indice PondENGHO'!BU39/'Indice PondENGHO'!BU27-1</f>
        <v>0.57257874862482194</v>
      </c>
      <c r="BW41" s="3">
        <f>+'Indice PondENGHO'!BV39/'Indice PondENGHO'!BV27-1</f>
        <v>0.63824414794047302</v>
      </c>
      <c r="BX41" s="3">
        <f>+'Indice PondENGHO'!BW39/'Indice PondENGHO'!BW27-1</f>
        <v>0.48715442459200586</v>
      </c>
      <c r="BY41" s="3">
        <f>+'Indice PondENGHO'!BX39/'Indice PondENGHO'!BX27-1</f>
        <v>0.52407326155533318</v>
      </c>
      <c r="BZ41" s="3">
        <f>+'Indice PondENGHO'!BY39/'Indice PondENGHO'!BY27-1</f>
        <v>0.51686614843865275</v>
      </c>
      <c r="CA41" s="3">
        <f>+'Indice PondENGHO'!BZ39/'Indice PondENGHO'!BZ27-1</f>
        <v>0.50676935891222175</v>
      </c>
      <c r="CB41" s="3">
        <f>+'Indice PondENGHO'!CA39/'Indice PondENGHO'!CA27-1</f>
        <v>0.50698384647868155</v>
      </c>
      <c r="CC41" s="11">
        <f>+'Indice PondENGHO'!CB39/'Indice PondENGHO'!CB27-1</f>
        <v>0.55002793146582984</v>
      </c>
      <c r="CD41" s="3">
        <f>+'Indice PondENGHO'!CC39/'Indice PondENGHO'!CC27-1</f>
        <v>0.52632244576773868</v>
      </c>
      <c r="CE41" s="3">
        <f>+'Indice PondENGHO'!CD39/'Indice PondENGHO'!CD27-1</f>
        <v>0.52632244576773868</v>
      </c>
      <c r="CF41" s="3">
        <f>+'[3]Infla Interanual PondENGHO'!CD41</f>
        <v>0.52920748209709489</v>
      </c>
      <c r="CG41" s="3"/>
      <c r="CI41" s="72">
        <f t="shared" si="8"/>
        <v>1.2235820183640111E-2</v>
      </c>
      <c r="CJ41" s="72">
        <f t="shared" si="3"/>
        <v>1.2235820183640111E-2</v>
      </c>
      <c r="CK41" s="72">
        <f t="shared" si="9"/>
        <v>0</v>
      </c>
      <c r="CL41" s="72"/>
      <c r="CM41" s="72"/>
      <c r="CN41" s="72">
        <f>+'[3]Infla Interanual PondENGHO'!CF41</f>
        <v>1.6053447040742297E-2</v>
      </c>
      <c r="CP41" s="72">
        <f t="shared" si="4"/>
        <v>-3.8176268571021854E-3</v>
      </c>
      <c r="CT41" s="73">
        <f t="shared" si="10"/>
        <v>0.53434224341904724</v>
      </c>
      <c r="CU41" s="73">
        <f t="shared" si="11"/>
        <v>0.52806812128644065</v>
      </c>
      <c r="CV41" s="73">
        <f t="shared" si="12"/>
        <v>0.52826570259328665</v>
      </c>
      <c r="CW41" s="73">
        <f t="shared" si="13"/>
        <v>0.52530813357261885</v>
      </c>
      <c r="CX41" s="73">
        <f t="shared" si="14"/>
        <v>0.52210642323540712</v>
      </c>
      <c r="CY41" s="74">
        <f>+'[3]Infla Interanual PondENGHO'!BL41</f>
        <v>0.53954808416806044</v>
      </c>
      <c r="CZ41" s="74">
        <f>+'[3]Infla Interanual PondENGHO'!BM41</f>
        <v>0.53204287734348799</v>
      </c>
      <c r="DA41" s="74">
        <f>+'[3]Infla Interanual PondENGHO'!BN41</f>
        <v>0.53170224927219234</v>
      </c>
      <c r="DB41" s="74">
        <f>+'[3]Infla Interanual PondENGHO'!BO41</f>
        <v>0.52790115745297284</v>
      </c>
      <c r="DC41" s="74">
        <f>+'[3]Infla Interanual PondENGHO'!BP41</f>
        <v>0.52349463712731814</v>
      </c>
      <c r="DE41" s="3">
        <f t="shared" si="5"/>
        <v>-5.2058407490132019E-3</v>
      </c>
      <c r="DF41" s="3">
        <f t="shared" si="16"/>
        <v>-3.974756057047335E-3</v>
      </c>
      <c r="DG41" s="3">
        <f t="shared" si="16"/>
        <v>-3.4365466789056942E-3</v>
      </c>
      <c r="DH41" s="3">
        <f t="shared" si="16"/>
        <v>-2.593023880353984E-3</v>
      </c>
      <c r="DI41" s="3">
        <f t="shared" si="7"/>
        <v>-1.3882138919110165E-3</v>
      </c>
      <c r="DJ41" s="3">
        <f t="shared" si="15"/>
        <v>-2.8850363293562165E-3</v>
      </c>
    </row>
    <row r="42" spans="1:114" x14ac:dyDescent="0.25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0.51966532038512314</v>
      </c>
      <c r="E42" s="3">
        <f>+'Indice PondENGHO'!E40/'Indice PondENGHO'!E28-1</f>
        <v>0.47812054162542172</v>
      </c>
      <c r="F42" s="3">
        <f>+'Indice PondENGHO'!F40/'Indice PondENGHO'!F28-1</f>
        <v>0.55402259998907155</v>
      </c>
      <c r="G42" s="3">
        <f>+'Indice PondENGHO'!G40/'Indice PondENGHO'!G28-1</f>
        <v>0.28807082086756064</v>
      </c>
      <c r="H42" s="3">
        <f>+'Indice PondENGHO'!H40/'Indice PondENGHO'!H28-1</f>
        <v>0.56000036930117014</v>
      </c>
      <c r="I42" s="3">
        <f>+'Indice PondENGHO'!I40/'Indice PondENGHO'!I28-1</f>
        <v>0.60588393658323603</v>
      </c>
      <c r="J42" s="3">
        <f>+'Indice PondENGHO'!J40/'Indice PondENGHO'!J28-1</f>
        <v>0.48607689256218878</v>
      </c>
      <c r="K42" s="3">
        <f>+'Indice PondENGHO'!K40/'Indice PondENGHO'!K28-1</f>
        <v>0.53153527287005242</v>
      </c>
      <c r="L42" s="3">
        <f>+'Indice PondENGHO'!L40/'Indice PondENGHO'!L28-1</f>
        <v>0.50896941107749227</v>
      </c>
      <c r="M42" s="3">
        <f>+'Indice PondENGHO'!M40/'Indice PondENGHO'!M28-1</f>
        <v>0.49499000171916152</v>
      </c>
      <c r="N42" s="3">
        <f>+'Indice PondENGHO'!N40/'Indice PondENGHO'!N28-1</f>
        <v>0.50598866767997075</v>
      </c>
      <c r="O42" s="11">
        <f>+'Indice PondENGHO'!O40/'Indice PondENGHO'!O28-1</f>
        <v>0.55130892120444352</v>
      </c>
      <c r="P42" s="10">
        <f>+'Indice PondENGHO'!P40/'Indice PondENGHO'!P28-1</f>
        <v>0.51833819937145087</v>
      </c>
      <c r="Q42" s="3">
        <f>+'Indice PondENGHO'!Q40/'Indice PondENGHO'!Q28-1</f>
        <v>0.48089851163946373</v>
      </c>
      <c r="R42" s="3">
        <f>+'Indice PondENGHO'!R40/'Indice PondENGHO'!R28-1</f>
        <v>0.55717564420530818</v>
      </c>
      <c r="S42" s="3">
        <f>+'Indice PondENGHO'!S40/'Indice PondENGHO'!S28-1</f>
        <v>0.28689401454118002</v>
      </c>
      <c r="T42" s="3">
        <f>+'Indice PondENGHO'!T40/'Indice PondENGHO'!T28-1</f>
        <v>0.55727454315437441</v>
      </c>
      <c r="U42" s="3">
        <f>+'Indice PondENGHO'!U40/'Indice PondENGHO'!U28-1</f>
        <v>0.60093678607281076</v>
      </c>
      <c r="V42" s="3">
        <f>+'Indice PondENGHO'!V40/'Indice PondENGHO'!V28-1</f>
        <v>0.48245863446496751</v>
      </c>
      <c r="W42" s="3">
        <f>+'Indice PondENGHO'!W40/'Indice PondENGHO'!W28-1</f>
        <v>0.52624982175812662</v>
      </c>
      <c r="X42" s="3">
        <f>+'Indice PondENGHO'!X40/'Indice PondENGHO'!X28-1</f>
        <v>0.50739547186662182</v>
      </c>
      <c r="Y42" s="3">
        <f>+'Indice PondENGHO'!Y40/'Indice PondENGHO'!Y28-1</f>
        <v>0.50408689954837405</v>
      </c>
      <c r="Z42" s="3">
        <f>+'Indice PondENGHO'!Z40/'Indice PondENGHO'!Z28-1</f>
        <v>0.50420719065405284</v>
      </c>
      <c r="AA42" s="11">
        <f>+'Indice PondENGHO'!AA40/'Indice PondENGHO'!AA28-1</f>
        <v>0.54546852613536401</v>
      </c>
      <c r="AB42" s="10">
        <f>+'Indice PondENGHO'!AB40/'Indice PondENGHO'!AB28-1</f>
        <v>0.51786878306730832</v>
      </c>
      <c r="AC42" s="3">
        <f>+'Indice PondENGHO'!AC40/'Indice PondENGHO'!AC28-1</f>
        <v>0.48037967196547005</v>
      </c>
      <c r="AD42" s="3">
        <f>+'Indice PondENGHO'!AD40/'Indice PondENGHO'!AD28-1</f>
        <v>0.55891924872145027</v>
      </c>
      <c r="AE42" s="3">
        <f>+'Indice PondENGHO'!AE40/'Indice PondENGHO'!AE28-1</f>
        <v>0.28633177572234403</v>
      </c>
      <c r="AF42" s="3">
        <f>+'Indice PondENGHO'!AF40/'Indice PondENGHO'!AF28-1</f>
        <v>0.55680853749192072</v>
      </c>
      <c r="AG42" s="3">
        <f>+'Indice PondENGHO'!AG40/'Indice PondENGHO'!AG28-1</f>
        <v>0.60253170097342723</v>
      </c>
      <c r="AH42" s="3">
        <f>+'Indice PondENGHO'!AH40/'Indice PondENGHO'!AH28-1</f>
        <v>0.48594704054078686</v>
      </c>
      <c r="AI42" s="3">
        <f>+'Indice PondENGHO'!AI40/'Indice PondENGHO'!AI28-1</f>
        <v>0.5236238955493715</v>
      </c>
      <c r="AJ42" s="3">
        <f>+'Indice PondENGHO'!AJ40/'Indice PondENGHO'!AJ28-1</f>
        <v>0.50622502521124613</v>
      </c>
      <c r="AK42" s="3">
        <f>+'Indice PondENGHO'!AK40/'Indice PondENGHO'!AK28-1</f>
        <v>0.50510974795492225</v>
      </c>
      <c r="AL42" s="3">
        <f>+'Indice PondENGHO'!AL40/'Indice PondENGHO'!AL28-1</f>
        <v>0.50126097003759762</v>
      </c>
      <c r="AM42" s="11">
        <f>+'Indice PondENGHO'!AM40/'Indice PondENGHO'!AM28-1</f>
        <v>0.5429313648572871</v>
      </c>
      <c r="AN42" s="10">
        <f>+'Indice PondENGHO'!AN40/'Indice PondENGHO'!AN28-1</f>
        <v>0.51823310640810161</v>
      </c>
      <c r="AO42" s="3">
        <f>+'Indice PondENGHO'!AO40/'Indice PondENGHO'!AO28-1</f>
        <v>0.48171397805975058</v>
      </c>
      <c r="AP42" s="3">
        <f>+'Indice PondENGHO'!AP40/'Indice PondENGHO'!AP28-1</f>
        <v>0.55948328077027498</v>
      </c>
      <c r="AQ42" s="3">
        <f>+'Indice PondENGHO'!AQ40/'Indice PondENGHO'!AQ28-1</f>
        <v>0.2856133348789005</v>
      </c>
      <c r="AR42" s="3">
        <f>+'Indice PondENGHO'!AR40/'Indice PondENGHO'!AR28-1</f>
        <v>0.55644601801647586</v>
      </c>
      <c r="AS42" s="3">
        <f>+'Indice PondENGHO'!AS40/'Indice PondENGHO'!AS28-1</f>
        <v>0.59305925462039455</v>
      </c>
      <c r="AT42" s="3">
        <f>+'Indice PondENGHO'!AT40/'Indice PondENGHO'!AT28-1</f>
        <v>0.47821761689179509</v>
      </c>
      <c r="AU42" s="3">
        <f>+'Indice PondENGHO'!AU40/'Indice PondENGHO'!AU28-1</f>
        <v>0.52316437613236455</v>
      </c>
      <c r="AV42" s="3">
        <f>+'Indice PondENGHO'!AV40/'Indice PondENGHO'!AV28-1</f>
        <v>0.50606379482205432</v>
      </c>
      <c r="AW42" s="3">
        <f>+'Indice PondENGHO'!AW40/'Indice PondENGHO'!AW28-1</f>
        <v>0.50200532426782218</v>
      </c>
      <c r="AX42" s="3">
        <f>+'Indice PondENGHO'!AX40/'Indice PondENGHO'!AX28-1</f>
        <v>0.49890781562119924</v>
      </c>
      <c r="AY42" s="11">
        <f>+'Indice PondENGHO'!AY40/'Indice PondENGHO'!AY28-1</f>
        <v>0.54157292299352267</v>
      </c>
      <c r="AZ42" s="10">
        <f>+'Indice PondENGHO'!AZ40/'Indice PondENGHO'!AZ28-1</f>
        <v>0.51727326867185486</v>
      </c>
      <c r="BA42" s="3">
        <f>+'Indice PondENGHO'!BA40/'Indice PondENGHO'!BA28-1</f>
        <v>0.48427211494054467</v>
      </c>
      <c r="BB42" s="3">
        <f>+'Indice PondENGHO'!BB40/'Indice PondENGHO'!BB28-1</f>
        <v>0.56092440567812551</v>
      </c>
      <c r="BC42" s="3">
        <f>+'Indice PondENGHO'!BC40/'Indice PondENGHO'!BC28-1</f>
        <v>0.28476783623024238</v>
      </c>
      <c r="BD42" s="3">
        <f>+'Indice PondENGHO'!BD40/'Indice PondENGHO'!BD28-1</f>
        <v>0.55376802085049381</v>
      </c>
      <c r="BE42" s="3">
        <f>+'Indice PondENGHO'!BE40/'Indice PondENGHO'!BE28-1</f>
        <v>0.58580650784196675</v>
      </c>
      <c r="BF42" s="3">
        <f>+'Indice PondENGHO'!BF40/'Indice PondENGHO'!BF28-1</f>
        <v>0.473521243544887</v>
      </c>
      <c r="BG42" s="3">
        <f>+'Indice PondENGHO'!BG40/'Indice PondENGHO'!BG28-1</f>
        <v>0.51992809111374716</v>
      </c>
      <c r="BH42" s="3">
        <f>+'Indice PondENGHO'!BH40/'Indice PondENGHO'!BH28-1</f>
        <v>0.50403183819095365</v>
      </c>
      <c r="BI42" s="3">
        <f>+'Indice PondENGHO'!BI40/'Indice PondENGHO'!BI28-1</f>
        <v>0.51856022501654531</v>
      </c>
      <c r="BJ42" s="3">
        <f>+'Indice PondENGHO'!BJ40/'Indice PondENGHO'!BJ28-1</f>
        <v>0.49616617816578912</v>
      </c>
      <c r="BK42" s="11">
        <f>+'Indice PondENGHO'!BK40/'Indice PondENGHO'!BK28-1</f>
        <v>0.53455484482703919</v>
      </c>
      <c r="BL42" s="2">
        <f t="shared" si="1"/>
        <v>43862</v>
      </c>
      <c r="BM42" s="10">
        <f>+'Indice PondENGHO'!BL40/'Indice PondENGHO'!BL28-1</f>
        <v>0.49781744653389959</v>
      </c>
      <c r="BN42" s="3">
        <f>+'Indice PondENGHO'!BM40/'Indice PondENGHO'!BM28-1</f>
        <v>0.49451952908569075</v>
      </c>
      <c r="BO42" s="3">
        <f>+'Indice PondENGHO'!BN40/'Indice PondENGHO'!BN28-1</f>
        <v>0.49640149645890896</v>
      </c>
      <c r="BP42" s="3">
        <f>+'Indice PondENGHO'!BO40/'Indice PondENGHO'!BO28-1</f>
        <v>0.49522506420704304</v>
      </c>
      <c r="BQ42" s="11">
        <f>+'Indice PondENGHO'!BP40/'Indice PondENGHO'!BP28-1</f>
        <v>0.49321901421558301</v>
      </c>
      <c r="BR42" s="10">
        <f>+'Indice PondENGHO'!BQ40/'Indice PondENGHO'!BQ28-1</f>
        <v>0.51822203883592133</v>
      </c>
      <c r="BS42" s="3">
        <f>+'Indice PondENGHO'!BR40/'Indice PondENGHO'!BR28-1</f>
        <v>0.48163354702182692</v>
      </c>
      <c r="BT42" s="3">
        <f>+'Indice PondENGHO'!BS40/'Indice PondENGHO'!BS28-1</f>
        <v>0.55865924187206195</v>
      </c>
      <c r="BU42" s="3">
        <f>+'Indice PondENGHO'!BT40/'Indice PondENGHO'!BT28-1</f>
        <v>0.28595777436008341</v>
      </c>
      <c r="BV42" s="3">
        <f>+'Indice PondENGHO'!BU40/'Indice PondENGHO'!BU28-1</f>
        <v>0.55580399906741684</v>
      </c>
      <c r="BW42" s="3">
        <f>+'Indice PondENGHO'!BV40/'Indice PondENGHO'!BV28-1</f>
        <v>0.59358756947731828</v>
      </c>
      <c r="BX42" s="3">
        <f>+'Indice PondENGHO'!BW40/'Indice PondENGHO'!BW28-1</f>
        <v>0.47907274899310037</v>
      </c>
      <c r="BY42" s="3">
        <f>+'Indice PondENGHO'!BX40/'Indice PondENGHO'!BX28-1</f>
        <v>0.52379842706361912</v>
      </c>
      <c r="BZ42" s="3">
        <f>+'Indice PondENGHO'!BY40/'Indice PondENGHO'!BY28-1</f>
        <v>0.50583303923005785</v>
      </c>
      <c r="CA42" s="3">
        <f>+'Indice PondENGHO'!BZ40/'Indice PondENGHO'!BZ28-1</f>
        <v>0.5089515503008355</v>
      </c>
      <c r="CB42" s="3">
        <f>+'Indice PondENGHO'!CA40/'Indice PondENGHO'!CA28-1</f>
        <v>0.49938813778338553</v>
      </c>
      <c r="CC42" s="11">
        <f>+'Indice PondENGHO'!CB40/'Indice PondENGHO'!CB28-1</f>
        <v>0.54069985179758961</v>
      </c>
      <c r="CD42" s="3">
        <f>+'Indice PondENGHO'!CC40/'Indice PondENGHO'!CC28-1</f>
        <v>0.49499201004671933</v>
      </c>
      <c r="CE42" s="3">
        <f>+'Indice PondENGHO'!CD40/'Indice PondENGHO'!CD28-1</f>
        <v>0.49499216451657491</v>
      </c>
      <c r="CF42" s="3">
        <f>+'[3]Infla Interanual PondENGHO'!CD42</f>
        <v>0.50346294567176919</v>
      </c>
      <c r="CG42" s="3"/>
      <c r="CI42" s="72">
        <f t="shared" si="8"/>
        <v>4.5984323183165809E-3</v>
      </c>
      <c r="CJ42" s="72">
        <f t="shared" si="3"/>
        <v>4.5984323183165809E-3</v>
      </c>
      <c r="CK42" s="72">
        <f t="shared" si="9"/>
        <v>0</v>
      </c>
      <c r="CL42" s="72"/>
      <c r="CM42" s="72"/>
      <c r="CN42" s="72">
        <f>+'[3]Infla Interanual PondENGHO'!CF42</f>
        <v>9.7559790122099255E-3</v>
      </c>
      <c r="CP42" s="72">
        <f t="shared" si="4"/>
        <v>-5.1575466938933445E-3</v>
      </c>
      <c r="CT42" s="73">
        <f t="shared" si="10"/>
        <v>0.49781744653389959</v>
      </c>
      <c r="CU42" s="73">
        <f t="shared" si="11"/>
        <v>0.49451952908569075</v>
      </c>
      <c r="CV42" s="73">
        <f t="shared" si="12"/>
        <v>0.49640149645890896</v>
      </c>
      <c r="CW42" s="73">
        <f t="shared" si="13"/>
        <v>0.49522506420704304</v>
      </c>
      <c r="CX42" s="73">
        <f t="shared" si="14"/>
        <v>0.49321901421558301</v>
      </c>
      <c r="CY42" s="74">
        <f>+'[3]Infla Interanual PondENGHO'!BL42</f>
        <v>0.50946958441252321</v>
      </c>
      <c r="CZ42" s="74">
        <f>+'[3]Infla Interanual PondENGHO'!BM42</f>
        <v>0.50454001935682458</v>
      </c>
      <c r="DA42" s="74">
        <f>+'[3]Infla Interanual PondENGHO'!BN42</f>
        <v>0.50558172647385402</v>
      </c>
      <c r="DB42" s="74">
        <f>+'[3]Infla Interanual PondENGHO'!BO42</f>
        <v>0.50316677676370136</v>
      </c>
      <c r="DC42" s="74">
        <f>+'[3]Infla Interanual PondENGHO'!BP42</f>
        <v>0.49971360540031329</v>
      </c>
      <c r="DE42" s="3">
        <f t="shared" si="5"/>
        <v>-1.1652137878623625E-2</v>
      </c>
      <c r="DF42" s="3">
        <f t="shared" si="16"/>
        <v>-1.0020490271133831E-2</v>
      </c>
      <c r="DG42" s="3">
        <f t="shared" si="16"/>
        <v>-9.1802300149450566E-3</v>
      </c>
      <c r="DH42" s="3">
        <f t="shared" si="16"/>
        <v>-7.9417125566583202E-3</v>
      </c>
      <c r="DI42" s="3">
        <f t="shared" si="7"/>
        <v>-6.4945911847302806E-3</v>
      </c>
      <c r="DJ42" s="3">
        <f t="shared" si="15"/>
        <v>-8.4707811551942847E-3</v>
      </c>
    </row>
    <row r="43" spans="1:114" x14ac:dyDescent="0.25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0.4869572066700234</v>
      </c>
      <c r="E43" s="3">
        <f>+'Indice PondENGHO'!E41/'Indice PondENGHO'!E29-1</f>
        <v>0.45147078623023407</v>
      </c>
      <c r="F43" s="3">
        <f>+'Indice PondENGHO'!F41/'Indice PondENGHO'!F29-1</f>
        <v>0.53073774951073482</v>
      </c>
      <c r="G43" s="3">
        <f>+'Indice PondENGHO'!G41/'Indice PondENGHO'!G29-1</f>
        <v>0.26950247286054174</v>
      </c>
      <c r="H43" s="3">
        <f>+'Indice PondENGHO'!H41/'Indice PondENGHO'!H29-1</f>
        <v>0.54610012410634412</v>
      </c>
      <c r="I43" s="3">
        <f>+'Indice PondENGHO'!I41/'Indice PondENGHO'!I29-1</f>
        <v>0.59378625062017565</v>
      </c>
      <c r="J43" s="3">
        <f>+'Indice PondENGHO'!J41/'Indice PondENGHO'!J29-1</f>
        <v>0.44881068288667803</v>
      </c>
      <c r="K43" s="3">
        <f>+'Indice PondENGHO'!K41/'Indice PondENGHO'!K29-1</f>
        <v>0.59130325803500838</v>
      </c>
      <c r="L43" s="3">
        <f>+'Indice PondENGHO'!L41/'Indice PondENGHO'!L29-1</f>
        <v>0.50874913951814293</v>
      </c>
      <c r="M43" s="3">
        <f>+'Indice PondENGHO'!M41/'Indice PondENGHO'!M29-1</f>
        <v>0.45010009137027773</v>
      </c>
      <c r="N43" s="3">
        <f>+'Indice PondENGHO'!N41/'Indice PondENGHO'!N29-1</f>
        <v>0.47669072392441758</v>
      </c>
      <c r="O43" s="11">
        <f>+'Indice PondENGHO'!O41/'Indice PondENGHO'!O29-1</f>
        <v>0.53487835399455452</v>
      </c>
      <c r="P43" s="10">
        <f>+'Indice PondENGHO'!P41/'Indice PondENGHO'!P29-1</f>
        <v>0.48501121632708366</v>
      </c>
      <c r="Q43" s="3">
        <f>+'Indice PondENGHO'!Q41/'Indice PondENGHO'!Q29-1</f>
        <v>0.45425351902914879</v>
      </c>
      <c r="R43" s="3">
        <f>+'Indice PondENGHO'!R41/'Indice PondENGHO'!R29-1</f>
        <v>0.52939677772739979</v>
      </c>
      <c r="S43" s="3">
        <f>+'Indice PondENGHO'!S41/'Indice PondENGHO'!S29-1</f>
        <v>0.26935071558625201</v>
      </c>
      <c r="T43" s="3">
        <f>+'Indice PondENGHO'!T41/'Indice PondENGHO'!T29-1</f>
        <v>0.54301424855485658</v>
      </c>
      <c r="U43" s="3">
        <f>+'Indice PondENGHO'!U41/'Indice PondENGHO'!U29-1</f>
        <v>0.58998323677365105</v>
      </c>
      <c r="V43" s="3">
        <f>+'Indice PondENGHO'!V41/'Indice PondENGHO'!V29-1</f>
        <v>0.44562434055564748</v>
      </c>
      <c r="W43" s="3">
        <f>+'Indice PondENGHO'!W41/'Indice PondENGHO'!W29-1</f>
        <v>0.58634648825768454</v>
      </c>
      <c r="X43" s="3">
        <f>+'Indice PondENGHO'!X41/'Indice PondENGHO'!X29-1</f>
        <v>0.50501529348008267</v>
      </c>
      <c r="Y43" s="3">
        <f>+'Indice PondENGHO'!Y41/'Indice PondENGHO'!Y29-1</f>
        <v>0.47516911828619324</v>
      </c>
      <c r="Z43" s="3">
        <f>+'Indice PondENGHO'!Z41/'Indice PondENGHO'!Z29-1</f>
        <v>0.47314974921133435</v>
      </c>
      <c r="AA43" s="11">
        <f>+'Indice PondENGHO'!AA41/'Indice PondENGHO'!AA29-1</f>
        <v>0.52927065989930333</v>
      </c>
      <c r="AB43" s="10">
        <f>+'Indice PondENGHO'!AB41/'Indice PondENGHO'!AB29-1</f>
        <v>0.48423549187367976</v>
      </c>
      <c r="AC43" s="3">
        <f>+'Indice PondENGHO'!AC41/'Indice PondENGHO'!AC29-1</f>
        <v>0.45301830696347256</v>
      </c>
      <c r="AD43" s="3">
        <f>+'Indice PondENGHO'!AD41/'Indice PondENGHO'!AD29-1</f>
        <v>0.52957550251756413</v>
      </c>
      <c r="AE43" s="3">
        <f>+'Indice PondENGHO'!AE41/'Indice PondENGHO'!AE29-1</f>
        <v>0.26905845283518603</v>
      </c>
      <c r="AF43" s="3">
        <f>+'Indice PondENGHO'!AF41/'Indice PondENGHO'!AF29-1</f>
        <v>0.54273421846707137</v>
      </c>
      <c r="AG43" s="3">
        <f>+'Indice PondENGHO'!AG41/'Indice PondENGHO'!AG29-1</f>
        <v>0.59220209317166006</v>
      </c>
      <c r="AH43" s="3">
        <f>+'Indice PondENGHO'!AH41/'Indice PondENGHO'!AH29-1</f>
        <v>0.44835990334224407</v>
      </c>
      <c r="AI43" s="3">
        <f>+'Indice PondENGHO'!AI41/'Indice PondENGHO'!AI29-1</f>
        <v>0.58352299127297957</v>
      </c>
      <c r="AJ43" s="3">
        <f>+'Indice PondENGHO'!AJ41/'Indice PondENGHO'!AJ29-1</f>
        <v>0.50233685613286161</v>
      </c>
      <c r="AK43" s="3">
        <f>+'Indice PondENGHO'!AK41/'Indice PondENGHO'!AK29-1</f>
        <v>0.47868483902541747</v>
      </c>
      <c r="AL43" s="3">
        <f>+'Indice PondENGHO'!AL41/'Indice PondENGHO'!AL29-1</f>
        <v>0.46957822073401312</v>
      </c>
      <c r="AM43" s="11">
        <f>+'Indice PondENGHO'!AM41/'Indice PondENGHO'!AM29-1</f>
        <v>0.52693715771863658</v>
      </c>
      <c r="AN43" s="10">
        <f>+'Indice PondENGHO'!AN41/'Indice PondENGHO'!AN29-1</f>
        <v>0.48408805376766884</v>
      </c>
      <c r="AO43" s="3">
        <f>+'Indice PondENGHO'!AO41/'Indice PondENGHO'!AO29-1</f>
        <v>0.45466328273480183</v>
      </c>
      <c r="AP43" s="3">
        <f>+'Indice PondENGHO'!AP41/'Indice PondENGHO'!AP29-1</f>
        <v>0.52574717226055401</v>
      </c>
      <c r="AQ43" s="3">
        <f>+'Indice PondENGHO'!AQ41/'Indice PondENGHO'!AQ29-1</f>
        <v>0.26871873637842492</v>
      </c>
      <c r="AR43" s="3">
        <f>+'Indice PondENGHO'!AR41/'Indice PondENGHO'!AR29-1</f>
        <v>0.54269576914960127</v>
      </c>
      <c r="AS43" s="3">
        <f>+'Indice PondENGHO'!AS41/'Indice PondENGHO'!AS29-1</f>
        <v>0.58454334312443135</v>
      </c>
      <c r="AT43" s="3">
        <f>+'Indice PondENGHO'!AT41/'Indice PondENGHO'!AT29-1</f>
        <v>0.44202327584502332</v>
      </c>
      <c r="AU43" s="3">
        <f>+'Indice PondENGHO'!AU41/'Indice PondENGHO'!AU29-1</f>
        <v>0.58260373912227448</v>
      </c>
      <c r="AV43" s="3">
        <f>+'Indice PondENGHO'!AV41/'Indice PondENGHO'!AV29-1</f>
        <v>0.50326378481262379</v>
      </c>
      <c r="AW43" s="3">
        <f>+'Indice PondENGHO'!AW41/'Indice PondENGHO'!AW29-1</f>
        <v>0.47369592221463619</v>
      </c>
      <c r="AX43" s="3">
        <f>+'Indice PondENGHO'!AX41/'Indice PondENGHO'!AX29-1</f>
        <v>0.46646587534092898</v>
      </c>
      <c r="AY43" s="11">
        <f>+'Indice PondENGHO'!AY41/'Indice PondENGHO'!AY29-1</f>
        <v>0.5253082898606638</v>
      </c>
      <c r="AZ43" s="10">
        <f>+'Indice PondENGHO'!AZ41/'Indice PondENGHO'!AZ29-1</f>
        <v>0.482864345715599</v>
      </c>
      <c r="BA43" s="3">
        <f>+'Indice PondENGHO'!BA41/'Indice PondENGHO'!BA29-1</f>
        <v>0.45760182461919241</v>
      </c>
      <c r="BB43" s="3">
        <f>+'Indice PondENGHO'!BB41/'Indice PondENGHO'!BB29-1</f>
        <v>0.52245673700318629</v>
      </c>
      <c r="BC43" s="3">
        <f>+'Indice PondENGHO'!BC41/'Indice PondENGHO'!BC29-1</f>
        <v>0.26792173524792839</v>
      </c>
      <c r="BD43" s="3">
        <f>+'Indice PondENGHO'!BD41/'Indice PondENGHO'!BD29-1</f>
        <v>0.54039204940741192</v>
      </c>
      <c r="BE43" s="3">
        <f>+'Indice PondENGHO'!BE41/'Indice PondENGHO'!BE29-1</f>
        <v>0.57903518325983128</v>
      </c>
      <c r="BF43" s="3">
        <f>+'Indice PondENGHO'!BF41/'Indice PondENGHO'!BF29-1</f>
        <v>0.43757299377348846</v>
      </c>
      <c r="BG43" s="3">
        <f>+'Indice PondENGHO'!BG41/'Indice PondENGHO'!BG29-1</f>
        <v>0.57970413940534526</v>
      </c>
      <c r="BH43" s="3">
        <f>+'Indice PondENGHO'!BH41/'Indice PondENGHO'!BH29-1</f>
        <v>0.50238056652277852</v>
      </c>
      <c r="BI43" s="3">
        <f>+'Indice PondENGHO'!BI41/'Indice PondENGHO'!BI29-1</f>
        <v>0.50215434424437744</v>
      </c>
      <c r="BJ43" s="3">
        <f>+'Indice PondENGHO'!BJ41/'Indice PondENGHO'!BJ29-1</f>
        <v>0.46376135911740413</v>
      </c>
      <c r="BK43" s="11">
        <f>+'Indice PondENGHO'!BK41/'Indice PondENGHO'!BK29-1</f>
        <v>0.51834317019102216</v>
      </c>
      <c r="BL43" s="2">
        <f t="shared" si="1"/>
        <v>43891</v>
      </c>
      <c r="BM43" s="10">
        <f>+'Indice PondENGHO'!BL41/'Indice PondENGHO'!BL29-1</f>
        <v>0.47477475322651785</v>
      </c>
      <c r="BN43" s="3">
        <f>+'Indice PondENGHO'!BM41/'Indice PondENGHO'!BM29-1</f>
        <v>0.47186268712966339</v>
      </c>
      <c r="BO43" s="3">
        <f>+'Indice PondENGHO'!BN41/'Indice PondENGHO'!BN29-1</f>
        <v>0.47397686852550125</v>
      </c>
      <c r="BP43" s="3">
        <f>+'Indice PondENGHO'!BO41/'Indice PondENGHO'!BO29-1</f>
        <v>0.47280516094377245</v>
      </c>
      <c r="BQ43" s="11">
        <f>+'Indice PondENGHO'!BP41/'Indice PondENGHO'!BP29-1</f>
        <v>0.47197852231751103</v>
      </c>
      <c r="BR43" s="10">
        <f>+'Indice PondENGHO'!BQ41/'Indice PondENGHO'!BQ29-1</f>
        <v>0.4845311825794123</v>
      </c>
      <c r="BS43" s="3">
        <f>+'Indice PondENGHO'!BR41/'Indice PondENGHO'!BR29-1</f>
        <v>0.45477477970180269</v>
      </c>
      <c r="BT43" s="3">
        <f>+'Indice PondENGHO'!BS41/'Indice PondENGHO'!BS29-1</f>
        <v>0.52680250425388708</v>
      </c>
      <c r="BU43" s="3">
        <f>+'Indice PondENGHO'!BT41/'Indice PondENGHO'!BT29-1</f>
        <v>0.26871093517772682</v>
      </c>
      <c r="BV43" s="3">
        <f>+'Indice PondENGHO'!BU41/'Indice PondENGHO'!BU29-1</f>
        <v>0.5420823548487621</v>
      </c>
      <c r="BW43" s="3">
        <f>+'Indice PondENGHO'!BV41/'Indice PondENGHO'!BV29-1</f>
        <v>0.58492921577206669</v>
      </c>
      <c r="BX43" s="3">
        <f>+'Indice PondENGHO'!BW41/'Indice PondENGHO'!BW29-1</f>
        <v>0.44255820762558407</v>
      </c>
      <c r="BY43" s="3">
        <f>+'Indice PondENGHO'!BX41/'Indice PondENGHO'!BX29-1</f>
        <v>0.58357386165608083</v>
      </c>
      <c r="BZ43" s="3">
        <f>+'Indice PondENGHO'!BY41/'Indice PondENGHO'!BY29-1</f>
        <v>0.50361081766624238</v>
      </c>
      <c r="CA43" s="3">
        <f>+'Indice PondENGHO'!BZ41/'Indice PondENGHO'!BZ29-1</f>
        <v>0.48455862406556593</v>
      </c>
      <c r="CB43" s="3">
        <f>+'Indice PondENGHO'!CA41/'Indice PondENGHO'!CA29-1</f>
        <v>0.46750557250580971</v>
      </c>
      <c r="CC43" s="11">
        <f>+'Indice PondENGHO'!CB41/'Indice PondENGHO'!CB29-1</f>
        <v>0.52449310402602234</v>
      </c>
      <c r="CD43" s="3">
        <f>+'Indice PondENGHO'!CC41/'Indice PondENGHO'!CC29-1</f>
        <v>0.47284009052745768</v>
      </c>
      <c r="CE43" s="3">
        <f>+'Indice PondENGHO'!CD41/'Indice PondENGHO'!CD29-1</f>
        <v>0.47284023916217</v>
      </c>
      <c r="CF43" s="3">
        <f>+'[3]Infla Interanual PondENGHO'!CD43</f>
        <v>0.48413334667494801</v>
      </c>
      <c r="CG43" s="3"/>
      <c r="CI43" s="72">
        <f t="shared" si="8"/>
        <v>2.7962309090068249E-3</v>
      </c>
      <c r="CJ43" s="72">
        <f t="shared" si="3"/>
        <v>2.7962309090068249E-3</v>
      </c>
      <c r="CK43" s="72">
        <f t="shared" si="9"/>
        <v>0</v>
      </c>
      <c r="CL43" s="72"/>
      <c r="CM43" s="72"/>
      <c r="CN43" s="72">
        <f>+'[3]Infla Interanual PondENGHO'!CF43</f>
        <v>7.4654604818471526E-3</v>
      </c>
      <c r="CP43" s="72">
        <f t="shared" si="4"/>
        <v>-4.6692295728403277E-3</v>
      </c>
      <c r="CT43" s="73">
        <f t="shared" si="10"/>
        <v>0.47477475322651785</v>
      </c>
      <c r="CU43" s="73">
        <f t="shared" si="11"/>
        <v>0.47186268712966339</v>
      </c>
      <c r="CV43" s="73">
        <f t="shared" si="12"/>
        <v>0.47397686852550125</v>
      </c>
      <c r="CW43" s="73">
        <f t="shared" si="13"/>
        <v>0.47280516094377245</v>
      </c>
      <c r="CX43" s="73">
        <f t="shared" si="14"/>
        <v>0.47197852231751103</v>
      </c>
      <c r="CY43" s="74">
        <f>+'[3]Infla Interanual PondENGHO'!BL43</f>
        <v>0.48888194981582234</v>
      </c>
      <c r="CZ43" s="74">
        <f>+'[3]Infla Interanual PondENGHO'!BM43</f>
        <v>0.48464318223260361</v>
      </c>
      <c r="DA43" s="74">
        <f>+'[3]Infla Interanual PondENGHO'!BN43</f>
        <v>0.48601089082035687</v>
      </c>
      <c r="DB43" s="74">
        <f>+'[3]Infla Interanual PondENGHO'!BO43</f>
        <v>0.48360677201804636</v>
      </c>
      <c r="DC43" s="74">
        <f>+'[3]Infla Interanual PondENGHO'!BP43</f>
        <v>0.48141648933397518</v>
      </c>
      <c r="DE43" s="3">
        <f t="shared" si="5"/>
        <v>-1.4107196589304483E-2</v>
      </c>
      <c r="DF43" s="3">
        <f t="shared" si="16"/>
        <v>-1.2780495102940215E-2</v>
      </c>
      <c r="DG43" s="3">
        <f t="shared" si="16"/>
        <v>-1.2034022294855617E-2</v>
      </c>
      <c r="DH43" s="3">
        <f t="shared" si="16"/>
        <v>-1.0801611074273909E-2</v>
      </c>
      <c r="DI43" s="3">
        <f t="shared" si="7"/>
        <v>-9.4379670164641549E-3</v>
      </c>
      <c r="DJ43" s="3">
        <f t="shared" si="15"/>
        <v>-1.1293107512778011E-2</v>
      </c>
    </row>
    <row r="44" spans="1:114" x14ac:dyDescent="0.25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0.49774048114430891</v>
      </c>
      <c r="E44" s="3">
        <f>+'Indice PondENGHO'!E42/'Indice PondENGHO'!E30-1</f>
        <v>0.46537128319287646</v>
      </c>
      <c r="F44" s="3">
        <f>+'Indice PondENGHO'!F42/'Indice PondENGHO'!F30-1</f>
        <v>0.46902962386834712</v>
      </c>
      <c r="G44" s="3">
        <f>+'Indice PondENGHO'!G42/'Indice PondENGHO'!G30-1</f>
        <v>0.23667007068569124</v>
      </c>
      <c r="H44" s="3">
        <f>+'Indice PondENGHO'!H42/'Indice PondENGHO'!H30-1</f>
        <v>0.49392689365626063</v>
      </c>
      <c r="I44" s="3">
        <f>+'Indice PondENGHO'!I42/'Indice PondENGHO'!I30-1</f>
        <v>0.55830579269093272</v>
      </c>
      <c r="J44" s="3">
        <f>+'Indice PondENGHO'!J42/'Indice PondENGHO'!J30-1</f>
        <v>0.40468567879233031</v>
      </c>
      <c r="K44" s="3">
        <f>+'Indice PondENGHO'!K42/'Indice PondENGHO'!K30-1</f>
        <v>0.4687879305562026</v>
      </c>
      <c r="L44" s="3">
        <f>+'Indice PondENGHO'!L42/'Indice PondENGHO'!L30-1</f>
        <v>0.49469756680207166</v>
      </c>
      <c r="M44" s="3">
        <f>+'Indice PondENGHO'!M42/'Indice PondENGHO'!M30-1</f>
        <v>0.40751836052787271</v>
      </c>
      <c r="N44" s="3">
        <f>+'Indice PondENGHO'!N42/'Indice PondENGHO'!N30-1</f>
        <v>0.4413307746452555</v>
      </c>
      <c r="O44" s="11">
        <f>+'Indice PondENGHO'!O42/'Indice PondENGHO'!O30-1</f>
        <v>0.49291886412844788</v>
      </c>
      <c r="P44" s="10">
        <f>+'Indice PondENGHO'!P42/'Indice PondENGHO'!P30-1</f>
        <v>0.49525534951664407</v>
      </c>
      <c r="Q44" s="3">
        <f>+'Indice PondENGHO'!Q42/'Indice PondENGHO'!Q30-1</f>
        <v>0.46638695267116081</v>
      </c>
      <c r="R44" s="3">
        <f>+'Indice PondENGHO'!R42/'Indice PondENGHO'!R30-1</f>
        <v>0.46504424648263498</v>
      </c>
      <c r="S44" s="3">
        <f>+'Indice PondENGHO'!S42/'Indice PondENGHO'!S30-1</f>
        <v>0.23470327405867364</v>
      </c>
      <c r="T44" s="3">
        <f>+'Indice PondENGHO'!T42/'Indice PondENGHO'!T30-1</f>
        <v>0.48982351207150887</v>
      </c>
      <c r="U44" s="3">
        <f>+'Indice PondENGHO'!U42/'Indice PondENGHO'!U30-1</f>
        <v>0.55433842091025443</v>
      </c>
      <c r="V44" s="3">
        <f>+'Indice PondENGHO'!V42/'Indice PondENGHO'!V30-1</f>
        <v>0.40161500722996268</v>
      </c>
      <c r="W44" s="3">
        <f>+'Indice PondENGHO'!W42/'Indice PondENGHO'!W30-1</f>
        <v>0.46787485561016218</v>
      </c>
      <c r="X44" s="3">
        <f>+'Indice PondENGHO'!X42/'Indice PondENGHO'!X30-1</f>
        <v>0.49127736007827827</v>
      </c>
      <c r="Y44" s="3">
        <f>+'Indice PondENGHO'!Y42/'Indice PondENGHO'!Y30-1</f>
        <v>0.42990090834856565</v>
      </c>
      <c r="Z44" s="3">
        <f>+'Indice PondENGHO'!Z42/'Indice PondENGHO'!Z30-1</f>
        <v>0.43823003269424654</v>
      </c>
      <c r="AA44" s="11">
        <f>+'Indice PondENGHO'!AA42/'Indice PondENGHO'!AA30-1</f>
        <v>0.48648817409058265</v>
      </c>
      <c r="AB44" s="10">
        <f>+'Indice PondENGHO'!AB42/'Indice PondENGHO'!AB30-1</f>
        <v>0.493596084251408</v>
      </c>
      <c r="AC44" s="3">
        <f>+'Indice PondENGHO'!AC42/'Indice PondENGHO'!AC30-1</f>
        <v>0.46618422578040697</v>
      </c>
      <c r="AD44" s="3">
        <f>+'Indice PondENGHO'!AD42/'Indice PondENGHO'!AD30-1</f>
        <v>0.46376552623242207</v>
      </c>
      <c r="AE44" s="3">
        <f>+'Indice PondENGHO'!AE42/'Indice PondENGHO'!AE30-1</f>
        <v>0.23304816536388273</v>
      </c>
      <c r="AF44" s="3">
        <f>+'Indice PondENGHO'!AF42/'Indice PondENGHO'!AF30-1</f>
        <v>0.48945052840109704</v>
      </c>
      <c r="AG44" s="3">
        <f>+'Indice PondENGHO'!AG42/'Indice PondENGHO'!AG30-1</f>
        <v>0.55538267745630665</v>
      </c>
      <c r="AH44" s="3">
        <f>+'Indice PondENGHO'!AH42/'Indice PondENGHO'!AH30-1</f>
        <v>0.40367513354403894</v>
      </c>
      <c r="AI44" s="3">
        <f>+'Indice PondENGHO'!AI42/'Indice PondENGHO'!AI30-1</f>
        <v>0.46707045195145414</v>
      </c>
      <c r="AJ44" s="3">
        <f>+'Indice PondENGHO'!AJ42/'Indice PondENGHO'!AJ30-1</f>
        <v>0.48916741500053651</v>
      </c>
      <c r="AK44" s="3">
        <f>+'Indice PondENGHO'!AK42/'Indice PondENGHO'!AK30-1</f>
        <v>0.43399855120783015</v>
      </c>
      <c r="AL44" s="3">
        <f>+'Indice PondENGHO'!AL42/'Indice PondENGHO'!AL30-1</f>
        <v>0.43393011703471163</v>
      </c>
      <c r="AM44" s="11">
        <f>+'Indice PondENGHO'!AM42/'Indice PondENGHO'!AM30-1</f>
        <v>0.4842906763234176</v>
      </c>
      <c r="AN44" s="10">
        <f>+'Indice PondENGHO'!AN42/'Indice PondENGHO'!AN30-1</f>
        <v>0.49218149540105904</v>
      </c>
      <c r="AO44" s="3">
        <f>+'Indice PondENGHO'!AO42/'Indice PondENGHO'!AO30-1</f>
        <v>0.46746238959998121</v>
      </c>
      <c r="AP44" s="3">
        <f>+'Indice PondENGHO'!AP42/'Indice PondENGHO'!AP30-1</f>
        <v>0.45994132300715873</v>
      </c>
      <c r="AQ44" s="3">
        <f>+'Indice PondENGHO'!AQ42/'Indice PondENGHO'!AQ30-1</f>
        <v>0.2331106036969981</v>
      </c>
      <c r="AR44" s="3">
        <f>+'Indice PondENGHO'!AR42/'Indice PondENGHO'!AR30-1</f>
        <v>0.48906828521190748</v>
      </c>
      <c r="AS44" s="3">
        <f>+'Indice PondENGHO'!AS42/'Indice PondENGHO'!AS30-1</f>
        <v>0.54852559018623182</v>
      </c>
      <c r="AT44" s="3">
        <f>+'Indice PondENGHO'!AT42/'Indice PondENGHO'!AT30-1</f>
        <v>0.39911638183307008</v>
      </c>
      <c r="AU44" s="3">
        <f>+'Indice PondENGHO'!AU42/'Indice PondENGHO'!AU30-1</f>
        <v>0.46734510025095855</v>
      </c>
      <c r="AV44" s="3">
        <f>+'Indice PondENGHO'!AV42/'Indice PondENGHO'!AV30-1</f>
        <v>0.48896170302797803</v>
      </c>
      <c r="AW44" s="3">
        <f>+'Indice PondENGHO'!AW42/'Indice PondENGHO'!AW30-1</f>
        <v>0.42958981167693189</v>
      </c>
      <c r="AX44" s="3">
        <f>+'Indice PondENGHO'!AX42/'Indice PondENGHO'!AX30-1</f>
        <v>0.43107532472179422</v>
      </c>
      <c r="AY44" s="11">
        <f>+'Indice PondENGHO'!AY42/'Indice PondENGHO'!AY30-1</f>
        <v>0.4819831446789471</v>
      </c>
      <c r="AZ44" s="10">
        <f>+'Indice PondENGHO'!AZ42/'Indice PondENGHO'!AZ30-1</f>
        <v>0.4905522469082344</v>
      </c>
      <c r="BA44" s="3">
        <f>+'Indice PondENGHO'!BA42/'Indice PondENGHO'!BA30-1</f>
        <v>0.46902745414113833</v>
      </c>
      <c r="BB44" s="3">
        <f>+'Indice PondENGHO'!BB42/'Indice PondENGHO'!BB30-1</f>
        <v>0.4559732453672396</v>
      </c>
      <c r="BC44" s="3">
        <f>+'Indice PondENGHO'!BC42/'Indice PondENGHO'!BC30-1</f>
        <v>0.23197920619907952</v>
      </c>
      <c r="BD44" s="3">
        <f>+'Indice PondENGHO'!BD42/'Indice PondENGHO'!BD30-1</f>
        <v>0.48488712809558332</v>
      </c>
      <c r="BE44" s="3">
        <f>+'Indice PondENGHO'!BE42/'Indice PondENGHO'!BE30-1</f>
        <v>0.54310800841943374</v>
      </c>
      <c r="BF44" s="3">
        <f>+'Indice PondENGHO'!BF42/'Indice PondENGHO'!BF30-1</f>
        <v>0.39642821821869556</v>
      </c>
      <c r="BG44" s="3">
        <f>+'Indice PondENGHO'!BG42/'Indice PondENGHO'!BG30-1</f>
        <v>0.46829455032331269</v>
      </c>
      <c r="BH44" s="3">
        <f>+'Indice PondENGHO'!BH42/'Indice PondENGHO'!BH30-1</f>
        <v>0.48697957218963439</v>
      </c>
      <c r="BI44" s="3">
        <f>+'Indice PondENGHO'!BI42/'Indice PondENGHO'!BI30-1</f>
        <v>0.45536209009461381</v>
      </c>
      <c r="BJ44" s="3">
        <f>+'Indice PondENGHO'!BJ42/'Indice PondENGHO'!BJ30-1</f>
        <v>0.42746899577227704</v>
      </c>
      <c r="BK44" s="11">
        <f>+'Indice PondENGHO'!BK42/'Indice PondENGHO'!BK30-1</f>
        <v>0.47435160780758312</v>
      </c>
      <c r="BL44" s="2">
        <f t="shared" si="1"/>
        <v>43922</v>
      </c>
      <c r="BM44" s="10">
        <f>+'Indice PondENGHO'!BL42/'Indice PondENGHO'!BL30-1</f>
        <v>0.45447523948474733</v>
      </c>
      <c r="BN44" s="3">
        <f>+'Indice PondENGHO'!BM42/'Indice PondENGHO'!BM30-1</f>
        <v>0.44715411919633419</v>
      </c>
      <c r="BO44" s="3">
        <f>+'Indice PondENGHO'!BN42/'Indice PondENGHO'!BN30-1</f>
        <v>0.44703986901383708</v>
      </c>
      <c r="BP44" s="3">
        <f>+'Indice PondENGHO'!BO42/'Indice PondENGHO'!BO30-1</f>
        <v>0.44352679684984886</v>
      </c>
      <c r="BQ44" s="11">
        <f>+'Indice PondENGHO'!BP42/'Indice PondENGHO'!BP30-1</f>
        <v>0.44013133859142406</v>
      </c>
      <c r="BR44" s="10">
        <f>+'Indice PondENGHO'!BQ42/'Indice PondENGHO'!BQ30-1</f>
        <v>0.49367308547506261</v>
      </c>
      <c r="BS44" s="3">
        <f>+'Indice PondENGHO'!BR42/'Indice PondENGHO'!BR30-1</f>
        <v>0.46724057655635831</v>
      </c>
      <c r="BT44" s="3">
        <f>+'Indice PondENGHO'!BS42/'Indice PondENGHO'!BS30-1</f>
        <v>0.46160467314681108</v>
      </c>
      <c r="BU44" s="3">
        <f>+'Indice PondENGHO'!BT42/'Indice PondENGHO'!BT30-1</f>
        <v>0.2334006170427303</v>
      </c>
      <c r="BV44" s="3">
        <f>+'Indice PondENGHO'!BU42/'Indice PondENGHO'!BU30-1</f>
        <v>0.48790797958338383</v>
      </c>
      <c r="BW44" s="3">
        <f>+'Indice PondENGHO'!BV42/'Indice PondENGHO'!BV30-1</f>
        <v>0.54890318681428818</v>
      </c>
      <c r="BX44" s="3">
        <f>+'Indice PondENGHO'!BW42/'Indice PondENGHO'!BW30-1</f>
        <v>0.39973140125878737</v>
      </c>
      <c r="BY44" s="3">
        <f>+'Indice PondENGHO'!BX42/'Indice PondENGHO'!BX30-1</f>
        <v>0.46782173911837699</v>
      </c>
      <c r="BZ44" s="3">
        <f>+'Indice PondENGHO'!BY42/'Indice PondENGHO'!BY30-1</f>
        <v>0.48919310105784297</v>
      </c>
      <c r="CA44" s="3">
        <f>+'Indice PondENGHO'!BZ42/'Indice PondENGHO'!BZ30-1</f>
        <v>0.43921544990551342</v>
      </c>
      <c r="CB44" s="3">
        <f>+'Indice PondENGHO'!CA42/'Indice PondENGHO'!CA30-1</f>
        <v>0.4317704178109476</v>
      </c>
      <c r="CC44" s="11">
        <f>+'Indice PondENGHO'!CB42/'Indice PondENGHO'!CB30-1</f>
        <v>0.48124723436435457</v>
      </c>
      <c r="CD44" s="3">
        <f>+'Indice PondENGHO'!CC42/'Indice PondENGHO'!CC30-1</f>
        <v>0.44495367072150382</v>
      </c>
      <c r="CE44" s="3">
        <f>+'Indice PondENGHO'!CD42/'Indice PondENGHO'!CD30-1</f>
        <v>0.44495356691920995</v>
      </c>
      <c r="CF44" s="3">
        <f>+'[3]Infla Interanual PondENGHO'!CD44</f>
        <v>0.4561071663887859</v>
      </c>
      <c r="CG44" s="3"/>
      <c r="CI44" s="72">
        <f t="shared" si="8"/>
        <v>1.4343900893323269E-2</v>
      </c>
      <c r="CJ44" s="72">
        <f t="shared" si="3"/>
        <v>1.4343900893323269E-2</v>
      </c>
      <c r="CK44" s="72">
        <f t="shared" si="9"/>
        <v>0</v>
      </c>
      <c r="CL44" s="72"/>
      <c r="CM44" s="72"/>
      <c r="CN44" s="72">
        <f>+'[3]Infla Interanual PondENGHO'!CF44</f>
        <v>1.8866877401347626E-2</v>
      </c>
      <c r="CP44" s="72">
        <f t="shared" si="4"/>
        <v>-4.5229765080243567E-3</v>
      </c>
      <c r="CT44" s="73">
        <f t="shared" si="10"/>
        <v>0.45447523948474733</v>
      </c>
      <c r="CU44" s="73">
        <f t="shared" si="11"/>
        <v>0.44715411919633419</v>
      </c>
      <c r="CV44" s="73">
        <f t="shared" si="12"/>
        <v>0.44703986901383708</v>
      </c>
      <c r="CW44" s="73">
        <f t="shared" si="13"/>
        <v>0.44352679684984886</v>
      </c>
      <c r="CX44" s="73">
        <f t="shared" si="14"/>
        <v>0.44013133859142406</v>
      </c>
      <c r="CY44" s="74">
        <f>+'[3]Infla Interanual PondENGHO'!BL44</f>
        <v>0.46844911565720215</v>
      </c>
      <c r="CZ44" s="74">
        <f>+'[3]Infla Interanual PondENGHO'!BM44</f>
        <v>0.4596896550148295</v>
      </c>
      <c r="DA44" s="74">
        <f>+'[3]Infla Interanual PondENGHO'!BN44</f>
        <v>0.45881571589864656</v>
      </c>
      <c r="DB44" s="74">
        <f>+'[3]Infla Interanual PondENGHO'!BO44</f>
        <v>0.4541226093219688</v>
      </c>
      <c r="DC44" s="74">
        <f>+'[3]Infla Interanual PondENGHO'!BP44</f>
        <v>0.44958223825585453</v>
      </c>
      <c r="DE44" s="3">
        <f t="shared" si="5"/>
        <v>-1.3973876172454824E-2</v>
      </c>
      <c r="DF44" s="3">
        <f t="shared" si="16"/>
        <v>-1.2535535818495314E-2</v>
      </c>
      <c r="DG44" s="3">
        <f t="shared" si="16"/>
        <v>-1.1775846884809482E-2</v>
      </c>
      <c r="DH44" s="3">
        <f t="shared" si="16"/>
        <v>-1.0595812472119936E-2</v>
      </c>
      <c r="DI44" s="3">
        <f t="shared" si="7"/>
        <v>-9.4508996644304677E-3</v>
      </c>
      <c r="DJ44" s="3">
        <f t="shared" si="15"/>
        <v>-1.1153599469575948E-2</v>
      </c>
    </row>
    <row r="45" spans="1:114" x14ac:dyDescent="0.25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0.47937371098035997</v>
      </c>
      <c r="E45" s="3">
        <f>+'Indice PondENGHO'!E43/'Indice PondENGHO'!E31-1</f>
        <v>0.43764277344356795</v>
      </c>
      <c r="F45" s="3">
        <f>+'Indice PondENGHO'!F43/'Indice PondENGHO'!F31-1</f>
        <v>0.51759835449821656</v>
      </c>
      <c r="G45" s="3">
        <f>+'Indice PondENGHO'!G43/'Indice PondENGHO'!G31-1</f>
        <v>0.18311035312642887</v>
      </c>
      <c r="H45" s="3">
        <f>+'Indice PondENGHO'!H43/'Indice PondENGHO'!H31-1</f>
        <v>0.48669319086745277</v>
      </c>
      <c r="I45" s="3">
        <f>+'Indice PondENGHO'!I43/'Indice PondENGHO'!I31-1</f>
        <v>0.50259949171367402</v>
      </c>
      <c r="J45" s="3">
        <f>+'Indice PondENGHO'!J43/'Indice PondENGHO'!J31-1</f>
        <v>0.37144157072930972</v>
      </c>
      <c r="K45" s="3">
        <f>+'Indice PondENGHO'!K43/'Indice PondENGHO'!K31-1</f>
        <v>0.44729096571570204</v>
      </c>
      <c r="L45" s="3">
        <f>+'Indice PondENGHO'!L43/'Indice PondENGHO'!L31-1</f>
        <v>0.49547019995946839</v>
      </c>
      <c r="M45" s="3">
        <f>+'Indice PondENGHO'!M43/'Indice PondENGHO'!M31-1</f>
        <v>0.36549823516444047</v>
      </c>
      <c r="N45" s="3">
        <f>+'Indice PondENGHO'!N43/'Indice PondENGHO'!N31-1</f>
        <v>0.43097151238251352</v>
      </c>
      <c r="O45" s="11">
        <f>+'Indice PondENGHO'!O43/'Indice PondENGHO'!O31-1</f>
        <v>0.47702274784744403</v>
      </c>
      <c r="P45" s="10">
        <f>+'Indice PondENGHO'!P43/'Indice PondENGHO'!P31-1</f>
        <v>0.47675018868814156</v>
      </c>
      <c r="Q45" s="3">
        <f>+'Indice PondENGHO'!Q43/'Indice PondENGHO'!Q31-1</f>
        <v>0.43826331084554426</v>
      </c>
      <c r="R45" s="3">
        <f>+'Indice PondENGHO'!R43/'Indice PondENGHO'!R31-1</f>
        <v>0.51626338036618002</v>
      </c>
      <c r="S45" s="3">
        <f>+'Indice PondENGHO'!S43/'Indice PondENGHO'!S31-1</f>
        <v>0.1855600556185133</v>
      </c>
      <c r="T45" s="3">
        <f>+'Indice PondENGHO'!T43/'Indice PondENGHO'!T31-1</f>
        <v>0.48206373166503469</v>
      </c>
      <c r="U45" s="3">
        <f>+'Indice PondENGHO'!U43/'Indice PondENGHO'!U31-1</f>
        <v>0.49652019747704856</v>
      </c>
      <c r="V45" s="3">
        <f>+'Indice PondENGHO'!V43/'Indice PondENGHO'!V31-1</f>
        <v>0.36863409886693654</v>
      </c>
      <c r="W45" s="3">
        <f>+'Indice PondENGHO'!W43/'Indice PondENGHO'!W31-1</f>
        <v>0.4495025558524699</v>
      </c>
      <c r="X45" s="3">
        <f>+'Indice PondENGHO'!X43/'Indice PondENGHO'!X31-1</f>
        <v>0.48912592037758595</v>
      </c>
      <c r="Y45" s="3">
        <f>+'Indice PondENGHO'!Y43/'Indice PondENGHO'!Y31-1</f>
        <v>0.37669704387345071</v>
      </c>
      <c r="Z45" s="3">
        <f>+'Indice PondENGHO'!Z43/'Indice PondENGHO'!Z31-1</f>
        <v>0.4284521523521776</v>
      </c>
      <c r="AA45" s="11">
        <f>+'Indice PondENGHO'!AA43/'Indice PondENGHO'!AA31-1</f>
        <v>0.4717566367129622</v>
      </c>
      <c r="AB45" s="10">
        <f>+'Indice PondENGHO'!AB43/'Indice PondENGHO'!AB31-1</f>
        <v>0.47531224389808435</v>
      </c>
      <c r="AC45" s="3">
        <f>+'Indice PondENGHO'!AC43/'Indice PondENGHO'!AC31-1</f>
        <v>0.43826359753606714</v>
      </c>
      <c r="AD45" s="3">
        <f>+'Indice PondENGHO'!AD43/'Indice PondENGHO'!AD31-1</f>
        <v>0.5156288257369035</v>
      </c>
      <c r="AE45" s="3">
        <f>+'Indice PondENGHO'!AE43/'Indice PondENGHO'!AE31-1</f>
        <v>0.18710196326958228</v>
      </c>
      <c r="AF45" s="3">
        <f>+'Indice PondENGHO'!AF43/'Indice PondENGHO'!AF31-1</f>
        <v>0.48151778473230822</v>
      </c>
      <c r="AG45" s="3">
        <f>+'Indice PondENGHO'!AG43/'Indice PondENGHO'!AG31-1</f>
        <v>0.49687620870466742</v>
      </c>
      <c r="AH45" s="3">
        <f>+'Indice PondENGHO'!AH43/'Indice PondENGHO'!AH31-1</f>
        <v>0.37088750937955317</v>
      </c>
      <c r="AI45" s="3">
        <f>+'Indice PondENGHO'!AI43/'Indice PondENGHO'!AI31-1</f>
        <v>0.45038406702331524</v>
      </c>
      <c r="AJ45" s="3">
        <f>+'Indice PondENGHO'!AJ43/'Indice PondENGHO'!AJ31-1</f>
        <v>0.48557617010955623</v>
      </c>
      <c r="AK45" s="3">
        <f>+'Indice PondENGHO'!AK43/'Indice PondENGHO'!AK31-1</f>
        <v>0.37845400819776476</v>
      </c>
      <c r="AL45" s="3">
        <f>+'Indice PondENGHO'!AL43/'Indice PondENGHO'!AL31-1</f>
        <v>0.42418607020172772</v>
      </c>
      <c r="AM45" s="11">
        <f>+'Indice PondENGHO'!AM43/'Indice PondENGHO'!AM31-1</f>
        <v>0.47008224849793523</v>
      </c>
      <c r="AN45" s="10">
        <f>+'Indice PondENGHO'!AN43/'Indice PondENGHO'!AN31-1</f>
        <v>0.4736401590508359</v>
      </c>
      <c r="AO45" s="3">
        <f>+'Indice PondENGHO'!AO43/'Indice PondENGHO'!AO31-1</f>
        <v>0.43894812630540581</v>
      </c>
      <c r="AP45" s="3">
        <f>+'Indice PondENGHO'!AP43/'Indice PondENGHO'!AP31-1</f>
        <v>0.51520961481845529</v>
      </c>
      <c r="AQ45" s="3">
        <f>+'Indice PondENGHO'!AQ43/'Indice PondENGHO'!AQ31-1</f>
        <v>0.18848117646046791</v>
      </c>
      <c r="AR45" s="3">
        <f>+'Indice PondENGHO'!AR43/'Indice PondENGHO'!AR31-1</f>
        <v>0.48076000397687246</v>
      </c>
      <c r="AS45" s="3">
        <f>+'Indice PondENGHO'!AS43/'Indice PondENGHO'!AS31-1</f>
        <v>0.48806998914804911</v>
      </c>
      <c r="AT45" s="3">
        <f>+'Indice PondENGHO'!AT43/'Indice PondENGHO'!AT31-1</f>
        <v>0.36635357973839122</v>
      </c>
      <c r="AU45" s="3">
        <f>+'Indice PondENGHO'!AU43/'Indice PondENGHO'!AU31-1</f>
        <v>0.45087680890615744</v>
      </c>
      <c r="AV45" s="3">
        <f>+'Indice PondENGHO'!AV43/'Indice PondENGHO'!AV31-1</f>
        <v>0.48630377901837019</v>
      </c>
      <c r="AW45" s="3">
        <f>+'Indice PondENGHO'!AW43/'Indice PondENGHO'!AW31-1</f>
        <v>0.37544252855882854</v>
      </c>
      <c r="AX45" s="3">
        <f>+'Indice PondENGHO'!AX43/'Indice PondENGHO'!AX31-1</f>
        <v>0.42173310964258026</v>
      </c>
      <c r="AY45" s="11">
        <f>+'Indice PondENGHO'!AY43/'Indice PondENGHO'!AY31-1</f>
        <v>0.46714218254567319</v>
      </c>
      <c r="AZ45" s="10">
        <f>+'Indice PondENGHO'!AZ43/'Indice PondENGHO'!AZ31-1</f>
        <v>0.47086857976738927</v>
      </c>
      <c r="BA45" s="3">
        <f>+'Indice PondENGHO'!BA43/'Indice PondENGHO'!BA31-1</f>
        <v>0.43982832227478008</v>
      </c>
      <c r="BB45" s="3">
        <f>+'Indice PondENGHO'!BB43/'Indice PondENGHO'!BB31-1</f>
        <v>0.515204191647604</v>
      </c>
      <c r="BC45" s="3">
        <f>+'Indice PondENGHO'!BC43/'Indice PondENGHO'!BC31-1</f>
        <v>0.1890151570192582</v>
      </c>
      <c r="BD45" s="3">
        <f>+'Indice PondENGHO'!BD43/'Indice PondENGHO'!BD31-1</f>
        <v>0.47545157635618351</v>
      </c>
      <c r="BE45" s="3">
        <f>+'Indice PondENGHO'!BE43/'Indice PondENGHO'!BE31-1</f>
        <v>0.48063468081211869</v>
      </c>
      <c r="BF45" s="3">
        <f>+'Indice PondENGHO'!BF43/'Indice PondENGHO'!BF31-1</f>
        <v>0.36313300294979189</v>
      </c>
      <c r="BG45" s="3">
        <f>+'Indice PondENGHO'!BG43/'Indice PondENGHO'!BG31-1</f>
        <v>0.45473341245382914</v>
      </c>
      <c r="BH45" s="3">
        <f>+'Indice PondENGHO'!BH43/'Indice PondENGHO'!BH31-1</f>
        <v>0.48486946036878709</v>
      </c>
      <c r="BI45" s="3">
        <f>+'Indice PondENGHO'!BI43/'Indice PondENGHO'!BI31-1</f>
        <v>0.38765033772452528</v>
      </c>
      <c r="BJ45" s="3">
        <f>+'Indice PondENGHO'!BJ43/'Indice PondENGHO'!BJ31-1</f>
        <v>0.41820601995045648</v>
      </c>
      <c r="BK45" s="11">
        <f>+'Indice PondENGHO'!BK43/'Indice PondENGHO'!BK31-1</f>
        <v>0.46162506323402752</v>
      </c>
      <c r="BL45" s="2">
        <f t="shared" si="1"/>
        <v>43952</v>
      </c>
      <c r="BM45" s="10">
        <f>+'Indice PondENGHO'!BL43/'Indice PondENGHO'!BL31-1</f>
        <v>0.43614411609351977</v>
      </c>
      <c r="BN45" s="3">
        <f>+'Indice PondENGHO'!BM43/'Indice PondENGHO'!BM31-1</f>
        <v>0.4280884819307873</v>
      </c>
      <c r="BO45" s="3">
        <f>+'Indice PondENGHO'!BN43/'Indice PondENGHO'!BN31-1</f>
        <v>0.42783636120735569</v>
      </c>
      <c r="BP45" s="3">
        <f>+'Indice PondENGHO'!BO43/'Indice PondENGHO'!BO31-1</f>
        <v>0.42394769034674451</v>
      </c>
      <c r="BQ45" s="11">
        <f>+'Indice PondENGHO'!BP43/'Indice PondENGHO'!BP31-1</f>
        <v>0.41933367395454613</v>
      </c>
      <c r="BR45" s="10">
        <f>+'Indice PondENGHO'!BQ43/'Indice PondENGHO'!BQ31-1</f>
        <v>0.47496192363708278</v>
      </c>
      <c r="BS45" s="3">
        <f>+'Indice PondENGHO'!BR43/'Indice PondENGHO'!BR31-1</f>
        <v>0.43879759535811202</v>
      </c>
      <c r="BT45" s="3">
        <f>+'Indice PondENGHO'!BS43/'Indice PondENGHO'!BS31-1</f>
        <v>0.51578868442895587</v>
      </c>
      <c r="BU45" s="3">
        <f>+'Indice PondENGHO'!BT43/'Indice PondENGHO'!BT31-1</f>
        <v>0.18730827125292171</v>
      </c>
      <c r="BV45" s="3">
        <f>+'Indice PondENGHO'!BU43/'Indice PondENGHO'!BU31-1</f>
        <v>0.47935003536521825</v>
      </c>
      <c r="BW45" s="3">
        <f>+'Indice PondENGHO'!BV43/'Indice PondENGHO'!BV31-1</f>
        <v>0.48861854204868171</v>
      </c>
      <c r="BX45" s="3">
        <f>+'Indice PondENGHO'!BW43/'Indice PondENGHO'!BW31-1</f>
        <v>0.3667036098593377</v>
      </c>
      <c r="BY45" s="3">
        <f>+'Indice PondENGHO'!BX43/'Indice PondENGHO'!BX31-1</f>
        <v>0.45124885554879857</v>
      </c>
      <c r="BZ45" s="3">
        <f>+'Indice PondENGHO'!BY43/'Indice PondENGHO'!BY31-1</f>
        <v>0.4870177517476002</v>
      </c>
      <c r="CA45" s="3">
        <f>+'Indice PondENGHO'!BZ43/'Indice PondENGHO'!BZ31-1</f>
        <v>0.38036025180638133</v>
      </c>
      <c r="CB45" s="3">
        <f>+'Indice PondENGHO'!CA43/'Indice PondENGHO'!CA31-1</f>
        <v>0.42226333035277608</v>
      </c>
      <c r="CC45" s="11">
        <f>+'Indice PondENGHO'!CB43/'Indice PondENGHO'!CB31-1</f>
        <v>0.4672087938438314</v>
      </c>
      <c r="CD45" s="3">
        <f>+'Indice PondENGHO'!CC43/'Indice PondENGHO'!CC31-1</f>
        <v>0.42527973578334666</v>
      </c>
      <c r="CE45" s="3">
        <f>+'Indice PondENGHO'!CD43/'Indice PondENGHO'!CD31-1</f>
        <v>0.42527973578334666</v>
      </c>
      <c r="CF45" s="3">
        <f>+'[3]Infla Interanual PondENGHO'!CD45</f>
        <v>0.43411638722268142</v>
      </c>
      <c r="CG45" s="3"/>
      <c r="CI45" s="72">
        <f t="shared" si="8"/>
        <v>1.6810442138973647E-2</v>
      </c>
      <c r="CJ45" s="72">
        <f t="shared" si="3"/>
        <v>1.6810442138973647E-2</v>
      </c>
      <c r="CK45" s="72">
        <f t="shared" si="9"/>
        <v>0</v>
      </c>
      <c r="CL45" s="72"/>
      <c r="CM45" s="72"/>
      <c r="CN45" s="72">
        <f>+'[3]Infla Interanual PondENGHO'!CF45</f>
        <v>1.9707236023900565E-2</v>
      </c>
      <c r="CP45" s="72">
        <f t="shared" si="4"/>
        <v>-2.8967938849269181E-3</v>
      </c>
      <c r="CT45" s="73">
        <f t="shared" si="10"/>
        <v>0.43614411609351977</v>
      </c>
      <c r="CU45" s="73">
        <f t="shared" si="11"/>
        <v>0.4280884819307873</v>
      </c>
      <c r="CV45" s="73">
        <f t="shared" si="12"/>
        <v>0.42783636120735569</v>
      </c>
      <c r="CW45" s="73">
        <f t="shared" si="13"/>
        <v>0.42394769034674451</v>
      </c>
      <c r="CX45" s="73">
        <f t="shared" si="14"/>
        <v>0.41933367395454613</v>
      </c>
      <c r="CY45" s="74">
        <f>+'[3]Infla Interanual PondENGHO'!BL45</f>
        <v>0.44687594462612501</v>
      </c>
      <c r="CZ45" s="74">
        <f>+'[3]Infla Interanual PondENGHO'!BM45</f>
        <v>0.43783847912029361</v>
      </c>
      <c r="DA45" s="74">
        <f>+'[3]Infla Interanual PondENGHO'!BN45</f>
        <v>0.4369624920123456</v>
      </c>
      <c r="DB45" s="74">
        <f>+'[3]Infla Interanual PondENGHO'!BO45</f>
        <v>0.43232189258255982</v>
      </c>
      <c r="DC45" s="74">
        <f>+'[3]Infla Interanual PondENGHO'!BP45</f>
        <v>0.42716870860222445</v>
      </c>
      <c r="DE45" s="3">
        <f t="shared" si="5"/>
        <v>-1.0731828532605237E-2</v>
      </c>
      <c r="DF45" s="3">
        <f t="shared" si="16"/>
        <v>-9.7499971895063098E-3</v>
      </c>
      <c r="DG45" s="3">
        <f t="shared" si="16"/>
        <v>-9.1261308049899181E-3</v>
      </c>
      <c r="DH45" s="3">
        <f t="shared" si="16"/>
        <v>-8.374202235815309E-3</v>
      </c>
      <c r="DI45" s="3">
        <f t="shared" si="7"/>
        <v>-7.8350346476783184E-3</v>
      </c>
      <c r="DJ45" s="3">
        <f t="shared" si="15"/>
        <v>-8.8366514393347639E-3</v>
      </c>
    </row>
    <row r="46" spans="1:114" x14ac:dyDescent="0.25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0.47723050756168739</v>
      </c>
      <c r="E46" s="3">
        <f>+'Indice PondENGHO'!E44/'Indice PondENGHO'!E32-1</f>
        <v>0.47185489634726663</v>
      </c>
      <c r="F46" s="3">
        <f>+'Indice PondENGHO'!F44/'Indice PondENGHO'!F32-1</f>
        <v>0.59122886754685444</v>
      </c>
      <c r="G46" s="3">
        <f>+'Indice PondENGHO'!G44/'Indice PondENGHO'!G32-1</f>
        <v>0.16149309598636252</v>
      </c>
      <c r="H46" s="3">
        <f>+'Indice PondENGHO'!H44/'Indice PondENGHO'!H32-1</f>
        <v>0.50358405724864963</v>
      </c>
      <c r="I46" s="3">
        <f>+'Indice PondENGHO'!I44/'Indice PondENGHO'!I32-1</f>
        <v>0.4823254655067486</v>
      </c>
      <c r="J46" s="3">
        <f>+'Indice PondENGHO'!J44/'Indice PondENGHO'!J32-1</f>
        <v>0.37358906599968744</v>
      </c>
      <c r="K46" s="3">
        <f>+'Indice PondENGHO'!K44/'Indice PondENGHO'!K32-1</f>
        <v>0.35608434737590344</v>
      </c>
      <c r="L46" s="3">
        <f>+'Indice PondENGHO'!L44/'Indice PondENGHO'!L32-1</f>
        <v>0.49633903796261913</v>
      </c>
      <c r="M46" s="3">
        <f>+'Indice PondENGHO'!M44/'Indice PondENGHO'!M32-1</f>
        <v>0.35164011274832219</v>
      </c>
      <c r="N46" s="3">
        <f>+'Indice PondENGHO'!N44/'Indice PondENGHO'!N32-1</f>
        <v>0.42491851187851504</v>
      </c>
      <c r="O46" s="11">
        <f>+'Indice PondENGHO'!O44/'Indice PondENGHO'!O32-1</f>
        <v>0.45112261348466931</v>
      </c>
      <c r="P46" s="10">
        <f>+'Indice PondENGHO'!P44/'Indice PondENGHO'!P32-1</f>
        <v>0.47434783404807379</v>
      </c>
      <c r="Q46" s="3">
        <f>+'Indice PondENGHO'!Q44/'Indice PondENGHO'!Q32-1</f>
        <v>0.4709422382113444</v>
      </c>
      <c r="R46" s="3">
        <f>+'Indice PondENGHO'!R44/'Indice PondENGHO'!R32-1</f>
        <v>0.59225650203564051</v>
      </c>
      <c r="S46" s="3">
        <f>+'Indice PondENGHO'!S44/'Indice PondENGHO'!S32-1</f>
        <v>0.16461612910636192</v>
      </c>
      <c r="T46" s="3">
        <f>+'Indice PondENGHO'!T44/'Indice PondENGHO'!T32-1</f>
        <v>0.49754283434582214</v>
      </c>
      <c r="U46" s="3">
        <f>+'Indice PondENGHO'!U44/'Indice PondENGHO'!U32-1</f>
        <v>0.47639873871267513</v>
      </c>
      <c r="V46" s="3">
        <f>+'Indice PondENGHO'!V44/'Indice PondENGHO'!V32-1</f>
        <v>0.37149483049414811</v>
      </c>
      <c r="W46" s="3">
        <f>+'Indice PondENGHO'!W44/'Indice PondENGHO'!W32-1</f>
        <v>0.35570198077998705</v>
      </c>
      <c r="X46" s="3">
        <f>+'Indice PondENGHO'!X44/'Indice PondENGHO'!X32-1</f>
        <v>0.49341677653240357</v>
      </c>
      <c r="Y46" s="3">
        <f>+'Indice PondENGHO'!Y44/'Indice PondENGHO'!Y32-1</f>
        <v>0.35660522725206079</v>
      </c>
      <c r="Z46" s="3">
        <f>+'Indice PondENGHO'!Z44/'Indice PondENGHO'!Z32-1</f>
        <v>0.42376340196158679</v>
      </c>
      <c r="AA46" s="11">
        <f>+'Indice PondENGHO'!AA44/'Indice PondENGHO'!AA32-1</f>
        <v>0.44579915487079291</v>
      </c>
      <c r="AB46" s="10">
        <f>+'Indice PondENGHO'!AB44/'Indice PondENGHO'!AB32-1</f>
        <v>0.47253737711497279</v>
      </c>
      <c r="AC46" s="3">
        <f>+'Indice PondENGHO'!AC44/'Indice PondENGHO'!AC32-1</f>
        <v>0.47036353830585487</v>
      </c>
      <c r="AD46" s="3">
        <f>+'Indice PondENGHO'!AD44/'Indice PondENGHO'!AD32-1</f>
        <v>0.59260841285792409</v>
      </c>
      <c r="AE46" s="3">
        <f>+'Indice PondENGHO'!AE44/'Indice PondENGHO'!AE32-1</f>
        <v>0.16673389979591757</v>
      </c>
      <c r="AF46" s="3">
        <f>+'Indice PondENGHO'!AF44/'Indice PondENGHO'!AF32-1</f>
        <v>0.49374863304730821</v>
      </c>
      <c r="AG46" s="3">
        <f>+'Indice PondENGHO'!AG44/'Indice PondENGHO'!AG32-1</f>
        <v>0.47818957535396578</v>
      </c>
      <c r="AH46" s="3">
        <f>+'Indice PondENGHO'!AH44/'Indice PondENGHO'!AH32-1</f>
        <v>0.3749281611602393</v>
      </c>
      <c r="AI46" s="3">
        <f>+'Indice PondENGHO'!AI44/'Indice PondENGHO'!AI32-1</f>
        <v>0.3553737426282122</v>
      </c>
      <c r="AJ46" s="3">
        <f>+'Indice PondENGHO'!AJ44/'Indice PondENGHO'!AJ32-1</f>
        <v>0.49153967935896414</v>
      </c>
      <c r="AK46" s="3">
        <f>+'Indice PondENGHO'!AK44/'Indice PondENGHO'!AK32-1</f>
        <v>0.35767580178156488</v>
      </c>
      <c r="AL46" s="3">
        <f>+'Indice PondENGHO'!AL44/'Indice PondENGHO'!AL32-1</f>
        <v>0.42031632779579486</v>
      </c>
      <c r="AM46" s="11">
        <f>+'Indice PondENGHO'!AM44/'Indice PondENGHO'!AM32-1</f>
        <v>0.44415668248599038</v>
      </c>
      <c r="AN46" s="10">
        <f>+'Indice PondENGHO'!AN44/'Indice PondENGHO'!AN32-1</f>
        <v>0.4706430790943501</v>
      </c>
      <c r="AO46" s="3">
        <f>+'Indice PondENGHO'!AO44/'Indice PondENGHO'!AO32-1</f>
        <v>0.47088428975365915</v>
      </c>
      <c r="AP46" s="3">
        <f>+'Indice PondENGHO'!AP44/'Indice PondENGHO'!AP32-1</f>
        <v>0.59161381925929035</v>
      </c>
      <c r="AQ46" s="3">
        <f>+'Indice PondENGHO'!AQ44/'Indice PondENGHO'!AQ32-1</f>
        <v>0.16842448777128904</v>
      </c>
      <c r="AR46" s="3">
        <f>+'Indice PondENGHO'!AR44/'Indice PondENGHO'!AR32-1</f>
        <v>0.49240534788192103</v>
      </c>
      <c r="AS46" s="3">
        <f>+'Indice PondENGHO'!AS44/'Indice PondENGHO'!AS32-1</f>
        <v>0.46955753436195091</v>
      </c>
      <c r="AT46" s="3">
        <f>+'Indice PondENGHO'!AT44/'Indice PondENGHO'!AT32-1</f>
        <v>0.37015861298792707</v>
      </c>
      <c r="AU46" s="3">
        <f>+'Indice PondENGHO'!AU44/'Indice PondENGHO'!AU32-1</f>
        <v>0.35593752982477112</v>
      </c>
      <c r="AV46" s="3">
        <f>+'Indice PondENGHO'!AV44/'Indice PondENGHO'!AV32-1</f>
        <v>0.49460159235814349</v>
      </c>
      <c r="AW46" s="3">
        <f>+'Indice PondENGHO'!AW44/'Indice PondENGHO'!AW32-1</f>
        <v>0.35408438455274061</v>
      </c>
      <c r="AX46" s="3">
        <f>+'Indice PondENGHO'!AX44/'Indice PondENGHO'!AX32-1</f>
        <v>0.41865484578749501</v>
      </c>
      <c r="AY46" s="11">
        <f>+'Indice PondENGHO'!AY44/'Indice PondENGHO'!AY32-1</f>
        <v>0.44153341360466891</v>
      </c>
      <c r="AZ46" s="10">
        <f>+'Indice PondENGHO'!AZ44/'Indice PondENGHO'!AZ32-1</f>
        <v>0.4678775529481618</v>
      </c>
      <c r="BA46" s="3">
        <f>+'Indice PondENGHO'!BA44/'Indice PondENGHO'!BA32-1</f>
        <v>0.47110129402580769</v>
      </c>
      <c r="BB46" s="3">
        <f>+'Indice PondENGHO'!BB44/'Indice PondENGHO'!BB32-1</f>
        <v>0.5912859744824468</v>
      </c>
      <c r="BC46" s="3">
        <f>+'Indice PondENGHO'!BC44/'Indice PondENGHO'!BC32-1</f>
        <v>0.16915598516446551</v>
      </c>
      <c r="BD46" s="3">
        <f>+'Indice PondENGHO'!BD44/'Indice PondENGHO'!BD32-1</f>
        <v>0.48819609052411295</v>
      </c>
      <c r="BE46" s="3">
        <f>+'Indice PondENGHO'!BE44/'Indice PondENGHO'!BE32-1</f>
        <v>0.46295311456597776</v>
      </c>
      <c r="BF46" s="3">
        <f>+'Indice PondENGHO'!BF44/'Indice PondENGHO'!BF32-1</f>
        <v>0.36696514196487939</v>
      </c>
      <c r="BG46" s="3">
        <f>+'Indice PondENGHO'!BG44/'Indice PondENGHO'!BG32-1</f>
        <v>0.35772437120710698</v>
      </c>
      <c r="BH46" s="3">
        <f>+'Indice PondENGHO'!BH44/'Indice PondENGHO'!BH32-1</f>
        <v>0.49590798041016337</v>
      </c>
      <c r="BI46" s="3">
        <f>+'Indice PondENGHO'!BI44/'Indice PondENGHO'!BI32-1</f>
        <v>0.36162116159360891</v>
      </c>
      <c r="BJ46" s="3">
        <f>+'Indice PondENGHO'!BJ44/'Indice PondENGHO'!BJ32-1</f>
        <v>0.41559222690328235</v>
      </c>
      <c r="BK46" s="11">
        <f>+'Indice PondENGHO'!BK44/'Indice PondENGHO'!BK32-1</f>
        <v>0.43621775674299945</v>
      </c>
      <c r="BL46" s="2">
        <f t="shared" si="1"/>
        <v>43983</v>
      </c>
      <c r="BM46" s="10">
        <f>+'Indice PondENGHO'!BL44/'Indice PondENGHO'!BL32-1</f>
        <v>0.43656772166755919</v>
      </c>
      <c r="BN46" s="3">
        <f>+'Indice PondENGHO'!BM44/'Indice PondENGHO'!BM32-1</f>
        <v>0.42789101163836651</v>
      </c>
      <c r="BO46" s="3">
        <f>+'Indice PondENGHO'!BN44/'Indice PondENGHO'!BN32-1</f>
        <v>0.42708257393522464</v>
      </c>
      <c r="BP46" s="3">
        <f>+'Indice PondENGHO'!BO44/'Indice PondENGHO'!BO32-1</f>
        <v>0.42329001592830262</v>
      </c>
      <c r="BQ46" s="11">
        <f>+'Indice PondENGHO'!BP44/'Indice PondENGHO'!BP32-1</f>
        <v>0.4185477556285484</v>
      </c>
      <c r="BR46" s="10">
        <f>+'Indice PondENGHO'!BQ44/'Indice PondENGHO'!BQ32-1</f>
        <v>0.47227520912400989</v>
      </c>
      <c r="BS46" s="3">
        <f>+'Indice PondENGHO'!BR44/'Indice PondENGHO'!BR32-1</f>
        <v>0.471001629614753</v>
      </c>
      <c r="BT46" s="3">
        <f>+'Indice PondENGHO'!BS44/'Indice PondENGHO'!BS32-1</f>
        <v>0.5917579036742604</v>
      </c>
      <c r="BU46" s="3">
        <f>+'Indice PondENGHO'!BT44/'Indice PondENGHO'!BT32-1</f>
        <v>0.16693340227467379</v>
      </c>
      <c r="BV46" s="3">
        <f>+'Indice PondENGHO'!BU44/'Indice PondENGHO'!BU32-1</f>
        <v>0.4924918243517411</v>
      </c>
      <c r="BW46" s="3">
        <f>+'Indice PondENGHO'!BV44/'Indice PondENGHO'!BV32-1</f>
        <v>0.4701063050006884</v>
      </c>
      <c r="BX46" s="3">
        <f>+'Indice PondENGHO'!BW44/'Indice PondENGHO'!BW32-1</f>
        <v>0.37027658804749031</v>
      </c>
      <c r="BY46" s="3">
        <f>+'Indice PondENGHO'!BX44/'Indice PondENGHO'!BX32-1</f>
        <v>0.35632146540539633</v>
      </c>
      <c r="BZ46" s="3">
        <f>+'Indice PondENGHO'!BY44/'Indice PondENGHO'!BY32-1</f>
        <v>0.49460169815588451</v>
      </c>
      <c r="CA46" s="3">
        <f>+'Indice PondENGHO'!BZ44/'Indice PondENGHO'!BZ32-1</f>
        <v>0.35788590387643993</v>
      </c>
      <c r="CB46" s="3">
        <f>+'Indice PondENGHO'!CA44/'Indice PondENGHO'!CA32-1</f>
        <v>0.41881361169337539</v>
      </c>
      <c r="CC46" s="11">
        <f>+'Indice PondENGHO'!CB44/'Indice PondENGHO'!CB32-1</f>
        <v>0.44154869650940598</v>
      </c>
      <c r="CD46" s="3">
        <f>+'Indice PondENGHO'!CC44/'Indice PondENGHO'!CC32-1</f>
        <v>0.4247701206908161</v>
      </c>
      <c r="CE46" s="3">
        <f>+'Indice PondENGHO'!CD44/'Indice PondENGHO'!CD32-1</f>
        <v>0.4247701206908161</v>
      </c>
      <c r="CF46" s="3">
        <f>+'[3]Infla Interanual PondENGHO'!CD46</f>
        <v>0.42727722521085298</v>
      </c>
      <c r="CG46" s="3"/>
      <c r="CI46" s="72">
        <f t="shared" si="8"/>
        <v>1.8019966039010793E-2</v>
      </c>
      <c r="CJ46" s="72">
        <f t="shared" si="3"/>
        <v>1.8019966039010793E-2</v>
      </c>
      <c r="CK46" s="72">
        <f t="shared" si="9"/>
        <v>0</v>
      </c>
      <c r="CL46" s="72"/>
      <c r="CM46" s="72"/>
      <c r="CN46" s="72">
        <f>+'[3]Infla Interanual PondENGHO'!CF46</f>
        <v>1.7697967031786499E-2</v>
      </c>
      <c r="CP46" s="72">
        <f t="shared" si="4"/>
        <v>3.2199900722429398E-4</v>
      </c>
      <c r="CT46" s="73">
        <f t="shared" si="10"/>
        <v>0.43656772166755919</v>
      </c>
      <c r="CU46" s="73">
        <f t="shared" si="11"/>
        <v>0.42789101163836651</v>
      </c>
      <c r="CV46" s="73">
        <f t="shared" si="12"/>
        <v>0.42708257393522464</v>
      </c>
      <c r="CW46" s="73">
        <f t="shared" si="13"/>
        <v>0.42329001592830262</v>
      </c>
      <c r="CX46" s="73">
        <f t="shared" si="14"/>
        <v>0.4185477556285484</v>
      </c>
      <c r="CY46" s="74">
        <f>+'[3]Infla Interanual PondENGHO'!BL46</f>
        <v>0.43895228890362548</v>
      </c>
      <c r="CZ46" s="74">
        <f>+'[3]Infla Interanual PondENGHO'!BM46</f>
        <v>0.43033503311150612</v>
      </c>
      <c r="DA46" s="74">
        <f>+'[3]Infla Interanual PondENGHO'!BN46</f>
        <v>0.42949751182446505</v>
      </c>
      <c r="DB46" s="74">
        <f>+'[3]Infla Interanual PondENGHO'!BO46</f>
        <v>0.42569607523315933</v>
      </c>
      <c r="DC46" s="74">
        <f>+'[3]Infla Interanual PondENGHO'!BP46</f>
        <v>0.42125432187183898</v>
      </c>
      <c r="DE46" s="3">
        <f t="shared" si="5"/>
        <v>-2.3845672360662817E-3</v>
      </c>
      <c r="DF46" s="3">
        <f t="shared" si="16"/>
        <v>-2.4440214731396015E-3</v>
      </c>
      <c r="DG46" s="3">
        <f t="shared" si="16"/>
        <v>-2.4149378892404094E-3</v>
      </c>
      <c r="DH46" s="3">
        <f t="shared" si="16"/>
        <v>-2.4060593048567114E-3</v>
      </c>
      <c r="DI46" s="3">
        <f t="shared" si="7"/>
        <v>-2.7065662432905757E-3</v>
      </c>
      <c r="DJ46" s="3">
        <f t="shared" si="15"/>
        <v>-2.5071045200368847E-3</v>
      </c>
    </row>
    <row r="47" spans="1:114" x14ac:dyDescent="0.25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0.48036421091205961</v>
      </c>
      <c r="E47" s="3">
        <f>+'Indice PondENGHO'!E45/'Indice PondENGHO'!E33-1</f>
        <v>0.48257826408904814</v>
      </c>
      <c r="F47" s="3">
        <f>+'Indice PondENGHO'!F45/'Indice PondENGHO'!F33-1</f>
        <v>0.64794027435897505</v>
      </c>
      <c r="G47" s="3">
        <f>+'Indice PondENGHO'!G45/'Indice PondENGHO'!G33-1</f>
        <v>0.15043416967549339</v>
      </c>
      <c r="H47" s="3">
        <f>+'Indice PondENGHO'!H45/'Indice PondENGHO'!H33-1</f>
        <v>0.52872000972017186</v>
      </c>
      <c r="I47" s="3">
        <f>+'Indice PondENGHO'!I45/'Indice PondENGHO'!I33-1</f>
        <v>0.45669281617344515</v>
      </c>
      <c r="J47" s="3">
        <f>+'Indice PondENGHO'!J45/'Indice PondENGHO'!J33-1</f>
        <v>0.37987517480061395</v>
      </c>
      <c r="K47" s="3">
        <f>+'Indice PondENGHO'!K45/'Indice PondENGHO'!K33-1</f>
        <v>0.36594523088796627</v>
      </c>
      <c r="L47" s="3">
        <f>+'Indice PondENGHO'!L45/'Indice PondENGHO'!L33-1</f>
        <v>0.50056002453734538</v>
      </c>
      <c r="M47" s="3">
        <f>+'Indice PondENGHO'!M45/'Indice PondENGHO'!M33-1</f>
        <v>0.32434122636145823</v>
      </c>
      <c r="N47" s="3">
        <f>+'Indice PondENGHO'!N45/'Indice PondENGHO'!N33-1</f>
        <v>0.40942197604960318</v>
      </c>
      <c r="O47" s="11">
        <f>+'Indice PondENGHO'!O45/'Indice PondENGHO'!O33-1</f>
        <v>0.44405816869309622</v>
      </c>
      <c r="P47" s="10">
        <f>+'Indice PondENGHO'!P45/'Indice PondENGHO'!P33-1</f>
        <v>0.47664998534709113</v>
      </c>
      <c r="Q47" s="3">
        <f>+'Indice PondENGHO'!Q45/'Indice PondENGHO'!Q33-1</f>
        <v>0.4821484566838119</v>
      </c>
      <c r="R47" s="3">
        <f>+'Indice PondENGHO'!R45/'Indice PondENGHO'!R33-1</f>
        <v>0.6465214364695997</v>
      </c>
      <c r="S47" s="3">
        <f>+'Indice PondENGHO'!S45/'Indice PondENGHO'!S33-1</f>
        <v>0.15203548384927568</v>
      </c>
      <c r="T47" s="3">
        <f>+'Indice PondENGHO'!T45/'Indice PondENGHO'!T33-1</f>
        <v>0.52508279554112369</v>
      </c>
      <c r="U47" s="3">
        <f>+'Indice PondENGHO'!U45/'Indice PondENGHO'!U33-1</f>
        <v>0.45039209143752079</v>
      </c>
      <c r="V47" s="3">
        <f>+'Indice PondENGHO'!V45/'Indice PondENGHO'!V33-1</f>
        <v>0.3782778601434702</v>
      </c>
      <c r="W47" s="3">
        <f>+'Indice PondENGHO'!W45/'Indice PondENGHO'!W33-1</f>
        <v>0.36847024293070363</v>
      </c>
      <c r="X47" s="3">
        <f>+'Indice PondENGHO'!X45/'Indice PondENGHO'!X33-1</f>
        <v>0.49662352247553754</v>
      </c>
      <c r="Y47" s="3">
        <f>+'Indice PondENGHO'!Y45/'Indice PondENGHO'!Y33-1</f>
        <v>0.32612523799737159</v>
      </c>
      <c r="Z47" s="3">
        <f>+'Indice PondENGHO'!Z45/'Indice PondENGHO'!Z33-1</f>
        <v>0.40819481940175195</v>
      </c>
      <c r="AA47" s="11">
        <f>+'Indice PondENGHO'!AA45/'Indice PondENGHO'!AA33-1</f>
        <v>0.44011117695041713</v>
      </c>
      <c r="AB47" s="10">
        <f>+'Indice PondENGHO'!AB45/'Indice PondENGHO'!AB33-1</f>
        <v>0.47429744865035506</v>
      </c>
      <c r="AC47" s="3">
        <f>+'Indice PondENGHO'!AC45/'Indice PondENGHO'!AC33-1</f>
        <v>0.48176755595109721</v>
      </c>
      <c r="AD47" s="3">
        <f>+'Indice PondENGHO'!AD45/'Indice PondENGHO'!AD33-1</f>
        <v>0.64669277184396567</v>
      </c>
      <c r="AE47" s="3">
        <f>+'Indice PondENGHO'!AE45/'Indice PondENGHO'!AE33-1</f>
        <v>0.15409581562167629</v>
      </c>
      <c r="AF47" s="3">
        <f>+'Indice PondENGHO'!AF45/'Indice PondENGHO'!AF33-1</f>
        <v>0.52074263062168624</v>
      </c>
      <c r="AG47" s="3">
        <f>+'Indice PondENGHO'!AG45/'Indice PondENGHO'!AG33-1</f>
        <v>0.45116037774563811</v>
      </c>
      <c r="AH47" s="3">
        <f>+'Indice PondENGHO'!AH45/'Indice PondENGHO'!AH33-1</f>
        <v>0.38142056619921383</v>
      </c>
      <c r="AI47" s="3">
        <f>+'Indice PondENGHO'!AI45/'Indice PondENGHO'!AI33-1</f>
        <v>0.36916574817912218</v>
      </c>
      <c r="AJ47" s="3">
        <f>+'Indice PondENGHO'!AJ45/'Indice PondENGHO'!AJ33-1</f>
        <v>0.49437129911777156</v>
      </c>
      <c r="AK47" s="3">
        <f>+'Indice PondENGHO'!AK45/'Indice PondENGHO'!AK33-1</f>
        <v>0.32668541735427392</v>
      </c>
      <c r="AL47" s="3">
        <f>+'Indice PondENGHO'!AL45/'Indice PondENGHO'!AL33-1</f>
        <v>0.40621497326493317</v>
      </c>
      <c r="AM47" s="11">
        <f>+'Indice PondENGHO'!AM45/'Indice PondENGHO'!AM33-1</f>
        <v>0.4389727015757765</v>
      </c>
      <c r="AN47" s="10">
        <f>+'Indice PondENGHO'!AN45/'Indice PondENGHO'!AN33-1</f>
        <v>0.4721962691748427</v>
      </c>
      <c r="AO47" s="3">
        <f>+'Indice PondENGHO'!AO45/'Indice PondENGHO'!AO33-1</f>
        <v>0.48198745790862474</v>
      </c>
      <c r="AP47" s="3">
        <f>+'Indice PondENGHO'!AP45/'Indice PondENGHO'!AP33-1</f>
        <v>0.64164181107126272</v>
      </c>
      <c r="AQ47" s="3">
        <f>+'Indice PondENGHO'!AQ45/'Indice PondENGHO'!AQ33-1</f>
        <v>0.15522032535700636</v>
      </c>
      <c r="AR47" s="3">
        <f>+'Indice PondENGHO'!AR45/'Indice PondENGHO'!AR33-1</f>
        <v>0.52001425584509198</v>
      </c>
      <c r="AS47" s="3">
        <f>+'Indice PondENGHO'!AS45/'Indice PondENGHO'!AS33-1</f>
        <v>0.44164031743726984</v>
      </c>
      <c r="AT47" s="3">
        <f>+'Indice PondENGHO'!AT45/'Indice PondENGHO'!AT33-1</f>
        <v>0.37832068740917246</v>
      </c>
      <c r="AU47" s="3">
        <f>+'Indice PondENGHO'!AU45/'Indice PondENGHO'!AU33-1</f>
        <v>0.36986355266678217</v>
      </c>
      <c r="AV47" s="3">
        <f>+'Indice PondENGHO'!AV45/'Indice PondENGHO'!AV33-1</f>
        <v>0.49652072176259443</v>
      </c>
      <c r="AW47" s="3">
        <f>+'Indice PondENGHO'!AW45/'Indice PondENGHO'!AW33-1</f>
        <v>0.32295726569953409</v>
      </c>
      <c r="AX47" s="3">
        <f>+'Indice PondENGHO'!AX45/'Indice PondENGHO'!AX33-1</f>
        <v>0.40438054581595728</v>
      </c>
      <c r="AY47" s="11">
        <f>+'Indice PondENGHO'!AY45/'Indice PondENGHO'!AY33-1</f>
        <v>0.43635122346860733</v>
      </c>
      <c r="AZ47" s="10">
        <f>+'Indice PondENGHO'!AZ45/'Indice PondENGHO'!AZ33-1</f>
        <v>0.46883909734956686</v>
      </c>
      <c r="BA47" s="3">
        <f>+'Indice PondENGHO'!BA45/'Indice PondENGHO'!BA33-1</f>
        <v>0.48233484103245905</v>
      </c>
      <c r="BB47" s="3">
        <f>+'Indice PondENGHO'!BB45/'Indice PondENGHO'!BB33-1</f>
        <v>0.63758068509040089</v>
      </c>
      <c r="BC47" s="3">
        <f>+'Indice PondENGHO'!BC45/'Indice PondENGHO'!BC33-1</f>
        <v>0.1547202663070637</v>
      </c>
      <c r="BD47" s="3">
        <f>+'Indice PondENGHO'!BD45/'Indice PondENGHO'!BD33-1</f>
        <v>0.52040274946010734</v>
      </c>
      <c r="BE47" s="3">
        <f>+'Indice PondENGHO'!BE45/'Indice PondENGHO'!BE33-1</f>
        <v>0.4339076013050398</v>
      </c>
      <c r="BF47" s="3">
        <f>+'Indice PondENGHO'!BF45/'Indice PondENGHO'!BF33-1</f>
        <v>0.37625405846060933</v>
      </c>
      <c r="BG47" s="3">
        <f>+'Indice PondENGHO'!BG45/'Indice PondENGHO'!BG33-1</f>
        <v>0.37347124048730307</v>
      </c>
      <c r="BH47" s="3">
        <f>+'Indice PondENGHO'!BH45/'Indice PondENGHO'!BH33-1</f>
        <v>0.49804861881799933</v>
      </c>
      <c r="BI47" s="3">
        <f>+'Indice PondENGHO'!BI45/'Indice PondENGHO'!BI33-1</f>
        <v>0.32667801082337711</v>
      </c>
      <c r="BJ47" s="3">
        <f>+'Indice PondENGHO'!BJ45/'Indice PondENGHO'!BJ33-1</f>
        <v>0.40224722000328983</v>
      </c>
      <c r="BK47" s="11">
        <f>+'Indice PondENGHO'!BK45/'Indice PondENGHO'!BK33-1</f>
        <v>0.43202036016337875</v>
      </c>
      <c r="BL47" s="2">
        <f t="shared" si="1"/>
        <v>44013</v>
      </c>
      <c r="BM47" s="10">
        <f>+'Indice PondENGHO'!BL45/'Indice PondENGHO'!BL33-1</f>
        <v>0.44173880157442746</v>
      </c>
      <c r="BN47" s="3">
        <f>+'Indice PondENGHO'!BM45/'Indice PondENGHO'!BM33-1</f>
        <v>0.43177819928657968</v>
      </c>
      <c r="BO47" s="3">
        <f>+'Indice PondENGHO'!BN45/'Indice PondENGHO'!BN33-1</f>
        <v>0.42995802567722508</v>
      </c>
      <c r="BP47" s="3">
        <f>+'Indice PondENGHO'!BO45/'Indice PondENGHO'!BO33-1</f>
        <v>0.42544962436162281</v>
      </c>
      <c r="BQ47" s="11">
        <f>+'Indice PondENGHO'!BP45/'Indice PondENGHO'!BP33-1</f>
        <v>0.41968690896926542</v>
      </c>
      <c r="BR47" s="10">
        <f>+'Indice PondENGHO'!BQ45/'Indice PondENGHO'!BQ33-1</f>
        <v>0.4741591380221557</v>
      </c>
      <c r="BS47" s="3">
        <f>+'Indice PondENGHO'!BR45/'Indice PondENGHO'!BR33-1</f>
        <v>0.48216521914114896</v>
      </c>
      <c r="BT47" s="3">
        <f>+'Indice PondENGHO'!BS45/'Indice PondENGHO'!BS33-1</f>
        <v>0.64308448495066695</v>
      </c>
      <c r="BU47" s="3">
        <f>+'Indice PondENGHO'!BT45/'Indice PondENGHO'!BT33-1</f>
        <v>0.15378244860985779</v>
      </c>
      <c r="BV47" s="3">
        <f>+'Indice PondENGHO'!BU45/'Indice PondENGHO'!BU33-1</f>
        <v>0.52169745930075995</v>
      </c>
      <c r="BW47" s="3">
        <f>+'Indice PondENGHO'!BV45/'Indice PondENGHO'!BV33-1</f>
        <v>0.44227853140952056</v>
      </c>
      <c r="BX47" s="3">
        <f>+'Indice PondENGHO'!BW45/'Indice PondENGHO'!BW33-1</f>
        <v>0.37821397683666325</v>
      </c>
      <c r="BY47" s="3">
        <f>+'Indice PondENGHO'!BX45/'Indice PondENGHO'!BX33-1</f>
        <v>0.37008197015437472</v>
      </c>
      <c r="BZ47" s="3">
        <f>+'Indice PondENGHO'!BY45/'Indice PondENGHO'!BY33-1</f>
        <v>0.49717529648125525</v>
      </c>
      <c r="CA47" s="3">
        <f>+'Indice PondENGHO'!BZ45/'Indice PondENGHO'!BZ33-1</f>
        <v>0.32558762963249754</v>
      </c>
      <c r="CB47" s="3">
        <f>+'Indice PondENGHO'!CA45/'Indice PondENGHO'!CA33-1</f>
        <v>0.4046868506181811</v>
      </c>
      <c r="CC47" s="11">
        <f>+'Indice PondENGHO'!CB45/'Indice PondENGHO'!CB33-1</f>
        <v>0.43647356580808849</v>
      </c>
      <c r="CD47" s="3">
        <f>+'Indice PondENGHO'!CC45/'Indice PondENGHO'!CC33-1</f>
        <v>0.42736369236049332</v>
      </c>
      <c r="CE47" s="3">
        <f>+'Indice PondENGHO'!CD45/'Indice PondENGHO'!CD33-1</f>
        <v>0.42736369236049332</v>
      </c>
      <c r="CF47" s="3">
        <f>+'[3]Infla Interanual PondENGHO'!CD47</f>
        <v>0.42365563849450316</v>
      </c>
      <c r="CG47" s="3"/>
      <c r="CI47" s="72">
        <f t="shared" si="8"/>
        <v>2.2051892605162049E-2</v>
      </c>
      <c r="CJ47" s="72">
        <f t="shared" si="3"/>
        <v>2.2051892605162049E-2</v>
      </c>
      <c r="CK47" s="72">
        <f t="shared" si="9"/>
        <v>0</v>
      </c>
      <c r="CL47" s="72"/>
      <c r="CM47" s="72"/>
      <c r="CN47" s="72">
        <f>+'[3]Infla Interanual PondENGHO'!CF47</f>
        <v>1.8714877760715787E-2</v>
      </c>
      <c r="CP47" s="72">
        <f t="shared" si="4"/>
        <v>3.3370148444462622E-3</v>
      </c>
      <c r="CT47" s="73">
        <f t="shared" si="10"/>
        <v>0.44173880157442746</v>
      </c>
      <c r="CU47" s="73">
        <f t="shared" si="11"/>
        <v>0.43177819928657968</v>
      </c>
      <c r="CV47" s="73">
        <f t="shared" si="12"/>
        <v>0.42995802567722508</v>
      </c>
      <c r="CW47" s="73">
        <f t="shared" si="13"/>
        <v>0.42544962436162281</v>
      </c>
      <c r="CX47" s="73">
        <f t="shared" si="14"/>
        <v>0.41968690896926542</v>
      </c>
      <c r="CY47" s="74">
        <f>+'[3]Infla Interanual PondENGHO'!BL47</f>
        <v>0.43598514450842951</v>
      </c>
      <c r="CZ47" s="74">
        <f>+'[3]Infla Interanual PondENGHO'!BM47</f>
        <v>0.42714637909882658</v>
      </c>
      <c r="DA47" s="74">
        <f>+'[3]Infla Interanual PondENGHO'!BN47</f>
        <v>0.42578463348796336</v>
      </c>
      <c r="DB47" s="74">
        <f>+'[3]Infla Interanual PondENGHO'!BO47</f>
        <v>0.4220302099664055</v>
      </c>
      <c r="DC47" s="74">
        <f>+'[3]Infla Interanual PondENGHO'!BP47</f>
        <v>0.41727026674771373</v>
      </c>
      <c r="DE47" s="3">
        <f t="shared" si="5"/>
        <v>5.7536570659979525E-3</v>
      </c>
      <c r="DF47" s="3">
        <f t="shared" si="16"/>
        <v>4.6318201877530996E-3</v>
      </c>
      <c r="DG47" s="3">
        <f t="shared" si="16"/>
        <v>4.1733921892617154E-3</v>
      </c>
      <c r="DH47" s="3">
        <f t="shared" si="16"/>
        <v>3.4194143952173128E-3</v>
      </c>
      <c r="DI47" s="3">
        <f t="shared" si="7"/>
        <v>2.4166422215516903E-3</v>
      </c>
      <c r="DJ47" s="3">
        <f t="shared" si="15"/>
        <v>3.7080538659901574E-3</v>
      </c>
    </row>
    <row r="48" spans="1:114" x14ac:dyDescent="0.25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0.46347296094483381</v>
      </c>
      <c r="E48" s="3">
        <f>+'Indice PondENGHO'!E46/'Indice PondENGHO'!E34-1</f>
        <v>0.4470682364717069</v>
      </c>
      <c r="F48" s="3">
        <f>+'Indice PondENGHO'!F46/'Indice PondENGHO'!F34-1</f>
        <v>0.623920504457111</v>
      </c>
      <c r="G48" s="3">
        <f>+'Indice PondENGHO'!G46/'Indice PondENGHO'!G34-1</f>
        <v>0.15117962621252468</v>
      </c>
      <c r="H48" s="3">
        <f>+'Indice PondENGHO'!H46/'Indice PondENGHO'!H34-1</f>
        <v>0.49254206050119165</v>
      </c>
      <c r="I48" s="3">
        <f>+'Indice PondENGHO'!I46/'Indice PondENGHO'!I34-1</f>
        <v>0.42086791581825533</v>
      </c>
      <c r="J48" s="3">
        <f>+'Indice PondENGHO'!J46/'Indice PondENGHO'!J34-1</f>
        <v>0.36863568873175923</v>
      </c>
      <c r="K48" s="3">
        <f>+'Indice PondENGHO'!K46/'Indice PondENGHO'!K34-1</f>
        <v>0.37185701740260213</v>
      </c>
      <c r="L48" s="3">
        <f>+'Indice PondENGHO'!L46/'Indice PondENGHO'!L34-1</f>
        <v>0.4893513163347365</v>
      </c>
      <c r="M48" s="3">
        <f>+'Indice PondENGHO'!M46/'Indice PondENGHO'!M34-1</f>
        <v>0.298909283939226</v>
      </c>
      <c r="N48" s="3">
        <f>+'Indice PondENGHO'!N46/'Indice PondENGHO'!N34-1</f>
        <v>0.38476692619176855</v>
      </c>
      <c r="O48" s="11">
        <f>+'Indice PondENGHO'!O46/'Indice PondENGHO'!O34-1</f>
        <v>0.42592687418552044</v>
      </c>
      <c r="P48" s="10">
        <f>+'Indice PondENGHO'!P46/'Indice PondENGHO'!P34-1</f>
        <v>0.4625228695855863</v>
      </c>
      <c r="Q48" s="3">
        <f>+'Indice PondENGHO'!Q46/'Indice PondENGHO'!Q34-1</f>
        <v>0.44783753566234807</v>
      </c>
      <c r="R48" s="3">
        <f>+'Indice PondENGHO'!R46/'Indice PondENGHO'!R34-1</f>
        <v>0.62391282404242521</v>
      </c>
      <c r="S48" s="3">
        <f>+'Indice PondENGHO'!S46/'Indice PondENGHO'!S34-1</f>
        <v>0.15322641732639952</v>
      </c>
      <c r="T48" s="3">
        <f>+'Indice PondENGHO'!T46/'Indice PondENGHO'!T34-1</f>
        <v>0.49102867373332804</v>
      </c>
      <c r="U48" s="3">
        <f>+'Indice PondENGHO'!U46/'Indice PondENGHO'!U34-1</f>
        <v>0.41395871392377548</v>
      </c>
      <c r="V48" s="3">
        <f>+'Indice PondENGHO'!V46/'Indice PondENGHO'!V34-1</f>
        <v>0.3657783987805372</v>
      </c>
      <c r="W48" s="3">
        <f>+'Indice PondENGHO'!W46/'Indice PondENGHO'!W34-1</f>
        <v>0.37445703167084732</v>
      </c>
      <c r="X48" s="3">
        <f>+'Indice PondENGHO'!X46/'Indice PondENGHO'!X34-1</f>
        <v>0.48717688873331899</v>
      </c>
      <c r="Y48" s="3">
        <f>+'Indice PondENGHO'!Y46/'Indice PondENGHO'!Y34-1</f>
        <v>0.30387129072387054</v>
      </c>
      <c r="Z48" s="3">
        <f>+'Indice PondENGHO'!Z46/'Indice PondENGHO'!Z34-1</f>
        <v>0.38370666304623335</v>
      </c>
      <c r="AA48" s="11">
        <f>+'Indice PondENGHO'!AA46/'Indice PondENGHO'!AA34-1</f>
        <v>0.42457873096422327</v>
      </c>
      <c r="AB48" s="10">
        <f>+'Indice PondENGHO'!AB46/'Indice PondENGHO'!AB34-1</f>
        <v>0.46237348161763858</v>
      </c>
      <c r="AC48" s="3">
        <f>+'Indice PondENGHO'!AC46/'Indice PondENGHO'!AC34-1</f>
        <v>0.44672237632213574</v>
      </c>
      <c r="AD48" s="3">
        <f>+'Indice PondENGHO'!AD46/'Indice PondENGHO'!AD34-1</f>
        <v>0.62416092120280187</v>
      </c>
      <c r="AE48" s="3">
        <f>+'Indice PondENGHO'!AE46/'Indice PondENGHO'!AE34-1</f>
        <v>0.15544397156059975</v>
      </c>
      <c r="AF48" s="3">
        <f>+'Indice PondENGHO'!AF46/'Indice PondENGHO'!AF34-1</f>
        <v>0.48794753768067922</v>
      </c>
      <c r="AG48" s="3">
        <f>+'Indice PondENGHO'!AG46/'Indice PondENGHO'!AG34-1</f>
        <v>0.41392822010944963</v>
      </c>
      <c r="AH48" s="3">
        <f>+'Indice PondENGHO'!AH46/'Indice PondENGHO'!AH34-1</f>
        <v>0.36778200633883973</v>
      </c>
      <c r="AI48" s="3">
        <f>+'Indice PondENGHO'!AI46/'Indice PondENGHO'!AI34-1</f>
        <v>0.37506920893017881</v>
      </c>
      <c r="AJ48" s="3">
        <f>+'Indice PondENGHO'!AJ46/'Indice PondENGHO'!AJ34-1</f>
        <v>0.48603712974405089</v>
      </c>
      <c r="AK48" s="3">
        <f>+'Indice PondENGHO'!AK46/'Indice PondENGHO'!AK34-1</f>
        <v>0.30516831448308102</v>
      </c>
      <c r="AL48" s="3">
        <f>+'Indice PondENGHO'!AL46/'Indice PondENGHO'!AL34-1</f>
        <v>0.38262720814994999</v>
      </c>
      <c r="AM48" s="11">
        <f>+'Indice PondENGHO'!AM46/'Indice PondENGHO'!AM34-1</f>
        <v>0.4239581514370947</v>
      </c>
      <c r="AN48" s="10">
        <f>+'Indice PondENGHO'!AN46/'Indice PondENGHO'!AN34-1</f>
        <v>0.46176115061880663</v>
      </c>
      <c r="AO48" s="3">
        <f>+'Indice PondENGHO'!AO46/'Indice PondENGHO'!AO34-1</f>
        <v>0.44732588204157242</v>
      </c>
      <c r="AP48" s="3">
        <f>+'Indice PondENGHO'!AP46/'Indice PondENGHO'!AP34-1</f>
        <v>0.62019167790146246</v>
      </c>
      <c r="AQ48" s="3">
        <f>+'Indice PondENGHO'!AQ46/'Indice PondENGHO'!AQ34-1</f>
        <v>0.1567826741719256</v>
      </c>
      <c r="AR48" s="3">
        <f>+'Indice PondENGHO'!AR46/'Indice PondENGHO'!AR34-1</f>
        <v>0.48746228007439618</v>
      </c>
      <c r="AS48" s="3">
        <f>+'Indice PondENGHO'!AS46/'Indice PondENGHO'!AS34-1</f>
        <v>0.4031749973080776</v>
      </c>
      <c r="AT48" s="3">
        <f>+'Indice PondENGHO'!AT46/'Indice PondENGHO'!AT34-1</f>
        <v>0.36327462964103385</v>
      </c>
      <c r="AU48" s="3">
        <f>+'Indice PondENGHO'!AU46/'Indice PondENGHO'!AU34-1</f>
        <v>0.37570975720990218</v>
      </c>
      <c r="AV48" s="3">
        <f>+'Indice PondENGHO'!AV46/'Indice PondENGHO'!AV34-1</f>
        <v>0.48722190464252302</v>
      </c>
      <c r="AW48" s="3">
        <f>+'Indice PondENGHO'!AW46/'Indice PondENGHO'!AW34-1</f>
        <v>0.30092376779112762</v>
      </c>
      <c r="AX48" s="3">
        <f>+'Indice PondENGHO'!AX46/'Indice PondENGHO'!AX34-1</f>
        <v>0.3807494951245507</v>
      </c>
      <c r="AY48" s="11">
        <f>+'Indice PondENGHO'!AY46/'Indice PondENGHO'!AY34-1</f>
        <v>0.42383374990713141</v>
      </c>
      <c r="AZ48" s="10">
        <f>+'Indice PondENGHO'!AZ46/'Indice PondENGHO'!AZ34-1</f>
        <v>0.46058348050763187</v>
      </c>
      <c r="BA48" s="3">
        <f>+'Indice PondENGHO'!BA46/'Indice PondENGHO'!BA34-1</f>
        <v>0.44851498593989803</v>
      </c>
      <c r="BB48" s="3">
        <f>+'Indice PondENGHO'!BB46/'Indice PondENGHO'!BB34-1</f>
        <v>0.61696143368374878</v>
      </c>
      <c r="BC48" s="3">
        <f>+'Indice PondENGHO'!BC46/'Indice PondENGHO'!BC34-1</f>
        <v>0.15762586489977659</v>
      </c>
      <c r="BD48" s="3">
        <f>+'Indice PondENGHO'!BD46/'Indice PondENGHO'!BD34-1</f>
        <v>0.48808115012278397</v>
      </c>
      <c r="BE48" s="3">
        <f>+'Indice PondENGHO'!BE46/'Indice PondENGHO'!BE34-1</f>
        <v>0.39425654271506683</v>
      </c>
      <c r="BF48" s="3">
        <f>+'Indice PondENGHO'!BF46/'Indice PondENGHO'!BF34-1</f>
        <v>0.35983289942339991</v>
      </c>
      <c r="BG48" s="3">
        <f>+'Indice PondENGHO'!BG46/'Indice PondENGHO'!BG34-1</f>
        <v>0.38006765308287505</v>
      </c>
      <c r="BH48" s="3">
        <f>+'Indice PondENGHO'!BH46/'Indice PondENGHO'!BH34-1</f>
        <v>0.48794121267248247</v>
      </c>
      <c r="BI48" s="3">
        <f>+'Indice PondENGHO'!BI46/'Indice PondENGHO'!BI34-1</f>
        <v>0.30732091815605633</v>
      </c>
      <c r="BJ48" s="3">
        <f>+'Indice PondENGHO'!BJ46/'Indice PondENGHO'!BJ34-1</f>
        <v>0.37946334178676988</v>
      </c>
      <c r="BK48" s="11">
        <f>+'Indice PondENGHO'!BK46/'Indice PondENGHO'!BK34-1</f>
        <v>0.42495173460264191</v>
      </c>
      <c r="BL48" s="2">
        <f t="shared" si="1"/>
        <v>44044</v>
      </c>
      <c r="BM48" s="10">
        <f>+'Indice PondENGHO'!BL46/'Indice PondENGHO'!BL34-1</f>
        <v>0.42534786151177362</v>
      </c>
      <c r="BN48" s="3">
        <f>+'Indice PondENGHO'!BM46/'Indice PondENGHO'!BM34-1</f>
        <v>0.41662858801444269</v>
      </c>
      <c r="BO48" s="3">
        <f>+'Indice PondENGHO'!BN46/'Indice PondENGHO'!BN34-1</f>
        <v>0.41510021972194044</v>
      </c>
      <c r="BP48" s="3">
        <f>+'Indice PondENGHO'!BO46/'Indice PondENGHO'!BO34-1</f>
        <v>0.4101972262066349</v>
      </c>
      <c r="BQ48" s="11">
        <f>+'Indice PondENGHO'!BP46/'Indice PondENGHO'!BP34-1</f>
        <v>0.40409733537888815</v>
      </c>
      <c r="BR48" s="10">
        <f>+'Indice PondENGHO'!BQ46/'Indice PondENGHO'!BQ34-1</f>
        <v>0.46206767352803624</v>
      </c>
      <c r="BS48" s="3">
        <f>+'Indice PondENGHO'!BR46/'Indice PondENGHO'!BR34-1</f>
        <v>0.44764701554063002</v>
      </c>
      <c r="BT48" s="3">
        <f>+'Indice PondENGHO'!BS46/'Indice PondENGHO'!BS34-1</f>
        <v>0.62112785286092165</v>
      </c>
      <c r="BU48" s="3">
        <f>+'Indice PondENGHO'!BT46/'Indice PondENGHO'!BT34-1</f>
        <v>0.15558867523154363</v>
      </c>
      <c r="BV48" s="3">
        <f>+'Indice PondENGHO'!BU46/'Indice PondENGHO'!BU34-1</f>
        <v>0.48869484674876462</v>
      </c>
      <c r="BW48" s="3">
        <f>+'Indice PondENGHO'!BV46/'Indice PondENGHO'!BV34-1</f>
        <v>0.40397091196790869</v>
      </c>
      <c r="BX48" s="3">
        <f>+'Indice PondENGHO'!BW46/'Indice PondENGHO'!BW34-1</f>
        <v>0.36359539814416486</v>
      </c>
      <c r="BY48" s="3">
        <f>+'Indice PondENGHO'!BX46/'Indice PondENGHO'!BX34-1</f>
        <v>0.37618671383153846</v>
      </c>
      <c r="BZ48" s="3">
        <f>+'Indice PondENGHO'!BY46/'Indice PondENGHO'!BY34-1</f>
        <v>0.48751326701872499</v>
      </c>
      <c r="CA48" s="3">
        <f>+'Indice PondENGHO'!BZ46/'Indice PondENGHO'!BZ34-1</f>
        <v>0.30446669221924116</v>
      </c>
      <c r="CB48" s="3">
        <f>+'Indice PondENGHO'!CA46/'Indice PondENGHO'!CA34-1</f>
        <v>0.3812186053295743</v>
      </c>
      <c r="CC48" s="11">
        <f>+'Indice PondENGHO'!CB46/'Indice PondENGHO'!CB34-1</f>
        <v>0.42457865439836628</v>
      </c>
      <c r="CD48" s="3">
        <f>+'Indice PondENGHO'!CC46/'Indice PondENGHO'!CC34-1</f>
        <v>0.4119496899210553</v>
      </c>
      <c r="CE48" s="3">
        <f>+'Indice PondENGHO'!CD46/'Indice PondENGHO'!CD34-1</f>
        <v>0.41194977944480482</v>
      </c>
      <c r="CF48" s="3">
        <f>+'[3]Infla Interanual PondENGHO'!CD48</f>
        <v>0.40659559082027807</v>
      </c>
      <c r="CG48" s="3"/>
      <c r="CI48" s="72">
        <f t="shared" si="8"/>
        <v>2.1250526132885472E-2</v>
      </c>
      <c r="CJ48" s="72">
        <f t="shared" si="3"/>
        <v>2.1250526132885472E-2</v>
      </c>
      <c r="CK48" s="72">
        <f t="shared" si="9"/>
        <v>0</v>
      </c>
      <c r="CL48" s="72"/>
      <c r="CM48" s="72"/>
      <c r="CN48" s="72">
        <f>+'[3]Infla Interanual PondENGHO'!CF48</f>
        <v>1.7931189831746908E-2</v>
      </c>
      <c r="CP48" s="72">
        <f t="shared" ref="CP48:CP77" si="17">+CI48-CN48</f>
        <v>3.3193363011385646E-3</v>
      </c>
      <c r="CT48" s="73">
        <f t="shared" si="10"/>
        <v>0.42534786151177362</v>
      </c>
      <c r="CU48" s="73">
        <f t="shared" si="11"/>
        <v>0.41662858801444269</v>
      </c>
      <c r="CV48" s="73">
        <f t="shared" si="12"/>
        <v>0.41510021972194044</v>
      </c>
      <c r="CW48" s="73">
        <f t="shared" si="13"/>
        <v>0.4101972262066349</v>
      </c>
      <c r="CX48" s="73">
        <f t="shared" si="14"/>
        <v>0.40409733537888815</v>
      </c>
      <c r="CY48" s="74">
        <f>+'[3]Infla Interanual PondENGHO'!BL48</f>
        <v>0.41798970673080982</v>
      </c>
      <c r="CZ48" s="74">
        <f>+'[3]Infla Interanual PondENGHO'!BM48</f>
        <v>0.41025785048265795</v>
      </c>
      <c r="DA48" s="74">
        <f>+'[3]Infla Interanual PondENGHO'!BN48</f>
        <v>0.4092491088821204</v>
      </c>
      <c r="DB48" s="74">
        <f>+'[3]Infla Interanual PondENGHO'!BO48</f>
        <v>0.4051605838391068</v>
      </c>
      <c r="DC48" s="74">
        <f>+'[3]Infla Interanual PondENGHO'!BP48</f>
        <v>0.40005851689906291</v>
      </c>
      <c r="DE48" s="3">
        <f t="shared" ref="DE48:DE77" si="18">+CT48-CY48</f>
        <v>7.3581547809637993E-3</v>
      </c>
      <c r="DF48" s="3">
        <f t="shared" ref="DF48:DH63" si="19">+CU48-CZ48</f>
        <v>6.3707375317847426E-3</v>
      </c>
      <c r="DG48" s="3">
        <f t="shared" si="19"/>
        <v>5.8511108398200395E-3</v>
      </c>
      <c r="DH48" s="3">
        <f t="shared" si="19"/>
        <v>5.0366423675280991E-3</v>
      </c>
      <c r="DI48" s="3">
        <f t="shared" ref="DI48:DI77" si="20">+CX48-DC48</f>
        <v>4.0388184798252347E-3</v>
      </c>
      <c r="DJ48" s="3">
        <f t="shared" si="15"/>
        <v>5.3541886245267456E-3</v>
      </c>
    </row>
    <row r="49" spans="1:114" x14ac:dyDescent="0.25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0.43230268003294703</v>
      </c>
      <c r="E49" s="3">
        <f>+'Indice PondENGHO'!E47/'Indice PondENGHO'!E35-1</f>
        <v>0.43749388229943342</v>
      </c>
      <c r="F49" s="3">
        <f>+'Indice PondENGHO'!F47/'Indice PondENGHO'!F35-1</f>
        <v>0.57463802139176057</v>
      </c>
      <c r="G49" s="3">
        <f>+'Indice PondENGHO'!G47/'Indice PondENGHO'!G35-1</f>
        <v>0.14458947637499442</v>
      </c>
      <c r="H49" s="3">
        <f>+'Indice PondENGHO'!H47/'Indice PondENGHO'!H35-1</f>
        <v>0.43495315037723503</v>
      </c>
      <c r="I49" s="3">
        <f>+'Indice PondENGHO'!I47/'Indice PondENGHO'!I35-1</f>
        <v>0.35657491379756956</v>
      </c>
      <c r="J49" s="3">
        <f>+'Indice PondENGHO'!J47/'Indice PondENGHO'!J35-1</f>
        <v>0.3514933176120898</v>
      </c>
      <c r="K49" s="3">
        <f>+'Indice PondENGHO'!K47/'Indice PondENGHO'!K35-1</f>
        <v>0.29034039571144166</v>
      </c>
      <c r="L49" s="3">
        <f>+'Indice PondENGHO'!L47/'Indice PondENGHO'!L35-1</f>
        <v>0.4215822853667146</v>
      </c>
      <c r="M49" s="3">
        <f>+'Indice PondENGHO'!M47/'Indice PondENGHO'!M35-1</f>
        <v>0.29014783428477675</v>
      </c>
      <c r="N49" s="3">
        <f>+'Indice PondENGHO'!N47/'Indice PondENGHO'!N35-1</f>
        <v>0.33617561389859452</v>
      </c>
      <c r="O49" s="11">
        <f>+'Indice PondENGHO'!O47/'Indice PondENGHO'!O35-1</f>
        <v>0.33951528715132451</v>
      </c>
      <c r="P49" s="10">
        <f>+'Indice PondENGHO'!P47/'Indice PondENGHO'!P35-1</f>
        <v>0.43091931516606885</v>
      </c>
      <c r="Q49" s="3">
        <f>+'Indice PondENGHO'!Q47/'Indice PondENGHO'!Q35-1</f>
        <v>0.43795257351120553</v>
      </c>
      <c r="R49" s="3">
        <f>+'Indice PondENGHO'!R47/'Indice PondENGHO'!R35-1</f>
        <v>0.57716308276557893</v>
      </c>
      <c r="S49" s="3">
        <f>+'Indice PondENGHO'!S47/'Indice PondENGHO'!S35-1</f>
        <v>0.14755264172726235</v>
      </c>
      <c r="T49" s="3">
        <f>+'Indice PondENGHO'!T47/'Indice PondENGHO'!T35-1</f>
        <v>0.43396551177023013</v>
      </c>
      <c r="U49" s="3">
        <f>+'Indice PondENGHO'!U47/'Indice PondENGHO'!U35-1</f>
        <v>0.34994986640764125</v>
      </c>
      <c r="V49" s="3">
        <f>+'Indice PondENGHO'!V47/'Indice PondENGHO'!V35-1</f>
        <v>0.35012292492171637</v>
      </c>
      <c r="W49" s="3">
        <f>+'Indice PondENGHO'!W47/'Indice PondENGHO'!W35-1</f>
        <v>0.29150326358871159</v>
      </c>
      <c r="X49" s="3">
        <f>+'Indice PondENGHO'!X47/'Indice PondENGHO'!X35-1</f>
        <v>0.41737373967019775</v>
      </c>
      <c r="Y49" s="3">
        <f>+'Indice PondENGHO'!Y47/'Indice PondENGHO'!Y35-1</f>
        <v>0.29469898315629872</v>
      </c>
      <c r="Z49" s="3">
        <f>+'Indice PondENGHO'!Z47/'Indice PondENGHO'!Z35-1</f>
        <v>0.33638686355166447</v>
      </c>
      <c r="AA49" s="11">
        <f>+'Indice PondENGHO'!AA47/'Indice PondENGHO'!AA35-1</f>
        <v>0.33982495969604831</v>
      </c>
      <c r="AB49" s="10">
        <f>+'Indice PondENGHO'!AB47/'Indice PondENGHO'!AB35-1</f>
        <v>0.43033960742783561</v>
      </c>
      <c r="AC49" s="3">
        <f>+'Indice PondENGHO'!AC47/'Indice PondENGHO'!AC35-1</f>
        <v>0.43691650094653012</v>
      </c>
      <c r="AD49" s="3">
        <f>+'Indice PondENGHO'!AD47/'Indice PondENGHO'!AD35-1</f>
        <v>0.57814806120120688</v>
      </c>
      <c r="AE49" s="3">
        <f>+'Indice PondENGHO'!AE47/'Indice PondENGHO'!AE35-1</f>
        <v>0.15019045045376478</v>
      </c>
      <c r="AF49" s="3">
        <f>+'Indice PondENGHO'!AF47/'Indice PondENGHO'!AF35-1</f>
        <v>0.42899368828192141</v>
      </c>
      <c r="AG49" s="3">
        <f>+'Indice PondENGHO'!AG47/'Indice PondENGHO'!AG35-1</f>
        <v>0.3495820188253369</v>
      </c>
      <c r="AH49" s="3">
        <f>+'Indice PondENGHO'!AH47/'Indice PondENGHO'!AH35-1</f>
        <v>0.35314710080528799</v>
      </c>
      <c r="AI49" s="3">
        <f>+'Indice PondENGHO'!AI47/'Indice PondENGHO'!AI35-1</f>
        <v>0.29169319385376768</v>
      </c>
      <c r="AJ49" s="3">
        <f>+'Indice PondENGHO'!AJ47/'Indice PondENGHO'!AJ35-1</f>
        <v>0.4150019677093526</v>
      </c>
      <c r="AK49" s="3">
        <f>+'Indice PondENGHO'!AK47/'Indice PondENGHO'!AK35-1</f>
        <v>0.29599856813692127</v>
      </c>
      <c r="AL49" s="3">
        <f>+'Indice PondENGHO'!AL47/'Indice PondENGHO'!AL35-1</f>
        <v>0.33659195029121047</v>
      </c>
      <c r="AM49" s="11">
        <f>+'Indice PondENGHO'!AM47/'Indice PondENGHO'!AM35-1</f>
        <v>0.33970990386402788</v>
      </c>
      <c r="AN49" s="10">
        <f>+'Indice PondENGHO'!AN47/'Indice PondENGHO'!AN35-1</f>
        <v>0.42951841592980644</v>
      </c>
      <c r="AO49" s="3">
        <f>+'Indice PondENGHO'!AO47/'Indice PondENGHO'!AO35-1</f>
        <v>0.43736106651825901</v>
      </c>
      <c r="AP49" s="3">
        <f>+'Indice PondENGHO'!AP47/'Indice PondENGHO'!AP35-1</f>
        <v>0.57347486145220783</v>
      </c>
      <c r="AQ49" s="3">
        <f>+'Indice PondENGHO'!AQ47/'Indice PondENGHO'!AQ35-1</f>
        <v>0.15141301169710042</v>
      </c>
      <c r="AR49" s="3">
        <f>+'Indice PondENGHO'!AR47/'Indice PondENGHO'!AR35-1</f>
        <v>0.428446479514768</v>
      </c>
      <c r="AS49" s="3">
        <f>+'Indice PondENGHO'!AS47/'Indice PondENGHO'!AS35-1</f>
        <v>0.34062164019731389</v>
      </c>
      <c r="AT49" s="3">
        <f>+'Indice PondENGHO'!AT47/'Indice PondENGHO'!AT35-1</f>
        <v>0.34941285111494147</v>
      </c>
      <c r="AU49" s="3">
        <f>+'Indice PondENGHO'!AU47/'Indice PondENGHO'!AU35-1</f>
        <v>0.29229762860617758</v>
      </c>
      <c r="AV49" s="3">
        <f>+'Indice PondENGHO'!AV47/'Indice PondENGHO'!AV35-1</f>
        <v>0.41650996850692623</v>
      </c>
      <c r="AW49" s="3">
        <f>+'Indice PondENGHO'!AW47/'Indice PondENGHO'!AW35-1</f>
        <v>0.29130682645716455</v>
      </c>
      <c r="AX49" s="3">
        <f>+'Indice PondENGHO'!AX47/'Indice PondENGHO'!AX35-1</f>
        <v>0.3349847698860613</v>
      </c>
      <c r="AY49" s="11">
        <f>+'Indice PondENGHO'!AY47/'Indice PondENGHO'!AY35-1</f>
        <v>0.34061933498335617</v>
      </c>
      <c r="AZ49" s="10">
        <f>+'Indice PondENGHO'!AZ47/'Indice PondENGHO'!AZ35-1</f>
        <v>0.42813143322024194</v>
      </c>
      <c r="BA49" s="3">
        <f>+'Indice PondENGHO'!BA47/'Indice PondENGHO'!BA35-1</f>
        <v>0.43828168406118295</v>
      </c>
      <c r="BB49" s="3">
        <f>+'Indice PondENGHO'!BB47/'Indice PondENGHO'!BB35-1</f>
        <v>0.56939834995521887</v>
      </c>
      <c r="BC49" s="3">
        <f>+'Indice PondENGHO'!BC47/'Indice PondENGHO'!BC35-1</f>
        <v>0.15225478953640526</v>
      </c>
      <c r="BD49" s="3">
        <f>+'Indice PondENGHO'!BD47/'Indice PondENGHO'!BD35-1</f>
        <v>0.43148085297329297</v>
      </c>
      <c r="BE49" s="3">
        <f>+'Indice PondENGHO'!BE47/'Indice PondENGHO'!BE35-1</f>
        <v>0.33274676221489252</v>
      </c>
      <c r="BF49" s="3">
        <f>+'Indice PondENGHO'!BF47/'Indice PondENGHO'!BF35-1</f>
        <v>0.34635677683357602</v>
      </c>
      <c r="BG49" s="3">
        <f>+'Indice PondENGHO'!BG47/'Indice PondENGHO'!BG35-1</f>
        <v>0.29418945127221363</v>
      </c>
      <c r="BH49" s="3">
        <f>+'Indice PondENGHO'!BH47/'Indice PondENGHO'!BH35-1</f>
        <v>0.41869416640202184</v>
      </c>
      <c r="BI49" s="3">
        <f>+'Indice PondENGHO'!BI47/'Indice PondENGHO'!BI35-1</f>
        <v>0.29649183372695664</v>
      </c>
      <c r="BJ49" s="3">
        <f>+'Indice PondENGHO'!BJ47/'Indice PondENGHO'!BJ35-1</f>
        <v>0.33340383070523338</v>
      </c>
      <c r="BK49" s="11">
        <f>+'Indice PondENGHO'!BK47/'Indice PondENGHO'!BK35-1</f>
        <v>0.34504792602178846</v>
      </c>
      <c r="BL49" s="2">
        <f t="shared" si="1"/>
        <v>44075</v>
      </c>
      <c r="BM49" s="10">
        <f>+'Indice PondENGHO'!BL47/'Indice PondENGHO'!BL35-1</f>
        <v>0.38907960229861271</v>
      </c>
      <c r="BN49" s="3">
        <f>+'Indice PondENGHO'!BM47/'Indice PondENGHO'!BM35-1</f>
        <v>0.38039524016505055</v>
      </c>
      <c r="BO49" s="3">
        <f>+'Indice PondENGHO'!BN47/'Indice PondENGHO'!BN35-1</f>
        <v>0.3777471066816851</v>
      </c>
      <c r="BP49" s="3">
        <f>+'Indice PondENGHO'!BO47/'Indice PondENGHO'!BO35-1</f>
        <v>0.37252513858357328</v>
      </c>
      <c r="BQ49" s="11">
        <f>+'Indice PondENGHO'!BP47/'Indice PondENGHO'!BP35-1</f>
        <v>0.36549745622607643</v>
      </c>
      <c r="BR49" s="10">
        <f>+'Indice PondENGHO'!BQ47/'Indice PondENGHO'!BQ35-1</f>
        <v>0.4301327987211061</v>
      </c>
      <c r="BS49" s="3">
        <f>+'Indice PondENGHO'!BR47/'Indice PondENGHO'!BR35-1</f>
        <v>0.43769451926416569</v>
      </c>
      <c r="BT49" s="3">
        <f>+'Indice PondENGHO'!BS47/'Indice PondENGHO'!BS35-1</f>
        <v>0.57393950949548511</v>
      </c>
      <c r="BU49" s="3">
        <f>+'Indice PondENGHO'!BT47/'Indice PondENGHO'!BT35-1</f>
        <v>0.15004483058316409</v>
      </c>
      <c r="BV49" s="3">
        <f>+'Indice PondENGHO'!BU47/'Indice PondENGHO'!BU35-1</f>
        <v>0.43106726699598363</v>
      </c>
      <c r="BW49" s="3">
        <f>+'Indice PondENGHO'!BV47/'Indice PondENGHO'!BV35-1</f>
        <v>0.34125225901986123</v>
      </c>
      <c r="BX49" s="3">
        <f>+'Indice PondENGHO'!BW47/'Indice PondENGHO'!BW35-1</f>
        <v>0.34920723438000034</v>
      </c>
      <c r="BY49" s="3">
        <f>+'Indice PondENGHO'!BX47/'Indice PondENGHO'!BX35-1</f>
        <v>0.2923647521899706</v>
      </c>
      <c r="BZ49" s="3">
        <f>+'Indice PondENGHO'!BY47/'Indice PondENGHO'!BY35-1</f>
        <v>0.41772767257743415</v>
      </c>
      <c r="CA49" s="3">
        <f>+'Indice PondENGHO'!BZ47/'Indice PondENGHO'!BZ35-1</f>
        <v>0.29455651961695928</v>
      </c>
      <c r="CB49" s="3">
        <f>+'Indice PondENGHO'!CA47/'Indice PondENGHO'!CA35-1</f>
        <v>0.33487191243757297</v>
      </c>
      <c r="CC49" s="11">
        <f>+'Indice PondENGHO'!CB47/'Indice PondENGHO'!CB35-1</f>
        <v>0.34188344876414178</v>
      </c>
      <c r="CD49" s="3">
        <f>+'Indice PondENGHO'!CC47/'Indice PondENGHO'!CC35-1</f>
        <v>0.37442697209525733</v>
      </c>
      <c r="CE49" s="3">
        <f>+'Indice PondENGHO'!CD47/'Indice PondENGHO'!CD35-1</f>
        <v>0.37442709254253104</v>
      </c>
      <c r="CF49" s="3">
        <f>+'[3]Infla Interanual PondENGHO'!CD49</f>
        <v>0.36607367640191191</v>
      </c>
      <c r="CG49" s="3"/>
      <c r="CI49" s="72">
        <f t="shared" si="8"/>
        <v>2.3582146072536281E-2</v>
      </c>
      <c r="CJ49" s="72">
        <f t="shared" si="3"/>
        <v>2.3582146072536281E-2</v>
      </c>
      <c r="CK49" s="72">
        <f t="shared" si="9"/>
        <v>0</v>
      </c>
      <c r="CL49" s="72"/>
      <c r="CM49" s="72"/>
      <c r="CN49" s="72">
        <f>+'[3]Infla Interanual PondENGHO'!CF49</f>
        <v>2.007165281884471E-2</v>
      </c>
      <c r="CP49" s="72">
        <f t="shared" si="17"/>
        <v>3.5104932536915712E-3</v>
      </c>
      <c r="CT49" s="73">
        <f t="shared" si="10"/>
        <v>0.38907960229861271</v>
      </c>
      <c r="CU49" s="73">
        <f t="shared" si="11"/>
        <v>0.38039524016505055</v>
      </c>
      <c r="CV49" s="73">
        <f t="shared" si="12"/>
        <v>0.3777471066816851</v>
      </c>
      <c r="CW49" s="73">
        <f t="shared" si="13"/>
        <v>0.37252513858357328</v>
      </c>
      <c r="CX49" s="73">
        <f t="shared" si="14"/>
        <v>0.36549745622607643</v>
      </c>
      <c r="CY49" s="74">
        <f>+'[3]Infla Interanual PondENGHO'!BL49</f>
        <v>0.37849926398939737</v>
      </c>
      <c r="CZ49" s="74">
        <f>+'[3]Infla Interanual PondENGHO'!BM49</f>
        <v>0.3709668374842563</v>
      </c>
      <c r="DA49" s="74">
        <f>+'[3]Infla Interanual PondENGHO'!BN49</f>
        <v>0.36896804719830389</v>
      </c>
      <c r="DB49" s="74">
        <f>+'[3]Infla Interanual PondENGHO'!BO49</f>
        <v>0.36463167607701741</v>
      </c>
      <c r="DC49" s="74">
        <f>+'[3]Infla Interanual PondENGHO'!BP49</f>
        <v>0.35842761117055266</v>
      </c>
      <c r="DE49" s="3">
        <f t="shared" si="18"/>
        <v>1.0580338309215342E-2</v>
      </c>
      <c r="DF49" s="3">
        <f t="shared" si="19"/>
        <v>9.4284026807942567E-3</v>
      </c>
      <c r="DG49" s="3">
        <f t="shared" si="19"/>
        <v>8.7790594833812019E-3</v>
      </c>
      <c r="DH49" s="3">
        <f t="shared" si="19"/>
        <v>7.8934625065558706E-3</v>
      </c>
      <c r="DI49" s="3">
        <f t="shared" si="20"/>
        <v>7.0698450555237713E-3</v>
      </c>
      <c r="DJ49" s="3">
        <f t="shared" si="15"/>
        <v>8.3534161406191298E-3</v>
      </c>
    </row>
    <row r="50" spans="1:114" x14ac:dyDescent="0.25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0.47677725919476788</v>
      </c>
      <c r="E50" s="3">
        <f>+'Indice PondENGHO'!E48/'Indice PondENGHO'!E36-1</f>
        <v>0.38437752459782315</v>
      </c>
      <c r="F50" s="3">
        <f>+'Indice PondENGHO'!F48/'Indice PondENGHO'!F36-1</f>
        <v>0.59622340479157843</v>
      </c>
      <c r="G50" s="3">
        <f>+'Indice PondENGHO'!G48/'Indice PondENGHO'!G36-1</f>
        <v>0.15165819394045332</v>
      </c>
      <c r="H50" s="3">
        <f>+'Indice PondENGHO'!H48/'Indice PondENGHO'!H36-1</f>
        <v>0.39182205349698829</v>
      </c>
      <c r="I50" s="3">
        <f>+'Indice PondENGHO'!I48/'Indice PondENGHO'!I36-1</f>
        <v>0.33704193671105953</v>
      </c>
      <c r="J50" s="3">
        <f>+'Indice PondENGHO'!J48/'Indice PondENGHO'!J36-1</f>
        <v>0.35849877584526424</v>
      </c>
      <c r="K50" s="3">
        <f>+'Indice PondENGHO'!K48/'Indice PondENGHO'!K36-1</f>
        <v>0.29346933498923766</v>
      </c>
      <c r="L50" s="3">
        <f>+'Indice PondENGHO'!L48/'Indice PondENGHO'!L36-1</f>
        <v>0.42679883987706169</v>
      </c>
      <c r="M50" s="3">
        <f>+'Indice PondENGHO'!M48/'Indice PondENGHO'!M36-1</f>
        <v>0.28046831019127882</v>
      </c>
      <c r="N50" s="3">
        <f>+'Indice PondENGHO'!N48/'Indice PondENGHO'!N36-1</f>
        <v>0.34824622803787086</v>
      </c>
      <c r="O50" s="11">
        <f>+'Indice PondENGHO'!O48/'Indice PondENGHO'!O36-1</f>
        <v>0.31846978411668592</v>
      </c>
      <c r="P50" s="10">
        <f>+'Indice PondENGHO'!P48/'Indice PondENGHO'!P36-1</f>
        <v>0.47420494043778727</v>
      </c>
      <c r="Q50" s="3">
        <f>+'Indice PondENGHO'!Q48/'Indice PondENGHO'!Q36-1</f>
        <v>0.38481080763587872</v>
      </c>
      <c r="R50" s="3">
        <f>+'Indice PondENGHO'!R48/'Indice PondENGHO'!R36-1</f>
        <v>0.60077392578159539</v>
      </c>
      <c r="S50" s="3">
        <f>+'Indice PondENGHO'!S48/'Indice PondENGHO'!S36-1</f>
        <v>0.15347480761020393</v>
      </c>
      <c r="T50" s="3">
        <f>+'Indice PondENGHO'!T48/'Indice PondENGHO'!T36-1</f>
        <v>0.38987624429153578</v>
      </c>
      <c r="U50" s="3">
        <f>+'Indice PondENGHO'!U48/'Indice PondENGHO'!U36-1</f>
        <v>0.33067895212703058</v>
      </c>
      <c r="V50" s="3">
        <f>+'Indice PondENGHO'!V48/'Indice PondENGHO'!V36-1</f>
        <v>0.35761184213804209</v>
      </c>
      <c r="W50" s="3">
        <f>+'Indice PondENGHO'!W48/'Indice PondENGHO'!W36-1</f>
        <v>0.29645217059788309</v>
      </c>
      <c r="X50" s="3">
        <f>+'Indice PondENGHO'!X48/'Indice PondENGHO'!X36-1</f>
        <v>0.42505060830883856</v>
      </c>
      <c r="Y50" s="3">
        <f>+'Indice PondENGHO'!Y48/'Indice PondENGHO'!Y36-1</f>
        <v>0.28674395327212165</v>
      </c>
      <c r="Z50" s="3">
        <f>+'Indice PondENGHO'!Z48/'Indice PondENGHO'!Z36-1</f>
        <v>0.34884318870566799</v>
      </c>
      <c r="AA50" s="11">
        <f>+'Indice PondENGHO'!AA48/'Indice PondENGHO'!AA36-1</f>
        <v>0.31816612283443613</v>
      </c>
      <c r="AB50" s="10">
        <f>+'Indice PondENGHO'!AB48/'Indice PondENGHO'!AB36-1</f>
        <v>0.4724644995483438</v>
      </c>
      <c r="AC50" s="3">
        <f>+'Indice PondENGHO'!AC48/'Indice PondENGHO'!AC36-1</f>
        <v>0.383599360605543</v>
      </c>
      <c r="AD50" s="3">
        <f>+'Indice PondENGHO'!AD48/'Indice PondENGHO'!AD36-1</f>
        <v>0.60387972288822822</v>
      </c>
      <c r="AE50" s="3">
        <f>+'Indice PondENGHO'!AE48/'Indice PondENGHO'!AE36-1</f>
        <v>0.15543780420212472</v>
      </c>
      <c r="AF50" s="3">
        <f>+'Indice PondENGHO'!AF48/'Indice PondENGHO'!AF36-1</f>
        <v>0.38409947281715562</v>
      </c>
      <c r="AG50" s="3">
        <f>+'Indice PondENGHO'!AG48/'Indice PondENGHO'!AG36-1</f>
        <v>0.33092750497222623</v>
      </c>
      <c r="AH50" s="3">
        <f>+'Indice PondENGHO'!AH48/'Indice PondENGHO'!AH36-1</f>
        <v>0.35972296197339282</v>
      </c>
      <c r="AI50" s="3">
        <f>+'Indice PondENGHO'!AI48/'Indice PondENGHO'!AI36-1</f>
        <v>0.29773397930385315</v>
      </c>
      <c r="AJ50" s="3">
        <f>+'Indice PondENGHO'!AJ48/'Indice PondENGHO'!AJ36-1</f>
        <v>0.42414513464170045</v>
      </c>
      <c r="AK50" s="3">
        <f>+'Indice PondENGHO'!AK48/'Indice PondENGHO'!AK36-1</f>
        <v>0.28862923637088422</v>
      </c>
      <c r="AL50" s="3">
        <f>+'Indice PondENGHO'!AL48/'Indice PondENGHO'!AL36-1</f>
        <v>0.34849811585813084</v>
      </c>
      <c r="AM50" s="11">
        <f>+'Indice PondENGHO'!AM48/'Indice PondENGHO'!AM36-1</f>
        <v>0.31787580541164373</v>
      </c>
      <c r="AN50" s="10">
        <f>+'Indice PondENGHO'!AN48/'Indice PondENGHO'!AN36-1</f>
        <v>0.47082448840861257</v>
      </c>
      <c r="AO50" s="3">
        <f>+'Indice PondENGHO'!AO48/'Indice PondENGHO'!AO36-1</f>
        <v>0.38357054035710547</v>
      </c>
      <c r="AP50" s="3">
        <f>+'Indice PondENGHO'!AP48/'Indice PondENGHO'!AP36-1</f>
        <v>0.60043473383327406</v>
      </c>
      <c r="AQ50" s="3">
        <f>+'Indice PondENGHO'!AQ48/'Indice PondENGHO'!AQ36-1</f>
        <v>0.15674324814569274</v>
      </c>
      <c r="AR50" s="3">
        <f>+'Indice PondENGHO'!AR48/'Indice PondENGHO'!AR36-1</f>
        <v>0.3835816536848764</v>
      </c>
      <c r="AS50" s="3">
        <f>+'Indice PondENGHO'!AS48/'Indice PondENGHO'!AS36-1</f>
        <v>0.32084354757030864</v>
      </c>
      <c r="AT50" s="3">
        <f>+'Indice PondENGHO'!AT48/'Indice PondENGHO'!AT36-1</f>
        <v>0.35719927573971844</v>
      </c>
      <c r="AU50" s="3">
        <f>+'Indice PondENGHO'!AU48/'Indice PondENGHO'!AU36-1</f>
        <v>0.29829887675323796</v>
      </c>
      <c r="AV50" s="3">
        <f>+'Indice PondENGHO'!AV48/'Indice PondENGHO'!AV36-1</f>
        <v>0.42605233949795096</v>
      </c>
      <c r="AW50" s="3">
        <f>+'Indice PondENGHO'!AW48/'Indice PondENGHO'!AW36-1</f>
        <v>0.28393215789226134</v>
      </c>
      <c r="AX50" s="3">
        <f>+'Indice PondENGHO'!AX48/'Indice PondENGHO'!AX36-1</f>
        <v>0.34599113944205184</v>
      </c>
      <c r="AY50" s="11">
        <f>+'Indice PondENGHO'!AY48/'Indice PondENGHO'!AY36-1</f>
        <v>0.31867129568670349</v>
      </c>
      <c r="AZ50" s="10">
        <f>+'Indice PondENGHO'!AZ48/'Indice PondENGHO'!AZ36-1</f>
        <v>0.46872395833333336</v>
      </c>
      <c r="BA50" s="3">
        <f>+'Indice PondENGHO'!BA48/'Indice PondENGHO'!BA36-1</f>
        <v>0.38405376782530887</v>
      </c>
      <c r="BB50" s="3">
        <f>+'Indice PondENGHO'!BB48/'Indice PondENGHO'!BB36-1</f>
        <v>0.59882233830688247</v>
      </c>
      <c r="BC50" s="3">
        <f>+'Indice PondENGHO'!BC48/'Indice PondENGHO'!BC36-1</f>
        <v>0.15728322534104011</v>
      </c>
      <c r="BD50" s="3">
        <f>+'Indice PondENGHO'!BD48/'Indice PondENGHO'!BD36-1</f>
        <v>0.38672778429654153</v>
      </c>
      <c r="BE50" s="3">
        <f>+'Indice PondENGHO'!BE48/'Indice PondENGHO'!BE36-1</f>
        <v>0.31212530074734413</v>
      </c>
      <c r="BF50" s="3">
        <f>+'Indice PondENGHO'!BF48/'Indice PondENGHO'!BF36-1</f>
        <v>0.35489884521430159</v>
      </c>
      <c r="BG50" s="3">
        <f>+'Indice PondENGHO'!BG48/'Indice PondENGHO'!BG36-1</f>
        <v>0.30073542967790057</v>
      </c>
      <c r="BH50" s="3">
        <f>+'Indice PondENGHO'!BH48/'Indice PondENGHO'!BH36-1</f>
        <v>0.42844130922155022</v>
      </c>
      <c r="BI50" s="3">
        <f>+'Indice PondENGHO'!BI48/'Indice PondENGHO'!BI36-1</f>
        <v>0.29165214867764067</v>
      </c>
      <c r="BJ50" s="3">
        <f>+'Indice PondENGHO'!BJ48/'Indice PondENGHO'!BJ36-1</f>
        <v>0.34353085550062623</v>
      </c>
      <c r="BK50" s="11">
        <f>+'Indice PondENGHO'!BK48/'Indice PondENGHO'!BK36-1</f>
        <v>0.3225350885570144</v>
      </c>
      <c r="BL50" s="2">
        <f t="shared" si="1"/>
        <v>44105</v>
      </c>
      <c r="BM50" s="10">
        <f>+'Indice PondENGHO'!BL48/'Indice PondENGHO'!BL36-1</f>
        <v>0.40598423096133507</v>
      </c>
      <c r="BN50" s="3">
        <f>+'Indice PondENGHO'!BM48/'Indice PondENGHO'!BM36-1</f>
        <v>0.3936116148541553</v>
      </c>
      <c r="BO50" s="3">
        <f>+'Indice PondENGHO'!BN48/'Indice PondENGHO'!BN36-1</f>
        <v>0.38942494783864912</v>
      </c>
      <c r="BP50" s="3">
        <f>+'Indice PondENGHO'!BO48/'Indice PondENGHO'!BO36-1</f>
        <v>0.38172830375214217</v>
      </c>
      <c r="BQ50" s="11">
        <f>+'Indice PondENGHO'!BP48/'Indice PondENGHO'!BP36-1</f>
        <v>0.37073889519460224</v>
      </c>
      <c r="BR50" s="10">
        <f>+'Indice PondENGHO'!BQ48/'Indice PondENGHO'!BQ36-1</f>
        <v>0.47238243531612345</v>
      </c>
      <c r="BS50" s="3">
        <f>+'Indice PondENGHO'!BR48/'Indice PondENGHO'!BR36-1</f>
        <v>0.38406252146559461</v>
      </c>
      <c r="BT50" s="3">
        <f>+'Indice PondENGHO'!BS48/'Indice PondENGHO'!BS36-1</f>
        <v>0.6000870737200894</v>
      </c>
      <c r="BU50" s="3">
        <f>+'Indice PondENGHO'!BT48/'Indice PondENGHO'!BT36-1</f>
        <v>0.15556365938102101</v>
      </c>
      <c r="BV50" s="3">
        <f>+'Indice PondENGHO'!BU48/'Indice PondENGHO'!BU36-1</f>
        <v>0.38649571884720446</v>
      </c>
      <c r="BW50" s="3">
        <f>+'Indice PondENGHO'!BV48/'Indice PondENGHO'!BV36-1</f>
        <v>0.3214036229079853</v>
      </c>
      <c r="BX50" s="3">
        <f>+'Indice PondENGHO'!BW48/'Indice PondENGHO'!BW36-1</f>
        <v>0.35695868291026511</v>
      </c>
      <c r="BY50" s="3">
        <f>+'Indice PondENGHO'!BX48/'Indice PondENGHO'!BX36-1</f>
        <v>0.29801920878273713</v>
      </c>
      <c r="BZ50" s="3">
        <f>+'Indice PondENGHO'!BY48/'Indice PondENGHO'!BY36-1</f>
        <v>0.42656190254977222</v>
      </c>
      <c r="CA50" s="3">
        <f>+'Indice PondENGHO'!BZ48/'Indice PondENGHO'!BZ36-1</f>
        <v>0.28796595483091214</v>
      </c>
      <c r="CB50" s="3">
        <f>+'Indice PondENGHO'!CA48/'Indice PondENGHO'!CA36-1</f>
        <v>0.34593210843657074</v>
      </c>
      <c r="CC50" s="11">
        <f>+'Indice PondENGHO'!CB48/'Indice PondENGHO'!CB36-1</f>
        <v>0.31987471577012405</v>
      </c>
      <c r="CD50" s="3">
        <f>+'Indice PondENGHO'!CC48/'Indice PondENGHO'!CC36-1</f>
        <v>0.38433629790001489</v>
      </c>
      <c r="CE50" s="3">
        <f>+'Indice PondENGHO'!CD48/'Indice PondENGHO'!CD36-1</f>
        <v>0.38433629790001489</v>
      </c>
      <c r="CF50" s="3">
        <f>+'[3]Infla Interanual PondENGHO'!CD50</f>
        <v>0.37228069000354425</v>
      </c>
      <c r="CG50" s="3"/>
      <c r="CI50" s="72">
        <f t="shared" si="8"/>
        <v>3.5245335766732833E-2</v>
      </c>
      <c r="CJ50" s="72">
        <f t="shared" si="3"/>
        <v>3.5245335766732833E-2</v>
      </c>
      <c r="CK50" s="72">
        <f t="shared" si="9"/>
        <v>0</v>
      </c>
      <c r="CL50" s="72"/>
      <c r="CM50" s="72"/>
      <c r="CN50" s="72">
        <f>+'[3]Infla Interanual PondENGHO'!CF50</f>
        <v>2.998341424462958E-2</v>
      </c>
      <c r="CP50" s="72">
        <f t="shared" si="17"/>
        <v>5.2619215221032523E-3</v>
      </c>
      <c r="CT50" s="73">
        <f t="shared" si="10"/>
        <v>0.40598423096133507</v>
      </c>
      <c r="CU50" s="73">
        <f t="shared" si="11"/>
        <v>0.3936116148541553</v>
      </c>
      <c r="CV50" s="73">
        <f t="shared" si="12"/>
        <v>0.38942494783864912</v>
      </c>
      <c r="CW50" s="73">
        <f t="shared" si="13"/>
        <v>0.38172830375214217</v>
      </c>
      <c r="CX50" s="73">
        <f t="shared" si="14"/>
        <v>0.37073889519460224</v>
      </c>
      <c r="CY50" s="74">
        <f>+'[3]Infla Interanual PondENGHO'!BL50</f>
        <v>0.39060360277734829</v>
      </c>
      <c r="CZ50" s="74">
        <f>+'[3]Infla Interanual PondENGHO'!BM50</f>
        <v>0.37993654273706423</v>
      </c>
      <c r="DA50" s="74">
        <f>+'[3]Infla Interanual PondENGHO'!BN50</f>
        <v>0.37670038059616084</v>
      </c>
      <c r="DB50" s="74">
        <f>+'[3]Infla Interanual PondENGHO'!BO50</f>
        <v>0.37033764834260219</v>
      </c>
      <c r="DC50" s="74">
        <f>+'[3]Infla Interanual PondENGHO'!BP50</f>
        <v>0.36062018853271871</v>
      </c>
      <c r="DE50" s="3">
        <f t="shared" si="18"/>
        <v>1.5380628183986778E-2</v>
      </c>
      <c r="DF50" s="3">
        <f t="shared" si="19"/>
        <v>1.3675072117091069E-2</v>
      </c>
      <c r="DG50" s="3">
        <f t="shared" si="19"/>
        <v>1.2724567242488272E-2</v>
      </c>
      <c r="DH50" s="3">
        <f t="shared" si="19"/>
        <v>1.1390655409539985E-2</v>
      </c>
      <c r="DI50" s="3">
        <f t="shared" si="20"/>
        <v>1.0118706661883525E-2</v>
      </c>
      <c r="DJ50" s="3">
        <f t="shared" si="15"/>
        <v>1.2055607896470644E-2</v>
      </c>
    </row>
    <row r="51" spans="1:114" x14ac:dyDescent="0.25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0.44069113248018499</v>
      </c>
      <c r="E51" s="3">
        <f>+'Indice PondENGHO'!E49/'Indice PondENGHO'!E37-1</f>
        <v>0.34632030553689419</v>
      </c>
      <c r="F51" s="3">
        <f>+'Indice PondENGHO'!F49/'Indice PondENGHO'!F37-1</f>
        <v>0.59170372197055743</v>
      </c>
      <c r="G51" s="3">
        <f>+'Indice PondENGHO'!G49/'Indice PondENGHO'!G37-1</f>
        <v>0.16257736046074189</v>
      </c>
      <c r="H51" s="3">
        <f>+'Indice PondENGHO'!H49/'Indice PondENGHO'!H37-1</f>
        <v>0.43649443127521548</v>
      </c>
      <c r="I51" s="3">
        <f>+'Indice PondENGHO'!I49/'Indice PondENGHO'!I37-1</f>
        <v>0.30409208080285799</v>
      </c>
      <c r="J51" s="3">
        <f>+'Indice PondENGHO'!J49/'Indice PondENGHO'!J37-1</f>
        <v>0.3422433212281093</v>
      </c>
      <c r="K51" s="3">
        <f>+'Indice PondENGHO'!K49/'Indice PondENGHO'!K37-1</f>
        <v>0.20444891230248174</v>
      </c>
      <c r="L51" s="3">
        <f>+'Indice PondENGHO'!L49/'Indice PondENGHO'!L37-1</f>
        <v>0.4431192523934524</v>
      </c>
      <c r="M51" s="3">
        <f>+'Indice PondENGHO'!M49/'Indice PondENGHO'!M37-1</f>
        <v>0.23816825000948416</v>
      </c>
      <c r="N51" s="3">
        <f>+'Indice PondENGHO'!N49/'Indice PondENGHO'!N37-1</f>
        <v>0.34701019915860365</v>
      </c>
      <c r="O51" s="11">
        <f>+'Indice PondENGHO'!O49/'Indice PondENGHO'!O37-1</f>
        <v>0.28623716368397267</v>
      </c>
      <c r="P51" s="10">
        <f>+'Indice PondENGHO'!P49/'Indice PondENGHO'!P37-1</f>
        <v>0.43565399896606039</v>
      </c>
      <c r="Q51" s="3">
        <f>+'Indice PondENGHO'!Q49/'Indice PondENGHO'!Q37-1</f>
        <v>0.34562536309098846</v>
      </c>
      <c r="R51" s="3">
        <f>+'Indice PondENGHO'!R49/'Indice PondENGHO'!R37-1</f>
        <v>0.59365930955079849</v>
      </c>
      <c r="S51" s="3">
        <f>+'Indice PondENGHO'!S49/'Indice PondENGHO'!S37-1</f>
        <v>0.16447847514526681</v>
      </c>
      <c r="T51" s="3">
        <f>+'Indice PondENGHO'!T49/'Indice PondENGHO'!T37-1</f>
        <v>0.43330942811556117</v>
      </c>
      <c r="U51" s="3">
        <f>+'Indice PondENGHO'!U49/'Indice PondENGHO'!U37-1</f>
        <v>0.29772440813771062</v>
      </c>
      <c r="V51" s="3">
        <f>+'Indice PondENGHO'!V49/'Indice PondENGHO'!V37-1</f>
        <v>0.34286386608845465</v>
      </c>
      <c r="W51" s="3">
        <f>+'Indice PondENGHO'!W49/'Indice PondENGHO'!W37-1</f>
        <v>0.20573524287796263</v>
      </c>
      <c r="X51" s="3">
        <f>+'Indice PondENGHO'!X49/'Indice PondENGHO'!X37-1</f>
        <v>0.44200698825796758</v>
      </c>
      <c r="Y51" s="3">
        <f>+'Indice PondENGHO'!Y49/'Indice PondENGHO'!Y37-1</f>
        <v>0.23420719853768324</v>
      </c>
      <c r="Z51" s="3">
        <f>+'Indice PondENGHO'!Z49/'Indice PondENGHO'!Z37-1</f>
        <v>0.34771082521087915</v>
      </c>
      <c r="AA51" s="11">
        <f>+'Indice PondENGHO'!AA49/'Indice PondENGHO'!AA37-1</f>
        <v>0.28894856375451483</v>
      </c>
      <c r="AB51" s="10">
        <f>+'Indice PondENGHO'!AB49/'Indice PondENGHO'!AB37-1</f>
        <v>0.4326609827486807</v>
      </c>
      <c r="AC51" s="3">
        <f>+'Indice PondENGHO'!AC49/'Indice PondENGHO'!AC37-1</f>
        <v>0.34539611032155859</v>
      </c>
      <c r="AD51" s="3">
        <f>+'Indice PondENGHO'!AD49/'Indice PondENGHO'!AD37-1</f>
        <v>0.5952179315321291</v>
      </c>
      <c r="AE51" s="3">
        <f>+'Indice PondENGHO'!AE49/'Indice PondENGHO'!AE37-1</f>
        <v>0.16686590618643371</v>
      </c>
      <c r="AF51" s="3">
        <f>+'Indice PondENGHO'!AF49/'Indice PondENGHO'!AF37-1</f>
        <v>0.42658103498039401</v>
      </c>
      <c r="AG51" s="3">
        <f>+'Indice PondENGHO'!AG49/'Indice PondENGHO'!AG37-1</f>
        <v>0.29720600183731305</v>
      </c>
      <c r="AH51" s="3">
        <f>+'Indice PondENGHO'!AH49/'Indice PondENGHO'!AH37-1</f>
        <v>0.34425549222976781</v>
      </c>
      <c r="AI51" s="3">
        <f>+'Indice PondENGHO'!AI49/'Indice PondENGHO'!AI37-1</f>
        <v>0.20598475230641089</v>
      </c>
      <c r="AJ51" s="3">
        <f>+'Indice PondENGHO'!AJ49/'Indice PondENGHO'!AJ37-1</f>
        <v>0.44172687227827678</v>
      </c>
      <c r="AK51" s="3">
        <f>+'Indice PondENGHO'!AK49/'Indice PondENGHO'!AK37-1</f>
        <v>0.23361645572707102</v>
      </c>
      <c r="AL51" s="3">
        <f>+'Indice PondENGHO'!AL49/'Indice PondENGHO'!AL37-1</f>
        <v>0.34757410418539703</v>
      </c>
      <c r="AM51" s="11">
        <f>+'Indice PondENGHO'!AM49/'Indice PondENGHO'!AM37-1</f>
        <v>0.28968857275534776</v>
      </c>
      <c r="AN51" s="10">
        <f>+'Indice PondENGHO'!AN49/'Indice PondENGHO'!AN37-1</f>
        <v>0.42999171729276009</v>
      </c>
      <c r="AO51" s="3">
        <f>+'Indice PondENGHO'!AO49/'Indice PondENGHO'!AO37-1</f>
        <v>0.34528485474557891</v>
      </c>
      <c r="AP51" s="3">
        <f>+'Indice PondENGHO'!AP49/'Indice PondENGHO'!AP37-1</f>
        <v>0.59195731291851228</v>
      </c>
      <c r="AQ51" s="3">
        <f>+'Indice PondENGHO'!AQ49/'Indice PondENGHO'!AQ37-1</f>
        <v>0.1676122415203527</v>
      </c>
      <c r="AR51" s="3">
        <f>+'Indice PondENGHO'!AR49/'Indice PondENGHO'!AR37-1</f>
        <v>0.42584284800785044</v>
      </c>
      <c r="AS51" s="3">
        <f>+'Indice PondENGHO'!AS49/'Indice PondENGHO'!AS37-1</f>
        <v>0.28795656540249626</v>
      </c>
      <c r="AT51" s="3">
        <f>+'Indice PondENGHO'!AT49/'Indice PondENGHO'!AT37-1</f>
        <v>0.34434546237485208</v>
      </c>
      <c r="AU51" s="3">
        <f>+'Indice PondENGHO'!AU49/'Indice PondENGHO'!AU37-1</f>
        <v>0.20573722373415815</v>
      </c>
      <c r="AV51" s="3">
        <f>+'Indice PondENGHO'!AV49/'Indice PondENGHO'!AV37-1</f>
        <v>0.44382874640051706</v>
      </c>
      <c r="AW51" s="3">
        <f>+'Indice PondENGHO'!AW49/'Indice PondENGHO'!AW37-1</f>
        <v>0.23046870115780882</v>
      </c>
      <c r="AX51" s="3">
        <f>+'Indice PondENGHO'!AX49/'Indice PondENGHO'!AX37-1</f>
        <v>0.34499044061420836</v>
      </c>
      <c r="AY51" s="11">
        <f>+'Indice PondENGHO'!AY49/'Indice PondENGHO'!AY37-1</f>
        <v>0.29143267491472846</v>
      </c>
      <c r="AZ51" s="10">
        <f>+'Indice PondENGHO'!AZ49/'Indice PondENGHO'!AZ37-1</f>
        <v>0.42568484824824004</v>
      </c>
      <c r="BA51" s="3">
        <f>+'Indice PondENGHO'!BA49/'Indice PondENGHO'!BA37-1</f>
        <v>0.34522835143895336</v>
      </c>
      <c r="BB51" s="3">
        <f>+'Indice PondENGHO'!BB49/'Indice PondENGHO'!BB37-1</f>
        <v>0.58984961774331346</v>
      </c>
      <c r="BC51" s="3">
        <f>+'Indice PondENGHO'!BC49/'Indice PondENGHO'!BC37-1</f>
        <v>0.16730599431519244</v>
      </c>
      <c r="BD51" s="3">
        <f>+'Indice PondENGHO'!BD49/'Indice PondENGHO'!BD37-1</f>
        <v>0.42904712660362199</v>
      </c>
      <c r="BE51" s="3">
        <f>+'Indice PondENGHO'!BE49/'Indice PondENGHO'!BE37-1</f>
        <v>0.27970830796703217</v>
      </c>
      <c r="BF51" s="3">
        <f>+'Indice PondENGHO'!BF49/'Indice PondENGHO'!BF37-1</f>
        <v>0.3435217805343902</v>
      </c>
      <c r="BG51" s="3">
        <f>+'Indice PondENGHO'!BG49/'Indice PondENGHO'!BG37-1</f>
        <v>0.20671987193161345</v>
      </c>
      <c r="BH51" s="3">
        <f>+'Indice PondENGHO'!BH49/'Indice PondENGHO'!BH37-1</f>
        <v>0.44707665749911984</v>
      </c>
      <c r="BI51" s="3">
        <f>+'Indice PondENGHO'!BI49/'Indice PondENGHO'!BI37-1</f>
        <v>0.22794024086808284</v>
      </c>
      <c r="BJ51" s="3">
        <f>+'Indice PondENGHO'!BJ49/'Indice PondENGHO'!BJ37-1</f>
        <v>0.34343419983816093</v>
      </c>
      <c r="BK51" s="11">
        <f>+'Indice PondENGHO'!BK49/'Indice PondENGHO'!BK37-1</f>
        <v>0.29906037663194063</v>
      </c>
      <c r="BL51" s="2">
        <f t="shared" si="1"/>
        <v>44136</v>
      </c>
      <c r="BM51" s="10">
        <f>+'Indice PondENGHO'!BL49/'Indice PondENGHO'!BL37-1</f>
        <v>0.38750187615234366</v>
      </c>
      <c r="BN51" s="3">
        <f>+'Indice PondENGHO'!BM49/'Indice PondENGHO'!BM37-1</f>
        <v>0.37542799421521544</v>
      </c>
      <c r="BO51" s="3">
        <f>+'Indice PondENGHO'!BN49/'Indice PondENGHO'!BN37-1</f>
        <v>0.3709822929861375</v>
      </c>
      <c r="BP51" s="3">
        <f>+'Indice PondENGHO'!BO49/'Indice PondENGHO'!BO37-1</f>
        <v>0.36517142151364457</v>
      </c>
      <c r="BQ51" s="11">
        <f>+'Indice PondENGHO'!BP49/'Indice PondENGHO'!BP37-1</f>
        <v>0.35691779966228432</v>
      </c>
      <c r="BR51" s="10">
        <f>+'Indice PondENGHO'!BQ49/'Indice PondENGHO'!BQ37-1</f>
        <v>0.43253202384300304</v>
      </c>
      <c r="BS51" s="3">
        <f>+'Indice PondENGHO'!BR49/'Indice PondENGHO'!BR37-1</f>
        <v>0.3454889015904381</v>
      </c>
      <c r="BT51" s="3">
        <f>+'Indice PondENGHO'!BS49/'Indice PondENGHO'!BS37-1</f>
        <v>0.59220355062882635</v>
      </c>
      <c r="BU51" s="3">
        <f>+'Indice PondENGHO'!BT49/'Indice PondENGHO'!BT37-1</f>
        <v>0.16628448821372288</v>
      </c>
      <c r="BV51" s="3">
        <f>+'Indice PondENGHO'!BU49/'Indice PondENGHO'!BU37-1</f>
        <v>0.42917606472945313</v>
      </c>
      <c r="BW51" s="3">
        <f>+'Indice PondENGHO'!BV49/'Indice PondENGHO'!BV37-1</f>
        <v>0.28856178211221839</v>
      </c>
      <c r="BX51" s="3">
        <f>+'Indice PondENGHO'!BW49/'Indice PondENGHO'!BW37-1</f>
        <v>0.34364301283896248</v>
      </c>
      <c r="BY51" s="3">
        <f>+'Indice PondENGHO'!BX49/'Indice PondENGHO'!BX37-1</f>
        <v>0.20591953250619599</v>
      </c>
      <c r="BZ51" s="3">
        <f>+'Indice PondENGHO'!BY49/'Indice PondENGHO'!BY37-1</f>
        <v>0.44435325546645354</v>
      </c>
      <c r="CA51" s="3">
        <f>+'Indice PondENGHO'!BZ49/'Indice PondENGHO'!BZ37-1</f>
        <v>0.23097353712125868</v>
      </c>
      <c r="CB51" s="3">
        <f>+'Indice PondENGHO'!CA49/'Indice PondENGHO'!CA37-1</f>
        <v>0.3452754294094893</v>
      </c>
      <c r="CC51" s="11">
        <f>+'Indice PondENGHO'!CB49/'Indice PondENGHO'!CB37-1</f>
        <v>0.29309148452688327</v>
      </c>
      <c r="CD51" s="3">
        <f>+'Indice PondENGHO'!CC49/'Indice PondENGHO'!CC37-1</f>
        <v>0.36785411779016663</v>
      </c>
      <c r="CE51" s="3">
        <f>+'Indice PondENGHO'!CD49/'Indice PondENGHO'!CD37-1</f>
        <v>0.36785411779016663</v>
      </c>
      <c r="CF51" s="3">
        <f>+'[3]Infla Interanual PondENGHO'!CD51</f>
        <v>0.3573409475854028</v>
      </c>
      <c r="CG51" s="3"/>
      <c r="CI51" s="72">
        <f t="shared" si="8"/>
        <v>3.0584076490059342E-2</v>
      </c>
      <c r="CJ51" s="72">
        <f t="shared" si="3"/>
        <v>3.0584076490059342E-2</v>
      </c>
      <c r="CK51" s="72">
        <f t="shared" si="9"/>
        <v>0</v>
      </c>
      <c r="CL51" s="72"/>
      <c r="CM51" s="72"/>
      <c r="CN51" s="72">
        <f>+'[3]Infla Interanual PondENGHO'!CF51</f>
        <v>2.5754020613445006E-2</v>
      </c>
      <c r="CP51" s="72">
        <f t="shared" si="17"/>
        <v>4.8300558766143364E-3</v>
      </c>
      <c r="CT51" s="73">
        <f t="shared" si="10"/>
        <v>0.38750187615234366</v>
      </c>
      <c r="CU51" s="73">
        <f t="shared" si="11"/>
        <v>0.37542799421521544</v>
      </c>
      <c r="CV51" s="73">
        <f t="shared" si="12"/>
        <v>0.3709822929861375</v>
      </c>
      <c r="CW51" s="73">
        <f t="shared" si="13"/>
        <v>0.36517142151364457</v>
      </c>
      <c r="CX51" s="73">
        <f t="shared" si="14"/>
        <v>0.35691779966228432</v>
      </c>
      <c r="CY51" s="74">
        <f>+'[3]Infla Interanual PondENGHO'!BL51</f>
        <v>0.37393471832884062</v>
      </c>
      <c r="CZ51" s="74">
        <f>+'[3]Infla Interanual PondENGHO'!BM51</f>
        <v>0.36346072666337648</v>
      </c>
      <c r="DA51" s="74">
        <f>+'[3]Infla Interanual PondENGHO'!BN51</f>
        <v>0.3599027220439146</v>
      </c>
      <c r="DB51" s="74">
        <f>+'[3]Infla Interanual PondENGHO'!BO51</f>
        <v>0.35522999875242833</v>
      </c>
      <c r="DC51" s="74">
        <f>+'[3]Infla Interanual PondENGHO'!BP51</f>
        <v>0.34818069771539562</v>
      </c>
      <c r="DE51" s="3">
        <f t="shared" si="18"/>
        <v>1.356715782350304E-2</v>
      </c>
      <c r="DF51" s="3">
        <f t="shared" si="19"/>
        <v>1.1967267551838967E-2</v>
      </c>
      <c r="DG51" s="3">
        <f t="shared" si="19"/>
        <v>1.1079570942222894E-2</v>
      </c>
      <c r="DH51" s="3">
        <f t="shared" si="19"/>
        <v>9.9414227612162342E-3</v>
      </c>
      <c r="DI51" s="3">
        <f t="shared" si="20"/>
        <v>8.7371019468887035E-3</v>
      </c>
      <c r="DJ51" s="3">
        <f t="shared" si="15"/>
        <v>1.0513170204763833E-2</v>
      </c>
    </row>
    <row r="52" spans="1:114" x14ac:dyDescent="0.25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0.44608954392430245</v>
      </c>
      <c r="E52" s="3">
        <f>+'Indice PondENGHO'!E50/'Indice PondENGHO'!E38-1</f>
        <v>0.34609822714214689</v>
      </c>
      <c r="F52" s="3">
        <f>+'Indice PondENGHO'!F50/'Indice PondENGHO'!F38-1</f>
        <v>0.59970071853149909</v>
      </c>
      <c r="G52" s="3">
        <f>+'Indice PondENGHO'!G50/'Indice PondENGHO'!G38-1</f>
        <v>0.16915354572706565</v>
      </c>
      <c r="H52" s="3">
        <f>+'Indice PondENGHO'!H50/'Indice PondENGHO'!H38-1</f>
        <v>0.3917955920447258</v>
      </c>
      <c r="I52" s="3">
        <f>+'Indice PondENGHO'!I50/'Indice PondENGHO'!I38-1</f>
        <v>0.30159021258032603</v>
      </c>
      <c r="J52" s="3">
        <f>+'Indice PondENGHO'!J50/'Indice PondENGHO'!J38-1</f>
        <v>0.3372908262223151</v>
      </c>
      <c r="K52" s="3">
        <f>+'Indice PondENGHO'!K50/'Indice PondENGHO'!K38-1</f>
        <v>0.10225987462287334</v>
      </c>
      <c r="L52" s="3">
        <f>+'Indice PondENGHO'!L50/'Indice PondENGHO'!L38-1</f>
        <v>0.47760273457666846</v>
      </c>
      <c r="M52" s="3">
        <f>+'Indice PondENGHO'!M50/'Indice PondENGHO'!M38-1</f>
        <v>0.2204124411781283</v>
      </c>
      <c r="N52" s="3">
        <f>+'Indice PondENGHO'!N50/'Indice PondENGHO'!N38-1</f>
        <v>0.36418603865668508</v>
      </c>
      <c r="O52" s="11">
        <f>+'Indice PondENGHO'!O50/'Indice PondENGHO'!O38-1</f>
        <v>0.26372879183670972</v>
      </c>
      <c r="P52" s="10">
        <f>+'Indice PondENGHO'!P50/'Indice PondENGHO'!P38-1</f>
        <v>0.43688822573229835</v>
      </c>
      <c r="Q52" s="3">
        <f>+'Indice PondENGHO'!Q50/'Indice PondENGHO'!Q38-1</f>
        <v>0.34319092864308987</v>
      </c>
      <c r="R52" s="3">
        <f>+'Indice PondENGHO'!R50/'Indice PondENGHO'!R38-1</f>
        <v>0.60089967441988645</v>
      </c>
      <c r="S52" s="3">
        <f>+'Indice PondENGHO'!S50/'Indice PondENGHO'!S38-1</f>
        <v>0.17284054028756501</v>
      </c>
      <c r="T52" s="3">
        <f>+'Indice PondENGHO'!T50/'Indice PondENGHO'!T38-1</f>
        <v>0.38842927025134233</v>
      </c>
      <c r="U52" s="3">
        <f>+'Indice PondENGHO'!U50/'Indice PondENGHO'!U38-1</f>
        <v>0.29453216787043379</v>
      </c>
      <c r="V52" s="3">
        <f>+'Indice PondENGHO'!V50/'Indice PondENGHO'!V38-1</f>
        <v>0.33952645473993259</v>
      </c>
      <c r="W52" s="3">
        <f>+'Indice PondENGHO'!W50/'Indice PondENGHO'!W38-1</f>
        <v>0.10132843724264262</v>
      </c>
      <c r="X52" s="3">
        <f>+'Indice PondENGHO'!X50/'Indice PondENGHO'!X38-1</f>
        <v>0.47906905488983198</v>
      </c>
      <c r="Y52" s="3">
        <f>+'Indice PondENGHO'!Y50/'Indice PondENGHO'!Y38-1</f>
        <v>0.21049752767176955</v>
      </c>
      <c r="Z52" s="3">
        <f>+'Indice PondENGHO'!Z50/'Indice PondENGHO'!Z38-1</f>
        <v>0.36529756028642857</v>
      </c>
      <c r="AA52" s="11">
        <f>+'Indice PondENGHO'!AA50/'Indice PondENGHO'!AA38-1</f>
        <v>0.26620142263240165</v>
      </c>
      <c r="AB52" s="10">
        <f>+'Indice PondENGHO'!AB50/'Indice PondENGHO'!AB38-1</f>
        <v>0.43110737328077064</v>
      </c>
      <c r="AC52" s="3">
        <f>+'Indice PondENGHO'!AC50/'Indice PondENGHO'!AC38-1</f>
        <v>0.34309420955297121</v>
      </c>
      <c r="AD52" s="3">
        <f>+'Indice PondENGHO'!AD50/'Indice PondENGHO'!AD38-1</f>
        <v>0.6020060216961316</v>
      </c>
      <c r="AE52" s="3">
        <f>+'Indice PondENGHO'!AE50/'Indice PondENGHO'!AE38-1</f>
        <v>0.17610678283671488</v>
      </c>
      <c r="AF52" s="3">
        <f>+'Indice PondENGHO'!AF50/'Indice PondENGHO'!AF38-1</f>
        <v>0.38319528850820084</v>
      </c>
      <c r="AG52" s="3">
        <f>+'Indice PondENGHO'!AG50/'Indice PondENGHO'!AG38-1</f>
        <v>0.29388184392539407</v>
      </c>
      <c r="AH52" s="3">
        <f>+'Indice PondENGHO'!AH50/'Indice PondENGHO'!AH38-1</f>
        <v>0.34180035740161707</v>
      </c>
      <c r="AI52" s="3">
        <f>+'Indice PondENGHO'!AI50/'Indice PondENGHO'!AI38-1</f>
        <v>0.10074568077827006</v>
      </c>
      <c r="AJ52" s="3">
        <f>+'Indice PondENGHO'!AJ50/'Indice PondENGHO'!AJ38-1</f>
        <v>0.48086833757491743</v>
      </c>
      <c r="AK52" s="3">
        <f>+'Indice PondENGHO'!AK50/'Indice PondENGHO'!AK38-1</f>
        <v>0.20877743840486862</v>
      </c>
      <c r="AL52" s="3">
        <f>+'Indice PondENGHO'!AL50/'Indice PondENGHO'!AL38-1</f>
        <v>0.36409676039878125</v>
      </c>
      <c r="AM52" s="11">
        <f>+'Indice PondENGHO'!AM50/'Indice PondENGHO'!AM38-1</f>
        <v>0.26684274449502787</v>
      </c>
      <c r="AN52" s="10">
        <f>+'Indice PondENGHO'!AN50/'Indice PondENGHO'!AN38-1</f>
        <v>0.42607025326315817</v>
      </c>
      <c r="AO52" s="3">
        <f>+'Indice PondENGHO'!AO50/'Indice PondENGHO'!AO38-1</f>
        <v>0.34273954781480231</v>
      </c>
      <c r="AP52" s="3">
        <f>+'Indice PondENGHO'!AP50/'Indice PondENGHO'!AP38-1</f>
        <v>0.5980964059692857</v>
      </c>
      <c r="AQ52" s="3">
        <f>+'Indice PondENGHO'!AQ50/'Indice PondENGHO'!AQ38-1</f>
        <v>0.17745502441749061</v>
      </c>
      <c r="AR52" s="3">
        <f>+'Indice PondENGHO'!AR50/'Indice PondENGHO'!AR38-1</f>
        <v>0.38269622599414865</v>
      </c>
      <c r="AS52" s="3">
        <f>+'Indice PondENGHO'!AS50/'Indice PondENGHO'!AS38-1</f>
        <v>0.28334671924565447</v>
      </c>
      <c r="AT52" s="3">
        <f>+'Indice PondENGHO'!AT50/'Indice PondENGHO'!AT38-1</f>
        <v>0.34278405880795049</v>
      </c>
      <c r="AU52" s="3">
        <f>+'Indice PondENGHO'!AU50/'Indice PondENGHO'!AU38-1</f>
        <v>0.1003908389434689</v>
      </c>
      <c r="AV52" s="3">
        <f>+'Indice PondENGHO'!AV50/'Indice PondENGHO'!AV38-1</f>
        <v>0.48119004825888401</v>
      </c>
      <c r="AW52" s="3">
        <f>+'Indice PondENGHO'!AW50/'Indice PondENGHO'!AW38-1</f>
        <v>0.20627878471646865</v>
      </c>
      <c r="AX52" s="3">
        <f>+'Indice PondENGHO'!AX50/'Indice PondENGHO'!AX38-1</f>
        <v>0.36165949290639143</v>
      </c>
      <c r="AY52" s="11">
        <f>+'Indice PondENGHO'!AY50/'Indice PondENGHO'!AY38-1</f>
        <v>0.2681713361393252</v>
      </c>
      <c r="AZ52" s="10">
        <f>+'Indice PondENGHO'!AZ50/'Indice PondENGHO'!AZ38-1</f>
        <v>0.4176690972979531</v>
      </c>
      <c r="BA52" s="3">
        <f>+'Indice PondENGHO'!BA50/'Indice PondENGHO'!BA38-1</f>
        <v>0.34150470298255375</v>
      </c>
      <c r="BB52" s="3">
        <f>+'Indice PondENGHO'!BB50/'Indice PondENGHO'!BB38-1</f>
        <v>0.59550265034733973</v>
      </c>
      <c r="BC52" s="3">
        <f>+'Indice PondENGHO'!BC50/'Indice PondENGHO'!BC38-1</f>
        <v>0.17843465271601677</v>
      </c>
      <c r="BD52" s="3">
        <f>+'Indice PondENGHO'!BD50/'Indice PondENGHO'!BD38-1</f>
        <v>0.38421862641645799</v>
      </c>
      <c r="BE52" s="3">
        <f>+'Indice PondENGHO'!BE50/'Indice PondENGHO'!BE38-1</f>
        <v>0.2741863186504534</v>
      </c>
      <c r="BF52" s="3">
        <f>+'Indice PondENGHO'!BF50/'Indice PondENGHO'!BF38-1</f>
        <v>0.34259526317221756</v>
      </c>
      <c r="BG52" s="3">
        <f>+'Indice PondENGHO'!BG50/'Indice PondENGHO'!BG38-1</f>
        <v>9.9970800935987647E-2</v>
      </c>
      <c r="BH52" s="3">
        <f>+'Indice PondENGHO'!BH50/'Indice PondENGHO'!BH38-1</f>
        <v>0.48302896570491494</v>
      </c>
      <c r="BI52" s="3">
        <f>+'Indice PondENGHO'!BI50/'Indice PondENGHO'!BI38-1</f>
        <v>0.19814276147801424</v>
      </c>
      <c r="BJ52" s="3">
        <f>+'Indice PondENGHO'!BJ50/'Indice PondENGHO'!BJ38-1</f>
        <v>0.3602758657300833</v>
      </c>
      <c r="BK52" s="11">
        <f>+'Indice PondENGHO'!BK50/'Indice PondENGHO'!BK38-1</f>
        <v>0.27426365406414721</v>
      </c>
      <c r="BL52" s="2">
        <f t="shared" si="1"/>
        <v>44166</v>
      </c>
      <c r="BM52" s="10">
        <f>+'Indice PondENGHO'!BL50/'Indice PondENGHO'!BL38-1</f>
        <v>0.38717933511535896</v>
      </c>
      <c r="BN52" s="3">
        <f>+'Indice PondENGHO'!BM50/'Indice PondENGHO'!BM38-1</f>
        <v>0.37264331454212352</v>
      </c>
      <c r="BO52" s="3">
        <f>+'Indice PondENGHO'!BN50/'Indice PondENGHO'!BN38-1</f>
        <v>0.36732749647163154</v>
      </c>
      <c r="BP52" s="3">
        <f>+'Indice PondENGHO'!BO50/'Indice PondENGHO'!BO38-1</f>
        <v>0.36090310865418673</v>
      </c>
      <c r="BQ52" s="11">
        <f>+'Indice PondENGHO'!BP50/'Indice PondENGHO'!BP38-1</f>
        <v>0.35168826439166945</v>
      </c>
      <c r="BR52" s="10">
        <f>+'Indice PondENGHO'!BQ50/'Indice PondENGHO'!BQ38-1</f>
        <v>0.43079481807339426</v>
      </c>
      <c r="BS52" s="3">
        <f>+'Indice PondENGHO'!BR50/'Indice PondENGHO'!BR38-1</f>
        <v>0.34295536160136009</v>
      </c>
      <c r="BT52" s="3">
        <f>+'Indice PondENGHO'!BS50/'Indice PondENGHO'!BS38-1</f>
        <v>0.5987609360379591</v>
      </c>
      <c r="BU52" s="3">
        <f>+'Indice PondENGHO'!BT50/'Indice PondENGHO'!BT38-1</f>
        <v>0.17581909652197036</v>
      </c>
      <c r="BV52" s="3">
        <f>+'Indice PondENGHO'!BU50/'Indice PondENGHO'!BU38-1</f>
        <v>0.384936711966269</v>
      </c>
      <c r="BW52" s="3">
        <f>+'Indice PondENGHO'!BV50/'Indice PondENGHO'!BV38-1</f>
        <v>0.28411036487973473</v>
      </c>
      <c r="BX52" s="3">
        <f>+'Indice PondENGHO'!BW50/'Indice PondENGHO'!BW38-1</f>
        <v>0.34161460877798522</v>
      </c>
      <c r="BY52" s="3">
        <f>+'Indice PondENGHO'!BX50/'Indice PondENGHO'!BX38-1</f>
        <v>0.10071333189215004</v>
      </c>
      <c r="BZ52" s="3">
        <f>+'Indice PondENGHO'!BY50/'Indice PondENGHO'!BY38-1</f>
        <v>0.48113965332974362</v>
      </c>
      <c r="CA52" s="3">
        <f>+'Indice PondENGHO'!BZ50/'Indice PondENGHO'!BZ38-1</f>
        <v>0.20488615631869234</v>
      </c>
      <c r="CB52" s="3">
        <f>+'Indice PondENGHO'!CA50/'Indice PondENGHO'!CA38-1</f>
        <v>0.36214486919939604</v>
      </c>
      <c r="CC52" s="11">
        <f>+'Indice PondENGHO'!CB50/'Indice PondENGHO'!CB38-1</f>
        <v>0.26948025300824852</v>
      </c>
      <c r="CD52" s="3">
        <f>+'Indice PondENGHO'!CC50/'Indice PondENGHO'!CC38-1</f>
        <v>0.3640834537453419</v>
      </c>
      <c r="CE52" s="3">
        <f>+'Indice PondENGHO'!CD50/'Indice PondENGHO'!CD38-1</f>
        <v>0.3640834537453419</v>
      </c>
      <c r="CF52" s="3">
        <f>+'[3]Infla Interanual PondENGHO'!CD52</f>
        <v>0.36031926460094388</v>
      </c>
      <c r="CG52" s="3"/>
      <c r="CI52" s="72">
        <f t="shared" si="8"/>
        <v>3.5491070723689511E-2</v>
      </c>
      <c r="CJ52" s="72">
        <f t="shared" si="3"/>
        <v>3.5491070723689511E-2</v>
      </c>
      <c r="CK52" s="72">
        <f t="shared" si="9"/>
        <v>0</v>
      </c>
      <c r="CL52" s="72"/>
      <c r="CM52" s="72"/>
      <c r="CN52" s="72">
        <f>+'[3]Infla Interanual PondENGHO'!CF52</f>
        <v>3.5132894444893426E-2</v>
      </c>
      <c r="CP52" s="72">
        <f t="shared" si="17"/>
        <v>3.5817627879608516E-4</v>
      </c>
      <c r="CT52" s="73">
        <f t="shared" si="10"/>
        <v>0.38717933511535896</v>
      </c>
      <c r="CU52" s="73">
        <f t="shared" si="11"/>
        <v>0.37264331454212352</v>
      </c>
      <c r="CV52" s="73">
        <f t="shared" si="12"/>
        <v>0.36732749647163154</v>
      </c>
      <c r="CW52" s="73">
        <f t="shared" si="13"/>
        <v>0.36090310865418673</v>
      </c>
      <c r="CX52" s="73">
        <f t="shared" si="14"/>
        <v>0.35168826439166945</v>
      </c>
      <c r="CY52" s="74">
        <f>+'[3]Infla Interanual PondENGHO'!BL52</f>
        <v>0.38323403847883175</v>
      </c>
      <c r="CZ52" s="74">
        <f>+'[3]Infla Interanual PondENGHO'!BM52</f>
        <v>0.36864002486382685</v>
      </c>
      <c r="DA52" s="74">
        <f>+'[3]Infla Interanual PondENGHO'!BN52</f>
        <v>0.36345404552927651</v>
      </c>
      <c r="DB52" s="74">
        <f>+'[3]Infla Interanual PondENGHO'!BO52</f>
        <v>0.35724285156426938</v>
      </c>
      <c r="DC52" s="74">
        <f>+'[3]Infla Interanual PondENGHO'!BP52</f>
        <v>0.34810114403393833</v>
      </c>
      <c r="DE52" s="3">
        <f t="shared" si="18"/>
        <v>3.9452966365272069E-3</v>
      </c>
      <c r="DF52" s="3">
        <f t="shared" si="19"/>
        <v>4.003289678296662E-3</v>
      </c>
      <c r="DG52" s="3">
        <f t="shared" si="19"/>
        <v>3.8734509423550278E-3</v>
      </c>
      <c r="DH52" s="3">
        <f t="shared" si="19"/>
        <v>3.6602570899173514E-3</v>
      </c>
      <c r="DI52" s="3">
        <f t="shared" si="20"/>
        <v>3.5871203577311217E-3</v>
      </c>
      <c r="DJ52" s="3">
        <f t="shared" si="15"/>
        <v>3.7641891443980224E-3</v>
      </c>
    </row>
    <row r="53" spans="1:114" x14ac:dyDescent="0.25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0.44319841225019974</v>
      </c>
      <c r="E53" s="3">
        <f>+'Indice PondENGHO'!E51/'Indice PondENGHO'!E39-1</f>
        <v>0.33757084003981075</v>
      </c>
      <c r="F53" s="3">
        <f>+'Indice PondENGHO'!F51/'Indice PondENGHO'!F39-1</f>
        <v>0.61144046166447064</v>
      </c>
      <c r="G53" s="3">
        <f>+'Indice PondENGHO'!G51/'Indice PondENGHO'!G39-1</f>
        <v>0.17956438203477654</v>
      </c>
      <c r="H53" s="3">
        <f>+'Indice PondENGHO'!H51/'Indice PondENGHO'!H39-1</f>
        <v>0.44316234574486235</v>
      </c>
      <c r="I53" s="3">
        <f>+'Indice PondENGHO'!I51/'Indice PondENGHO'!I39-1</f>
        <v>0.37364044241854244</v>
      </c>
      <c r="J53" s="3">
        <f>+'Indice PondENGHO'!J51/'Indice PondENGHO'!J39-1</f>
        <v>0.38334001155188679</v>
      </c>
      <c r="K53" s="3">
        <f>+'Indice PondENGHO'!K51/'Indice PondENGHO'!K39-1</f>
        <v>0.23814206376006664</v>
      </c>
      <c r="L53" s="3">
        <f>+'Indice PondENGHO'!L51/'Indice PondENGHO'!L39-1</f>
        <v>0.47615857233805281</v>
      </c>
      <c r="M53" s="3">
        <f>+'Indice PondENGHO'!M51/'Indice PondENGHO'!M39-1</f>
        <v>0.22649975228802832</v>
      </c>
      <c r="N53" s="3">
        <f>+'Indice PondENGHO'!N51/'Indice PondENGHO'!N39-1</f>
        <v>0.38178760313070792</v>
      </c>
      <c r="O53" s="11">
        <f>+'Indice PondENGHO'!O51/'Indice PondENGHO'!O39-1</f>
        <v>0.24881385018146185</v>
      </c>
      <c r="P53" s="10">
        <f>+'Indice PondENGHO'!P51/'Indice PondENGHO'!P39-1</f>
        <v>0.43323050736202307</v>
      </c>
      <c r="Q53" s="3">
        <f>+'Indice PondENGHO'!Q51/'Indice PondENGHO'!Q39-1</f>
        <v>0.33331316637941133</v>
      </c>
      <c r="R53" s="3">
        <f>+'Indice PondENGHO'!R51/'Indice PondENGHO'!R39-1</f>
        <v>0.61083949518665581</v>
      </c>
      <c r="S53" s="3">
        <f>+'Indice PondENGHO'!S51/'Indice PondENGHO'!S39-1</f>
        <v>0.18082067536026858</v>
      </c>
      <c r="T53" s="3">
        <f>+'Indice PondENGHO'!T51/'Indice PondENGHO'!T39-1</f>
        <v>0.44014648658577826</v>
      </c>
      <c r="U53" s="3">
        <f>+'Indice PondENGHO'!U51/'Indice PondENGHO'!U39-1</f>
        <v>0.36602206758029987</v>
      </c>
      <c r="V53" s="3">
        <f>+'Indice PondENGHO'!V51/'Indice PondENGHO'!V39-1</f>
        <v>0.38334665870377638</v>
      </c>
      <c r="W53" s="3">
        <f>+'Indice PondENGHO'!W51/'Indice PondENGHO'!W39-1</f>
        <v>0.23807455142003686</v>
      </c>
      <c r="X53" s="3">
        <f>+'Indice PondENGHO'!X51/'Indice PondENGHO'!X39-1</f>
        <v>0.47549439786011582</v>
      </c>
      <c r="Y53" s="3">
        <f>+'Indice PondENGHO'!Y51/'Indice PondENGHO'!Y39-1</f>
        <v>0.21377244152973796</v>
      </c>
      <c r="Z53" s="3">
        <f>+'Indice PondENGHO'!Z51/'Indice PondENGHO'!Z39-1</f>
        <v>0.38326906074790545</v>
      </c>
      <c r="AA53" s="11">
        <f>+'Indice PondENGHO'!AA51/'Indice PondENGHO'!AA39-1</f>
        <v>0.2515864922897062</v>
      </c>
      <c r="AB53" s="10">
        <f>+'Indice PondENGHO'!AB51/'Indice PondENGHO'!AB39-1</f>
        <v>0.42715709186521722</v>
      </c>
      <c r="AC53" s="3">
        <f>+'Indice PondENGHO'!AC51/'Indice PondENGHO'!AC39-1</f>
        <v>0.33454035203555521</v>
      </c>
      <c r="AD53" s="3">
        <f>+'Indice PondENGHO'!AD51/'Indice PondENGHO'!AD39-1</f>
        <v>0.6114195803912108</v>
      </c>
      <c r="AE53" s="3">
        <f>+'Indice PondENGHO'!AE51/'Indice PondENGHO'!AE39-1</f>
        <v>0.18270478031675763</v>
      </c>
      <c r="AF53" s="3">
        <f>+'Indice PondENGHO'!AF51/'Indice PondENGHO'!AF39-1</f>
        <v>0.4355868972248369</v>
      </c>
      <c r="AG53" s="3">
        <f>+'Indice PondENGHO'!AG51/'Indice PondENGHO'!AG39-1</f>
        <v>0.36434729741043692</v>
      </c>
      <c r="AH53" s="3">
        <f>+'Indice PondENGHO'!AH51/'Indice PondENGHO'!AH39-1</f>
        <v>0.38522186354921373</v>
      </c>
      <c r="AI53" s="3">
        <f>+'Indice PondENGHO'!AI51/'Indice PondENGHO'!AI39-1</f>
        <v>0.23755913896129321</v>
      </c>
      <c r="AJ53" s="3">
        <f>+'Indice PondENGHO'!AJ51/'Indice PondENGHO'!AJ39-1</f>
        <v>0.47645767398223082</v>
      </c>
      <c r="AK53" s="3">
        <f>+'Indice PondENGHO'!AK51/'Indice PondENGHO'!AK39-1</f>
        <v>0.2117684955469048</v>
      </c>
      <c r="AL53" s="3">
        <f>+'Indice PondENGHO'!AL51/'Indice PondENGHO'!AL39-1</f>
        <v>0.38141454987258427</v>
      </c>
      <c r="AM53" s="11">
        <f>+'Indice PondENGHO'!AM51/'Indice PondENGHO'!AM39-1</f>
        <v>0.25258785806535844</v>
      </c>
      <c r="AN53" s="10">
        <f>+'Indice PondENGHO'!AN51/'Indice PondENGHO'!AN39-1</f>
        <v>0.4213372399075852</v>
      </c>
      <c r="AO53" s="3">
        <f>+'Indice PondENGHO'!AO51/'Indice PondENGHO'!AO39-1</f>
        <v>0.33309477359885031</v>
      </c>
      <c r="AP53" s="3">
        <f>+'Indice PondENGHO'!AP51/'Indice PondENGHO'!AP39-1</f>
        <v>0.60492525837391398</v>
      </c>
      <c r="AQ53" s="3">
        <f>+'Indice PondENGHO'!AQ51/'Indice PondENGHO'!AQ39-1</f>
        <v>0.18248421705481088</v>
      </c>
      <c r="AR53" s="3">
        <f>+'Indice PondENGHO'!AR51/'Indice PondENGHO'!AR39-1</f>
        <v>0.43500753924176405</v>
      </c>
      <c r="AS53" s="3">
        <f>+'Indice PondENGHO'!AS51/'Indice PondENGHO'!AS39-1</f>
        <v>0.35328733319948791</v>
      </c>
      <c r="AT53" s="3">
        <f>+'Indice PondENGHO'!AT51/'Indice PondENGHO'!AT39-1</f>
        <v>0.38431165712067994</v>
      </c>
      <c r="AU53" s="3">
        <f>+'Indice PondENGHO'!AU51/'Indice PondENGHO'!AU39-1</f>
        <v>0.23756642601153444</v>
      </c>
      <c r="AV53" s="3">
        <f>+'Indice PondENGHO'!AV51/'Indice PondENGHO'!AV39-1</f>
        <v>0.4750272633212278</v>
      </c>
      <c r="AW53" s="3">
        <f>+'Indice PondENGHO'!AW51/'Indice PondENGHO'!AW39-1</f>
        <v>0.20964158658375309</v>
      </c>
      <c r="AX53" s="3">
        <f>+'Indice PondENGHO'!AX51/'Indice PondENGHO'!AX39-1</f>
        <v>0.37827990720616245</v>
      </c>
      <c r="AY53" s="11">
        <f>+'Indice PondENGHO'!AY51/'Indice PondENGHO'!AY39-1</f>
        <v>0.25300293584584943</v>
      </c>
      <c r="AZ53" s="10">
        <f>+'Indice PondENGHO'!AZ51/'Indice PondENGHO'!AZ39-1</f>
        <v>0.41122290118555549</v>
      </c>
      <c r="BA53" s="3">
        <f>+'Indice PondENGHO'!BA51/'Indice PondENGHO'!BA39-1</f>
        <v>0.32991156750572648</v>
      </c>
      <c r="BB53" s="3">
        <f>+'Indice PondENGHO'!BB51/'Indice PondENGHO'!BB39-1</f>
        <v>0.59985374423377213</v>
      </c>
      <c r="BC53" s="3">
        <f>+'Indice PondENGHO'!BC51/'Indice PondENGHO'!BC39-1</f>
        <v>0.18112908444559217</v>
      </c>
      <c r="BD53" s="3">
        <f>+'Indice PondENGHO'!BD51/'Indice PondENGHO'!BD39-1</f>
        <v>0.43563716760437643</v>
      </c>
      <c r="BE53" s="3">
        <f>+'Indice PondENGHO'!BE51/'Indice PondENGHO'!BE39-1</f>
        <v>0.34350995693903918</v>
      </c>
      <c r="BF53" s="3">
        <f>+'Indice PondENGHO'!BF51/'Indice PondENGHO'!BF39-1</f>
        <v>0.38357753038890774</v>
      </c>
      <c r="BG53" s="3">
        <f>+'Indice PondENGHO'!BG51/'Indice PondENGHO'!BG39-1</f>
        <v>0.23832898451054141</v>
      </c>
      <c r="BH53" s="3">
        <f>+'Indice PondENGHO'!BH51/'Indice PondENGHO'!BH39-1</f>
        <v>0.47496068291658178</v>
      </c>
      <c r="BI53" s="3">
        <f>+'Indice PondENGHO'!BI51/'Indice PondENGHO'!BI39-1</f>
        <v>0.19973553752362672</v>
      </c>
      <c r="BJ53" s="3">
        <f>+'Indice PondENGHO'!BJ51/'Indice PondENGHO'!BJ39-1</f>
        <v>0.37680364980564951</v>
      </c>
      <c r="BK53" s="11">
        <f>+'Indice PondENGHO'!BK51/'Indice PondENGHO'!BK39-1</f>
        <v>0.25904483816533896</v>
      </c>
      <c r="BL53" s="2">
        <f t="shared" si="1"/>
        <v>44197</v>
      </c>
      <c r="BM53" s="10">
        <f>+'Indice PondENGHO'!BL51/'Indice PondENGHO'!BL39-1</f>
        <v>0.40420169745591839</v>
      </c>
      <c r="BN53" s="3">
        <f>+'Indice PondENGHO'!BM51/'Indice PondENGHO'!BM39-1</f>
        <v>0.39172450423775529</v>
      </c>
      <c r="BO53" s="3">
        <f>+'Indice PondENGHO'!BN51/'Indice PondENGHO'!BN39-1</f>
        <v>0.38780620522173748</v>
      </c>
      <c r="BP53" s="3">
        <f>+'Indice PondENGHO'!BO51/'Indice PondENGHO'!BO39-1</f>
        <v>0.38244272619919673</v>
      </c>
      <c r="BQ53" s="11">
        <f>+'Indice PondENGHO'!BP51/'Indice PondENGHO'!BP39-1</f>
        <v>0.37393640077537715</v>
      </c>
      <c r="BR53" s="10">
        <f>+'Indice PondENGHO'!BQ51/'Indice PondENGHO'!BQ39-1</f>
        <v>0.42636709192287081</v>
      </c>
      <c r="BS53" s="3">
        <f>+'Indice PondENGHO'!BR51/'Indice PondENGHO'!BR39-1</f>
        <v>0.3330065533328963</v>
      </c>
      <c r="BT53" s="3">
        <f>+'Indice PondENGHO'!BS51/'Indice PondENGHO'!BS39-1</f>
        <v>0.60654321744377437</v>
      </c>
      <c r="BU53" s="3">
        <f>+'Indice PondENGHO'!BT51/'Indice PondENGHO'!BT39-1</f>
        <v>0.18147016803343052</v>
      </c>
      <c r="BV53" s="3">
        <f>+'Indice PondENGHO'!BU51/'Indice PondENGHO'!BU39-1</f>
        <v>0.43673047552066047</v>
      </c>
      <c r="BW53" s="3">
        <f>+'Indice PondENGHO'!BV51/'Indice PondENGHO'!BV39-1</f>
        <v>0.3542362371961052</v>
      </c>
      <c r="BX53" s="3">
        <f>+'Indice PondENGHO'!BW51/'Indice PondENGHO'!BW39-1</f>
        <v>0.38397568401609616</v>
      </c>
      <c r="BY53" s="3">
        <f>+'Indice PondENGHO'!BX51/'Indice PondENGHO'!BX39-1</f>
        <v>0.23793767327403681</v>
      </c>
      <c r="BZ53" s="3">
        <f>+'Indice PondENGHO'!BY51/'Indice PondENGHO'!BY39-1</f>
        <v>0.47542159603095224</v>
      </c>
      <c r="CA53" s="3">
        <f>+'Indice PondENGHO'!BZ51/'Indice PondENGHO'!BZ39-1</f>
        <v>0.20762692109755032</v>
      </c>
      <c r="CB53" s="3">
        <f>+'Indice PondENGHO'!CA51/'Indice PondENGHO'!CA39-1</f>
        <v>0.37908583605986124</v>
      </c>
      <c r="CC53" s="11">
        <f>+'Indice PondENGHO'!CB51/'Indice PondENGHO'!CB39-1</f>
        <v>0.25454988881478502</v>
      </c>
      <c r="CD53" s="3">
        <f>+'Indice PondENGHO'!CC51/'Indice PondENGHO'!CC39-1</f>
        <v>0.38475030149433298</v>
      </c>
      <c r="CE53" s="3">
        <f>+'Indice PondENGHO'!CD51/'Indice PondENGHO'!CD39-1</f>
        <v>0.38475030149433298</v>
      </c>
      <c r="CF53" s="3">
        <f>+'[3]Infla Interanual PondENGHO'!CD53</f>
        <v>0.38437321865000063</v>
      </c>
      <c r="CG53" s="3"/>
      <c r="CI53" s="72">
        <f t="shared" si="8"/>
        <v>3.0265296680541232E-2</v>
      </c>
      <c r="CJ53" s="72">
        <f t="shared" si="3"/>
        <v>3.0265296680541232E-2</v>
      </c>
      <c r="CK53" s="72">
        <f t="shared" si="9"/>
        <v>0</v>
      </c>
      <c r="CL53" s="72"/>
      <c r="CM53" s="72"/>
      <c r="CN53" s="72">
        <f>+'[3]Infla Interanual PondENGHO'!CF53</f>
        <v>3.0518465430129815E-2</v>
      </c>
      <c r="CP53" s="72">
        <f t="shared" si="17"/>
        <v>-2.5316874958858371E-4</v>
      </c>
      <c r="CT53" s="73">
        <f t="shared" si="10"/>
        <v>0.40420169745591839</v>
      </c>
      <c r="CU53" s="73">
        <f t="shared" si="11"/>
        <v>0.39172450423775529</v>
      </c>
      <c r="CV53" s="73">
        <f t="shared" si="12"/>
        <v>0.38780620522173748</v>
      </c>
      <c r="CW53" s="73">
        <f t="shared" si="13"/>
        <v>0.38244272619919673</v>
      </c>
      <c r="CX53" s="73">
        <f t="shared" si="14"/>
        <v>0.37393640077537715</v>
      </c>
      <c r="CY53" s="74">
        <f>+'[3]Infla Interanual PondENGHO'!BL53</f>
        <v>0.40399837665572202</v>
      </c>
      <c r="CZ53" s="74">
        <f>+'[3]Infla Interanual PondENGHO'!BM53</f>
        <v>0.39139777655772723</v>
      </c>
      <c r="DA53" s="74">
        <f>+'[3]Infla Interanual PondENGHO'!BN53</f>
        <v>0.38742388403366301</v>
      </c>
      <c r="DB53" s="74">
        <f>+'[3]Infla Interanual PondENGHO'!BO53</f>
        <v>0.38201363673414157</v>
      </c>
      <c r="DC53" s="74">
        <f>+'[3]Infla Interanual PondENGHO'!BP53</f>
        <v>0.37347991122559221</v>
      </c>
      <c r="DE53" s="3">
        <f t="shared" si="18"/>
        <v>2.0332080019636045E-4</v>
      </c>
      <c r="DF53" s="3">
        <f t="shared" si="19"/>
        <v>3.2672768002806052E-4</v>
      </c>
      <c r="DG53" s="3">
        <f t="shared" si="19"/>
        <v>3.8232118807446369E-4</v>
      </c>
      <c r="DH53" s="3">
        <f t="shared" si="19"/>
        <v>4.2908946505515466E-4</v>
      </c>
      <c r="DI53" s="3">
        <f t="shared" si="20"/>
        <v>4.5648954978494416E-4</v>
      </c>
      <c r="DJ53" s="3">
        <f t="shared" si="15"/>
        <v>3.7708284433235484E-4</v>
      </c>
    </row>
    <row r="54" spans="1:114" x14ac:dyDescent="0.25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0.45690974574295518</v>
      </c>
      <c r="E54" s="3">
        <f>+'Indice PondENGHO'!E52/'Indice PondENGHO'!E40-1</f>
        <v>0.36700556011529417</v>
      </c>
      <c r="F54" s="3">
        <f>+'Indice PondENGHO'!F52/'Indice PondENGHO'!F40-1</f>
        <v>0.62079208921456841</v>
      </c>
      <c r="G54" s="3">
        <f>+'Indice PondENGHO'!G52/'Indice PondENGHO'!G40-1</f>
        <v>0.19991212945512116</v>
      </c>
      <c r="H54" s="3">
        <f>+'Indice PondENGHO'!H52/'Indice PondENGHO'!H40-1</f>
        <v>0.47644197219515649</v>
      </c>
      <c r="I54" s="3">
        <f>+'Indice PondENGHO'!I52/'Indice PondENGHO'!I40-1</f>
        <v>0.41755835625371995</v>
      </c>
      <c r="J54" s="3">
        <f>+'Indice PondENGHO'!J52/'Indice PondENGHO'!J40-1</f>
        <v>0.42774685395323142</v>
      </c>
      <c r="K54" s="3">
        <f>+'Indice PondENGHO'!K52/'Indice PondENGHO'!K40-1</f>
        <v>0.23282313566761892</v>
      </c>
      <c r="L54" s="3">
        <f>+'Indice PondENGHO'!L52/'Indice PondENGHO'!L40-1</f>
        <v>0.47198825547030721</v>
      </c>
      <c r="M54" s="3">
        <f>+'Indice PondENGHO'!M52/'Indice PondENGHO'!M40-1</f>
        <v>0.20926750595662291</v>
      </c>
      <c r="N54" s="3">
        <f>+'Indice PondENGHO'!N52/'Indice PondENGHO'!N40-1</f>
        <v>0.41460822799577524</v>
      </c>
      <c r="O54" s="11">
        <f>+'Indice PondENGHO'!O52/'Indice PondENGHO'!O40-1</f>
        <v>0.25834698263204903</v>
      </c>
      <c r="P54" s="10">
        <f>+'Indice PondENGHO'!P52/'Indice PondENGHO'!P40-1</f>
        <v>0.44785548349962712</v>
      </c>
      <c r="Q54" s="3">
        <f>+'Indice PondENGHO'!Q52/'Indice PondENGHO'!Q40-1</f>
        <v>0.36327528156763766</v>
      </c>
      <c r="R54" s="3">
        <f>+'Indice PondENGHO'!R52/'Indice PondENGHO'!R40-1</f>
        <v>0.61854809435640257</v>
      </c>
      <c r="S54" s="3">
        <f>+'Indice PondENGHO'!S52/'Indice PondENGHO'!S40-1</f>
        <v>0.20003249464932771</v>
      </c>
      <c r="T54" s="3">
        <f>+'Indice PondENGHO'!T52/'Indice PondENGHO'!T40-1</f>
        <v>0.47445630114073567</v>
      </c>
      <c r="U54" s="3">
        <f>+'Indice PondENGHO'!U52/'Indice PondENGHO'!U40-1</f>
        <v>0.4080944386971963</v>
      </c>
      <c r="V54" s="3">
        <f>+'Indice PondENGHO'!V52/'Indice PondENGHO'!V40-1</f>
        <v>0.4282058715668593</v>
      </c>
      <c r="W54" s="3">
        <f>+'Indice PondENGHO'!W52/'Indice PondENGHO'!W40-1</f>
        <v>0.2304004848006449</v>
      </c>
      <c r="X54" s="3">
        <f>+'Indice PondENGHO'!X52/'Indice PondENGHO'!X40-1</f>
        <v>0.47286490363717437</v>
      </c>
      <c r="Y54" s="3">
        <f>+'Indice PondENGHO'!Y52/'Indice PondENGHO'!Y40-1</f>
        <v>0.19990179197839164</v>
      </c>
      <c r="Z54" s="3">
        <f>+'Indice PondENGHO'!Z52/'Indice PondENGHO'!Z40-1</f>
        <v>0.41453992451334054</v>
      </c>
      <c r="AA54" s="11">
        <f>+'Indice PondENGHO'!AA52/'Indice PondENGHO'!AA40-1</f>
        <v>0.26106222946242497</v>
      </c>
      <c r="AB54" s="10">
        <f>+'Indice PondENGHO'!AB52/'Indice PondENGHO'!AB40-1</f>
        <v>0.44262222497448733</v>
      </c>
      <c r="AC54" s="3">
        <f>+'Indice PondENGHO'!AC52/'Indice PondENGHO'!AC40-1</f>
        <v>0.36438029706492014</v>
      </c>
      <c r="AD54" s="3">
        <f>+'Indice PondENGHO'!AD52/'Indice PondENGHO'!AD40-1</f>
        <v>0.61827427134262214</v>
      </c>
      <c r="AE54" s="3">
        <f>+'Indice PondENGHO'!AE52/'Indice PondENGHO'!AE40-1</f>
        <v>0.20011796608237686</v>
      </c>
      <c r="AF54" s="3">
        <f>+'Indice PondENGHO'!AF52/'Indice PondENGHO'!AF40-1</f>
        <v>0.46977111354074697</v>
      </c>
      <c r="AG54" s="3">
        <f>+'Indice PondENGHO'!AG52/'Indice PondENGHO'!AG40-1</f>
        <v>0.40537950131635569</v>
      </c>
      <c r="AH54" s="3">
        <f>+'Indice PondENGHO'!AH52/'Indice PondENGHO'!AH40-1</f>
        <v>0.42934778959467979</v>
      </c>
      <c r="AI54" s="3">
        <f>+'Indice PondENGHO'!AI52/'Indice PondENGHO'!AI40-1</f>
        <v>0.22883648910461063</v>
      </c>
      <c r="AJ54" s="3">
        <f>+'Indice PondENGHO'!AJ52/'Indice PondENGHO'!AJ40-1</f>
        <v>0.4743412755269909</v>
      </c>
      <c r="AK54" s="3">
        <f>+'Indice PondENGHO'!AK52/'Indice PondENGHO'!AK40-1</f>
        <v>0.1990071941736995</v>
      </c>
      <c r="AL54" s="3">
        <f>+'Indice PondENGHO'!AL52/'Indice PondENGHO'!AL40-1</f>
        <v>0.41115773824091528</v>
      </c>
      <c r="AM54" s="11">
        <f>+'Indice PondENGHO'!AM52/'Indice PondENGHO'!AM40-1</f>
        <v>0.26219889087979675</v>
      </c>
      <c r="AN54" s="10">
        <f>+'Indice PondENGHO'!AN52/'Indice PondENGHO'!AN40-1</f>
        <v>0.43760393524925223</v>
      </c>
      <c r="AO54" s="3">
        <f>+'Indice PondENGHO'!AO52/'Indice PondENGHO'!AO40-1</f>
        <v>0.36297754690662631</v>
      </c>
      <c r="AP54" s="3">
        <f>+'Indice PondENGHO'!AP52/'Indice PondENGHO'!AP40-1</f>
        <v>0.61114111224100309</v>
      </c>
      <c r="AQ54" s="3">
        <f>+'Indice PondENGHO'!AQ52/'Indice PondENGHO'!AQ40-1</f>
        <v>0.19910955705934619</v>
      </c>
      <c r="AR54" s="3">
        <f>+'Indice PondENGHO'!AR52/'Indice PondENGHO'!AR40-1</f>
        <v>0.46944537201293968</v>
      </c>
      <c r="AS54" s="3">
        <f>+'Indice PondENGHO'!AS52/'Indice PondENGHO'!AS40-1</f>
        <v>0.39339232028034332</v>
      </c>
      <c r="AT54" s="3">
        <f>+'Indice PondENGHO'!AT52/'Indice PondENGHO'!AT40-1</f>
        <v>0.42865185718737986</v>
      </c>
      <c r="AU54" s="3">
        <f>+'Indice PondENGHO'!AU52/'Indice PondENGHO'!AU40-1</f>
        <v>0.22937592378948479</v>
      </c>
      <c r="AV54" s="3">
        <f>+'Indice PondENGHO'!AV52/'Indice PondENGHO'!AV40-1</f>
        <v>0.47526565399803022</v>
      </c>
      <c r="AW54" s="3">
        <f>+'Indice PondENGHO'!AW52/'Indice PondENGHO'!AW40-1</f>
        <v>0.19594235036921503</v>
      </c>
      <c r="AX54" s="3">
        <f>+'Indice PondENGHO'!AX52/'Indice PondENGHO'!AX40-1</f>
        <v>0.40898989756863124</v>
      </c>
      <c r="AY54" s="11">
        <f>+'Indice PondENGHO'!AY52/'Indice PondENGHO'!AY40-1</f>
        <v>0.26276365695995496</v>
      </c>
      <c r="AZ54" s="10">
        <f>+'Indice PondENGHO'!AZ52/'Indice PondENGHO'!AZ40-1</f>
        <v>0.42874281414825099</v>
      </c>
      <c r="BA54" s="3">
        <f>+'Indice PondENGHO'!BA52/'Indice PondENGHO'!BA40-1</f>
        <v>0.36017482201724849</v>
      </c>
      <c r="BB54" s="3">
        <f>+'Indice PondENGHO'!BB52/'Indice PondENGHO'!BB40-1</f>
        <v>0.60502225487570138</v>
      </c>
      <c r="BC54" s="3">
        <f>+'Indice PondENGHO'!BC52/'Indice PondENGHO'!BC40-1</f>
        <v>0.19628139759899388</v>
      </c>
      <c r="BD54" s="3">
        <f>+'Indice PondENGHO'!BD52/'Indice PondENGHO'!BD40-1</f>
        <v>0.47189921783911615</v>
      </c>
      <c r="BE54" s="3">
        <f>+'Indice PondENGHO'!BE52/'Indice PondENGHO'!BE40-1</f>
        <v>0.38228627704234186</v>
      </c>
      <c r="BF54" s="3">
        <f>+'Indice PondENGHO'!BF52/'Indice PondENGHO'!BF40-1</f>
        <v>0.42723802774399799</v>
      </c>
      <c r="BG54" s="3">
        <f>+'Indice PondENGHO'!BG52/'Indice PondENGHO'!BG40-1</f>
        <v>0.22888712538301914</v>
      </c>
      <c r="BH54" s="3">
        <f>+'Indice PondENGHO'!BH52/'Indice PondENGHO'!BH40-1</f>
        <v>0.47987754126971804</v>
      </c>
      <c r="BI54" s="3">
        <f>+'Indice PondENGHO'!BI52/'Indice PondENGHO'!BI40-1</f>
        <v>0.18746945199798914</v>
      </c>
      <c r="BJ54" s="3">
        <f>+'Indice PondENGHO'!BJ52/'Indice PondENGHO'!BJ40-1</f>
        <v>0.40734274612946497</v>
      </c>
      <c r="BK54" s="11">
        <f>+'Indice PondENGHO'!BK52/'Indice PondENGHO'!BK40-1</f>
        <v>0.26849174246907137</v>
      </c>
      <c r="BL54" s="2">
        <f t="shared" si="1"/>
        <v>44228</v>
      </c>
      <c r="BM54" s="10">
        <f>+'Indice PondENGHO'!BL52/'Indice PondENGHO'!BL40-1</f>
        <v>0.42343886303313405</v>
      </c>
      <c r="BN54" s="3">
        <f>+'Indice PondENGHO'!BM52/'Indice PondENGHO'!BM40-1</f>
        <v>0.41207932040589745</v>
      </c>
      <c r="BO54" s="3">
        <f>+'Indice PondENGHO'!BN52/'Indice PondENGHO'!BN40-1</f>
        <v>0.40824218416415792</v>
      </c>
      <c r="BP54" s="3">
        <f>+'Indice PondENGHO'!BO52/'Indice PondENGHO'!BO40-1</f>
        <v>0.40427574442151593</v>
      </c>
      <c r="BQ54" s="11">
        <f>+'Indice PondENGHO'!BP52/'Indice PondENGHO'!BP40-1</f>
        <v>0.39684112991308762</v>
      </c>
      <c r="BR54" s="10">
        <f>+'Indice PondENGHO'!BQ52/'Indice PondENGHO'!BQ40-1</f>
        <v>0.44200041582832772</v>
      </c>
      <c r="BS54" s="3">
        <f>+'Indice PondENGHO'!BR52/'Indice PondENGHO'!BR40-1</f>
        <v>0.36295393361007489</v>
      </c>
      <c r="BT54" s="3">
        <f>+'Indice PondENGHO'!BS52/'Indice PondENGHO'!BS40-1</f>
        <v>0.61325317624604958</v>
      </c>
      <c r="BU54" s="3">
        <f>+'Indice PondENGHO'!BT52/'Indice PondENGHO'!BT40-1</f>
        <v>0.19860553853709551</v>
      </c>
      <c r="BV54" s="3">
        <f>+'Indice PondENGHO'!BU52/'Indice PondENGHO'!BU40-1</f>
        <v>0.47177081207075688</v>
      </c>
      <c r="BW54" s="3">
        <f>+'Indice PondENGHO'!BV52/'Indice PondENGHO'!BV40-1</f>
        <v>0.39448501431011707</v>
      </c>
      <c r="BX54" s="3">
        <f>+'Indice PondENGHO'!BW52/'Indice PondENGHO'!BW40-1</f>
        <v>0.42811898422229988</v>
      </c>
      <c r="BY54" s="3">
        <f>+'Indice PondENGHO'!BX52/'Indice PondENGHO'!BX40-1</f>
        <v>0.22970022494078512</v>
      </c>
      <c r="BZ54" s="3">
        <f>+'Indice PondENGHO'!BY52/'Indice PondENGHO'!BY40-1</f>
        <v>0.47613326941785084</v>
      </c>
      <c r="CA54" s="3">
        <f>+'Indice PondENGHO'!BZ52/'Indice PondENGHO'!BZ40-1</f>
        <v>0.19443527859735177</v>
      </c>
      <c r="CB54" s="3">
        <f>+'Indice PondENGHO'!CA52/'Indice PondENGHO'!CA40-1</f>
        <v>0.40980727847207321</v>
      </c>
      <c r="CC54" s="11">
        <f>+'Indice PondENGHO'!CB52/'Indice PondENGHO'!CB40-1</f>
        <v>0.26410819634714033</v>
      </c>
      <c r="CD54" s="3">
        <f>+'Indice PondENGHO'!CC52/'Indice PondENGHO'!CC40-1</f>
        <v>0.40613441821691865</v>
      </c>
      <c r="CE54" s="3">
        <f>+'Indice PondENGHO'!CD52/'Indice PondENGHO'!CD40-1</f>
        <v>0.40613437625313686</v>
      </c>
      <c r="CF54" s="3">
        <f>+'[3]Infla Interanual PondENGHO'!CD54</f>
        <v>0.4057492265868623</v>
      </c>
      <c r="CG54" s="3"/>
      <c r="CI54" s="72">
        <f t="shared" si="8"/>
        <v>2.659773312004643E-2</v>
      </c>
      <c r="CJ54" s="72">
        <f t="shared" si="3"/>
        <v>2.659773312004643E-2</v>
      </c>
      <c r="CK54" s="72">
        <f t="shared" si="9"/>
        <v>0</v>
      </c>
      <c r="CL54" s="72"/>
      <c r="CM54" s="72"/>
      <c r="CN54" s="72">
        <f>+'[3]Infla Interanual PondENGHO'!CF54</f>
        <v>2.6724917742258381E-2</v>
      </c>
      <c r="CP54" s="72">
        <f t="shared" si="17"/>
        <v>-1.2718462221195104E-4</v>
      </c>
      <c r="CT54" s="73">
        <f t="shared" si="10"/>
        <v>0.42343886303313405</v>
      </c>
      <c r="CU54" s="73">
        <f t="shared" si="11"/>
        <v>0.41207932040589745</v>
      </c>
      <c r="CV54" s="73">
        <f t="shared" si="12"/>
        <v>0.40824218416415792</v>
      </c>
      <c r="CW54" s="73">
        <f t="shared" si="13"/>
        <v>0.40427574442151593</v>
      </c>
      <c r="CX54" s="73">
        <f t="shared" si="14"/>
        <v>0.39684112991308762</v>
      </c>
      <c r="CY54" s="74">
        <f>+'[3]Infla Interanual PondENGHO'!BL54</f>
        <v>0.42313627460350989</v>
      </c>
      <c r="CZ54" s="74">
        <f>+'[3]Infla Interanual PondENGHO'!BM54</f>
        <v>0.41171688789427474</v>
      </c>
      <c r="DA54" s="74">
        <f>+'[3]Infla Interanual PondENGHO'!BN54</f>
        <v>0.40783401375647022</v>
      </c>
      <c r="DB54" s="74">
        <f>+'[3]Infla Interanual PondENGHO'!BO54</f>
        <v>0.40384557940888488</v>
      </c>
      <c r="DC54" s="74">
        <f>+'[3]Infla Interanual PondENGHO'!BP54</f>
        <v>0.39641135686125151</v>
      </c>
      <c r="DE54" s="3">
        <f t="shared" si="18"/>
        <v>3.025884296241621E-4</v>
      </c>
      <c r="DF54" s="3">
        <f t="shared" si="19"/>
        <v>3.6243251162271228E-4</v>
      </c>
      <c r="DG54" s="3">
        <f t="shared" si="19"/>
        <v>4.0817040768770241E-4</v>
      </c>
      <c r="DH54" s="3">
        <f t="shared" si="19"/>
        <v>4.3016501263104523E-4</v>
      </c>
      <c r="DI54" s="3">
        <f t="shared" si="20"/>
        <v>4.2977305183611314E-4</v>
      </c>
      <c r="DJ54" s="3">
        <f t="shared" si="15"/>
        <v>3.8514966627456459E-4</v>
      </c>
    </row>
    <row r="55" spans="1:114" x14ac:dyDescent="0.25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0.46118793256935531</v>
      </c>
      <c r="E55" s="3">
        <f>+'Indice PondENGHO'!E53/'Indice PondENGHO'!E41-1</f>
        <v>0.41471460744037048</v>
      </c>
      <c r="F55" s="3">
        <f>+'Indice PondENGHO'!F53/'Indice PondENGHO'!F41-1</f>
        <v>0.68804436110605649</v>
      </c>
      <c r="G55" s="3">
        <f>+'Indice PondENGHO'!G53/'Indice PondENGHO'!G41-1</f>
        <v>0.2018730432386775</v>
      </c>
      <c r="H55" s="3">
        <f>+'Indice PondENGHO'!H53/'Indice PondENGHO'!H41-1</f>
        <v>0.48103899940659156</v>
      </c>
      <c r="I55" s="3">
        <f>+'Indice PondENGHO'!I53/'Indice PondENGHO'!I41-1</f>
        <v>0.43404496192221642</v>
      </c>
      <c r="J55" s="3">
        <f>+'Indice PondENGHO'!J53/'Indice PondENGHO'!J41-1</f>
        <v>0.46611747762599487</v>
      </c>
      <c r="K55" s="3">
        <f>+'Indice PondENGHO'!K53/'Indice PondENGHO'!K41-1</f>
        <v>0.14127956405646414</v>
      </c>
      <c r="L55" s="3">
        <f>+'Indice PondENGHO'!L53/'Indice PondENGHO'!L41-1</f>
        <v>0.51039621926931655</v>
      </c>
      <c r="M55" s="3">
        <f>+'Indice PondENGHO'!M53/'Indice PondENGHO'!M41-1</f>
        <v>0.29666850634799946</v>
      </c>
      <c r="N55" s="3">
        <f>+'Indice PondENGHO'!N53/'Indice PondENGHO'!N41-1</f>
        <v>0.42809368258658687</v>
      </c>
      <c r="O55" s="11">
        <f>+'Indice PondENGHO'!O53/'Indice PondENGHO'!O41-1</f>
        <v>0.26077736230023185</v>
      </c>
      <c r="P55" s="10">
        <f>+'Indice PondENGHO'!P53/'Indice PondENGHO'!P41-1</f>
        <v>0.45441746834697261</v>
      </c>
      <c r="Q55" s="3">
        <f>+'Indice PondENGHO'!Q53/'Indice PondENGHO'!Q41-1</f>
        <v>0.41055803696214155</v>
      </c>
      <c r="R55" s="3">
        <f>+'Indice PondENGHO'!R53/'Indice PondENGHO'!R41-1</f>
        <v>0.695714116208767</v>
      </c>
      <c r="S55" s="3">
        <f>+'Indice PondENGHO'!S53/'Indice PondENGHO'!S41-1</f>
        <v>0.20106760637784626</v>
      </c>
      <c r="T55" s="3">
        <f>+'Indice PondENGHO'!T53/'Indice PondENGHO'!T41-1</f>
        <v>0.47866509535207413</v>
      </c>
      <c r="U55" s="3">
        <f>+'Indice PondENGHO'!U53/'Indice PondENGHO'!U41-1</f>
        <v>0.4253869540039521</v>
      </c>
      <c r="V55" s="3">
        <f>+'Indice PondENGHO'!V53/'Indice PondENGHO'!V41-1</f>
        <v>0.4659355926538411</v>
      </c>
      <c r="W55" s="3">
        <f>+'Indice PondENGHO'!W53/'Indice PondENGHO'!W41-1</f>
        <v>0.13793723689973003</v>
      </c>
      <c r="X55" s="3">
        <f>+'Indice PondENGHO'!X53/'Indice PondENGHO'!X41-1</f>
        <v>0.51709961585917674</v>
      </c>
      <c r="Y55" s="3">
        <f>+'Indice PondENGHO'!Y53/'Indice PondENGHO'!Y41-1</f>
        <v>0.28576552026782354</v>
      </c>
      <c r="Z55" s="3">
        <f>+'Indice PondENGHO'!Z53/'Indice PondENGHO'!Z41-1</f>
        <v>0.42749536779031527</v>
      </c>
      <c r="AA55" s="11">
        <f>+'Indice PondENGHO'!AA53/'Indice PondENGHO'!AA41-1</f>
        <v>0.26321814490464601</v>
      </c>
      <c r="AB55" s="10">
        <f>+'Indice PondENGHO'!AB53/'Indice PondENGHO'!AB41-1</f>
        <v>0.45087754399740598</v>
      </c>
      <c r="AC55" s="3">
        <f>+'Indice PondENGHO'!AC53/'Indice PondENGHO'!AC41-1</f>
        <v>0.41279046326610969</v>
      </c>
      <c r="AD55" s="3">
        <f>+'Indice PondENGHO'!AD53/'Indice PondENGHO'!AD41-1</f>
        <v>0.69836407537506284</v>
      </c>
      <c r="AE55" s="3">
        <f>+'Indice PondENGHO'!AE53/'Indice PondENGHO'!AE41-1</f>
        <v>0.20064673942649303</v>
      </c>
      <c r="AF55" s="3">
        <f>+'Indice PondENGHO'!AF53/'Indice PondENGHO'!AF41-1</f>
        <v>0.47391764230834377</v>
      </c>
      <c r="AG55" s="3">
        <f>+'Indice PondENGHO'!AG53/'Indice PondENGHO'!AG41-1</f>
        <v>0.42393351747237262</v>
      </c>
      <c r="AH55" s="3">
        <f>+'Indice PondENGHO'!AH53/'Indice PondENGHO'!AH41-1</f>
        <v>0.46810578620248644</v>
      </c>
      <c r="AI55" s="3">
        <f>+'Indice PondENGHO'!AI53/'Indice PondENGHO'!AI41-1</f>
        <v>0.13593966541064506</v>
      </c>
      <c r="AJ55" s="3">
        <f>+'Indice PondENGHO'!AJ53/'Indice PondENGHO'!AJ41-1</f>
        <v>0.52212487959999421</v>
      </c>
      <c r="AK55" s="3">
        <f>+'Indice PondENGHO'!AK53/'Indice PondENGHO'!AK41-1</f>
        <v>0.28504674566029786</v>
      </c>
      <c r="AL55" s="3">
        <f>+'Indice PondENGHO'!AL53/'Indice PondENGHO'!AL41-1</f>
        <v>0.42460413897730187</v>
      </c>
      <c r="AM55" s="11">
        <f>+'Indice PondENGHO'!AM53/'Indice PondENGHO'!AM41-1</f>
        <v>0.26424704271806188</v>
      </c>
      <c r="AN55" s="10">
        <f>+'Indice PondENGHO'!AN53/'Indice PondENGHO'!AN41-1</f>
        <v>0.44703988422111962</v>
      </c>
      <c r="AO55" s="3">
        <f>+'Indice PondENGHO'!AO53/'Indice PondENGHO'!AO41-1</f>
        <v>0.41068824490752887</v>
      </c>
      <c r="AP55" s="3">
        <f>+'Indice PondENGHO'!AP53/'Indice PondENGHO'!AP41-1</f>
        <v>0.70002591723448981</v>
      </c>
      <c r="AQ55" s="3">
        <f>+'Indice PondENGHO'!AQ53/'Indice PondENGHO'!AQ41-1</f>
        <v>0.19901101870415561</v>
      </c>
      <c r="AR55" s="3">
        <f>+'Indice PondENGHO'!AR53/'Indice PondENGHO'!AR41-1</f>
        <v>0.47311859251211352</v>
      </c>
      <c r="AS55" s="3">
        <f>+'Indice PondENGHO'!AS53/'Indice PondENGHO'!AS41-1</f>
        <v>0.41180885316107818</v>
      </c>
      <c r="AT55" s="3">
        <f>+'Indice PondENGHO'!AT53/'Indice PondENGHO'!AT41-1</f>
        <v>0.46505792254407141</v>
      </c>
      <c r="AU55" s="3">
        <f>+'Indice PondENGHO'!AU53/'Indice PondENGHO'!AU41-1</f>
        <v>0.13663090977707681</v>
      </c>
      <c r="AV55" s="3">
        <f>+'Indice PondENGHO'!AV53/'Indice PondENGHO'!AV41-1</f>
        <v>0.52068715216407591</v>
      </c>
      <c r="AW55" s="3">
        <f>+'Indice PondENGHO'!AW53/'Indice PondENGHO'!AW41-1</f>
        <v>0.28257453611271943</v>
      </c>
      <c r="AX55" s="3">
        <f>+'Indice PondENGHO'!AX53/'Indice PondENGHO'!AX41-1</f>
        <v>0.42266000917188706</v>
      </c>
      <c r="AY55" s="11">
        <f>+'Indice PondENGHO'!AY53/'Indice PondENGHO'!AY41-1</f>
        <v>0.26458728529714826</v>
      </c>
      <c r="AZ55" s="10">
        <f>+'Indice PondENGHO'!AZ53/'Indice PondENGHO'!AZ41-1</f>
        <v>0.4396491530734965</v>
      </c>
      <c r="BA55" s="3">
        <f>+'Indice PondENGHO'!BA53/'Indice PondENGHO'!BA41-1</f>
        <v>0.4067698611191799</v>
      </c>
      <c r="BB55" s="3">
        <f>+'Indice PondENGHO'!BB53/'Indice PondENGHO'!BB41-1</f>
        <v>0.70325145230500796</v>
      </c>
      <c r="BC55" s="3">
        <f>+'Indice PondENGHO'!BC53/'Indice PondENGHO'!BC41-1</f>
        <v>0.19408754547451101</v>
      </c>
      <c r="BD55" s="3">
        <f>+'Indice PondENGHO'!BD53/'Indice PondENGHO'!BD41-1</f>
        <v>0.47379231385294407</v>
      </c>
      <c r="BE55" s="3">
        <f>+'Indice PondENGHO'!BE53/'Indice PondENGHO'!BE41-1</f>
        <v>0.40113495274439659</v>
      </c>
      <c r="BF55" s="3">
        <f>+'Indice PondENGHO'!BF53/'Indice PondENGHO'!BF41-1</f>
        <v>0.46279685935268389</v>
      </c>
      <c r="BG55" s="3">
        <f>+'Indice PondENGHO'!BG53/'Indice PondENGHO'!BG41-1</f>
        <v>0.13578592130532141</v>
      </c>
      <c r="BH55" s="3">
        <f>+'Indice PondENGHO'!BH53/'Indice PondENGHO'!BH41-1</f>
        <v>0.52193244540035666</v>
      </c>
      <c r="BI55" s="3">
        <f>+'Indice PondENGHO'!BI53/'Indice PondENGHO'!BI41-1</f>
        <v>0.27371487697686225</v>
      </c>
      <c r="BJ55" s="3">
        <f>+'Indice PondENGHO'!BJ53/'Indice PondENGHO'!BJ41-1</f>
        <v>0.42103652026046201</v>
      </c>
      <c r="BK55" s="11">
        <f>+'Indice PondENGHO'!BK53/'Indice PondENGHO'!BK41-1</f>
        <v>0.26997231333851479</v>
      </c>
      <c r="BL55" s="2">
        <f t="shared" si="1"/>
        <v>44256</v>
      </c>
      <c r="BM55" s="10">
        <f>+'Indice PondENGHO'!BL53/'Indice PondENGHO'!BL41-1</f>
        <v>0.43860771530953468</v>
      </c>
      <c r="BN55" s="3">
        <f>+'Indice PondENGHO'!BM53/'Indice PondENGHO'!BM41-1</f>
        <v>0.4299448821310683</v>
      </c>
      <c r="BO55" s="3">
        <f>+'Indice PondENGHO'!BN53/'Indice PondENGHO'!BN41-1</f>
        <v>0.42743376512204634</v>
      </c>
      <c r="BP55" s="3">
        <f>+'Indice PondENGHO'!BO53/'Indice PondENGHO'!BO41-1</f>
        <v>0.42494597371275433</v>
      </c>
      <c r="BQ55" s="11">
        <f>+'Indice PondENGHO'!BP53/'Indice PondENGHO'!BP41-1</f>
        <v>0.41822346683483369</v>
      </c>
      <c r="BR55" s="10">
        <f>+'Indice PondENGHO'!BQ53/'Indice PondENGHO'!BQ41-1</f>
        <v>0.45007024580718014</v>
      </c>
      <c r="BS55" s="3">
        <f>+'Indice PondENGHO'!BR53/'Indice PondENGHO'!BR41-1</f>
        <v>0.41036280455367602</v>
      </c>
      <c r="BT55" s="3">
        <f>+'Indice PondENGHO'!BS53/'Indice PondENGHO'!BS41-1</f>
        <v>0.69827385989562574</v>
      </c>
      <c r="BU55" s="3">
        <f>+'Indice PondENGHO'!BT53/'Indice PondENGHO'!BT41-1</f>
        <v>0.19835500479480372</v>
      </c>
      <c r="BV55" s="3">
        <f>+'Indice PondENGHO'!BU53/'Indice PondENGHO'!BU41-1</f>
        <v>0.47492374333796672</v>
      </c>
      <c r="BW55" s="3">
        <f>+'Indice PondENGHO'!BV53/'Indice PondENGHO'!BV41-1</f>
        <v>0.41282194401484551</v>
      </c>
      <c r="BX55" s="3">
        <f>+'Indice PondENGHO'!BW53/'Indice PondENGHO'!BW41-1</f>
        <v>0.46496526158206186</v>
      </c>
      <c r="BY55" s="3">
        <f>+'Indice PondENGHO'!BX53/'Indice PondENGHO'!BX41-1</f>
        <v>0.13700877236078579</v>
      </c>
      <c r="BZ55" s="3">
        <f>+'Indice PondENGHO'!BY53/'Indice PondENGHO'!BY41-1</f>
        <v>0.51978789538184866</v>
      </c>
      <c r="CA55" s="3">
        <f>+'Indice PondENGHO'!BZ53/'Indice PondENGHO'!BZ41-1</f>
        <v>0.28073169566430822</v>
      </c>
      <c r="CB55" s="3">
        <f>+'Indice PondENGHO'!CA53/'Indice PondENGHO'!CA41-1</f>
        <v>0.42335025380710656</v>
      </c>
      <c r="CC55" s="11">
        <f>+'Indice PondENGHO'!CB53/'Indice PondENGHO'!CB41-1</f>
        <v>0.2659493451101187</v>
      </c>
      <c r="CD55" s="3">
        <f>+'Indice PondENGHO'!CC53/'Indice PondENGHO'!CC41-1</f>
        <v>0.42566952928038249</v>
      </c>
      <c r="CE55" s="3">
        <f>+'Indice PondENGHO'!CD53/'Indice PondENGHO'!CD41-1</f>
        <v>0.42566938540599986</v>
      </c>
      <c r="CF55" s="3">
        <f>+'[3]Infla Interanual PondENGHO'!CD55</f>
        <v>0.42600409274848672</v>
      </c>
      <c r="CG55" s="3"/>
      <c r="CI55" s="72">
        <f t="shared" si="8"/>
        <v>2.0384248474700994E-2</v>
      </c>
      <c r="CJ55" s="72">
        <f t="shared" si="3"/>
        <v>2.0384248474700994E-2</v>
      </c>
      <c r="CK55" s="72">
        <f t="shared" si="9"/>
        <v>0</v>
      </c>
      <c r="CL55" s="72"/>
      <c r="CM55" s="72"/>
      <c r="CN55" s="72">
        <f>+'[3]Infla Interanual PondENGHO'!CF55</f>
        <v>2.04082338068452E-2</v>
      </c>
      <c r="CP55" s="72">
        <f t="shared" si="17"/>
        <v>-2.3985332144205174E-5</v>
      </c>
      <c r="CT55" s="73">
        <f t="shared" si="10"/>
        <v>0.43860771530953468</v>
      </c>
      <c r="CU55" s="73">
        <f t="shared" si="11"/>
        <v>0.4299448821310683</v>
      </c>
      <c r="CV55" s="73">
        <f t="shared" si="12"/>
        <v>0.42743376512204634</v>
      </c>
      <c r="CW55" s="73">
        <f t="shared" si="13"/>
        <v>0.42494597371275433</v>
      </c>
      <c r="CX55" s="73">
        <f t="shared" si="14"/>
        <v>0.41822346683483369</v>
      </c>
      <c r="CY55" s="74">
        <f>+'[3]Infla Interanual PondENGHO'!BL55</f>
        <v>0.43893504100290848</v>
      </c>
      <c r="CZ55" s="74">
        <f>+'[3]Infla Interanual PondENGHO'!BM55</f>
        <v>0.43028548304954017</v>
      </c>
      <c r="DA55" s="74">
        <f>+'[3]Infla Interanual PondENGHO'!BN55</f>
        <v>0.42776610555500061</v>
      </c>
      <c r="DB55" s="74">
        <f>+'[3]Infla Interanual PondENGHO'!BO55</f>
        <v>0.42527817524339806</v>
      </c>
      <c r="DC55" s="74">
        <f>+'[3]Infla Interanual PondENGHO'!BP55</f>
        <v>0.41852680719606328</v>
      </c>
      <c r="DE55" s="3">
        <f t="shared" si="18"/>
        <v>-3.2732569337379225E-4</v>
      </c>
      <c r="DF55" s="3">
        <f t="shared" si="19"/>
        <v>-3.4060091847187834E-4</v>
      </c>
      <c r="DG55" s="3">
        <f t="shared" si="19"/>
        <v>-3.3234043295427007E-4</v>
      </c>
      <c r="DH55" s="3">
        <f t="shared" si="19"/>
        <v>-3.3220153064372759E-4</v>
      </c>
      <c r="DI55" s="3">
        <f t="shared" si="20"/>
        <v>-3.0334036122958707E-4</v>
      </c>
      <c r="DJ55" s="3">
        <f t="shared" si="15"/>
        <v>-3.3470734248686185E-4</v>
      </c>
    </row>
    <row r="56" spans="1:114" x14ac:dyDescent="0.25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0.47202820678288782</v>
      </c>
      <c r="E56" s="3">
        <f>+'Indice PondENGHO'!E54/'Indice PondENGHO'!E42-1</f>
        <v>0.44386753492064845</v>
      </c>
      <c r="F56" s="3">
        <f>+'Indice PondENGHO'!F54/'Indice PondENGHO'!F42-1</f>
        <v>0.76051479366875019</v>
      </c>
      <c r="G56" s="3">
        <f>+'Indice PondENGHO'!G54/'Indice PondENGHO'!G42-1</f>
        <v>0.24367685818207585</v>
      </c>
      <c r="H56" s="3">
        <f>+'Indice PondENGHO'!H54/'Indice PondENGHO'!H42-1</f>
        <v>0.52042312146278857</v>
      </c>
      <c r="I56" s="3">
        <f>+'Indice PondENGHO'!I54/'Indice PondENGHO'!I42-1</f>
        <v>0.46643537825828174</v>
      </c>
      <c r="J56" s="3">
        <f>+'Indice PondENGHO'!J54/'Indice PondENGHO'!J42-1</f>
        <v>0.53189615357524578</v>
      </c>
      <c r="K56" s="3">
        <f>+'Indice PondENGHO'!K54/'Indice PondENGHO'!K42-1</f>
        <v>0.19769932143607805</v>
      </c>
      <c r="L56" s="3">
        <f>+'Indice PondENGHO'!L54/'Indice PondENGHO'!L42-1</f>
        <v>0.49796882243588736</v>
      </c>
      <c r="M56" s="3">
        <f>+'Indice PondENGHO'!M54/'Indice PondENGHO'!M42-1</f>
        <v>0.34775434627152224</v>
      </c>
      <c r="N56" s="3">
        <f>+'Indice PondENGHO'!N54/'Indice PondENGHO'!N42-1</f>
        <v>0.45940525397798027</v>
      </c>
      <c r="O56" s="11">
        <f>+'Indice PondENGHO'!O54/'Indice PondENGHO'!O42-1</f>
        <v>0.30334408222141729</v>
      </c>
      <c r="P56" s="10">
        <f>+'Indice PondENGHO'!P54/'Indice PondENGHO'!P42-1</f>
        <v>0.46780725150364844</v>
      </c>
      <c r="Q56" s="3">
        <f>+'Indice PondENGHO'!Q54/'Indice PondENGHO'!Q42-1</f>
        <v>0.44072046036186463</v>
      </c>
      <c r="R56" s="3">
        <f>+'Indice PondENGHO'!R54/'Indice PondENGHO'!R42-1</f>
        <v>0.77064009532979449</v>
      </c>
      <c r="S56" s="3">
        <f>+'Indice PondENGHO'!S54/'Indice PondENGHO'!S42-1</f>
        <v>0.24265400274706539</v>
      </c>
      <c r="T56" s="3">
        <f>+'Indice PondENGHO'!T54/'Indice PondENGHO'!T42-1</f>
        <v>0.52118086642718819</v>
      </c>
      <c r="U56" s="3">
        <f>+'Indice PondENGHO'!U54/'Indice PondENGHO'!U42-1</f>
        <v>0.4593589270284848</v>
      </c>
      <c r="V56" s="3">
        <f>+'Indice PondENGHO'!V54/'Indice PondENGHO'!V42-1</f>
        <v>0.53133654060912461</v>
      </c>
      <c r="W56" s="3">
        <f>+'Indice PondENGHO'!W54/'Indice PondENGHO'!W42-1</f>
        <v>0.19294686528538096</v>
      </c>
      <c r="X56" s="3">
        <f>+'Indice PondENGHO'!X54/'Indice PondENGHO'!X42-1</f>
        <v>0.50307382696359659</v>
      </c>
      <c r="Y56" s="3">
        <f>+'Indice PondENGHO'!Y54/'Indice PondENGHO'!Y42-1</f>
        <v>0.33956067905520348</v>
      </c>
      <c r="Z56" s="3">
        <f>+'Indice PondENGHO'!Z54/'Indice PondENGHO'!Z42-1</f>
        <v>0.45982353314282087</v>
      </c>
      <c r="AA56" s="11">
        <f>+'Indice PondENGHO'!AA54/'Indice PondENGHO'!AA42-1</f>
        <v>0.30684059557554355</v>
      </c>
      <c r="AB56" s="10">
        <f>+'Indice PondENGHO'!AB54/'Indice PondENGHO'!AB42-1</f>
        <v>0.46603102358958304</v>
      </c>
      <c r="AC56" s="3">
        <f>+'Indice PondENGHO'!AC54/'Indice PondENGHO'!AC42-1</f>
        <v>0.44135898854348832</v>
      </c>
      <c r="AD56" s="3">
        <f>+'Indice PondENGHO'!AD54/'Indice PondENGHO'!AD42-1</f>
        <v>0.77499308928315114</v>
      </c>
      <c r="AE56" s="3">
        <f>+'Indice PondENGHO'!AE54/'Indice PondENGHO'!AE42-1</f>
        <v>0.24151477320797299</v>
      </c>
      <c r="AF56" s="3">
        <f>+'Indice PondENGHO'!AF54/'Indice PondENGHO'!AF42-1</f>
        <v>0.51755656692785834</v>
      </c>
      <c r="AG56" s="3">
        <f>+'Indice PondENGHO'!AG54/'Indice PondENGHO'!AG42-1</f>
        <v>0.45949704080431553</v>
      </c>
      <c r="AH56" s="3">
        <f>+'Indice PondENGHO'!AH54/'Indice PondENGHO'!AH42-1</f>
        <v>0.53384200310478125</v>
      </c>
      <c r="AI56" s="3">
        <f>+'Indice PondENGHO'!AI54/'Indice PondENGHO'!AI42-1</f>
        <v>0.19026830141999573</v>
      </c>
      <c r="AJ56" s="3">
        <f>+'Indice PondENGHO'!AJ54/'Indice PondENGHO'!AJ42-1</f>
        <v>0.50665877662115011</v>
      </c>
      <c r="AK56" s="3">
        <f>+'Indice PondENGHO'!AK54/'Indice PondENGHO'!AK42-1</f>
        <v>0.33868619366031916</v>
      </c>
      <c r="AL56" s="3">
        <f>+'Indice PondENGHO'!AL54/'Indice PondENGHO'!AL42-1</f>
        <v>0.45732924582452816</v>
      </c>
      <c r="AM56" s="11">
        <f>+'Indice PondENGHO'!AM54/'Indice PondENGHO'!AM42-1</f>
        <v>0.30787715007101157</v>
      </c>
      <c r="AN56" s="10">
        <f>+'Indice PondENGHO'!AN54/'Indice PondENGHO'!AN42-1</f>
        <v>0.46392171018899919</v>
      </c>
      <c r="AO56" s="3">
        <f>+'Indice PondENGHO'!AO54/'Indice PondENGHO'!AO42-1</f>
        <v>0.43956296234111036</v>
      </c>
      <c r="AP56" s="3">
        <f>+'Indice PondENGHO'!AP54/'Indice PondENGHO'!AP42-1</f>
        <v>0.77700573479347734</v>
      </c>
      <c r="AQ56" s="3">
        <f>+'Indice PondENGHO'!AQ54/'Indice PondENGHO'!AQ42-1</f>
        <v>0.24054340413838982</v>
      </c>
      <c r="AR56" s="3">
        <f>+'Indice PondENGHO'!AR54/'Indice PondENGHO'!AR42-1</f>
        <v>0.51735605367939241</v>
      </c>
      <c r="AS56" s="3">
        <f>+'Indice PondENGHO'!AS54/'Indice PondENGHO'!AS42-1</f>
        <v>0.44837631987323201</v>
      </c>
      <c r="AT56" s="3">
        <f>+'Indice PondENGHO'!AT54/'Indice PondENGHO'!AT42-1</f>
        <v>0.5286901328823157</v>
      </c>
      <c r="AU56" s="3">
        <f>+'Indice PondENGHO'!AU54/'Indice PondENGHO'!AU42-1</f>
        <v>0.1904239223946127</v>
      </c>
      <c r="AV56" s="3">
        <f>+'Indice PondENGHO'!AV54/'Indice PondENGHO'!AV42-1</f>
        <v>0.50741939570165595</v>
      </c>
      <c r="AW56" s="3">
        <f>+'Indice PondENGHO'!AW54/'Indice PondENGHO'!AW42-1</f>
        <v>0.33530947453483528</v>
      </c>
      <c r="AX56" s="3">
        <f>+'Indice PondENGHO'!AX54/'Indice PondENGHO'!AX42-1</f>
        <v>0.45576557001734819</v>
      </c>
      <c r="AY56" s="11">
        <f>+'Indice PondENGHO'!AY54/'Indice PondENGHO'!AY42-1</f>
        <v>0.30940310076983746</v>
      </c>
      <c r="AZ56" s="10">
        <f>+'Indice PondENGHO'!AZ54/'Indice PondENGHO'!AZ42-1</f>
        <v>0.45850596090424078</v>
      </c>
      <c r="BA56" s="3">
        <f>+'Indice PondENGHO'!BA54/'Indice PondENGHO'!BA42-1</f>
        <v>0.43681551191438572</v>
      </c>
      <c r="BB56" s="3">
        <f>+'Indice PondENGHO'!BB54/'Indice PondENGHO'!BB42-1</f>
        <v>0.78086513391042645</v>
      </c>
      <c r="BC56" s="3">
        <f>+'Indice PondENGHO'!BC54/'Indice PondENGHO'!BC42-1</f>
        <v>0.23676006140140449</v>
      </c>
      <c r="BD56" s="3">
        <f>+'Indice PondENGHO'!BD54/'Indice PondENGHO'!BD42-1</f>
        <v>0.52152588850326231</v>
      </c>
      <c r="BE56" s="3">
        <f>+'Indice PondENGHO'!BE54/'Indice PondENGHO'!BE42-1</f>
        <v>0.439160316796537</v>
      </c>
      <c r="BF56" s="3">
        <f>+'Indice PondENGHO'!BF54/'Indice PondENGHO'!BF42-1</f>
        <v>0.52372059121063597</v>
      </c>
      <c r="BG56" s="3">
        <f>+'Indice PondENGHO'!BG54/'Indice PondENGHO'!BG42-1</f>
        <v>0.187548772571972</v>
      </c>
      <c r="BH56" s="3">
        <f>+'Indice PondENGHO'!BH54/'Indice PondENGHO'!BH42-1</f>
        <v>0.51105296053569993</v>
      </c>
      <c r="BI56" s="3">
        <f>+'Indice PondENGHO'!BI54/'Indice PondENGHO'!BI42-1</f>
        <v>0.33193320113811087</v>
      </c>
      <c r="BJ56" s="3">
        <f>+'Indice PondENGHO'!BJ54/'Indice PondENGHO'!BJ42-1</f>
        <v>0.45307968470459681</v>
      </c>
      <c r="BK56" s="11">
        <f>+'Indice PondENGHO'!BK54/'Indice PondENGHO'!BK42-1</f>
        <v>0.31709202903532296</v>
      </c>
      <c r="BL56" s="2">
        <f t="shared" si="1"/>
        <v>44287</v>
      </c>
      <c r="BM56" s="10">
        <f>+'Indice PondENGHO'!BL54/'Indice PondENGHO'!BL42-1</f>
        <v>0.46885308538762449</v>
      </c>
      <c r="BN56" s="3">
        <f>+'Indice PondENGHO'!BM54/'Indice PondENGHO'!BM42-1</f>
        <v>0.46401161333788554</v>
      </c>
      <c r="BO56" s="3">
        <f>+'Indice PondENGHO'!BN54/'Indice PondENGHO'!BN42-1</f>
        <v>0.46273520327889317</v>
      </c>
      <c r="BP56" s="3">
        <f>+'Indice PondENGHO'!BO54/'Indice PondENGHO'!BO42-1</f>
        <v>0.46214579543202206</v>
      </c>
      <c r="BQ56" s="11">
        <f>+'Indice PondENGHO'!BP54/'Indice PondENGHO'!BP42-1</f>
        <v>0.4567969090884203</v>
      </c>
      <c r="BR56" s="10">
        <f>+'Indice PondENGHO'!BQ54/'Indice PondENGHO'!BQ42-1</f>
        <v>0.46531440948787517</v>
      </c>
      <c r="BS56" s="3">
        <f>+'Indice PondENGHO'!BR54/'Indice PondENGHO'!BR42-1</f>
        <v>0.4398216958238883</v>
      </c>
      <c r="BT56" s="3">
        <f>+'Indice PondENGHO'!BS54/'Indice PondENGHO'!BS42-1</f>
        <v>0.77440114755157374</v>
      </c>
      <c r="BU56" s="3">
        <f>+'Indice PondENGHO'!BT54/'Indice PondENGHO'!BT42-1</f>
        <v>0.24018284040987914</v>
      </c>
      <c r="BV56" s="3">
        <f>+'Indice PondENGHO'!BU54/'Indice PondENGHO'!BU42-1</f>
        <v>0.51987780942638762</v>
      </c>
      <c r="BW56" s="3">
        <f>+'Indice PondENGHO'!BV54/'Indice PondENGHO'!BV42-1</f>
        <v>0.44919723962240954</v>
      </c>
      <c r="BX56" s="3">
        <f>+'Indice PondENGHO'!BW54/'Indice PondENGHO'!BW42-1</f>
        <v>0.52841093380135828</v>
      </c>
      <c r="BY56" s="3">
        <f>+'Indice PondENGHO'!BX54/'Indice PondENGHO'!BX42-1</f>
        <v>0.19082465812153715</v>
      </c>
      <c r="BZ56" s="3">
        <f>+'Indice PondENGHO'!BY54/'Indice PondENGHO'!BY42-1</f>
        <v>0.50702472510786833</v>
      </c>
      <c r="CA56" s="3">
        <f>+'Indice PondENGHO'!BZ54/'Indice PondENGHO'!BZ42-1</f>
        <v>0.33586753302213501</v>
      </c>
      <c r="CB56" s="3">
        <f>+'Indice PondENGHO'!CA54/'Indice PondENGHO'!CA42-1</f>
        <v>0.4557259130295408</v>
      </c>
      <c r="CC56" s="11">
        <f>+'Indice PondENGHO'!CB54/'Indice PondENGHO'!CB42-1</f>
        <v>0.31102228723810965</v>
      </c>
      <c r="CD56" s="3">
        <f>+'Indice PondENGHO'!CC54/'Indice PondENGHO'!CC42-1</f>
        <v>0.46164523693613724</v>
      </c>
      <c r="CE56" s="3">
        <f>+'Indice PondENGHO'!CD54/'Indice PondENGHO'!CD42-1</f>
        <v>0.46164523693613724</v>
      </c>
      <c r="CF56" s="3">
        <f>+'[3]Infla Interanual PondENGHO'!CD56</f>
        <v>0.46264419974234761</v>
      </c>
      <c r="CG56" s="3"/>
      <c r="CI56" s="72">
        <f t="shared" si="8"/>
        <v>1.2056176299204191E-2</v>
      </c>
      <c r="CJ56" s="72">
        <f t="shared" si="3"/>
        <v>1.2056176299204191E-2</v>
      </c>
      <c r="CK56" s="72">
        <f t="shared" si="9"/>
        <v>0</v>
      </c>
      <c r="CL56" s="72"/>
      <c r="CM56" s="72"/>
      <c r="CN56" s="72">
        <f>+'[3]Infla Interanual PondENGHO'!CF56</f>
        <v>1.2085632785675315E-2</v>
      </c>
      <c r="CP56" s="72">
        <f t="shared" si="17"/>
        <v>-2.9456486471124421E-5</v>
      </c>
      <c r="CT56" s="73">
        <f t="shared" si="10"/>
        <v>0.46885308538762449</v>
      </c>
      <c r="CU56" s="73">
        <f t="shared" si="11"/>
        <v>0.46401161333788554</v>
      </c>
      <c r="CV56" s="73">
        <f t="shared" si="12"/>
        <v>0.46273520327889317</v>
      </c>
      <c r="CW56" s="73">
        <f t="shared" si="13"/>
        <v>0.46214579543202206</v>
      </c>
      <c r="CX56" s="73">
        <f t="shared" si="14"/>
        <v>0.4567969090884203</v>
      </c>
      <c r="CY56" s="74">
        <f>+'[3]Infla Interanual PondENGHO'!BL56</f>
        <v>0.46984187575590552</v>
      </c>
      <c r="CZ56" s="74">
        <f>+'[3]Infla Interanual PondENGHO'!BM56</f>
        <v>0.4650208430680558</v>
      </c>
      <c r="DA56" s="74">
        <f>+'[3]Infla Interanual PondENGHO'!BN56</f>
        <v>0.46375136114624316</v>
      </c>
      <c r="DB56" s="74">
        <f>+'[3]Infla Interanual PondENGHO'!BO56</f>
        <v>0.46315667754399947</v>
      </c>
      <c r="DC56" s="74">
        <f>+'[3]Infla Interanual PondENGHO'!BP56</f>
        <v>0.45775624297023021</v>
      </c>
      <c r="DE56" s="3">
        <f t="shared" si="18"/>
        <v>-9.8879036828103395E-4</v>
      </c>
      <c r="DF56" s="3">
        <f t="shared" si="19"/>
        <v>-1.009229730170258E-3</v>
      </c>
      <c r="DG56" s="3">
        <f t="shared" si="19"/>
        <v>-1.0161578673499871E-3</v>
      </c>
      <c r="DH56" s="3">
        <f t="shared" si="19"/>
        <v>-1.0108821119774181E-3</v>
      </c>
      <c r="DI56" s="3">
        <f t="shared" si="20"/>
        <v>-9.5933388180990953E-4</v>
      </c>
      <c r="DJ56" s="3">
        <f t="shared" si="15"/>
        <v>-9.9896280621036837E-4</v>
      </c>
    </row>
    <row r="57" spans="1:114" x14ac:dyDescent="0.25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0.50751319160926633</v>
      </c>
      <c r="E57" s="3">
        <f>+'Indice PondENGHO'!E55/'Indice PondENGHO'!E43-1</f>
        <v>0.46710985562652096</v>
      </c>
      <c r="F57" s="3">
        <f>+'Indice PondENGHO'!F55/'Indice PondENGHO'!F43-1</f>
        <v>0.70210337384397259</v>
      </c>
      <c r="G57" s="3">
        <f>+'Indice PondENGHO'!G55/'Indice PondENGHO'!G43-1</f>
        <v>0.26597879494767485</v>
      </c>
      <c r="H57" s="3">
        <f>+'Indice PondENGHO'!H55/'Indice PondENGHO'!H43-1</f>
        <v>0.51165658180380547</v>
      </c>
      <c r="I57" s="3">
        <f>+'Indice PondENGHO'!I55/'Indice PondENGHO'!I43-1</f>
        <v>0.51696844415160603</v>
      </c>
      <c r="J57" s="3">
        <f>+'Indice PondENGHO'!J55/'Indice PondENGHO'!J43-1</f>
        <v>0.60227268267127587</v>
      </c>
      <c r="K57" s="3">
        <f>+'Indice PondENGHO'!K55/'Indice PondENGHO'!K43-1</f>
        <v>0.20357403771400984</v>
      </c>
      <c r="L57" s="3">
        <f>+'Indice PondENGHO'!L55/'Indice PondENGHO'!L43-1</f>
        <v>0.50385000474627883</v>
      </c>
      <c r="M57" s="3">
        <f>+'Indice PondENGHO'!M55/'Indice PondENGHO'!M43-1</f>
        <v>0.38041523425345991</v>
      </c>
      <c r="N57" s="3">
        <f>+'Indice PondENGHO'!N55/'Indice PondENGHO'!N43-1</f>
        <v>0.49073155817432301</v>
      </c>
      <c r="O57" s="11">
        <f>+'Indice PondENGHO'!O55/'Indice PondENGHO'!O43-1</f>
        <v>0.31662795531516252</v>
      </c>
      <c r="P57" s="10">
        <f>+'Indice PondENGHO'!P55/'Indice PondENGHO'!P43-1</f>
        <v>0.50323346140717207</v>
      </c>
      <c r="Q57" s="3">
        <f>+'Indice PondENGHO'!Q55/'Indice PondENGHO'!Q43-1</f>
        <v>0.46310851373682871</v>
      </c>
      <c r="R57" s="3">
        <f>+'Indice PondENGHO'!R55/'Indice PondENGHO'!R43-1</f>
        <v>0.70291793896862664</v>
      </c>
      <c r="S57" s="3">
        <f>+'Indice PondENGHO'!S55/'Indice PondENGHO'!S43-1</f>
        <v>0.26524416510006854</v>
      </c>
      <c r="T57" s="3">
        <f>+'Indice PondENGHO'!T55/'Indice PondENGHO'!T43-1</f>
        <v>0.51329836605065671</v>
      </c>
      <c r="U57" s="3">
        <f>+'Indice PondENGHO'!U55/'Indice PondENGHO'!U43-1</f>
        <v>0.51206445127976274</v>
      </c>
      <c r="V57" s="3">
        <f>+'Indice PondENGHO'!V55/'Indice PondENGHO'!V43-1</f>
        <v>0.60386713781130696</v>
      </c>
      <c r="W57" s="3">
        <f>+'Indice PondENGHO'!W55/'Indice PondENGHO'!W43-1</f>
        <v>0.19893978410028756</v>
      </c>
      <c r="X57" s="3">
        <f>+'Indice PondENGHO'!X55/'Indice PondENGHO'!X43-1</f>
        <v>0.51155704179711803</v>
      </c>
      <c r="Y57" s="3">
        <f>+'Indice PondENGHO'!Y55/'Indice PondENGHO'!Y43-1</f>
        <v>0.38001036794539789</v>
      </c>
      <c r="Z57" s="3">
        <f>+'Indice PondENGHO'!Z55/'Indice PondENGHO'!Z43-1</f>
        <v>0.49224327313683847</v>
      </c>
      <c r="AA57" s="11">
        <f>+'Indice PondENGHO'!AA55/'Indice PondENGHO'!AA43-1</f>
        <v>0.31953116869350229</v>
      </c>
      <c r="AB57" s="10">
        <f>+'Indice PondENGHO'!AB55/'Indice PondENGHO'!AB43-1</f>
        <v>0.50115888539973774</v>
      </c>
      <c r="AC57" s="3">
        <f>+'Indice PondENGHO'!AC55/'Indice PondENGHO'!AC43-1</f>
        <v>0.46451499434516297</v>
      </c>
      <c r="AD57" s="3">
        <f>+'Indice PondENGHO'!AD55/'Indice PondENGHO'!AD43-1</f>
        <v>0.70383187342819786</v>
      </c>
      <c r="AE57" s="3">
        <f>+'Indice PondENGHO'!AE55/'Indice PondENGHO'!AE43-1</f>
        <v>0.26459947414647211</v>
      </c>
      <c r="AF57" s="3">
        <f>+'Indice PondENGHO'!AF55/'Indice PondENGHO'!AF43-1</f>
        <v>0.51117197672402082</v>
      </c>
      <c r="AG57" s="3">
        <f>+'Indice PondENGHO'!AG55/'Indice PondENGHO'!AG43-1</f>
        <v>0.51227185865023817</v>
      </c>
      <c r="AH57" s="3">
        <f>+'Indice PondENGHO'!AH55/'Indice PondENGHO'!AH43-1</f>
        <v>0.60588682006811778</v>
      </c>
      <c r="AI57" s="3">
        <f>+'Indice PondENGHO'!AI55/'Indice PondENGHO'!AI43-1</f>
        <v>0.19640180671390906</v>
      </c>
      <c r="AJ57" s="3">
        <f>+'Indice PondENGHO'!AJ55/'Indice PondENGHO'!AJ43-1</f>
        <v>0.51670618639504307</v>
      </c>
      <c r="AK57" s="3">
        <f>+'Indice PondENGHO'!AK55/'Indice PondENGHO'!AK43-1</f>
        <v>0.38099899892021383</v>
      </c>
      <c r="AL57" s="3">
        <f>+'Indice PondENGHO'!AL55/'Indice PondENGHO'!AL43-1</f>
        <v>0.48952899939657213</v>
      </c>
      <c r="AM57" s="11">
        <f>+'Indice PondENGHO'!AM55/'Indice PondENGHO'!AM43-1</f>
        <v>0.32075839136320061</v>
      </c>
      <c r="AN57" s="10">
        <f>+'Indice PondENGHO'!AN55/'Indice PondENGHO'!AN43-1</f>
        <v>0.49888386690805864</v>
      </c>
      <c r="AO57" s="3">
        <f>+'Indice PondENGHO'!AO55/'Indice PondENGHO'!AO43-1</f>
        <v>0.4625642028031951</v>
      </c>
      <c r="AP57" s="3">
        <f>+'Indice PondENGHO'!AP55/'Indice PondENGHO'!AP43-1</f>
        <v>0.70047827633482185</v>
      </c>
      <c r="AQ57" s="3">
        <f>+'Indice PondENGHO'!AQ55/'Indice PondENGHO'!AQ43-1</f>
        <v>0.26402343338010215</v>
      </c>
      <c r="AR57" s="3">
        <f>+'Indice PondENGHO'!AR55/'Indice PondENGHO'!AR43-1</f>
        <v>0.51129049971793372</v>
      </c>
      <c r="AS57" s="3">
        <f>+'Indice PondENGHO'!AS55/'Indice PondENGHO'!AS43-1</f>
        <v>0.5026809417204936</v>
      </c>
      <c r="AT57" s="3">
        <f>+'Indice PondENGHO'!AT55/'Indice PondENGHO'!AT43-1</f>
        <v>0.60339763850661998</v>
      </c>
      <c r="AU57" s="3">
        <f>+'Indice PondENGHO'!AU55/'Indice PondENGHO'!AU43-1</f>
        <v>0.19691088053635153</v>
      </c>
      <c r="AV57" s="3">
        <f>+'Indice PondENGHO'!AV55/'Indice PondENGHO'!AV43-1</f>
        <v>0.51667630953892729</v>
      </c>
      <c r="AW57" s="3">
        <f>+'Indice PondENGHO'!AW55/'Indice PondENGHO'!AW43-1</f>
        <v>0.37727953592361874</v>
      </c>
      <c r="AX57" s="3">
        <f>+'Indice PondENGHO'!AX55/'Indice PondENGHO'!AX43-1</f>
        <v>0.48895395372299033</v>
      </c>
      <c r="AY57" s="11">
        <f>+'Indice PondENGHO'!AY55/'Indice PondENGHO'!AY43-1</f>
        <v>0.32168062599056046</v>
      </c>
      <c r="AZ57" s="10">
        <f>+'Indice PondENGHO'!AZ55/'Indice PondENGHO'!AZ43-1</f>
        <v>0.49372033784613589</v>
      </c>
      <c r="BA57" s="3">
        <f>+'Indice PondENGHO'!BA55/'Indice PondENGHO'!BA43-1</f>
        <v>0.45898949178337611</v>
      </c>
      <c r="BB57" s="3">
        <f>+'Indice PondENGHO'!BB55/'Indice PondENGHO'!BB43-1</f>
        <v>0.69736708231241895</v>
      </c>
      <c r="BC57" s="3">
        <f>+'Indice PondENGHO'!BC55/'Indice PondENGHO'!BC43-1</f>
        <v>0.26159197846316529</v>
      </c>
      <c r="BD57" s="3">
        <f>+'Indice PondENGHO'!BD55/'Indice PondENGHO'!BD43-1</f>
        <v>0.51529070937376575</v>
      </c>
      <c r="BE57" s="3">
        <f>+'Indice PondENGHO'!BE55/'Indice PondENGHO'!BE43-1</f>
        <v>0.49495964081162458</v>
      </c>
      <c r="BF57" s="3">
        <f>+'Indice PondENGHO'!BF55/'Indice PondENGHO'!BF43-1</f>
        <v>0.59979360126178682</v>
      </c>
      <c r="BG57" s="3">
        <f>+'Indice PondENGHO'!BG55/'Indice PondENGHO'!BG43-1</f>
        <v>0.19464008265440524</v>
      </c>
      <c r="BH57" s="3">
        <f>+'Indice PondENGHO'!BH55/'Indice PondENGHO'!BH43-1</f>
        <v>0.51986277032433059</v>
      </c>
      <c r="BI57" s="3">
        <f>+'Indice PondENGHO'!BI55/'Indice PondENGHO'!BI43-1</f>
        <v>0.37994728900875718</v>
      </c>
      <c r="BJ57" s="3">
        <f>+'Indice PondENGHO'!BJ55/'Indice PondENGHO'!BJ43-1</f>
        <v>0.48709313906456853</v>
      </c>
      <c r="BK57" s="11">
        <f>+'Indice PondENGHO'!BK55/'Indice PondENGHO'!BK43-1</f>
        <v>0.32784860116382841</v>
      </c>
      <c r="BL57" s="2">
        <f t="shared" si="1"/>
        <v>44317</v>
      </c>
      <c r="BM57" s="10">
        <f>+'Indice PondENGHO'!BL55/'Indice PondENGHO'!BL43-1</f>
        <v>0.49341941488445307</v>
      </c>
      <c r="BN57" s="3">
        <f>+'Indice PondENGHO'!BM55/'Indice PondENGHO'!BM43-1</f>
        <v>0.48930369555520792</v>
      </c>
      <c r="BO57" s="3">
        <f>+'Indice PondENGHO'!BN55/'Indice PondENGHO'!BN43-1</f>
        <v>0.48822743952253389</v>
      </c>
      <c r="BP57" s="3">
        <f>+'Indice PondENGHO'!BO55/'Indice PondENGHO'!BO43-1</f>
        <v>0.48873728395557636</v>
      </c>
      <c r="BQ57" s="11">
        <f>+'Indice PondENGHO'!BP55/'Indice PondENGHO'!BP43-1</f>
        <v>0.48359843614272324</v>
      </c>
      <c r="BR57" s="10">
        <f>+'Indice PondENGHO'!BQ55/'Indice PondENGHO'!BQ43-1</f>
        <v>0.50054785863562357</v>
      </c>
      <c r="BS57" s="3">
        <f>+'Indice PondENGHO'!BR55/'Indice PondENGHO'!BR43-1</f>
        <v>0.46251357883297128</v>
      </c>
      <c r="BT57" s="3">
        <f>+'Indice PondENGHO'!BS55/'Indice PondENGHO'!BS43-1</f>
        <v>0.70083341109369113</v>
      </c>
      <c r="BU57" s="3">
        <f>+'Indice PondENGHO'!BT55/'Indice PondENGHO'!BT43-1</f>
        <v>0.26375493082883894</v>
      </c>
      <c r="BV57" s="3">
        <f>+'Indice PondENGHO'!BU55/'Indice PondENGHO'!BU43-1</f>
        <v>0.51322340915664078</v>
      </c>
      <c r="BW57" s="3">
        <f>+'Indice PondENGHO'!BV55/'Indice PondENGHO'!BV43-1</f>
        <v>0.50337400944908972</v>
      </c>
      <c r="BX57" s="3">
        <f>+'Indice PondENGHO'!BW55/'Indice PondENGHO'!BW43-1</f>
        <v>0.60248791785721534</v>
      </c>
      <c r="BY57" s="3">
        <f>+'Indice PondENGHO'!BX55/'Indice PondENGHO'!BX43-1</f>
        <v>0.19726319624269939</v>
      </c>
      <c r="BZ57" s="3">
        <f>+'Indice PondENGHO'!BY55/'Indice PondENGHO'!BY43-1</f>
        <v>0.51577849005668175</v>
      </c>
      <c r="CA57" s="3">
        <f>+'Indice PondENGHO'!BZ55/'Indice PondENGHO'!BZ43-1</f>
        <v>0.3795454302736021</v>
      </c>
      <c r="CB57" s="3">
        <f>+'Indice PondENGHO'!CA55/'Indice PondENGHO'!CA43-1</f>
        <v>0.48884629030756455</v>
      </c>
      <c r="CC57" s="11">
        <f>+'Indice PondENGHO'!CB55/'Indice PondENGHO'!CB43-1</f>
        <v>0.32299941858582781</v>
      </c>
      <c r="CD57" s="3">
        <f>+'Indice PondENGHO'!CC55/'Indice PondENGHO'!CC43-1</f>
        <v>0.48766012872098408</v>
      </c>
      <c r="CE57" s="3">
        <f>+'Indice PondENGHO'!CD55/'Indice PondENGHO'!CD43-1</f>
        <v>0.48766012872098408</v>
      </c>
      <c r="CF57" s="3">
        <f>+'[3]Infla Interanual PondENGHO'!CD57</f>
        <v>0.48822752846235073</v>
      </c>
      <c r="CG57" s="3"/>
      <c r="CI57" s="72">
        <f t="shared" si="8"/>
        <v>9.8209787417298244E-3</v>
      </c>
      <c r="CJ57" s="72">
        <f t="shared" si="3"/>
        <v>9.8209787417298244E-3</v>
      </c>
      <c r="CK57" s="72">
        <f t="shared" si="9"/>
        <v>0</v>
      </c>
      <c r="CL57" s="72"/>
      <c r="CM57" s="72"/>
      <c r="CN57" s="72">
        <f>+'[3]Infla Interanual PondENGHO'!CF57</f>
        <v>9.7318894754423457E-3</v>
      </c>
      <c r="CP57" s="72">
        <f t="shared" si="17"/>
        <v>8.9089266287478708E-5</v>
      </c>
      <c r="CT57" s="73">
        <f t="shared" si="10"/>
        <v>0.49341941488445307</v>
      </c>
      <c r="CU57" s="73">
        <f t="shared" si="11"/>
        <v>0.48930369555520792</v>
      </c>
      <c r="CV57" s="73">
        <f t="shared" si="12"/>
        <v>0.48822743952253389</v>
      </c>
      <c r="CW57" s="73">
        <f t="shared" si="13"/>
        <v>0.48873728395557636</v>
      </c>
      <c r="CX57" s="73">
        <f t="shared" si="14"/>
        <v>0.48359843614272324</v>
      </c>
      <c r="CY57" s="74">
        <f>+'[3]Infla Interanual PondENGHO'!BL57</f>
        <v>0.49389931556011057</v>
      </c>
      <c r="CZ57" s="74">
        <f>+'[3]Infla Interanual PondENGHO'!BM57</f>
        <v>0.4898653849212411</v>
      </c>
      <c r="DA57" s="74">
        <f>+'[3]Infla Interanual PondENGHO'!BN57</f>
        <v>0.4888267927440868</v>
      </c>
      <c r="DB57" s="74">
        <f>+'[3]Infla Interanual PondENGHO'!BO57</f>
        <v>0.48931792605307156</v>
      </c>
      <c r="DC57" s="74">
        <f>+'[3]Infla Interanual PondENGHO'!BP57</f>
        <v>0.48416742608466823</v>
      </c>
      <c r="DE57" s="3">
        <f t="shared" si="18"/>
        <v>-4.7990067565750749E-4</v>
      </c>
      <c r="DF57" s="3">
        <f t="shared" si="19"/>
        <v>-5.6168936603318009E-4</v>
      </c>
      <c r="DG57" s="3">
        <f t="shared" si="19"/>
        <v>-5.9935322155291182E-4</v>
      </c>
      <c r="DH57" s="3">
        <f t="shared" si="19"/>
        <v>-5.8064209749519868E-4</v>
      </c>
      <c r="DI57" s="3">
        <f t="shared" si="20"/>
        <v>-5.689899419449862E-4</v>
      </c>
      <c r="DJ57" s="3">
        <f t="shared" si="15"/>
        <v>-5.6739974136665872E-4</v>
      </c>
    </row>
    <row r="58" spans="1:114" x14ac:dyDescent="0.25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0.53892479926958936</v>
      </c>
      <c r="E58" s="3">
        <f>+'Indice PondENGHO'!E56/'Indice PondENGHO'!E44-1</f>
        <v>0.49029051855015782</v>
      </c>
      <c r="F58" s="3">
        <f>+'Indice PondENGHO'!F56/'Indice PondENGHO'!F44-1</f>
        <v>0.64695825706270593</v>
      </c>
      <c r="G58" s="3">
        <f>+'Indice PondENGHO'!G56/'Indice PondENGHO'!G44-1</f>
        <v>0.28705237262737038</v>
      </c>
      <c r="H58" s="3">
        <f>+'Indice PondENGHO'!H56/'Indice PondENGHO'!H44-1</f>
        <v>0.4960257011957061</v>
      </c>
      <c r="I58" s="3">
        <f>+'Indice PondENGHO'!I56/'Indice PondENGHO'!I44-1</f>
        <v>0.53384294011051847</v>
      </c>
      <c r="J58" s="3">
        <f>+'Indice PondENGHO'!J56/'Indice PondENGHO'!J44-1</f>
        <v>0.6274931424579091</v>
      </c>
      <c r="K58" s="3">
        <f>+'Indice PondENGHO'!K56/'Indice PondENGHO'!K44-1</f>
        <v>0.28489063890895405</v>
      </c>
      <c r="L58" s="3">
        <f>+'Indice PondENGHO'!L56/'Indice PondENGHO'!L44-1</f>
        <v>0.48173031296177138</v>
      </c>
      <c r="M58" s="3">
        <f>+'Indice PondENGHO'!M56/'Indice PondENGHO'!M44-1</f>
        <v>0.39037585014840359</v>
      </c>
      <c r="N58" s="3">
        <f>+'Indice PondENGHO'!N56/'Indice PondENGHO'!N44-1</f>
        <v>0.50272997658139817</v>
      </c>
      <c r="O58" s="11">
        <f>+'Indice PondENGHO'!O56/'Indice PondENGHO'!O44-1</f>
        <v>0.3363790203905006</v>
      </c>
      <c r="P58" s="10">
        <f>+'Indice PondENGHO'!P56/'Indice PondENGHO'!P44-1</f>
        <v>0.53564017676876752</v>
      </c>
      <c r="Q58" s="3">
        <f>+'Indice PondENGHO'!Q56/'Indice PondENGHO'!Q44-1</f>
        <v>0.48723670748700543</v>
      </c>
      <c r="R58" s="3">
        <f>+'Indice PondENGHO'!R56/'Indice PondENGHO'!R44-1</f>
        <v>0.64931855035979424</v>
      </c>
      <c r="S58" s="3">
        <f>+'Indice PondENGHO'!S56/'Indice PondENGHO'!S44-1</f>
        <v>0.28560236074772982</v>
      </c>
      <c r="T58" s="3">
        <f>+'Indice PondENGHO'!T56/'Indice PondENGHO'!T44-1</f>
        <v>0.49965078941253416</v>
      </c>
      <c r="U58" s="3">
        <f>+'Indice PondENGHO'!U56/'Indice PondENGHO'!U44-1</f>
        <v>0.52817358685372384</v>
      </c>
      <c r="V58" s="3">
        <f>+'Indice PondENGHO'!V56/'Indice PondENGHO'!V44-1</f>
        <v>0.62765631143773937</v>
      </c>
      <c r="W58" s="3">
        <f>+'Indice PondENGHO'!W56/'Indice PondENGHO'!W44-1</f>
        <v>0.28071651727443281</v>
      </c>
      <c r="X58" s="3">
        <f>+'Indice PondENGHO'!X56/'Indice PondENGHO'!X44-1</f>
        <v>0.48738468278163771</v>
      </c>
      <c r="Y58" s="3">
        <f>+'Indice PondENGHO'!Y56/'Indice PondENGHO'!Y44-1</f>
        <v>0.39570301798589291</v>
      </c>
      <c r="Z58" s="3">
        <f>+'Indice PondENGHO'!Z56/'Indice PondENGHO'!Z44-1</f>
        <v>0.50487527310812896</v>
      </c>
      <c r="AA58" s="11">
        <f>+'Indice PondENGHO'!AA56/'Indice PondENGHO'!AA44-1</f>
        <v>0.34047999196588896</v>
      </c>
      <c r="AB58" s="10">
        <f>+'Indice PondENGHO'!AB56/'Indice PondENGHO'!AB44-1</f>
        <v>0.53402707193110688</v>
      </c>
      <c r="AC58" s="3">
        <f>+'Indice PondENGHO'!AC56/'Indice PondENGHO'!AC44-1</f>
        <v>0.48786401476073937</v>
      </c>
      <c r="AD58" s="3">
        <f>+'Indice PondENGHO'!AD56/'Indice PondENGHO'!AD44-1</f>
        <v>0.65012038670216543</v>
      </c>
      <c r="AE58" s="3">
        <f>+'Indice PondENGHO'!AE56/'Indice PondENGHO'!AE44-1</f>
        <v>0.28421829294719214</v>
      </c>
      <c r="AF58" s="3">
        <f>+'Indice PondENGHO'!AF56/'Indice PondENGHO'!AF44-1</f>
        <v>0.50022633000160943</v>
      </c>
      <c r="AG58" s="3">
        <f>+'Indice PondENGHO'!AG56/'Indice PondENGHO'!AG44-1</f>
        <v>0.52716580765862742</v>
      </c>
      <c r="AH58" s="3">
        <f>+'Indice PondENGHO'!AH56/'Indice PondENGHO'!AH44-1</f>
        <v>0.62858693262275867</v>
      </c>
      <c r="AI58" s="3">
        <f>+'Indice PondENGHO'!AI56/'Indice PondENGHO'!AI44-1</f>
        <v>0.27820000989089166</v>
      </c>
      <c r="AJ58" s="3">
        <f>+'Indice PondENGHO'!AJ56/'Indice PondENGHO'!AJ44-1</f>
        <v>0.49128544694936993</v>
      </c>
      <c r="AK58" s="3">
        <f>+'Indice PondENGHO'!AK56/'Indice PondENGHO'!AK44-1</f>
        <v>0.39706083358427335</v>
      </c>
      <c r="AL58" s="3">
        <f>+'Indice PondENGHO'!AL56/'Indice PondENGHO'!AL44-1</f>
        <v>0.50243104807505135</v>
      </c>
      <c r="AM58" s="11">
        <f>+'Indice PondENGHO'!AM56/'Indice PondENGHO'!AM44-1</f>
        <v>0.34199080124541914</v>
      </c>
      <c r="AN58" s="10">
        <f>+'Indice PondENGHO'!AN56/'Indice PondENGHO'!AN44-1</f>
        <v>0.53181255557215223</v>
      </c>
      <c r="AO58" s="3">
        <f>+'Indice PondENGHO'!AO56/'Indice PondENGHO'!AO44-1</f>
        <v>0.48607961264701127</v>
      </c>
      <c r="AP58" s="3">
        <f>+'Indice PondENGHO'!AP56/'Indice PondENGHO'!AP44-1</f>
        <v>0.65034913500976521</v>
      </c>
      <c r="AQ58" s="3">
        <f>+'Indice PondENGHO'!AQ56/'Indice PondENGHO'!AQ44-1</f>
        <v>0.28240935602608519</v>
      </c>
      <c r="AR58" s="3">
        <f>+'Indice PondENGHO'!AR56/'Indice PondENGHO'!AR44-1</f>
        <v>0.50094963058151709</v>
      </c>
      <c r="AS58" s="3">
        <f>+'Indice PondENGHO'!AS56/'Indice PondENGHO'!AS44-1</f>
        <v>0.51641048177936932</v>
      </c>
      <c r="AT58" s="3">
        <f>+'Indice PondENGHO'!AT56/'Indice PondENGHO'!AT44-1</f>
        <v>0.62593163477433555</v>
      </c>
      <c r="AU58" s="3">
        <f>+'Indice PondENGHO'!AU56/'Indice PondENGHO'!AU44-1</f>
        <v>0.27940982796344693</v>
      </c>
      <c r="AV58" s="3">
        <f>+'Indice PondENGHO'!AV56/'Indice PondENGHO'!AV44-1</f>
        <v>0.49055825526167651</v>
      </c>
      <c r="AW58" s="3">
        <f>+'Indice PondENGHO'!AW56/'Indice PondENGHO'!AW44-1</f>
        <v>0.39459937010376112</v>
      </c>
      <c r="AX58" s="3">
        <f>+'Indice PondENGHO'!AX56/'Indice PondENGHO'!AX44-1</f>
        <v>0.50216700348643473</v>
      </c>
      <c r="AY58" s="11">
        <f>+'Indice PondENGHO'!AY56/'Indice PondENGHO'!AY44-1</f>
        <v>0.34338377854685187</v>
      </c>
      <c r="AZ58" s="10">
        <f>+'Indice PondENGHO'!AZ56/'Indice PondENGHO'!AZ44-1</f>
        <v>0.52679710382081635</v>
      </c>
      <c r="BA58" s="3">
        <f>+'Indice PondENGHO'!BA56/'Indice PondENGHO'!BA44-1</f>
        <v>0.48317289351837012</v>
      </c>
      <c r="BB58" s="3">
        <f>+'Indice PondENGHO'!BB56/'Indice PondENGHO'!BB44-1</f>
        <v>0.65058776389702855</v>
      </c>
      <c r="BC58" s="3">
        <f>+'Indice PondENGHO'!BC56/'Indice PondENGHO'!BC44-1</f>
        <v>0.27860852666154545</v>
      </c>
      <c r="BD58" s="3">
        <f>+'Indice PondENGHO'!BD56/'Indice PondENGHO'!BD44-1</f>
        <v>0.50454886657310349</v>
      </c>
      <c r="BE58" s="3">
        <f>+'Indice PondENGHO'!BE56/'Indice PondENGHO'!BE44-1</f>
        <v>0.50721508959669315</v>
      </c>
      <c r="BF58" s="3">
        <f>+'Indice PondENGHO'!BF56/'Indice PondENGHO'!BF44-1</f>
        <v>0.62291788191068775</v>
      </c>
      <c r="BG58" s="3">
        <f>+'Indice PondENGHO'!BG56/'Indice PondENGHO'!BG44-1</f>
        <v>0.27769244969759299</v>
      </c>
      <c r="BH58" s="3">
        <f>+'Indice PondENGHO'!BH56/'Indice PondENGHO'!BH44-1</f>
        <v>0.49194390219162543</v>
      </c>
      <c r="BI58" s="3">
        <f>+'Indice PondENGHO'!BI56/'Indice PondENGHO'!BI44-1</f>
        <v>0.40135288189131546</v>
      </c>
      <c r="BJ58" s="3">
        <f>+'Indice PondENGHO'!BJ56/'Indice PondENGHO'!BJ44-1</f>
        <v>0.50007835560072822</v>
      </c>
      <c r="BK58" s="11">
        <f>+'Indice PondENGHO'!BK56/'Indice PondENGHO'!BK44-1</f>
        <v>0.35093486349865843</v>
      </c>
      <c r="BL58" s="2">
        <f t="shared" si="1"/>
        <v>44348</v>
      </c>
      <c r="BM58" s="10">
        <f>+'Indice PondENGHO'!BL56/'Indice PondENGHO'!BL44-1</f>
        <v>0.50953535001110994</v>
      </c>
      <c r="BN58" s="3">
        <f>+'Indice PondENGHO'!BM56/'Indice PondENGHO'!BM44-1</f>
        <v>0.50533077678706362</v>
      </c>
      <c r="BO58" s="3">
        <f>+'Indice PondENGHO'!BN56/'Indice PondENGHO'!BN44-1</f>
        <v>0.50370532514313204</v>
      </c>
      <c r="BP58" s="3">
        <f>+'Indice PondENGHO'!BO56/'Indice PondENGHO'!BO44-1</f>
        <v>0.50325050869671495</v>
      </c>
      <c r="BQ58" s="11">
        <f>+'Indice PondENGHO'!BP56/'Indice PondENGHO'!BP44-1</f>
        <v>0.49634641629368192</v>
      </c>
      <c r="BR58" s="10">
        <f>+'Indice PondENGHO'!BQ56/'Indice PondENGHO'!BQ44-1</f>
        <v>0.5331255987898027</v>
      </c>
      <c r="BS58" s="3">
        <f>+'Indice PondENGHO'!BR56/'Indice PondENGHO'!BR44-1</f>
        <v>0.4862762487860155</v>
      </c>
      <c r="BT58" s="3">
        <f>+'Indice PondENGHO'!BS56/'Indice PondENGHO'!BS44-1</f>
        <v>0.6497376288123522</v>
      </c>
      <c r="BU58" s="3">
        <f>+'Indice PondENGHO'!BT56/'Indice PondENGHO'!BT44-1</f>
        <v>0.28254252503549959</v>
      </c>
      <c r="BV58" s="3">
        <f>+'Indice PondENGHO'!BU56/'Indice PondENGHO'!BU44-1</f>
        <v>0.50173300785401054</v>
      </c>
      <c r="BW58" s="3">
        <f>+'Indice PondENGHO'!BV56/'Indice PondENGHO'!BV44-1</f>
        <v>0.51723644066667562</v>
      </c>
      <c r="BX58" s="3">
        <f>+'Indice PondENGHO'!BW56/'Indice PondENGHO'!BW44-1</f>
        <v>0.62567020459737144</v>
      </c>
      <c r="BY58" s="3">
        <f>+'Indice PondENGHO'!BX56/'Indice PondENGHO'!BX44-1</f>
        <v>0.27952759806875549</v>
      </c>
      <c r="BZ58" s="3">
        <f>+'Indice PondENGHO'!BY56/'Indice PondENGHO'!BY44-1</f>
        <v>0.4898089754224515</v>
      </c>
      <c r="CA58" s="3">
        <f>+'Indice PondENGHO'!BZ56/'Indice PondENGHO'!BZ44-1</f>
        <v>0.39760471785328932</v>
      </c>
      <c r="CB58" s="3">
        <f>+'Indice PondENGHO'!CA56/'Indice PondENGHO'!CA44-1</f>
        <v>0.50174815930572114</v>
      </c>
      <c r="CC58" s="11">
        <f>+'Indice PondENGHO'!CB56/'Indice PondENGHO'!CB44-1</f>
        <v>0.34483027893467133</v>
      </c>
      <c r="CD58" s="3">
        <f>+'Indice PondENGHO'!CC56/'Indice PondENGHO'!CC44-1</f>
        <v>0.5022133441129617</v>
      </c>
      <c r="CE58" s="3">
        <f>+'Indice PondENGHO'!CD56/'Indice PondENGHO'!CD44-1</f>
        <v>0.5022133441129617</v>
      </c>
      <c r="CF58" s="3">
        <f>+'[3]Infla Interanual PondENGHO'!CD58</f>
        <v>0.50219136507861961</v>
      </c>
      <c r="CG58" s="3"/>
      <c r="CI58" s="72">
        <f t="shared" si="8"/>
        <v>1.318893371742802E-2</v>
      </c>
      <c r="CJ58" s="72">
        <f t="shared" si="3"/>
        <v>1.318893371742802E-2</v>
      </c>
      <c r="CK58" s="72">
        <f t="shared" si="9"/>
        <v>0</v>
      </c>
      <c r="CL58" s="72"/>
      <c r="CM58" s="72"/>
      <c r="CN58" s="72">
        <f>+'[3]Infla Interanual PondENGHO'!CF58</f>
        <v>1.2983857234744489E-2</v>
      </c>
      <c r="CP58" s="72">
        <f t="shared" si="17"/>
        <v>2.0507648268353051E-4</v>
      </c>
      <c r="CT58" s="73">
        <f t="shared" si="10"/>
        <v>0.50953535001110994</v>
      </c>
      <c r="CU58" s="73">
        <f t="shared" si="11"/>
        <v>0.50533077678706362</v>
      </c>
      <c r="CV58" s="73">
        <f t="shared" si="12"/>
        <v>0.50370532514313204</v>
      </c>
      <c r="CW58" s="73">
        <f t="shared" si="13"/>
        <v>0.50325050869671495</v>
      </c>
      <c r="CX58" s="73">
        <f t="shared" si="14"/>
        <v>0.49634641629368192</v>
      </c>
      <c r="CY58" s="74">
        <f>+'[3]Infla Interanual PondENGHO'!BL58</f>
        <v>0.50938465697867086</v>
      </c>
      <c r="CZ58" s="74">
        <f>+'[3]Infla Interanual PondENGHO'!BM58</f>
        <v>0.5052645737913799</v>
      </c>
      <c r="DA58" s="74">
        <f>+'[3]Infla Interanual PondENGHO'!BN58</f>
        <v>0.50365504090684898</v>
      </c>
      <c r="DB58" s="74">
        <f>+'[3]Infla Interanual PondENGHO'!BO58</f>
        <v>0.50324846228402698</v>
      </c>
      <c r="DC58" s="74">
        <f>+'[3]Infla Interanual PondENGHO'!BP58</f>
        <v>0.49640079974392637</v>
      </c>
      <c r="DE58" s="3">
        <f t="shared" si="18"/>
        <v>1.5069303243908649E-4</v>
      </c>
      <c r="DF58" s="3">
        <f t="shared" si="19"/>
        <v>6.6202995683717347E-5</v>
      </c>
      <c r="DG58" s="3">
        <f t="shared" si="19"/>
        <v>5.0284236283060224E-5</v>
      </c>
      <c r="DH58" s="3">
        <f t="shared" si="19"/>
        <v>2.0464126879726763E-6</v>
      </c>
      <c r="DI58" s="3">
        <f t="shared" si="20"/>
        <v>-5.438345024444402E-5</v>
      </c>
      <c r="DJ58" s="3">
        <f t="shared" si="15"/>
        <v>2.1979034342090031E-5</v>
      </c>
    </row>
    <row r="59" spans="1:114" x14ac:dyDescent="0.25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0.57020742259333201</v>
      </c>
      <c r="E59" s="3">
        <f>+'Indice PondENGHO'!E57/'Indice PondENGHO'!E45-1</f>
        <v>0.51462178031663464</v>
      </c>
      <c r="F59" s="3">
        <f>+'Indice PondENGHO'!F57/'Indice PondENGHO'!F45-1</f>
        <v>0.61130529727718286</v>
      </c>
      <c r="G59" s="3">
        <f>+'Indice PondENGHO'!G57/'Indice PondENGHO'!G45-1</f>
        <v>0.30638507604501797</v>
      </c>
      <c r="H59" s="3">
        <f>+'Indice PondENGHO'!H57/'Indice PondENGHO'!H45-1</f>
        <v>0.48195608606586604</v>
      </c>
      <c r="I59" s="3">
        <f>+'Indice PondENGHO'!I57/'Indice PondENGHO'!I45-1</f>
        <v>0.5598545647864559</v>
      </c>
      <c r="J59" s="3">
        <f>+'Indice PondENGHO'!J57/'Indice PondENGHO'!J45-1</f>
        <v>0.63558415924872702</v>
      </c>
      <c r="K59" s="3">
        <f>+'Indice PondENGHO'!K57/'Indice PondENGHO'!K45-1</f>
        <v>0.2843543121508525</v>
      </c>
      <c r="L59" s="3">
        <f>+'Indice PondENGHO'!L57/'Indice PondENGHO'!L45-1</f>
        <v>0.47601154252276556</v>
      </c>
      <c r="M59" s="3">
        <f>+'Indice PondENGHO'!M57/'Indice PondENGHO'!M45-1</f>
        <v>0.41858807833535527</v>
      </c>
      <c r="N59" s="3">
        <f>+'Indice PondENGHO'!N57/'Indice PondENGHO'!N45-1</f>
        <v>0.54259475953795744</v>
      </c>
      <c r="O59" s="11">
        <f>+'Indice PondENGHO'!O57/'Indice PondENGHO'!O45-1</f>
        <v>0.34704413827929659</v>
      </c>
      <c r="P59" s="10">
        <f>+'Indice PondENGHO'!P57/'Indice PondENGHO'!P45-1</f>
        <v>0.56739882234638372</v>
      </c>
      <c r="Q59" s="3">
        <f>+'Indice PondENGHO'!Q57/'Indice PondENGHO'!Q45-1</f>
        <v>0.5122473112224788</v>
      </c>
      <c r="R59" s="3">
        <f>+'Indice PondENGHO'!R57/'Indice PondENGHO'!R45-1</f>
        <v>0.61500880149862058</v>
      </c>
      <c r="S59" s="3">
        <f>+'Indice PondENGHO'!S57/'Indice PondENGHO'!S45-1</f>
        <v>0.30718171435742736</v>
      </c>
      <c r="T59" s="3">
        <f>+'Indice PondENGHO'!T57/'Indice PondENGHO'!T45-1</f>
        <v>0.48414062427429139</v>
      </c>
      <c r="U59" s="3">
        <f>+'Indice PondENGHO'!U57/'Indice PondENGHO'!U45-1</f>
        <v>0.55358180647306021</v>
      </c>
      <c r="V59" s="3">
        <f>+'Indice PondENGHO'!V57/'Indice PondENGHO'!V45-1</f>
        <v>0.6354488293706817</v>
      </c>
      <c r="W59" s="3">
        <f>+'Indice PondENGHO'!W57/'Indice PondENGHO'!W45-1</f>
        <v>0.27735038288524883</v>
      </c>
      <c r="X59" s="3">
        <f>+'Indice PondENGHO'!X57/'Indice PondENGHO'!X45-1</f>
        <v>0.48142542799703825</v>
      </c>
      <c r="Y59" s="3">
        <f>+'Indice PondENGHO'!Y57/'Indice PondENGHO'!Y45-1</f>
        <v>0.43187338123058039</v>
      </c>
      <c r="Z59" s="3">
        <f>+'Indice PondENGHO'!Z57/'Indice PondENGHO'!Z45-1</f>
        <v>0.54592848688680817</v>
      </c>
      <c r="AA59" s="11">
        <f>+'Indice PondENGHO'!AA57/'Indice PondENGHO'!AA45-1</f>
        <v>0.35140107405616705</v>
      </c>
      <c r="AB59" s="10">
        <f>+'Indice PondENGHO'!AB57/'Indice PondENGHO'!AB45-1</f>
        <v>0.5659433901608677</v>
      </c>
      <c r="AC59" s="3">
        <f>+'Indice PondENGHO'!AC57/'Indice PondENGHO'!AC45-1</f>
        <v>0.51258461959389989</v>
      </c>
      <c r="AD59" s="3">
        <f>+'Indice PondENGHO'!AD57/'Indice PondENGHO'!AD45-1</f>
        <v>0.61553565058763615</v>
      </c>
      <c r="AE59" s="3">
        <f>+'Indice PondENGHO'!AE57/'Indice PondENGHO'!AE45-1</f>
        <v>0.30639436143410204</v>
      </c>
      <c r="AF59" s="3">
        <f>+'Indice PondENGHO'!AF57/'Indice PondENGHO'!AF45-1</f>
        <v>0.48435979733175993</v>
      </c>
      <c r="AG59" s="3">
        <f>+'Indice PondENGHO'!AG57/'Indice PondENGHO'!AG45-1</f>
        <v>0.55320846282969627</v>
      </c>
      <c r="AH59" s="3">
        <f>+'Indice PondENGHO'!AH57/'Indice PondENGHO'!AH45-1</f>
        <v>0.63718650525543308</v>
      </c>
      <c r="AI59" s="3">
        <f>+'Indice PondENGHO'!AI57/'Indice PondENGHO'!AI45-1</f>
        <v>0.27384878706103266</v>
      </c>
      <c r="AJ59" s="3">
        <f>+'Indice PondENGHO'!AJ57/'Indice PondENGHO'!AJ45-1</f>
        <v>0.48471429687230105</v>
      </c>
      <c r="AK59" s="3">
        <f>+'Indice PondENGHO'!AK57/'Indice PondENGHO'!AK45-1</f>
        <v>0.43491992594702</v>
      </c>
      <c r="AL59" s="3">
        <f>+'Indice PondENGHO'!AL57/'Indice PondENGHO'!AL45-1</f>
        <v>0.5440994083935986</v>
      </c>
      <c r="AM59" s="11">
        <f>+'Indice PondENGHO'!AM57/'Indice PondENGHO'!AM45-1</f>
        <v>0.35315082866183412</v>
      </c>
      <c r="AN59" s="10">
        <f>+'Indice PondENGHO'!AN57/'Indice PondENGHO'!AN45-1</f>
        <v>0.5637274174346496</v>
      </c>
      <c r="AO59" s="3">
        <f>+'Indice PondENGHO'!AO57/'Indice PondENGHO'!AO45-1</f>
        <v>0.51084038910831975</v>
      </c>
      <c r="AP59" s="3">
        <f>+'Indice PondENGHO'!AP57/'Indice PondENGHO'!AP45-1</f>
        <v>0.61798525015818573</v>
      </c>
      <c r="AQ59" s="3">
        <f>+'Indice PondENGHO'!AQ57/'Indice PondENGHO'!AQ45-1</f>
        <v>0.30576667145105274</v>
      </c>
      <c r="AR59" s="3">
        <f>+'Indice PondENGHO'!AR57/'Indice PondENGHO'!AR45-1</f>
        <v>0.48455866818033599</v>
      </c>
      <c r="AS59" s="3">
        <f>+'Indice PondENGHO'!AS57/'Indice PondENGHO'!AS45-1</f>
        <v>0.54077847008128321</v>
      </c>
      <c r="AT59" s="3">
        <f>+'Indice PondENGHO'!AT57/'Indice PondENGHO'!AT45-1</f>
        <v>0.63350859379383806</v>
      </c>
      <c r="AU59" s="3">
        <f>+'Indice PondENGHO'!AU57/'Indice PondENGHO'!AU45-1</f>
        <v>0.27444922166541175</v>
      </c>
      <c r="AV59" s="3">
        <f>+'Indice PondENGHO'!AV57/'Indice PondENGHO'!AV45-1</f>
        <v>0.48632736207824578</v>
      </c>
      <c r="AW59" s="3">
        <f>+'Indice PondENGHO'!AW57/'Indice PondENGHO'!AW45-1</f>
        <v>0.43274168951228242</v>
      </c>
      <c r="AX59" s="3">
        <f>+'Indice PondENGHO'!AX57/'Indice PondENGHO'!AX45-1</f>
        <v>0.54481218928608488</v>
      </c>
      <c r="AY59" s="11">
        <f>+'Indice PondENGHO'!AY57/'Indice PondENGHO'!AY45-1</f>
        <v>0.35474311051104435</v>
      </c>
      <c r="AZ59" s="10">
        <f>+'Indice PondENGHO'!AZ57/'Indice PondENGHO'!AZ45-1</f>
        <v>0.55885982933116196</v>
      </c>
      <c r="BA59" s="3">
        <f>+'Indice PondENGHO'!BA57/'Indice PondENGHO'!BA45-1</f>
        <v>0.50867333437448492</v>
      </c>
      <c r="BB59" s="3">
        <f>+'Indice PondENGHO'!BB57/'Indice PondENGHO'!BB45-1</f>
        <v>0.62011966176194711</v>
      </c>
      <c r="BC59" s="3">
        <f>+'Indice PondENGHO'!BC57/'Indice PondENGHO'!BC45-1</f>
        <v>0.30494578075279222</v>
      </c>
      <c r="BD59" s="3">
        <f>+'Indice PondENGHO'!BD57/'Indice PondENGHO'!BD45-1</f>
        <v>0.48569781965363856</v>
      </c>
      <c r="BE59" s="3">
        <f>+'Indice PondENGHO'!BE57/'Indice PondENGHO'!BE45-1</f>
        <v>0.53039975307026888</v>
      </c>
      <c r="BF59" s="3">
        <f>+'Indice PondENGHO'!BF57/'Indice PondENGHO'!BF45-1</f>
        <v>0.62998419755044743</v>
      </c>
      <c r="BG59" s="3">
        <f>+'Indice PondENGHO'!BG57/'Indice PondENGHO'!BG45-1</f>
        <v>0.27104214493454815</v>
      </c>
      <c r="BH59" s="3">
        <f>+'Indice PondENGHO'!BH57/'Indice PondENGHO'!BH45-1</f>
        <v>0.48980031344586861</v>
      </c>
      <c r="BI59" s="3">
        <f>+'Indice PondENGHO'!BI57/'Indice PondENGHO'!BI45-1</f>
        <v>0.44657758811607629</v>
      </c>
      <c r="BJ59" s="3">
        <f>+'Indice PondENGHO'!BJ57/'Indice PondENGHO'!BJ45-1</f>
        <v>0.54473058195606017</v>
      </c>
      <c r="BK59" s="11">
        <f>+'Indice PondENGHO'!BK57/'Indice PondENGHO'!BK45-1</f>
        <v>0.36279330478637717</v>
      </c>
      <c r="BL59" s="2">
        <f t="shared" si="1"/>
        <v>44378</v>
      </c>
      <c r="BM59" s="10">
        <f>+'Indice PondENGHO'!BL57/'Indice PondENGHO'!BL45-1</f>
        <v>0.52579308408431991</v>
      </c>
      <c r="BN59" s="3">
        <f>+'Indice PondENGHO'!BM57/'Indice PondENGHO'!BM45-1</f>
        <v>0.52121802250988769</v>
      </c>
      <c r="BO59" s="3">
        <f>+'Indice PondENGHO'!BN57/'Indice PondENGHO'!BN45-1</f>
        <v>0.51966370761908287</v>
      </c>
      <c r="BP59" s="3">
        <f>+'Indice PondENGHO'!BO57/'Indice PondENGHO'!BO45-1</f>
        <v>0.51864404085774729</v>
      </c>
      <c r="BQ59" s="11">
        <f>+'Indice PondENGHO'!BP57/'Indice PondENGHO'!BP45-1</f>
        <v>0.51173309310864745</v>
      </c>
      <c r="BR59" s="10">
        <f>+'Indice PondENGHO'!BQ57/'Indice PondENGHO'!BQ45-1</f>
        <v>0.56493011960197137</v>
      </c>
      <c r="BS59" s="3">
        <f>+'Indice PondENGHO'!BR57/'Indice PondENGHO'!BR45-1</f>
        <v>0.51124582138526087</v>
      </c>
      <c r="BT59" s="3">
        <f>+'Indice PondENGHO'!BS57/'Indice PondENGHO'!BS45-1</f>
        <v>0.61672638410458713</v>
      </c>
      <c r="BU59" s="3">
        <f>+'Indice PondENGHO'!BT57/'Indice PondENGHO'!BT45-1</f>
        <v>0.305907601055597</v>
      </c>
      <c r="BV59" s="3">
        <f>+'Indice PondENGHO'!BU57/'Indice PondENGHO'!BU45-1</f>
        <v>0.48471889384969646</v>
      </c>
      <c r="BW59" s="3">
        <f>+'Indice PondENGHO'!BV57/'Indice PondENGHO'!BV45-1</f>
        <v>0.54167046011813258</v>
      </c>
      <c r="BX59" s="3">
        <f>+'Indice PondENGHO'!BW57/'Indice PondENGHO'!BW45-1</f>
        <v>0.63330785849282001</v>
      </c>
      <c r="BY59" s="3">
        <f>+'Indice PondENGHO'!BX57/'Indice PondENGHO'!BX45-1</f>
        <v>0.27497449319171308</v>
      </c>
      <c r="BZ59" s="3">
        <f>+'Indice PondENGHO'!BY57/'Indice PondENGHO'!BY45-1</f>
        <v>0.48556624923937286</v>
      </c>
      <c r="CA59" s="3">
        <f>+'Indice PondENGHO'!BZ57/'Indice PondENGHO'!BZ45-1</f>
        <v>0.43763696373541472</v>
      </c>
      <c r="CB59" s="3">
        <f>+'Indice PondENGHO'!CA57/'Indice PondENGHO'!CA45-1</f>
        <v>0.5446280402093826</v>
      </c>
      <c r="CC59" s="11">
        <f>+'Indice PondENGHO'!CB57/'Indice PondENGHO'!CB45-1</f>
        <v>0.35621367553969518</v>
      </c>
      <c r="CD59" s="3">
        <f>+'Indice PondENGHO'!CC57/'Indice PondENGHO'!CC45-1</f>
        <v>0.5178923383924896</v>
      </c>
      <c r="CE59" s="3">
        <f>+'Indice PondENGHO'!CD57/'Indice PondENGHO'!CD45-1</f>
        <v>0.5178924307302728</v>
      </c>
      <c r="CF59" s="3">
        <f>+'[3]Infla Interanual PondENGHO'!CD59</f>
        <v>0.51750656972263243</v>
      </c>
      <c r="CG59" s="3"/>
      <c r="CI59" s="72">
        <f t="shared" si="8"/>
        <v>1.4059990975672454E-2</v>
      </c>
      <c r="CJ59" s="72">
        <f t="shared" si="3"/>
        <v>1.4059990975672454E-2</v>
      </c>
      <c r="CK59" s="72">
        <f t="shared" si="9"/>
        <v>0</v>
      </c>
      <c r="CL59" s="72"/>
      <c r="CM59" s="72"/>
      <c r="CN59" s="72">
        <f>+'[3]Infla Interanual PondENGHO'!CF59</f>
        <v>1.3715265396103682E-2</v>
      </c>
      <c r="CP59" s="72">
        <f t="shared" si="17"/>
        <v>3.4472557956877203E-4</v>
      </c>
      <c r="CT59" s="73">
        <f t="shared" si="10"/>
        <v>0.52579308408431991</v>
      </c>
      <c r="CU59" s="73">
        <f t="shared" si="11"/>
        <v>0.52121802250988769</v>
      </c>
      <c r="CV59" s="73">
        <f t="shared" si="12"/>
        <v>0.51966370761908287</v>
      </c>
      <c r="CW59" s="73">
        <f t="shared" si="13"/>
        <v>0.51864404085774729</v>
      </c>
      <c r="CX59" s="73">
        <f t="shared" si="14"/>
        <v>0.51173309310864745</v>
      </c>
      <c r="CY59" s="74">
        <f>+'[3]Infla Interanual PondENGHO'!BL59</f>
        <v>0.5252052477351592</v>
      </c>
      <c r="CZ59" s="74">
        <f>+'[3]Infla Interanual PondENGHO'!BM59</f>
        <v>0.52075060618750002</v>
      </c>
      <c r="DA59" s="74">
        <f>+'[3]Infla Interanual PondENGHO'!BN59</f>
        <v>0.5192307674506671</v>
      </c>
      <c r="DB59" s="74">
        <f>+'[3]Infla Interanual PondENGHO'!BO59</f>
        <v>0.51829197044765984</v>
      </c>
      <c r="DC59" s="74">
        <f>+'[3]Infla Interanual PondENGHO'!BP59</f>
        <v>0.51148998233905552</v>
      </c>
      <c r="DE59" s="3">
        <f t="shared" si="18"/>
        <v>5.8783634916070859E-4</v>
      </c>
      <c r="DF59" s="3">
        <f t="shared" si="19"/>
        <v>4.6741632238767039E-4</v>
      </c>
      <c r="DG59" s="3">
        <f t="shared" si="19"/>
        <v>4.329401684157741E-4</v>
      </c>
      <c r="DH59" s="3">
        <f t="shared" si="19"/>
        <v>3.5207041008744611E-4</v>
      </c>
      <c r="DI59" s="3">
        <f t="shared" si="20"/>
        <v>2.4311076959193656E-4</v>
      </c>
      <c r="DJ59" s="3">
        <f t="shared" si="15"/>
        <v>3.8586100764037568E-4</v>
      </c>
    </row>
    <row r="60" spans="1:114" x14ac:dyDescent="0.25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0.5429533129777977</v>
      </c>
      <c r="E60" s="3">
        <f>+'Indice PondENGHO'!E58/'Indice PondENGHO'!E46-1</f>
        <v>0.52715203808011335</v>
      </c>
      <c r="F60" s="3">
        <f>+'Indice PondENGHO'!F58/'Indice PondENGHO'!F46-1</f>
        <v>0.63210596142510678</v>
      </c>
      <c r="G60" s="3">
        <f>+'Indice PondENGHO'!G58/'Indice PondENGHO'!G46-1</f>
        <v>0.2900816754588611</v>
      </c>
      <c r="H60" s="3">
        <f>+'Indice PondENGHO'!H58/'Indice PondENGHO'!H46-1</f>
        <v>0.48153120919621539</v>
      </c>
      <c r="I60" s="3">
        <f>+'Indice PondENGHO'!I58/'Indice PondENGHO'!I46-1</f>
        <v>0.58335709557953086</v>
      </c>
      <c r="J60" s="3">
        <f>+'Indice PondENGHO'!J58/'Indice PondENGHO'!J46-1</f>
        <v>0.62857412008401425</v>
      </c>
      <c r="K60" s="3">
        <f>+'Indice PondENGHO'!K58/'Indice PondENGHO'!K46-1</f>
        <v>0.27638944533203258</v>
      </c>
      <c r="L60" s="3">
        <f>+'Indice PondENGHO'!L58/'Indice PondENGHO'!L46-1</f>
        <v>0.48416621817941019</v>
      </c>
      <c r="M60" s="3">
        <f>+'Indice PondENGHO'!M58/'Indice PondENGHO'!M46-1</f>
        <v>0.46479059601668737</v>
      </c>
      <c r="N60" s="3">
        <f>+'Indice PondENGHO'!N58/'Indice PondENGHO'!N46-1</f>
        <v>0.5596250030944423</v>
      </c>
      <c r="O60" s="11">
        <f>+'Indice PondENGHO'!O58/'Indice PondENGHO'!O46-1</f>
        <v>0.35025963156901518</v>
      </c>
      <c r="P60" s="10">
        <f>+'Indice PondENGHO'!P58/'Indice PondENGHO'!P46-1</f>
        <v>0.53878767861891474</v>
      </c>
      <c r="Q60" s="3">
        <f>+'Indice PondENGHO'!Q58/'Indice PondENGHO'!Q46-1</f>
        <v>0.52291879802043462</v>
      </c>
      <c r="R60" s="3">
        <f>+'Indice PondENGHO'!R58/'Indice PondENGHO'!R46-1</f>
        <v>0.63337388068757861</v>
      </c>
      <c r="S60" s="3">
        <f>+'Indice PondENGHO'!S58/'Indice PondENGHO'!S46-1</f>
        <v>0.29032932527515065</v>
      </c>
      <c r="T60" s="3">
        <f>+'Indice PondENGHO'!T58/'Indice PondENGHO'!T46-1</f>
        <v>0.48237152328088051</v>
      </c>
      <c r="U60" s="3">
        <f>+'Indice PondENGHO'!U58/'Indice PondENGHO'!U46-1</f>
        <v>0.5788006660526519</v>
      </c>
      <c r="V60" s="3">
        <f>+'Indice PondENGHO'!V58/'Indice PondENGHO'!V46-1</f>
        <v>0.62901439635887058</v>
      </c>
      <c r="W60" s="3">
        <f>+'Indice PondENGHO'!W58/'Indice PondENGHO'!W46-1</f>
        <v>0.27032063897038827</v>
      </c>
      <c r="X60" s="3">
        <f>+'Indice PondENGHO'!X58/'Indice PondENGHO'!X46-1</f>
        <v>0.4873697518991329</v>
      </c>
      <c r="Y60" s="3">
        <f>+'Indice PondENGHO'!Y58/'Indice PondENGHO'!Y46-1</f>
        <v>0.47863075972698899</v>
      </c>
      <c r="Z60" s="3">
        <f>+'Indice PondENGHO'!Z58/'Indice PondENGHO'!Z46-1</f>
        <v>0.56236227154856877</v>
      </c>
      <c r="AA60" s="11">
        <f>+'Indice PondENGHO'!AA58/'Indice PondENGHO'!AA46-1</f>
        <v>0.35256875496430262</v>
      </c>
      <c r="AB60" s="10">
        <f>+'Indice PondENGHO'!AB58/'Indice PondENGHO'!AB46-1</f>
        <v>0.53644421180771906</v>
      </c>
      <c r="AC60" s="3">
        <f>+'Indice PondENGHO'!AC58/'Indice PondENGHO'!AC46-1</f>
        <v>0.5236586881606986</v>
      </c>
      <c r="AD60" s="3">
        <f>+'Indice PondENGHO'!AD58/'Indice PondENGHO'!AD46-1</f>
        <v>0.63271095298981828</v>
      </c>
      <c r="AE60" s="3">
        <f>+'Indice PondENGHO'!AE58/'Indice PondENGHO'!AE46-1</f>
        <v>0.28857842917276222</v>
      </c>
      <c r="AF60" s="3">
        <f>+'Indice PondENGHO'!AF58/'Indice PondENGHO'!AF46-1</f>
        <v>0.48215392813899594</v>
      </c>
      <c r="AG60" s="3">
        <f>+'Indice PondENGHO'!AG58/'Indice PondENGHO'!AG46-1</f>
        <v>0.57916506372490484</v>
      </c>
      <c r="AH60" s="3">
        <f>+'Indice PondENGHO'!AH58/'Indice PondENGHO'!AH46-1</f>
        <v>0.63114986407973905</v>
      </c>
      <c r="AI60" s="3">
        <f>+'Indice PondENGHO'!AI58/'Indice PondENGHO'!AI46-1</f>
        <v>0.26686792107671886</v>
      </c>
      <c r="AJ60" s="3">
        <f>+'Indice PondENGHO'!AJ58/'Indice PondENGHO'!AJ46-1</f>
        <v>0.48967122839430854</v>
      </c>
      <c r="AK60" s="3">
        <f>+'Indice PondENGHO'!AK58/'Indice PondENGHO'!AK46-1</f>
        <v>0.48271903335863664</v>
      </c>
      <c r="AL60" s="3">
        <f>+'Indice PondENGHO'!AL58/'Indice PondENGHO'!AL46-1</f>
        <v>0.56066145593710948</v>
      </c>
      <c r="AM60" s="11">
        <f>+'Indice PondENGHO'!AM58/'Indice PondENGHO'!AM46-1</f>
        <v>0.35386524621293391</v>
      </c>
      <c r="AN60" s="10">
        <f>+'Indice PondENGHO'!AN58/'Indice PondENGHO'!AN46-1</f>
        <v>0.53422907664840946</v>
      </c>
      <c r="AO60" s="3">
        <f>+'Indice PondENGHO'!AO58/'Indice PondENGHO'!AO46-1</f>
        <v>0.52144744396355502</v>
      </c>
      <c r="AP60" s="3">
        <f>+'Indice PondENGHO'!AP58/'Indice PondENGHO'!AP46-1</f>
        <v>0.63547305078135308</v>
      </c>
      <c r="AQ60" s="3">
        <f>+'Indice PondENGHO'!AQ58/'Indice PondENGHO'!AQ46-1</f>
        <v>0.29051443404403376</v>
      </c>
      <c r="AR60" s="3">
        <f>+'Indice PondENGHO'!AR58/'Indice PondENGHO'!AR46-1</f>
        <v>0.48211824097626721</v>
      </c>
      <c r="AS60" s="3">
        <f>+'Indice PondENGHO'!AS58/'Indice PondENGHO'!AS46-1</f>
        <v>0.56873761236356257</v>
      </c>
      <c r="AT60" s="3">
        <f>+'Indice PondENGHO'!AT58/'Indice PondENGHO'!AT46-1</f>
        <v>0.62810702106132421</v>
      </c>
      <c r="AU60" s="3">
        <f>+'Indice PondENGHO'!AU58/'Indice PondENGHO'!AU46-1</f>
        <v>0.26779377475496924</v>
      </c>
      <c r="AV60" s="3">
        <f>+'Indice PondENGHO'!AV58/'Indice PondENGHO'!AV46-1</f>
        <v>0.4899855361720582</v>
      </c>
      <c r="AW60" s="3">
        <f>+'Indice PondENGHO'!AW58/'Indice PondENGHO'!AW46-1</f>
        <v>0.47962398393211592</v>
      </c>
      <c r="AX60" s="3">
        <f>+'Indice PondENGHO'!AX58/'Indice PondENGHO'!AX46-1</f>
        <v>0.56077087965623207</v>
      </c>
      <c r="AY60" s="11">
        <f>+'Indice PondENGHO'!AY58/'Indice PondENGHO'!AY46-1</f>
        <v>0.35400390246058078</v>
      </c>
      <c r="AZ60" s="10">
        <f>+'Indice PondENGHO'!AZ58/'Indice PondENGHO'!AZ46-1</f>
        <v>0.52911277598309736</v>
      </c>
      <c r="BA60" s="3">
        <f>+'Indice PondENGHO'!BA58/'Indice PondENGHO'!BA46-1</f>
        <v>0.51802218134194611</v>
      </c>
      <c r="BB60" s="3">
        <f>+'Indice PondENGHO'!BB58/'Indice PondENGHO'!BB46-1</f>
        <v>0.63766429342053654</v>
      </c>
      <c r="BC60" s="3">
        <f>+'Indice PondENGHO'!BC58/'Indice PondENGHO'!BC46-1</f>
        <v>0.29450756362972474</v>
      </c>
      <c r="BD60" s="3">
        <f>+'Indice PondENGHO'!BD58/'Indice PondENGHO'!BD46-1</f>
        <v>0.48208610824989928</v>
      </c>
      <c r="BE60" s="3">
        <f>+'Indice PondENGHO'!BE58/'Indice PondENGHO'!BE46-1</f>
        <v>0.56031978696917006</v>
      </c>
      <c r="BF60" s="3">
        <f>+'Indice PondENGHO'!BF58/'Indice PondENGHO'!BF46-1</f>
        <v>0.62517201618311979</v>
      </c>
      <c r="BG60" s="3">
        <f>+'Indice PondENGHO'!BG58/'Indice PondENGHO'!BG46-1</f>
        <v>0.26384252448368017</v>
      </c>
      <c r="BH60" s="3">
        <f>+'Indice PondENGHO'!BH58/'Indice PondENGHO'!BH46-1</f>
        <v>0.49227608486826013</v>
      </c>
      <c r="BI60" s="3">
        <f>+'Indice PondENGHO'!BI58/'Indice PondENGHO'!BI46-1</f>
        <v>0.49375330736056999</v>
      </c>
      <c r="BJ60" s="3">
        <f>+'Indice PondENGHO'!BJ58/'Indice PondENGHO'!BJ46-1</f>
        <v>0.55979266774653058</v>
      </c>
      <c r="BK60" s="11">
        <f>+'Indice PondENGHO'!BK58/'Indice PondENGHO'!BK46-1</f>
        <v>0.35759548777211947</v>
      </c>
      <c r="BL60" s="2">
        <f t="shared" si="1"/>
        <v>44409</v>
      </c>
      <c r="BM60" s="10">
        <f>+'Indice PondENGHO'!BL58/'Indice PondENGHO'!BL46-1</f>
        <v>0.51814394500409211</v>
      </c>
      <c r="BN60" s="3">
        <f>+'Indice PondENGHO'!BM58/'Indice PondENGHO'!BM46-1</f>
        <v>0.5149876239051272</v>
      </c>
      <c r="BO60" s="3">
        <f>+'Indice PondENGHO'!BN58/'Indice PondENGHO'!BN46-1</f>
        <v>0.51445945783901248</v>
      </c>
      <c r="BP60" s="3">
        <f>+'Indice PondENGHO'!BO58/'Indice PondENGHO'!BO46-1</f>
        <v>0.51550493360857708</v>
      </c>
      <c r="BQ60" s="11">
        <f>+'Indice PondENGHO'!BP58/'Indice PondENGHO'!BP46-1</f>
        <v>0.51139905806249852</v>
      </c>
      <c r="BR60" s="10">
        <f>+'Indice PondENGHO'!BQ58/'Indice PondENGHO'!BQ46-1</f>
        <v>0.53594315212391064</v>
      </c>
      <c r="BS60" s="3">
        <f>+'Indice PondENGHO'!BR58/'Indice PondENGHO'!BR46-1</f>
        <v>0.52181638504198191</v>
      </c>
      <c r="BT60" s="3">
        <f>+'Indice PondENGHO'!BS58/'Indice PondENGHO'!BS46-1</f>
        <v>0.6347762298866364</v>
      </c>
      <c r="BU60" s="3">
        <f>+'Indice PondENGHO'!BT58/'Indice PondENGHO'!BT46-1</f>
        <v>0.29139519582802165</v>
      </c>
      <c r="BV60" s="3">
        <f>+'Indice PondENGHO'!BU58/'Indice PondENGHO'!BU46-1</f>
        <v>0.4820906669324283</v>
      </c>
      <c r="BW60" s="3">
        <f>+'Indice PondENGHO'!BV58/'Indice PondENGHO'!BV46-1</f>
        <v>0.56941911340611573</v>
      </c>
      <c r="BX60" s="3">
        <f>+'Indice PondENGHO'!BW58/'Indice PondENGHO'!BW46-1</f>
        <v>0.62772626931567332</v>
      </c>
      <c r="BY60" s="3">
        <f>+'Indice PondENGHO'!BX58/'Indice PondENGHO'!BX46-1</f>
        <v>0.26788389419214154</v>
      </c>
      <c r="BZ60" s="3">
        <f>+'Indice PondENGHO'!BY58/'Indice PondENGHO'!BY46-1</f>
        <v>0.4897997375670553</v>
      </c>
      <c r="CA60" s="3">
        <f>+'Indice PondENGHO'!BZ58/'Indice PondENGHO'!BZ46-1</f>
        <v>0.48474393675174454</v>
      </c>
      <c r="CB60" s="3">
        <f>+'Indice PondENGHO'!CA58/'Indice PondENGHO'!CA46-1</f>
        <v>0.56046557677882713</v>
      </c>
      <c r="CC60" s="11">
        <f>+'Indice PondENGHO'!CB58/'Indice PondENGHO'!CB46-1</f>
        <v>0.35473839666145834</v>
      </c>
      <c r="CD60" s="3">
        <f>+'Indice PondENGHO'!CC58/'Indice PondENGHO'!CC46-1</f>
        <v>0.51424793975690131</v>
      </c>
      <c r="CE60" s="3">
        <f>+'Indice PondENGHO'!CD58/'Indice PondENGHO'!CD46-1</f>
        <v>0.51424793975690131</v>
      </c>
      <c r="CF60" s="3">
        <f>+'[3]Infla Interanual PondENGHO'!CD60</f>
        <v>0.51397797550191604</v>
      </c>
      <c r="CG60" s="3"/>
      <c r="CI60" s="72">
        <f t="shared" si="8"/>
        <v>6.7448869415935864E-3</v>
      </c>
      <c r="CJ60" s="72">
        <f t="shared" si="3"/>
        <v>6.7448869415935864E-3</v>
      </c>
      <c r="CK60" s="72">
        <f t="shared" si="9"/>
        <v>0</v>
      </c>
      <c r="CL60" s="72"/>
      <c r="CM60" s="72"/>
      <c r="CN60" s="72">
        <f>+'[3]Infla Interanual PondENGHO'!CF60</f>
        <v>6.4162575295745317E-3</v>
      </c>
      <c r="CP60" s="72">
        <f t="shared" si="17"/>
        <v>3.2862941201905471E-4</v>
      </c>
      <c r="CT60" s="73">
        <f t="shared" si="10"/>
        <v>0.51814394500409211</v>
      </c>
      <c r="CU60" s="73">
        <f t="shared" si="11"/>
        <v>0.5149876239051272</v>
      </c>
      <c r="CV60" s="73">
        <f t="shared" si="12"/>
        <v>0.51445945783901248</v>
      </c>
      <c r="CW60" s="73">
        <f t="shared" si="13"/>
        <v>0.51550493360857708</v>
      </c>
      <c r="CX60" s="73">
        <f t="shared" si="14"/>
        <v>0.51139905806249852</v>
      </c>
      <c r="CY60" s="74">
        <f>+'[3]Infla Interanual PondENGHO'!BL60</f>
        <v>0.51766312112122326</v>
      </c>
      <c r="CZ60" s="74">
        <f>+'[3]Infla Interanual PondENGHO'!BM60</f>
        <v>0.51463085225980465</v>
      </c>
      <c r="DA60" s="74">
        <f>+'[3]Infla Interanual PondENGHO'!BN60</f>
        <v>0.51416754482244365</v>
      </c>
      <c r="DB60" s="74">
        <f>+'[3]Infla Interanual PondENGHO'!BO60</f>
        <v>0.51527314897758325</v>
      </c>
      <c r="DC60" s="74">
        <f>+'[3]Infla Interanual PondENGHO'!BP60</f>
        <v>0.51124686359164873</v>
      </c>
      <c r="DE60" s="3">
        <f t="shared" si="18"/>
        <v>4.8082388286885269E-4</v>
      </c>
      <c r="DF60" s="3">
        <f t="shared" si="19"/>
        <v>3.5677164532255112E-4</v>
      </c>
      <c r="DG60" s="3">
        <f t="shared" si="19"/>
        <v>2.9191301656883439E-4</v>
      </c>
      <c r="DH60" s="3">
        <f t="shared" si="19"/>
        <v>2.317846309938254E-4</v>
      </c>
      <c r="DI60" s="3">
        <f t="shared" si="20"/>
        <v>1.5219447084979798E-4</v>
      </c>
      <c r="DJ60" s="3">
        <f t="shared" si="15"/>
        <v>2.6996425498526655E-4</v>
      </c>
    </row>
    <row r="61" spans="1:114" x14ac:dyDescent="0.25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0.5394518260306973</v>
      </c>
      <c r="E61" s="3">
        <f>+'Indice PondENGHO'!E59/'Indice PondENGHO'!E47-1</f>
        <v>0.54988919979872453</v>
      </c>
      <c r="F61" s="3">
        <f>+'Indice PondENGHO'!F59/'Indice PondENGHO'!F47-1</f>
        <v>0.63713428088354251</v>
      </c>
      <c r="G61" s="3">
        <f>+'Indice PondENGHO'!G59/'Indice PondENGHO'!G47-1</f>
        <v>0.29671016236769732</v>
      </c>
      <c r="H61" s="3">
        <f>+'Indice PondENGHO'!H59/'Indice PondENGHO'!H47-1</f>
        <v>0.49165632000375714</v>
      </c>
      <c r="I61" s="3">
        <f>+'Indice PondENGHO'!I59/'Indice PondENGHO'!I47-1</f>
        <v>0.59101062646419766</v>
      </c>
      <c r="J61" s="3">
        <f>+'Indice PondENGHO'!J59/'Indice PondENGHO'!J47-1</f>
        <v>0.61821038763434921</v>
      </c>
      <c r="K61" s="3">
        <f>+'Indice PondENGHO'!K59/'Indice PondENGHO'!K47-1</f>
        <v>0.31060912594359302</v>
      </c>
      <c r="L61" s="3">
        <f>+'Indice PondENGHO'!L59/'Indice PondENGHO'!L47-1</f>
        <v>0.50984002639428572</v>
      </c>
      <c r="M61" s="3">
        <f>+'Indice PondENGHO'!M59/'Indice PondENGHO'!M47-1</f>
        <v>0.50615199507181097</v>
      </c>
      <c r="N61" s="3">
        <f>+'Indice PondENGHO'!N59/'Indice PondENGHO'!N47-1</f>
        <v>0.59482228768526824</v>
      </c>
      <c r="O61" s="11">
        <f>+'Indice PondENGHO'!O59/'Indice PondENGHO'!O47-1</f>
        <v>0.35968509243342339</v>
      </c>
      <c r="P61" s="10">
        <f>+'Indice PondENGHO'!P59/'Indice PondENGHO'!P47-1</f>
        <v>0.53684412982306595</v>
      </c>
      <c r="Q61" s="3">
        <f>+'Indice PondENGHO'!Q59/'Indice PondENGHO'!Q47-1</f>
        <v>0.54613803837391961</v>
      </c>
      <c r="R61" s="3">
        <f>+'Indice PondENGHO'!R59/'Indice PondENGHO'!R47-1</f>
        <v>0.637462373319168</v>
      </c>
      <c r="S61" s="3">
        <f>+'Indice PondENGHO'!S59/'Indice PondENGHO'!S47-1</f>
        <v>0.29574698719364756</v>
      </c>
      <c r="T61" s="3">
        <f>+'Indice PondENGHO'!T59/'Indice PondENGHO'!T47-1</f>
        <v>0.49342895459872937</v>
      </c>
      <c r="U61" s="3">
        <f>+'Indice PondENGHO'!U59/'Indice PondENGHO'!U47-1</f>
        <v>0.58902170907937168</v>
      </c>
      <c r="V61" s="3">
        <f>+'Indice PondENGHO'!V59/'Indice PondENGHO'!V47-1</f>
        <v>0.61827249209127966</v>
      </c>
      <c r="W61" s="3">
        <f>+'Indice PondENGHO'!W59/'Indice PondENGHO'!W47-1</f>
        <v>0.30633554388499729</v>
      </c>
      <c r="X61" s="3">
        <f>+'Indice PondENGHO'!X59/'Indice PondENGHO'!X47-1</f>
        <v>0.5161767647896216</v>
      </c>
      <c r="Y61" s="3">
        <f>+'Indice PondENGHO'!Y59/'Indice PondENGHO'!Y47-1</f>
        <v>0.52255084876369473</v>
      </c>
      <c r="Z61" s="3">
        <f>+'Indice PondENGHO'!Z59/'Indice PondENGHO'!Z47-1</f>
        <v>0.5978635641258907</v>
      </c>
      <c r="AA61" s="11">
        <f>+'Indice PondENGHO'!AA59/'Indice PondENGHO'!AA47-1</f>
        <v>0.35888139292157195</v>
      </c>
      <c r="AB61" s="10">
        <f>+'Indice PondENGHO'!AB59/'Indice PondENGHO'!AB47-1</f>
        <v>0.53552199214795682</v>
      </c>
      <c r="AC61" s="3">
        <f>+'Indice PondENGHO'!AC59/'Indice PondENGHO'!AC47-1</f>
        <v>0.54681220133629993</v>
      </c>
      <c r="AD61" s="3">
        <f>+'Indice PondENGHO'!AD59/'Indice PondENGHO'!AD47-1</f>
        <v>0.63730844429973299</v>
      </c>
      <c r="AE61" s="3">
        <f>+'Indice PondENGHO'!AE59/'Indice PondENGHO'!AE47-1</f>
        <v>0.29353809575647216</v>
      </c>
      <c r="AF61" s="3">
        <f>+'Indice PondENGHO'!AF59/'Indice PondENGHO'!AF47-1</f>
        <v>0.49486296125646478</v>
      </c>
      <c r="AG61" s="3">
        <f>+'Indice PondENGHO'!AG59/'Indice PondENGHO'!AG47-1</f>
        <v>0.58956980310530227</v>
      </c>
      <c r="AH61" s="3">
        <f>+'Indice PondENGHO'!AH59/'Indice PondENGHO'!AH47-1</f>
        <v>0.61965656681670511</v>
      </c>
      <c r="AI61" s="3">
        <f>+'Indice PondENGHO'!AI59/'Indice PondENGHO'!AI47-1</f>
        <v>0.30359438104639458</v>
      </c>
      <c r="AJ61" s="3">
        <f>+'Indice PondENGHO'!AJ59/'Indice PondENGHO'!AJ47-1</f>
        <v>0.52020855420075329</v>
      </c>
      <c r="AK61" s="3">
        <f>+'Indice PondENGHO'!AK59/'Indice PondENGHO'!AK47-1</f>
        <v>0.52724539766368705</v>
      </c>
      <c r="AL61" s="3">
        <f>+'Indice PondENGHO'!AL59/'Indice PondENGHO'!AL47-1</f>
        <v>0.597134197314799</v>
      </c>
      <c r="AM61" s="11">
        <f>+'Indice PondENGHO'!AM59/'Indice PondENGHO'!AM47-1</f>
        <v>0.35883265883709115</v>
      </c>
      <c r="AN61" s="10">
        <f>+'Indice PondENGHO'!AN59/'Indice PondENGHO'!AN47-1</f>
        <v>0.53421245537924023</v>
      </c>
      <c r="AO61" s="3">
        <f>+'Indice PondENGHO'!AO59/'Indice PondENGHO'!AO47-1</f>
        <v>0.54474492872977609</v>
      </c>
      <c r="AP61" s="3">
        <f>+'Indice PondENGHO'!AP59/'Indice PondENGHO'!AP47-1</f>
        <v>0.63999800765346748</v>
      </c>
      <c r="AQ61" s="3">
        <f>+'Indice PondENGHO'!AQ59/'Indice PondENGHO'!AQ47-1</f>
        <v>0.29576385820086148</v>
      </c>
      <c r="AR61" s="3">
        <f>+'Indice PondENGHO'!AR59/'Indice PondENGHO'!AR47-1</f>
        <v>0.495334148774631</v>
      </c>
      <c r="AS61" s="3">
        <f>+'Indice PondENGHO'!AS59/'Indice PondENGHO'!AS47-1</f>
        <v>0.58259087764635131</v>
      </c>
      <c r="AT61" s="3">
        <f>+'Indice PondENGHO'!AT59/'Indice PondENGHO'!AT47-1</f>
        <v>0.61779102454117685</v>
      </c>
      <c r="AU61" s="3">
        <f>+'Indice PondENGHO'!AU59/'Indice PondENGHO'!AU47-1</f>
        <v>0.30537829429858476</v>
      </c>
      <c r="AV61" s="3">
        <f>+'Indice PondENGHO'!AV59/'Indice PondENGHO'!AV47-1</f>
        <v>0.52063291570938497</v>
      </c>
      <c r="AW61" s="3">
        <f>+'Indice PondENGHO'!AW59/'Indice PondENGHO'!AW47-1</f>
        <v>0.52413632033969204</v>
      </c>
      <c r="AX61" s="3">
        <f>+'Indice PondENGHO'!AX59/'Indice PondENGHO'!AX47-1</f>
        <v>0.5983489260998609</v>
      </c>
      <c r="AY61" s="11">
        <f>+'Indice PondENGHO'!AY59/'Indice PondENGHO'!AY47-1</f>
        <v>0.35833419114231813</v>
      </c>
      <c r="AZ61" s="10">
        <f>+'Indice PondENGHO'!AZ59/'Indice PondENGHO'!AZ47-1</f>
        <v>0.53071256704011383</v>
      </c>
      <c r="BA61" s="3">
        <f>+'Indice PondENGHO'!BA59/'Indice PondENGHO'!BA47-1</f>
        <v>0.54174708020537943</v>
      </c>
      <c r="BB61" s="3">
        <f>+'Indice PondENGHO'!BB59/'Indice PondENGHO'!BB47-1</f>
        <v>0.6424704732616664</v>
      </c>
      <c r="BC61" s="3">
        <f>+'Indice PondENGHO'!BC59/'Indice PondENGHO'!BC47-1</f>
        <v>0.29998322528831656</v>
      </c>
      <c r="BD61" s="3">
        <f>+'Indice PondENGHO'!BD59/'Indice PondENGHO'!BD47-1</f>
        <v>0.49613000609389801</v>
      </c>
      <c r="BE61" s="3">
        <f>+'Indice PondENGHO'!BE59/'Indice PondENGHO'!BE47-1</f>
        <v>0.57729554776233871</v>
      </c>
      <c r="BF61" s="3">
        <f>+'Indice PondENGHO'!BF59/'Indice PondENGHO'!BF47-1</f>
        <v>0.61637903340788136</v>
      </c>
      <c r="BG61" s="3">
        <f>+'Indice PondENGHO'!BG59/'Indice PondENGHO'!BG47-1</f>
        <v>0.30452263156398751</v>
      </c>
      <c r="BH61" s="3">
        <f>+'Indice PondENGHO'!BH59/'Indice PondENGHO'!BH47-1</f>
        <v>0.523789123604113</v>
      </c>
      <c r="BI61" s="3">
        <f>+'Indice PondENGHO'!BI59/'Indice PondENGHO'!BI47-1</f>
        <v>0.54091818948898451</v>
      </c>
      <c r="BJ61" s="3">
        <f>+'Indice PondENGHO'!BJ59/'Indice PondENGHO'!BJ47-1</f>
        <v>0.59950215782603644</v>
      </c>
      <c r="BK61" s="11">
        <f>+'Indice PondENGHO'!BK59/'Indice PondENGHO'!BK47-1</f>
        <v>0.35834380310218616</v>
      </c>
      <c r="BL61" s="2">
        <f t="shared" si="1"/>
        <v>44440</v>
      </c>
      <c r="BM61" s="10">
        <f>+'Indice PondENGHO'!BL59/'Indice PondENGHO'!BL47-1</f>
        <v>0.52419032310782065</v>
      </c>
      <c r="BN61" s="3">
        <f>+'Indice PondENGHO'!BM59/'Indice PondENGHO'!BM47-1</f>
        <v>0.52298659582622675</v>
      </c>
      <c r="BO61" s="3">
        <f>+'Indice PondENGHO'!BN59/'Indice PondENGHO'!BN47-1</f>
        <v>0.52364729595392334</v>
      </c>
      <c r="BP61" s="3">
        <f>+'Indice PondENGHO'!BO59/'Indice PondENGHO'!BO47-1</f>
        <v>0.52598411124531075</v>
      </c>
      <c r="BQ61" s="11">
        <f>+'Indice PondENGHO'!BP59/'Indice PondENGHO'!BP47-1</f>
        <v>0.52473567590047576</v>
      </c>
      <c r="BR61" s="10">
        <f>+'Indice PondENGHO'!BQ59/'Indice PondENGHO'!BQ47-1</f>
        <v>0.53512296834991124</v>
      </c>
      <c r="BS61" s="3">
        <f>+'Indice PondENGHO'!BR59/'Indice PondENGHO'!BR47-1</f>
        <v>0.54513065195442989</v>
      </c>
      <c r="BT61" s="3">
        <f>+'Indice PondENGHO'!BS59/'Indice PondENGHO'!BS47-1</f>
        <v>0.63939221635542109</v>
      </c>
      <c r="BU61" s="3">
        <f>+'Indice PondENGHO'!BT59/'Indice PondENGHO'!BT47-1</f>
        <v>0.29685594500553436</v>
      </c>
      <c r="BV61" s="3">
        <f>+'Indice PondENGHO'!BU59/'Indice PondENGHO'!BU47-1</f>
        <v>0.49502593572519382</v>
      </c>
      <c r="BW61" s="3">
        <f>+'Indice PondENGHO'!BV59/'Indice PondENGHO'!BV47-1</f>
        <v>0.58304683363654308</v>
      </c>
      <c r="BX61" s="3">
        <f>+'Indice PondENGHO'!BW59/'Indice PondENGHO'!BW47-1</f>
        <v>0.61769627796855975</v>
      </c>
      <c r="BY61" s="3">
        <f>+'Indice PondENGHO'!BX59/'Indice PondENGHO'!BX47-1</f>
        <v>0.30554747332355325</v>
      </c>
      <c r="BZ61" s="3">
        <f>+'Indice PondENGHO'!BY59/'Indice PondENGHO'!BY47-1</f>
        <v>0.51996226801965717</v>
      </c>
      <c r="CA61" s="3">
        <f>+'Indice PondENGHO'!BZ59/'Indice PondENGHO'!BZ47-1</f>
        <v>0.5300389820500635</v>
      </c>
      <c r="CB61" s="3">
        <f>+'Indice PondENGHO'!CA59/'Indice PondENGHO'!CA47-1</f>
        <v>0.59827851703876722</v>
      </c>
      <c r="CC61" s="11">
        <f>+'Indice PondENGHO'!CB59/'Indice PondENGHO'!CB47-1</f>
        <v>0.35863089315455543</v>
      </c>
      <c r="CD61" s="3">
        <f>+'Indice PondENGHO'!CC59/'Indice PondENGHO'!CC47-1</f>
        <v>0.52448027022285282</v>
      </c>
      <c r="CE61" s="3">
        <f>+'Indice PondENGHO'!CD59/'Indice PondENGHO'!CD47-1</f>
        <v>0.52448013662573922</v>
      </c>
      <c r="CF61" s="3">
        <f>+'[3]Infla Interanual PondENGHO'!CD61</f>
        <v>0.52451607854584847</v>
      </c>
      <c r="CG61" s="3"/>
      <c r="CI61" s="72">
        <f t="shared" si="8"/>
        <v>-5.4535279265510717E-4</v>
      </c>
      <c r="CJ61" s="72">
        <f t="shared" si="3"/>
        <v>0</v>
      </c>
      <c r="CK61" s="72">
        <f t="shared" si="9"/>
        <v>-5.4535279265510717E-4</v>
      </c>
      <c r="CL61" s="72"/>
      <c r="CM61" s="72"/>
      <c r="CN61" s="72">
        <f>+'[3]Infla Interanual PondENGHO'!CF61</f>
        <v>-6.8875175131388744E-4</v>
      </c>
      <c r="CP61" s="72">
        <f t="shared" si="17"/>
        <v>1.4339895865878027E-4</v>
      </c>
      <c r="CT61" s="73">
        <f t="shared" si="10"/>
        <v>0.52419032310782065</v>
      </c>
      <c r="CU61" s="73">
        <f t="shared" si="11"/>
        <v>0.52298659582622675</v>
      </c>
      <c r="CV61" s="73">
        <f t="shared" si="12"/>
        <v>0.52364729595392334</v>
      </c>
      <c r="CW61" s="73">
        <f t="shared" si="13"/>
        <v>0.52598411124531075</v>
      </c>
      <c r="CX61" s="73">
        <f t="shared" si="14"/>
        <v>0.52473567590047576</v>
      </c>
      <c r="CY61" s="74">
        <f>+'[3]Infla Interanual PondENGHO'!BL61</f>
        <v>0.52413179450487291</v>
      </c>
      <c r="CZ61" s="74">
        <f>+'[3]Infla Interanual PondENGHO'!BM61</f>
        <v>0.52297538299895763</v>
      </c>
      <c r="DA61" s="74">
        <f>+'[3]Infla Interanual PondENGHO'!BN61</f>
        <v>0.52368339771384553</v>
      </c>
      <c r="DB61" s="74">
        <f>+'[3]Infla Interanual PondENGHO'!BO61</f>
        <v>0.52603116233641445</v>
      </c>
      <c r="DC61" s="74">
        <f>+'[3]Infla Interanual PondENGHO'!BP61</f>
        <v>0.52482054625618679</v>
      </c>
      <c r="DE61" s="3">
        <f t="shared" si="18"/>
        <v>5.852860294774942E-5</v>
      </c>
      <c r="DF61" s="3">
        <f t="shared" si="19"/>
        <v>1.1212827269124759E-5</v>
      </c>
      <c r="DG61" s="3">
        <f t="shared" si="19"/>
        <v>-3.6101759922191334E-5</v>
      </c>
      <c r="DH61" s="3">
        <f t="shared" si="19"/>
        <v>-4.7051091103700315E-5</v>
      </c>
      <c r="DI61" s="3">
        <f t="shared" si="20"/>
        <v>-8.4870355711030854E-5</v>
      </c>
      <c r="DJ61" s="3">
        <f t="shared" si="15"/>
        <v>-3.5941920109250347E-5</v>
      </c>
    </row>
    <row r="62" spans="1:114" x14ac:dyDescent="0.25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0.5181444415232741</v>
      </c>
      <c r="E62" s="3">
        <f>+'Indice PondENGHO'!E60/'Indice PondENGHO'!E48-1</f>
        <v>0.55801471986565421</v>
      </c>
      <c r="F62" s="3">
        <f>+'Indice PondENGHO'!F60/'Indice PondENGHO'!F48-1</f>
        <v>0.62339724871686042</v>
      </c>
      <c r="G62" s="3">
        <f>+'Indice PondENGHO'!G60/'Indice PondENGHO'!G48-1</f>
        <v>0.2976158948502472</v>
      </c>
      <c r="H62" s="3">
        <f>+'Indice PondENGHO'!H60/'Indice PondENGHO'!H48-1</f>
        <v>0.46610191431054226</v>
      </c>
      <c r="I62" s="3">
        <f>+'Indice PondENGHO'!I60/'Indice PondENGHO'!I48-1</f>
        <v>0.60938861137155209</v>
      </c>
      <c r="J62" s="3">
        <f>+'Indice PondENGHO'!J60/'Indice PondENGHO'!J48-1</f>
        <v>0.60250847746385983</v>
      </c>
      <c r="K62" s="3">
        <f>+'Indice PondENGHO'!K60/'Indice PondENGHO'!K48-1</f>
        <v>0.32664772669616116</v>
      </c>
      <c r="L62" s="3">
        <f>+'Indice PondENGHO'!L60/'Indice PondENGHO'!L48-1</f>
        <v>0.531326346842383</v>
      </c>
      <c r="M62" s="3">
        <f>+'Indice PondENGHO'!M60/'Indice PondENGHO'!M48-1</f>
        <v>0.5307525527238004</v>
      </c>
      <c r="N62" s="3">
        <f>+'Indice PondENGHO'!N60/'Indice PondENGHO'!N48-1</f>
        <v>0.60430819585858031</v>
      </c>
      <c r="O62" s="11">
        <f>+'Indice PondENGHO'!O60/'Indice PondENGHO'!O48-1</f>
        <v>0.3728757689230473</v>
      </c>
      <c r="P62" s="10">
        <f>+'Indice PondENGHO'!P60/'Indice PondENGHO'!P48-1</f>
        <v>0.51594805263522359</v>
      </c>
      <c r="Q62" s="3">
        <f>+'Indice PondENGHO'!Q60/'Indice PondENGHO'!Q48-1</f>
        <v>0.55139506408383188</v>
      </c>
      <c r="R62" s="3">
        <f>+'Indice PondENGHO'!R60/'Indice PondENGHO'!R48-1</f>
        <v>0.62301269393063352</v>
      </c>
      <c r="S62" s="3">
        <f>+'Indice PondENGHO'!S60/'Indice PondENGHO'!S48-1</f>
        <v>0.29799361374384614</v>
      </c>
      <c r="T62" s="3">
        <f>+'Indice PondENGHO'!T60/'Indice PondENGHO'!T48-1</f>
        <v>0.46841325101965969</v>
      </c>
      <c r="U62" s="3">
        <f>+'Indice PondENGHO'!U60/'Indice PondENGHO'!U48-1</f>
        <v>0.61007872506356597</v>
      </c>
      <c r="V62" s="3">
        <f>+'Indice PondENGHO'!V60/'Indice PondENGHO'!V48-1</f>
        <v>0.60212120685722259</v>
      </c>
      <c r="W62" s="3">
        <f>+'Indice PondENGHO'!W60/'Indice PondENGHO'!W48-1</f>
        <v>0.32172341462039866</v>
      </c>
      <c r="X62" s="3">
        <f>+'Indice PondENGHO'!X60/'Indice PondENGHO'!X48-1</f>
        <v>0.53593409710875473</v>
      </c>
      <c r="Y62" s="3">
        <f>+'Indice PondENGHO'!Y60/'Indice PondENGHO'!Y48-1</f>
        <v>0.54856304571146786</v>
      </c>
      <c r="Z62" s="3">
        <f>+'Indice PondENGHO'!Z60/'Indice PondENGHO'!Z48-1</f>
        <v>0.60712396751500641</v>
      </c>
      <c r="AA62" s="11">
        <f>+'Indice PondENGHO'!AA60/'Indice PondENGHO'!AA48-1</f>
        <v>0.37438649682850955</v>
      </c>
      <c r="AB62" s="10">
        <f>+'Indice PondENGHO'!AB60/'Indice PondENGHO'!AB48-1</f>
        <v>0.51518093679570187</v>
      </c>
      <c r="AC62" s="3">
        <f>+'Indice PondENGHO'!AC60/'Indice PondENGHO'!AC48-1</f>
        <v>0.55382603236642303</v>
      </c>
      <c r="AD62" s="3">
        <f>+'Indice PondENGHO'!AD60/'Indice PondENGHO'!AD48-1</f>
        <v>0.62160182832763811</v>
      </c>
      <c r="AE62" s="3">
        <f>+'Indice PondENGHO'!AE60/'Indice PondENGHO'!AE48-1</f>
        <v>0.29553212989209832</v>
      </c>
      <c r="AF62" s="3">
        <f>+'Indice PondENGHO'!AF60/'Indice PondENGHO'!AF48-1</f>
        <v>0.47052119179257224</v>
      </c>
      <c r="AG62" s="3">
        <f>+'Indice PondENGHO'!AG60/'Indice PondENGHO'!AG48-1</f>
        <v>0.61041875658731626</v>
      </c>
      <c r="AH62" s="3">
        <f>+'Indice PondENGHO'!AH60/'Indice PondENGHO'!AH48-1</f>
        <v>0.6027747933770049</v>
      </c>
      <c r="AI62" s="3">
        <f>+'Indice PondENGHO'!AI60/'Indice PondENGHO'!AI48-1</f>
        <v>0.31864834954467236</v>
      </c>
      <c r="AJ62" s="3">
        <f>+'Indice PondENGHO'!AJ60/'Indice PondENGHO'!AJ48-1</f>
        <v>0.53887226877594174</v>
      </c>
      <c r="AK62" s="3">
        <f>+'Indice PondENGHO'!AK60/'Indice PondENGHO'!AK48-1</f>
        <v>0.55345762083229411</v>
      </c>
      <c r="AL62" s="3">
        <f>+'Indice PondENGHO'!AL60/'Indice PondENGHO'!AL48-1</f>
        <v>0.60743446359462649</v>
      </c>
      <c r="AM62" s="11">
        <f>+'Indice PondENGHO'!AM60/'Indice PondENGHO'!AM48-1</f>
        <v>0.3750371401838779</v>
      </c>
      <c r="AN62" s="10">
        <f>+'Indice PondENGHO'!AN60/'Indice PondENGHO'!AN48-1</f>
        <v>0.51417954594246496</v>
      </c>
      <c r="AO62" s="3">
        <f>+'Indice PondENGHO'!AO60/'Indice PondENGHO'!AO48-1</f>
        <v>0.55110144750621992</v>
      </c>
      <c r="AP62" s="3">
        <f>+'Indice PondENGHO'!AP60/'Indice PondENGHO'!AP48-1</f>
        <v>0.62534562686476147</v>
      </c>
      <c r="AQ62" s="3">
        <f>+'Indice PondENGHO'!AQ60/'Indice PondENGHO'!AQ48-1</f>
        <v>0.29777623030545541</v>
      </c>
      <c r="AR62" s="3">
        <f>+'Indice PondENGHO'!AR60/'Indice PondENGHO'!AR48-1</f>
        <v>0.47121103336900827</v>
      </c>
      <c r="AS62" s="3">
        <f>+'Indice PondENGHO'!AS60/'Indice PondENGHO'!AS48-1</f>
        <v>0.60929125584526456</v>
      </c>
      <c r="AT62" s="3">
        <f>+'Indice PondENGHO'!AT60/'Indice PondENGHO'!AT48-1</f>
        <v>0.6014027568195055</v>
      </c>
      <c r="AU62" s="3">
        <f>+'Indice PondENGHO'!AU60/'Indice PondENGHO'!AU48-1</f>
        <v>0.31979647873678996</v>
      </c>
      <c r="AV62" s="3">
        <f>+'Indice PondENGHO'!AV60/'Indice PondENGHO'!AV48-1</f>
        <v>0.53885955563085775</v>
      </c>
      <c r="AW62" s="3">
        <f>+'Indice PondENGHO'!AW60/'Indice PondENGHO'!AW48-1</f>
        <v>0.55034632577113562</v>
      </c>
      <c r="AX62" s="3">
        <f>+'Indice PondENGHO'!AX60/'Indice PondENGHO'!AX48-1</f>
        <v>0.60896838636120787</v>
      </c>
      <c r="AY62" s="11">
        <f>+'Indice PondENGHO'!AY60/'Indice PondENGHO'!AY48-1</f>
        <v>0.37532691235604876</v>
      </c>
      <c r="AZ62" s="10">
        <f>+'Indice PondENGHO'!AZ60/'Indice PondENGHO'!AZ48-1</f>
        <v>0.5111650755336552</v>
      </c>
      <c r="BA62" s="3">
        <f>+'Indice PondENGHO'!BA60/'Indice PondENGHO'!BA48-1</f>
        <v>0.54573894346627672</v>
      </c>
      <c r="BB62" s="3">
        <f>+'Indice PondENGHO'!BB60/'Indice PondENGHO'!BB48-1</f>
        <v>0.62813441122547875</v>
      </c>
      <c r="BC62" s="3">
        <f>+'Indice PondENGHO'!BC60/'Indice PondENGHO'!BC48-1</f>
        <v>0.30252635316299181</v>
      </c>
      <c r="BD62" s="3">
        <f>+'Indice PondENGHO'!BD60/'Indice PondENGHO'!BD48-1</f>
        <v>0.47189582590857726</v>
      </c>
      <c r="BE62" s="3">
        <f>+'Indice PondENGHO'!BE60/'Indice PondENGHO'!BE48-1</f>
        <v>0.60895271279671714</v>
      </c>
      <c r="BF62" s="3">
        <f>+'Indice PondENGHO'!BF60/'Indice PondENGHO'!BF48-1</f>
        <v>0.60026336193441532</v>
      </c>
      <c r="BG62" s="3">
        <f>+'Indice PondENGHO'!BG60/'Indice PondENGHO'!BG48-1</f>
        <v>0.31858975379430521</v>
      </c>
      <c r="BH62" s="3">
        <f>+'Indice PondENGHO'!BH60/'Indice PondENGHO'!BH48-1</f>
        <v>0.54244945714209636</v>
      </c>
      <c r="BI62" s="3">
        <f>+'Indice PondENGHO'!BI60/'Indice PondENGHO'!BI48-1</f>
        <v>0.56639097734459587</v>
      </c>
      <c r="BJ62" s="3">
        <f>+'Indice PondENGHO'!BJ60/'Indice PondENGHO'!BJ48-1</f>
        <v>0.61116903025784897</v>
      </c>
      <c r="BK62" s="11">
        <f>+'Indice PondENGHO'!BK60/'Indice PondENGHO'!BK48-1</f>
        <v>0.37797406965361402</v>
      </c>
      <c r="BL62" s="2">
        <f t="shared" si="1"/>
        <v>44470</v>
      </c>
      <c r="BM62" s="10">
        <f>+'Indice PondENGHO'!BL60/'Indice PondENGHO'!BL48-1</f>
        <v>0.51627886191991124</v>
      </c>
      <c r="BN62" s="3">
        <f>+'Indice PondENGHO'!BM60/'Indice PondENGHO'!BM48-1</f>
        <v>0.51697337748526806</v>
      </c>
      <c r="BO62" s="3">
        <f>+'Indice PondENGHO'!BN60/'Indice PondENGHO'!BN48-1</f>
        <v>0.51882454454793581</v>
      </c>
      <c r="BP62" s="3">
        <f>+'Indice PondENGHO'!BO60/'Indice PondENGHO'!BO48-1</f>
        <v>0.52279531015348635</v>
      </c>
      <c r="BQ62" s="11">
        <f>+'Indice PondENGHO'!BP60/'Indice PondENGHO'!BP48-1</f>
        <v>0.52433542672904676</v>
      </c>
      <c r="BR62" s="10">
        <f>+'Indice PondENGHO'!BQ60/'Indice PondENGHO'!BQ48-1</f>
        <v>0.51474772785780076</v>
      </c>
      <c r="BS62" s="3">
        <f>+'Indice PondENGHO'!BR60/'Indice PondENGHO'!BR48-1</f>
        <v>0.55090706657257593</v>
      </c>
      <c r="BT62" s="3">
        <f>+'Indice PondENGHO'!BS60/'Indice PondENGHO'!BS48-1</f>
        <v>0.62479600919731348</v>
      </c>
      <c r="BU62" s="3">
        <f>+'Indice PondENGHO'!BT60/'Indice PondENGHO'!BT48-1</f>
        <v>0.29894500612819308</v>
      </c>
      <c r="BV62" s="3">
        <f>+'Indice PondENGHO'!BU60/'Indice PondENGHO'!BU48-1</f>
        <v>0.47058323371536881</v>
      </c>
      <c r="BW62" s="3">
        <f>+'Indice PondENGHO'!BV60/'Indice PondENGHO'!BV48-1</f>
        <v>0.6094444706437161</v>
      </c>
      <c r="BX62" s="3">
        <f>+'Indice PondENGHO'!BW60/'Indice PondENGHO'!BW48-1</f>
        <v>0.60141826814901944</v>
      </c>
      <c r="BY62" s="3">
        <f>+'Indice PondENGHO'!BX60/'Indice PondENGHO'!BX48-1</f>
        <v>0.3203394970372444</v>
      </c>
      <c r="BZ62" s="3">
        <f>+'Indice PondENGHO'!BY60/'Indice PondENGHO'!BY48-1</f>
        <v>0.53898181581035409</v>
      </c>
      <c r="CA62" s="3">
        <f>+'Indice PondENGHO'!BZ60/'Indice PondENGHO'!BZ48-1</f>
        <v>0.55581965795098331</v>
      </c>
      <c r="CB62" s="3">
        <f>+'Indice PondENGHO'!CA60/'Indice PondENGHO'!CA48-1</f>
        <v>0.60900871213214125</v>
      </c>
      <c r="CC62" s="11">
        <f>+'Indice PondENGHO'!CB60/'Indice PondENGHO'!CB48-1</f>
        <v>0.37588504712875959</v>
      </c>
      <c r="CD62" s="3">
        <f>+'Indice PondENGHO'!CC60/'Indice PondENGHO'!CC48-1</f>
        <v>0.52086787394853573</v>
      </c>
      <c r="CE62" s="3">
        <f>+'Indice PondENGHO'!CD60/'Indice PondENGHO'!CD48-1</f>
        <v>0.52086787394853573</v>
      </c>
      <c r="CF62" s="3">
        <f>+'[3]Infla Interanual PondENGHO'!CD62</f>
        <v>0.52057456455665574</v>
      </c>
      <c r="CG62" s="3"/>
      <c r="CI62" s="72">
        <f t="shared" si="8"/>
        <v>-8.0565648091355246E-3</v>
      </c>
      <c r="CJ62" s="72">
        <f t="shared" si="3"/>
        <v>0</v>
      </c>
      <c r="CK62" s="72">
        <f t="shared" si="9"/>
        <v>-8.0565648091355246E-3</v>
      </c>
      <c r="CL62" s="72"/>
      <c r="CM62" s="72"/>
      <c r="CN62" s="72">
        <f>+'[3]Infla Interanual PondENGHO'!CF62</f>
        <v>-8.0409796846259152E-3</v>
      </c>
      <c r="CP62" s="72">
        <f t="shared" si="17"/>
        <v>-1.5585124509609471E-5</v>
      </c>
      <c r="CT62" s="73">
        <f t="shared" si="10"/>
        <v>0.51627886191991124</v>
      </c>
      <c r="CU62" s="73">
        <f t="shared" si="11"/>
        <v>0.51697337748526806</v>
      </c>
      <c r="CV62" s="73">
        <f t="shared" si="12"/>
        <v>0.51882454454793581</v>
      </c>
      <c r="CW62" s="73">
        <f t="shared" si="13"/>
        <v>0.52279531015348635</v>
      </c>
      <c r="CX62" s="73">
        <f t="shared" si="14"/>
        <v>0.52433542672904676</v>
      </c>
      <c r="CY62" s="74">
        <f>+'[3]Infla Interanual PondENGHO'!BL62</f>
        <v>0.51600455787375887</v>
      </c>
      <c r="CZ62" s="74">
        <f>+'[3]Infla Interanual PondENGHO'!BM62</f>
        <v>0.51666589363343896</v>
      </c>
      <c r="DA62" s="74">
        <f>+'[3]Infla Interanual PondENGHO'!BN62</f>
        <v>0.5185112819180151</v>
      </c>
      <c r="DB62" s="74">
        <f>+'[3]Infla Interanual PondENGHO'!BO62</f>
        <v>0.5224951923060619</v>
      </c>
      <c r="DC62" s="74">
        <f>+'[3]Infla Interanual PondENGHO'!BP62</f>
        <v>0.52404553755838479</v>
      </c>
      <c r="DE62" s="3">
        <f t="shared" si="18"/>
        <v>2.743040461523627E-4</v>
      </c>
      <c r="DF62" s="3">
        <f t="shared" si="19"/>
        <v>3.0748385182910454E-4</v>
      </c>
      <c r="DG62" s="3">
        <f t="shared" si="19"/>
        <v>3.1326262992070752E-4</v>
      </c>
      <c r="DH62" s="3">
        <f t="shared" si="19"/>
        <v>3.0011784742445258E-4</v>
      </c>
      <c r="DI62" s="3">
        <f t="shared" si="20"/>
        <v>2.8988917066197217E-4</v>
      </c>
      <c r="DJ62" s="3">
        <f t="shared" si="15"/>
        <v>2.9330939187999228E-4</v>
      </c>
    </row>
    <row r="63" spans="1:114" x14ac:dyDescent="0.25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0.51070863867041094</v>
      </c>
      <c r="E63" s="3">
        <f>+'Indice PondENGHO'!E61/'Indice PondENGHO'!E49-1</f>
        <v>0.53027614205353402</v>
      </c>
      <c r="F63" s="3">
        <f>+'Indice PondENGHO'!F61/'Indice PondENGHO'!F49-1</f>
        <v>0.62562343330313896</v>
      </c>
      <c r="G63" s="3">
        <f>+'Indice PondENGHO'!G61/'Indice PondENGHO'!G49-1</f>
        <v>0.29629970523528559</v>
      </c>
      <c r="H63" s="3">
        <f>+'Indice PondENGHO'!H61/'Indice PondENGHO'!H49-1</f>
        <v>0.44575764250855054</v>
      </c>
      <c r="I63" s="3">
        <f>+'Indice PondENGHO'!I61/'Indice PondENGHO'!I49-1</f>
        <v>0.58966294215806658</v>
      </c>
      <c r="J63" s="3">
        <f>+'Indice PondENGHO'!J61/'Indice PondENGHO'!J49-1</f>
        <v>0.58417528981334454</v>
      </c>
      <c r="K63" s="3">
        <f>+'Indice PondENGHO'!K61/'Indice PondENGHO'!K49-1</f>
        <v>0.34256225807087826</v>
      </c>
      <c r="L63" s="3">
        <f>+'Indice PondENGHO'!L61/'Indice PondENGHO'!L49-1</f>
        <v>0.48201716192235522</v>
      </c>
      <c r="M63" s="3">
        <f>+'Indice PondENGHO'!M61/'Indice PondENGHO'!M49-1</f>
        <v>0.5420628482933274</v>
      </c>
      <c r="N63" s="3">
        <f>+'Indice PondENGHO'!N61/'Indice PondENGHO'!N49-1</f>
        <v>0.627974679764713</v>
      </c>
      <c r="O63" s="11">
        <f>+'Indice PondENGHO'!O61/'Indice PondENGHO'!O49-1</f>
        <v>0.36834236551488897</v>
      </c>
      <c r="P63" s="10">
        <f>+'Indice PondENGHO'!P61/'Indice PondENGHO'!P49-1</f>
        <v>0.50804758610256484</v>
      </c>
      <c r="Q63" s="3">
        <f>+'Indice PondENGHO'!Q61/'Indice PondENGHO'!Q49-1</f>
        <v>0.52327366016187637</v>
      </c>
      <c r="R63" s="3">
        <f>+'Indice PondENGHO'!R61/'Indice PondENGHO'!R49-1</f>
        <v>0.62908816688841274</v>
      </c>
      <c r="S63" s="3">
        <f>+'Indice PondENGHO'!S61/'Indice PondENGHO'!S49-1</f>
        <v>0.29502180359089603</v>
      </c>
      <c r="T63" s="3">
        <f>+'Indice PondENGHO'!T61/'Indice PondENGHO'!T49-1</f>
        <v>0.4498107643201672</v>
      </c>
      <c r="U63" s="3">
        <f>+'Indice PondENGHO'!U61/'Indice PondENGHO'!U49-1</f>
        <v>0.59033860930424553</v>
      </c>
      <c r="V63" s="3">
        <f>+'Indice PondENGHO'!V61/'Indice PondENGHO'!V49-1</f>
        <v>0.58286939944528671</v>
      </c>
      <c r="W63" s="3">
        <f>+'Indice PondENGHO'!W61/'Indice PondENGHO'!W49-1</f>
        <v>0.33965173465245524</v>
      </c>
      <c r="X63" s="3">
        <f>+'Indice PondENGHO'!X61/'Indice PondENGHO'!X49-1</f>
        <v>0.48587631172179857</v>
      </c>
      <c r="Y63" s="3">
        <f>+'Indice PondENGHO'!Y61/'Indice PondENGHO'!Y49-1</f>
        <v>0.55761709738589493</v>
      </c>
      <c r="Z63" s="3">
        <f>+'Indice PondENGHO'!Z61/'Indice PondENGHO'!Z49-1</f>
        <v>0.63293361407669613</v>
      </c>
      <c r="AA63" s="11">
        <f>+'Indice PondENGHO'!AA61/'Indice PondENGHO'!AA49-1</f>
        <v>0.36774771338955281</v>
      </c>
      <c r="AB63" s="10">
        <f>+'Indice PondENGHO'!AB61/'Indice PondENGHO'!AB49-1</f>
        <v>0.50646156265397635</v>
      </c>
      <c r="AC63" s="3">
        <f>+'Indice PondENGHO'!AC61/'Indice PondENGHO'!AC49-1</f>
        <v>0.52407015951398428</v>
      </c>
      <c r="AD63" s="3">
        <f>+'Indice PondENGHO'!AD61/'Indice PondENGHO'!AD49-1</f>
        <v>0.63048888737413966</v>
      </c>
      <c r="AE63" s="3">
        <f>+'Indice PondENGHO'!AE61/'Indice PondENGHO'!AE49-1</f>
        <v>0.29166141106006416</v>
      </c>
      <c r="AF63" s="3">
        <f>+'Indice PondENGHO'!AF61/'Indice PondENGHO'!AF49-1</f>
        <v>0.45290707619581272</v>
      </c>
      <c r="AG63" s="3">
        <f>+'Indice PondENGHO'!AG61/'Indice PondENGHO'!AG49-1</f>
        <v>0.59088322415544914</v>
      </c>
      <c r="AH63" s="3">
        <f>+'Indice PondENGHO'!AH61/'Indice PondENGHO'!AH49-1</f>
        <v>0.58357355028575131</v>
      </c>
      <c r="AI63" s="3">
        <f>+'Indice PondENGHO'!AI61/'Indice PondENGHO'!AI49-1</f>
        <v>0.33799976538303245</v>
      </c>
      <c r="AJ63" s="3">
        <f>+'Indice PondENGHO'!AJ61/'Indice PondENGHO'!AJ49-1</f>
        <v>0.48822407408450985</v>
      </c>
      <c r="AK63" s="3">
        <f>+'Indice PondENGHO'!AK61/'Indice PondENGHO'!AK49-1</f>
        <v>0.56236820948344146</v>
      </c>
      <c r="AL63" s="3">
        <f>+'Indice PondENGHO'!AL61/'Indice PondENGHO'!AL49-1</f>
        <v>0.63439277766867308</v>
      </c>
      <c r="AM63" s="11">
        <f>+'Indice PondENGHO'!AM61/'Indice PondENGHO'!AM49-1</f>
        <v>0.36763564261888959</v>
      </c>
      <c r="AN63" s="10">
        <f>+'Indice PondENGHO'!AN61/'Indice PondENGHO'!AN49-1</f>
        <v>0.50495185407693444</v>
      </c>
      <c r="AO63" s="3">
        <f>+'Indice PondENGHO'!AO61/'Indice PondENGHO'!AO49-1</f>
        <v>0.52147936530530026</v>
      </c>
      <c r="AP63" s="3">
        <f>+'Indice PondENGHO'!AP61/'Indice PondENGHO'!AP49-1</f>
        <v>0.63423316095352211</v>
      </c>
      <c r="AQ63" s="3">
        <f>+'Indice PondENGHO'!AQ61/'Indice PondENGHO'!AQ49-1</f>
        <v>0.29324717942618617</v>
      </c>
      <c r="AR63" s="3">
        <f>+'Indice PondENGHO'!AR61/'Indice PondENGHO'!AR49-1</f>
        <v>0.45375431088145346</v>
      </c>
      <c r="AS63" s="3">
        <f>+'Indice PondENGHO'!AS61/'Indice PondENGHO'!AS49-1</f>
        <v>0.59008313114616473</v>
      </c>
      <c r="AT63" s="3">
        <f>+'Indice PondENGHO'!AT61/'Indice PondENGHO'!AT49-1</f>
        <v>0.58075171585223706</v>
      </c>
      <c r="AU63" s="3">
        <f>+'Indice PondENGHO'!AU61/'Indice PondENGHO'!AU49-1</f>
        <v>0.33932065157343461</v>
      </c>
      <c r="AV63" s="3">
        <f>+'Indice PondENGHO'!AV61/'Indice PondENGHO'!AV49-1</f>
        <v>0.48751937243340637</v>
      </c>
      <c r="AW63" s="3">
        <f>+'Indice PondENGHO'!AW61/'Indice PondENGHO'!AW49-1</f>
        <v>0.55960763252021151</v>
      </c>
      <c r="AX63" s="3">
        <f>+'Indice PondENGHO'!AX61/'Indice PondENGHO'!AX49-1</f>
        <v>0.63693381897737056</v>
      </c>
      <c r="AY63" s="11">
        <f>+'Indice PondENGHO'!AY61/'Indice PondENGHO'!AY49-1</f>
        <v>0.36729074314979471</v>
      </c>
      <c r="AZ63" s="10">
        <f>+'Indice PondENGHO'!AZ61/'Indice PondENGHO'!AZ49-1</f>
        <v>0.50184372551423606</v>
      </c>
      <c r="BA63" s="3">
        <f>+'Indice PondENGHO'!BA61/'Indice PondENGHO'!BA49-1</f>
        <v>0.5163799017708941</v>
      </c>
      <c r="BB63" s="3">
        <f>+'Indice PondENGHO'!BB61/'Indice PondENGHO'!BB49-1</f>
        <v>0.63847884886260453</v>
      </c>
      <c r="BC63" s="3">
        <f>+'Indice PondENGHO'!BC61/'Indice PondENGHO'!BC49-1</f>
        <v>0.29697284481288166</v>
      </c>
      <c r="BD63" s="3">
        <f>+'Indice PondENGHO'!BD61/'Indice PondENGHO'!BD49-1</f>
        <v>0.45509736859034611</v>
      </c>
      <c r="BE63" s="3">
        <f>+'Indice PondENGHO'!BE61/'Indice PondENGHO'!BE49-1</f>
        <v>0.58987985038349722</v>
      </c>
      <c r="BF63" s="3">
        <f>+'Indice PondENGHO'!BF61/'Indice PondENGHO'!BF49-1</f>
        <v>0.57830178277040756</v>
      </c>
      <c r="BG63" s="3">
        <f>+'Indice PondENGHO'!BG61/'Indice PondENGHO'!BG49-1</f>
        <v>0.33947044961118622</v>
      </c>
      <c r="BH63" s="3">
        <f>+'Indice PondENGHO'!BH61/'Indice PondENGHO'!BH49-1</f>
        <v>0.4896500860226749</v>
      </c>
      <c r="BI63" s="3">
        <f>+'Indice PondENGHO'!BI61/'Indice PondENGHO'!BI49-1</f>
        <v>0.57390962675015267</v>
      </c>
      <c r="BJ63" s="3">
        <f>+'Indice PondENGHO'!BJ61/'Indice PondENGHO'!BJ49-1</f>
        <v>0.64093326575734832</v>
      </c>
      <c r="BK63" s="11">
        <f>+'Indice PondENGHO'!BK61/'Indice PondENGHO'!BK49-1</f>
        <v>0.36721139544851922</v>
      </c>
      <c r="BL63" s="2">
        <f t="shared" si="1"/>
        <v>44501</v>
      </c>
      <c r="BM63" s="10">
        <f>+'Indice PondENGHO'!BL61/'Indice PondENGHO'!BL49-1</f>
        <v>0.5080387859685942</v>
      </c>
      <c r="BN63" s="3">
        <f>+'Indice PondENGHO'!BM61/'Indice PondENGHO'!BM49-1</f>
        <v>0.50883580379231486</v>
      </c>
      <c r="BO63" s="3">
        <f>+'Indice PondENGHO'!BN61/'Indice PondENGHO'!BN49-1</f>
        <v>0.51082640514502753</v>
      </c>
      <c r="BP63" s="3">
        <f>+'Indice PondENGHO'!BO61/'Indice PondENGHO'!BO49-1</f>
        <v>0.51410590173039927</v>
      </c>
      <c r="BQ63" s="11">
        <f>+'Indice PondENGHO'!BP61/'Indice PondENGHO'!BP49-1</f>
        <v>0.51513218027095631</v>
      </c>
      <c r="BR63" s="10">
        <f>+'Indice PondENGHO'!BQ61/'Indice PondENGHO'!BQ49-1</f>
        <v>0.50617402073883877</v>
      </c>
      <c r="BS63" s="3">
        <f>+'Indice PondENGHO'!BR61/'Indice PondENGHO'!BR49-1</f>
        <v>0.52187472100958221</v>
      </c>
      <c r="BT63" s="3">
        <f>+'Indice PondENGHO'!BS61/'Indice PondENGHO'!BS49-1</f>
        <v>0.63271855087656026</v>
      </c>
      <c r="BU63" s="3">
        <f>+'Indice PondENGHO'!BT61/'Indice PondENGHO'!BT49-1</f>
        <v>0.29482521356391422</v>
      </c>
      <c r="BV63" s="3">
        <f>+'Indice PondENGHO'!BU61/'Indice PondENGHO'!BU49-1</f>
        <v>0.4529733616840188</v>
      </c>
      <c r="BW63" s="3">
        <f>+'Indice PondENGHO'!BV61/'Indice PondENGHO'!BV49-1</f>
        <v>0.5901336394466361</v>
      </c>
      <c r="BX63" s="3">
        <f>+'Indice PondENGHO'!BW61/'Indice PondENGHO'!BW49-1</f>
        <v>0.58093599750554148</v>
      </c>
      <c r="BY63" s="3">
        <f>+'Indice PondENGHO'!BX61/'Indice PondENGHO'!BX49-1</f>
        <v>0.33953668495346201</v>
      </c>
      <c r="BZ63" s="3">
        <f>+'Indice PondENGHO'!BY61/'Indice PondENGHO'!BY49-1</f>
        <v>0.48760922162225739</v>
      </c>
      <c r="CA63" s="3">
        <f>+'Indice PondENGHO'!BZ61/'Indice PondENGHO'!BZ49-1</f>
        <v>0.56442549448110935</v>
      </c>
      <c r="CB63" s="3">
        <f>+'Indice PondENGHO'!CA61/'Indice PondENGHO'!CA49-1</f>
        <v>0.63692577313562637</v>
      </c>
      <c r="CC63" s="11">
        <f>+'Indice PondENGHO'!CB61/'Indice PondENGHO'!CB49-1</f>
        <v>0.36748641474711774</v>
      </c>
      <c r="CD63" s="3">
        <f>+'Indice PondENGHO'!CC61/'Indice PondENGHO'!CC49-1</f>
        <v>0.51227895117043465</v>
      </c>
      <c r="CE63" s="3">
        <f>+'Indice PondENGHO'!CD61/'Indice PondENGHO'!CD49-1</f>
        <v>0.51227878769847335</v>
      </c>
      <c r="CF63" s="3">
        <f>+'[3]Infla Interanual PondENGHO'!CD63</f>
        <v>0.51158065145847598</v>
      </c>
      <c r="CG63" s="3"/>
      <c r="CI63" s="72">
        <f t="shared" si="8"/>
        <v>-7.0933943023621104E-3</v>
      </c>
      <c r="CJ63" s="72">
        <f t="shared" si="3"/>
        <v>0</v>
      </c>
      <c r="CK63" s="72">
        <f t="shared" si="9"/>
        <v>-7.0933943023621104E-3</v>
      </c>
      <c r="CL63" s="72"/>
      <c r="CM63" s="72"/>
      <c r="CN63" s="72">
        <f>+'[3]Infla Interanual PondENGHO'!CF63</f>
        <v>-7.0124289578683552E-3</v>
      </c>
      <c r="CP63" s="72">
        <f t="shared" si="17"/>
        <v>-8.0965344493755254E-5</v>
      </c>
      <c r="CT63" s="73">
        <f t="shared" si="10"/>
        <v>0.5080387859685942</v>
      </c>
      <c r="CU63" s="73">
        <f t="shared" si="11"/>
        <v>0.50883580379231486</v>
      </c>
      <c r="CV63" s="73">
        <f t="shared" si="12"/>
        <v>0.51082640514502753</v>
      </c>
      <c r="CW63" s="73">
        <f t="shared" si="13"/>
        <v>0.51410590173039927</v>
      </c>
      <c r="CX63" s="73">
        <f t="shared" si="14"/>
        <v>0.51513218027095631</v>
      </c>
      <c r="CY63" s="74">
        <f>+'[3]Infla Interanual PondENGHO'!BL63</f>
        <v>0.50740410133317382</v>
      </c>
      <c r="CZ63" s="74">
        <f>+'[3]Infla Interanual PondENGHO'!BM63</f>
        <v>0.50813399696627437</v>
      </c>
      <c r="DA63" s="74">
        <f>+'[3]Infla Interanual PondENGHO'!BN63</f>
        <v>0.51012025642654457</v>
      </c>
      <c r="DB63" s="74">
        <f>+'[3]Infla Interanual PondENGHO'!BO63</f>
        <v>0.51339005084126121</v>
      </c>
      <c r="DC63" s="74">
        <f>+'[3]Infla Interanual PondENGHO'!BP63</f>
        <v>0.51441653029104217</v>
      </c>
      <c r="DE63" s="3">
        <f t="shared" si="18"/>
        <v>6.3468463542037945E-4</v>
      </c>
      <c r="DF63" s="3">
        <f t="shared" si="19"/>
        <v>7.0180682604048528E-4</v>
      </c>
      <c r="DG63" s="3">
        <f t="shared" si="19"/>
        <v>7.0614871848295735E-4</v>
      </c>
      <c r="DH63" s="3">
        <f t="shared" si="19"/>
        <v>7.1585088913805883E-4</v>
      </c>
      <c r="DI63" s="3">
        <f t="shared" si="20"/>
        <v>7.156499799141347E-4</v>
      </c>
      <c r="DJ63" s="3">
        <f t="shared" si="15"/>
        <v>6.9813623999737118E-4</v>
      </c>
    </row>
    <row r="64" spans="1:114" x14ac:dyDescent="0.25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0.50056002274020517</v>
      </c>
      <c r="E64" s="3">
        <f>+'Indice PondENGHO'!E62/'Indice PondENGHO'!E50-1</f>
        <v>0.55699615414640613</v>
      </c>
      <c r="F64" s="3">
        <f>+'Indice PondENGHO'!F62/'Indice PondENGHO'!F50-1</f>
        <v>0.63846863861771297</v>
      </c>
      <c r="G64" s="3">
        <f>+'Indice PondENGHO'!G62/'Indice PondENGHO'!G50-1</f>
        <v>0.28821806020456431</v>
      </c>
      <c r="H64" s="3">
        <f>+'Indice PondENGHO'!H62/'Indice PondENGHO'!H50-1</f>
        <v>0.45818274583906504</v>
      </c>
      <c r="I64" s="3">
        <f>+'Indice PondENGHO'!I62/'Indice PondENGHO'!I50-1</f>
        <v>0.5211903337611048</v>
      </c>
      <c r="J64" s="3">
        <f>+'Indice PondENGHO'!J62/'Indice PondENGHO'!J50-1</f>
        <v>0.57974263205899068</v>
      </c>
      <c r="K64" s="3">
        <f>+'Indice PondENGHO'!K62/'Indice PondENGHO'!K50-1</f>
        <v>0.37018807333343928</v>
      </c>
      <c r="L64" s="3">
        <f>+'Indice PondENGHO'!L62/'Indice PondENGHO'!L50-1</f>
        <v>0.46514493881367791</v>
      </c>
      <c r="M64" s="3">
        <f>+'Indice PondENGHO'!M62/'Indice PondENGHO'!M50-1</f>
        <v>0.56330745591943443</v>
      </c>
      <c r="N64" s="3">
        <f>+'Indice PondENGHO'!N62/'Indice PondENGHO'!N50-1</f>
        <v>0.65625812413636786</v>
      </c>
      <c r="O64" s="11">
        <f>+'Indice PondENGHO'!O62/'Indice PondENGHO'!O50-1</f>
        <v>0.38747309252406237</v>
      </c>
      <c r="P64" s="10">
        <f>+'Indice PondENGHO'!P62/'Indice PondENGHO'!P50-1</f>
        <v>0.50200908190713056</v>
      </c>
      <c r="Q64" s="3">
        <f>+'Indice PondENGHO'!Q62/'Indice PondENGHO'!Q50-1</f>
        <v>0.55209222825156923</v>
      </c>
      <c r="R64" s="3">
        <f>+'Indice PondENGHO'!R62/'Indice PondENGHO'!R50-1</f>
        <v>0.64278100609161415</v>
      </c>
      <c r="S64" s="3">
        <f>+'Indice PondENGHO'!S62/'Indice PondENGHO'!S50-1</f>
        <v>0.2854518996805846</v>
      </c>
      <c r="T64" s="3">
        <f>+'Indice PondENGHO'!T62/'Indice PondENGHO'!T50-1</f>
        <v>0.46315305849945054</v>
      </c>
      <c r="U64" s="3">
        <f>+'Indice PondENGHO'!U62/'Indice PondENGHO'!U50-1</f>
        <v>0.5201958610416435</v>
      </c>
      <c r="V64" s="3">
        <f>+'Indice PondENGHO'!V62/'Indice PondENGHO'!V50-1</f>
        <v>0.57966172288915763</v>
      </c>
      <c r="W64" s="3">
        <f>+'Indice PondENGHO'!W62/'Indice PondENGHO'!W50-1</f>
        <v>0.3674395576656353</v>
      </c>
      <c r="X64" s="3">
        <f>+'Indice PondENGHO'!X62/'Indice PondENGHO'!X50-1</f>
        <v>0.46765618600176229</v>
      </c>
      <c r="Y64" s="3">
        <f>+'Indice PondENGHO'!Y62/'Indice PondENGHO'!Y50-1</f>
        <v>0.58196764348989882</v>
      </c>
      <c r="Z64" s="3">
        <f>+'Indice PondENGHO'!Z62/'Indice PondENGHO'!Z50-1</f>
        <v>0.65690154313824367</v>
      </c>
      <c r="AA64" s="11">
        <f>+'Indice PondENGHO'!AA62/'Indice PondENGHO'!AA50-1</f>
        <v>0.38680009347747712</v>
      </c>
      <c r="AB64" s="10">
        <f>+'Indice PondENGHO'!AB62/'Indice PondENGHO'!AB50-1</f>
        <v>0.50313714397165987</v>
      </c>
      <c r="AC64" s="3">
        <f>+'Indice PondENGHO'!AC62/'Indice PondENGHO'!AC50-1</f>
        <v>0.55242015385250443</v>
      </c>
      <c r="AD64" s="3">
        <f>+'Indice PondENGHO'!AD62/'Indice PondENGHO'!AD50-1</f>
        <v>0.64410276228129626</v>
      </c>
      <c r="AE64" s="3">
        <f>+'Indice PondENGHO'!AE62/'Indice PondENGHO'!AE50-1</f>
        <v>0.28163031282688289</v>
      </c>
      <c r="AF64" s="3">
        <f>+'Indice PondENGHO'!AF62/'Indice PondENGHO'!AF50-1</f>
        <v>0.46593838887354044</v>
      </c>
      <c r="AG64" s="3">
        <f>+'Indice PondENGHO'!AG62/'Indice PondENGHO'!AG50-1</f>
        <v>0.52022414881164081</v>
      </c>
      <c r="AH64" s="3">
        <f>+'Indice PondENGHO'!AH62/'Indice PondENGHO'!AH50-1</f>
        <v>0.57968406390597682</v>
      </c>
      <c r="AI64" s="3">
        <f>+'Indice PondENGHO'!AI62/'Indice PondENGHO'!AI50-1</f>
        <v>0.36572587278540314</v>
      </c>
      <c r="AJ64" s="3">
        <f>+'Indice PondENGHO'!AJ62/'Indice PondENGHO'!AJ50-1</f>
        <v>0.46869399745625828</v>
      </c>
      <c r="AK64" s="3">
        <f>+'Indice PondENGHO'!AK62/'Indice PondENGHO'!AK50-1</f>
        <v>0.58710708901976916</v>
      </c>
      <c r="AL64" s="3">
        <f>+'Indice PondENGHO'!AL62/'Indice PondENGHO'!AL50-1</f>
        <v>0.6551912062231513</v>
      </c>
      <c r="AM64" s="11">
        <f>+'Indice PondENGHO'!AM62/'Indice PondENGHO'!AM50-1</f>
        <v>0.3868223021431425</v>
      </c>
      <c r="AN64" s="10">
        <f>+'Indice PondENGHO'!AN62/'Indice PondENGHO'!AN50-1</f>
        <v>0.50353546001524463</v>
      </c>
      <c r="AO64" s="3">
        <f>+'Indice PondENGHO'!AO62/'Indice PondENGHO'!AO50-1</f>
        <v>0.54980510942206684</v>
      </c>
      <c r="AP64" s="3">
        <f>+'Indice PondENGHO'!AP62/'Indice PondENGHO'!AP50-1</f>
        <v>0.64796713750425683</v>
      </c>
      <c r="AQ64" s="3">
        <f>+'Indice PondENGHO'!AQ62/'Indice PondENGHO'!AQ50-1</f>
        <v>0.28269317260374716</v>
      </c>
      <c r="AR64" s="3">
        <f>+'Indice PondENGHO'!AR62/'Indice PondENGHO'!AR50-1</f>
        <v>0.46675324123149586</v>
      </c>
      <c r="AS64" s="3">
        <f>+'Indice PondENGHO'!AS62/'Indice PondENGHO'!AS50-1</f>
        <v>0.51766694426789983</v>
      </c>
      <c r="AT64" s="3">
        <f>+'Indice PondENGHO'!AT62/'Indice PondENGHO'!AT50-1</f>
        <v>0.57954483746829433</v>
      </c>
      <c r="AU64" s="3">
        <f>+'Indice PondENGHO'!AU62/'Indice PondENGHO'!AU50-1</f>
        <v>0.36680526622285115</v>
      </c>
      <c r="AV64" s="3">
        <f>+'Indice PondENGHO'!AV62/'Indice PondENGHO'!AV50-1</f>
        <v>0.46992524433897875</v>
      </c>
      <c r="AW64" s="3">
        <f>+'Indice PondENGHO'!AW62/'Indice PondENGHO'!AW50-1</f>
        <v>0.58432116436178183</v>
      </c>
      <c r="AX64" s="3">
        <f>+'Indice PondENGHO'!AX62/'Indice PondENGHO'!AX50-1</f>
        <v>0.65579890593413914</v>
      </c>
      <c r="AY64" s="11">
        <f>+'Indice PondENGHO'!AY62/'Indice PondENGHO'!AY50-1</f>
        <v>0.38601477883091784</v>
      </c>
      <c r="AZ64" s="10">
        <f>+'Indice PondENGHO'!AZ62/'Indice PondENGHO'!AZ50-1</f>
        <v>0.50402518354821879</v>
      </c>
      <c r="BA64" s="3">
        <f>+'Indice PondENGHO'!BA62/'Indice PondENGHO'!BA50-1</f>
        <v>0.54580915345383629</v>
      </c>
      <c r="BB64" s="3">
        <f>+'Indice PondENGHO'!BB62/'Indice PondENGHO'!BB50-1</f>
        <v>0.651962890647102</v>
      </c>
      <c r="BC64" s="3">
        <f>+'Indice PondENGHO'!BC62/'Indice PondENGHO'!BC50-1</f>
        <v>0.28476256933344635</v>
      </c>
      <c r="BD64" s="3">
        <f>+'Indice PondENGHO'!BD62/'Indice PondENGHO'!BD50-1</f>
        <v>0.46953974164192847</v>
      </c>
      <c r="BE64" s="3">
        <f>+'Indice PondENGHO'!BE62/'Indice PondENGHO'!BE50-1</f>
        <v>0.51557951369118959</v>
      </c>
      <c r="BF64" s="3">
        <f>+'Indice PondENGHO'!BF62/'Indice PondENGHO'!BF50-1</f>
        <v>0.57894091206075182</v>
      </c>
      <c r="BG64" s="3">
        <f>+'Indice PondENGHO'!BG62/'Indice PondENGHO'!BG50-1</f>
        <v>0.36663499040929204</v>
      </c>
      <c r="BH64" s="3">
        <f>+'Indice PondENGHO'!BH62/'Indice PondENGHO'!BH50-1</f>
        <v>0.47322129439271166</v>
      </c>
      <c r="BI64" s="3">
        <f>+'Indice PondENGHO'!BI62/'Indice PondENGHO'!BI50-1</f>
        <v>0.60152454657631305</v>
      </c>
      <c r="BJ64" s="3">
        <f>+'Indice PondENGHO'!BJ62/'Indice PondENGHO'!BJ50-1</f>
        <v>0.65777887851284222</v>
      </c>
      <c r="BK64" s="11">
        <f>+'Indice PondENGHO'!BK62/'Indice PondENGHO'!BK50-1</f>
        <v>0.38621025203088122</v>
      </c>
      <c r="BL64" s="2">
        <f t="shared" si="1"/>
        <v>44531</v>
      </c>
      <c r="BM64" s="10">
        <f>+'Indice PondENGHO'!BL62/'Indice PondENGHO'!BL50-1</f>
        <v>0.50424871661692117</v>
      </c>
      <c r="BN64" s="3">
        <f>+'Indice PondENGHO'!BM62/'Indice PondENGHO'!BM50-1</f>
        <v>0.50699619921509975</v>
      </c>
      <c r="BO64" s="3">
        <f>+'Indice PondENGHO'!BN62/'Indice PondENGHO'!BN50-1</f>
        <v>0.50834801203108793</v>
      </c>
      <c r="BP64" s="3">
        <f>+'Indice PondENGHO'!BO62/'Indice PondENGHO'!BO50-1</f>
        <v>0.51180013846236116</v>
      </c>
      <c r="BQ64" s="11">
        <f>+'Indice PondENGHO'!BP62/'Indice PondENGHO'!BP50-1</f>
        <v>0.51284118308001192</v>
      </c>
      <c r="BR64" s="10">
        <f>+'Indice PondENGHO'!BQ62/'Indice PondENGHO'!BQ50-1</f>
        <v>0.50273786774264484</v>
      </c>
      <c r="BS64" s="3">
        <f>+'Indice PondENGHO'!BR62/'Indice PondENGHO'!BR50-1</f>
        <v>0.55042207162341739</v>
      </c>
      <c r="BT64" s="3">
        <f>+'Indice PondENGHO'!BS62/'Indice PondENGHO'!BS50-1</f>
        <v>0.64622820254665436</v>
      </c>
      <c r="BU64" s="3">
        <f>+'Indice PondENGHO'!BT62/'Indice PondENGHO'!BT50-1</f>
        <v>0.2842696913905558</v>
      </c>
      <c r="BV64" s="3">
        <f>+'Indice PondENGHO'!BU62/'Indice PondENGHO'!BU50-1</f>
        <v>0.46657059070832374</v>
      </c>
      <c r="BW64" s="3">
        <f>+'Indice PondENGHO'!BV62/'Indice PondENGHO'!BV50-1</f>
        <v>0.51783159876331397</v>
      </c>
      <c r="BX64" s="3">
        <f>+'Indice PondENGHO'!BW62/'Indice PondENGHO'!BW50-1</f>
        <v>0.57938581396781785</v>
      </c>
      <c r="BY64" s="3">
        <f>+'Indice PondENGHO'!BX62/'Indice PondENGHO'!BX50-1</f>
        <v>0.3670436154236405</v>
      </c>
      <c r="BZ64" s="3">
        <f>+'Indice PondENGHO'!BY62/'Indice PondENGHO'!BY50-1</f>
        <v>0.47011974218100261</v>
      </c>
      <c r="CA64" s="3">
        <f>+'Indice PondENGHO'!BZ62/'Indice PondENGHO'!BZ50-1</f>
        <v>0.5900198741324334</v>
      </c>
      <c r="CB64" s="3">
        <f>+'Indice PondENGHO'!CA62/'Indice PondENGHO'!CA50-1</f>
        <v>0.65667830225661561</v>
      </c>
      <c r="CC64" s="11">
        <f>+'Indice PondENGHO'!CB62/'Indice PondENGHO'!CB50-1</f>
        <v>0.38647597160121161</v>
      </c>
      <c r="CD64" s="3">
        <f>+'Indice PondENGHO'!CC62/'Indice PondENGHO'!CC50-1</f>
        <v>0.50983607190389812</v>
      </c>
      <c r="CE64" s="3">
        <f>+'Indice PondENGHO'!CD62/'Indice PondENGHO'!CD50-1</f>
        <v>0.50983607190389812</v>
      </c>
      <c r="CF64" s="3">
        <f>+'[3]Infla Interanual PondENGHO'!CD64</f>
        <v>0.50924388448297497</v>
      </c>
      <c r="CG64" s="3"/>
      <c r="CI64" s="72">
        <f t="shared" si="8"/>
        <v>-8.5924664630907532E-3</v>
      </c>
      <c r="CJ64" s="72">
        <f t="shared" si="3"/>
        <v>0</v>
      </c>
      <c r="CK64" s="72">
        <f t="shared" si="9"/>
        <v>-8.5924664630907532E-3</v>
      </c>
      <c r="CL64" s="72"/>
      <c r="CM64" s="72"/>
      <c r="CN64" s="72">
        <f>+'[3]Infla Interanual PondENGHO'!CF64</f>
        <v>-8.2427725244451633E-3</v>
      </c>
      <c r="CP64" s="72">
        <f t="shared" si="17"/>
        <v>-3.4969393864558995E-4</v>
      </c>
      <c r="CT64" s="73">
        <f t="shared" si="10"/>
        <v>0.50424871661692117</v>
      </c>
      <c r="CU64" s="73">
        <f t="shared" si="11"/>
        <v>0.50699619921509975</v>
      </c>
      <c r="CV64" s="73">
        <f t="shared" si="12"/>
        <v>0.50834801203108793</v>
      </c>
      <c r="CW64" s="73">
        <f t="shared" si="13"/>
        <v>0.51180013846236116</v>
      </c>
      <c r="CX64" s="73">
        <f t="shared" si="14"/>
        <v>0.51284118308001192</v>
      </c>
      <c r="CY64" s="74">
        <f>+'[3]Infla Interanual PondENGHO'!BL64</f>
        <v>0.50389919822509954</v>
      </c>
      <c r="CZ64" s="74">
        <f>+'[3]Infla Interanual PondENGHO'!BM64</f>
        <v>0.50647648756504315</v>
      </c>
      <c r="DA64" s="74">
        <f>+'[3]Infla Interanual PondENGHO'!BN64</f>
        <v>0.50774799498077794</v>
      </c>
      <c r="DB64" s="74">
        <f>+'[3]Infla Interanual PondENGHO'!BO64</f>
        <v>0.51117839434272527</v>
      </c>
      <c r="DC64" s="74">
        <f>+'[3]Infla Interanual PondENGHO'!BP64</f>
        <v>0.51214197074954471</v>
      </c>
      <c r="DE64" s="3">
        <f t="shared" si="18"/>
        <v>3.4951839182162381E-4</v>
      </c>
      <c r="DF64" s="3">
        <f t="shared" ref="DF64:DH77" si="21">+CU64-CZ64</f>
        <v>5.1971165005659792E-4</v>
      </c>
      <c r="DG64" s="3">
        <f t="shared" si="21"/>
        <v>6.0001705030998664E-4</v>
      </c>
      <c r="DH64" s="3">
        <f t="shared" si="21"/>
        <v>6.2174411963589193E-4</v>
      </c>
      <c r="DI64" s="3">
        <f t="shared" si="20"/>
        <v>6.9921233046721376E-4</v>
      </c>
      <c r="DJ64" s="3">
        <f t="shared" si="15"/>
        <v>5.9218742092315146E-4</v>
      </c>
    </row>
    <row r="65" spans="1:114" x14ac:dyDescent="0.25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0.49753419976414892</v>
      </c>
      <c r="E65" s="3">
        <f>+'Indice PondENGHO'!E63/'Indice PondENGHO'!E51-1</f>
        <v>0.51628716466846147</v>
      </c>
      <c r="F65" s="3">
        <f>+'Indice PondENGHO'!F63/'Indice PondENGHO'!F51-1</f>
        <v>0.64548878789228303</v>
      </c>
      <c r="G65" s="3">
        <f>+'Indice PondENGHO'!G63/'Indice PondENGHO'!G51-1</f>
        <v>0.29102994950298244</v>
      </c>
      <c r="H65" s="3">
        <f>+'Indice PondENGHO'!H63/'Indice PondENGHO'!H51-1</f>
        <v>0.4623393883882243</v>
      </c>
      <c r="I65" s="3">
        <f>+'Indice PondENGHO'!I63/'Indice PondENGHO'!I51-1</f>
        <v>0.5262712102058924</v>
      </c>
      <c r="J65" s="3">
        <f>+'Indice PondENGHO'!J63/'Indice PondENGHO'!J51-1</f>
        <v>0.54547971010966045</v>
      </c>
      <c r="K65" s="3">
        <f>+'Indice PondENGHO'!K63/'Indice PondENGHO'!K51-1</f>
        <v>0.27426079022841576</v>
      </c>
      <c r="L65" s="3">
        <f>+'Indice PondENGHO'!L63/'Indice PondENGHO'!L51-1</f>
        <v>0.45420741415027543</v>
      </c>
      <c r="M65" s="3">
        <f>+'Indice PondENGHO'!M63/'Indice PondENGHO'!M51-1</f>
        <v>0.57447759742330806</v>
      </c>
      <c r="N65" s="3">
        <f>+'Indice PondENGHO'!N63/'Indice PondENGHO'!N51-1</f>
        <v>0.65784150450348111</v>
      </c>
      <c r="O65" s="11">
        <f>+'Indice PondENGHO'!O63/'Indice PondENGHO'!O51-1</f>
        <v>0.4168258861907701</v>
      </c>
      <c r="P65" s="10">
        <f>+'Indice PondENGHO'!P63/'Indice PondENGHO'!P51-1</f>
        <v>0.50123515345831793</v>
      </c>
      <c r="Q65" s="3">
        <f>+'Indice PondENGHO'!Q63/'Indice PondENGHO'!Q51-1</f>
        <v>0.51179538744474917</v>
      </c>
      <c r="R65" s="3">
        <f>+'Indice PondENGHO'!R63/'Indice PondENGHO'!R51-1</f>
        <v>0.65089888105895533</v>
      </c>
      <c r="S65" s="3">
        <f>+'Indice PondENGHO'!S63/'Indice PondENGHO'!S51-1</f>
        <v>0.29109758339467895</v>
      </c>
      <c r="T65" s="3">
        <f>+'Indice PondENGHO'!T63/'Indice PondENGHO'!T51-1</f>
        <v>0.46751686806662773</v>
      </c>
      <c r="U65" s="3">
        <f>+'Indice PondENGHO'!U63/'Indice PondENGHO'!U51-1</f>
        <v>0.52789967778211166</v>
      </c>
      <c r="V65" s="3">
        <f>+'Indice PondENGHO'!V63/'Indice PondENGHO'!V51-1</f>
        <v>0.54787335198820331</v>
      </c>
      <c r="W65" s="3">
        <f>+'Indice PondENGHO'!W63/'Indice PondENGHO'!W51-1</f>
        <v>0.27119630314891463</v>
      </c>
      <c r="X65" s="3">
        <f>+'Indice PondENGHO'!X63/'Indice PondENGHO'!X51-1</f>
        <v>0.45738750569707842</v>
      </c>
      <c r="Y65" s="3">
        <f>+'Indice PondENGHO'!Y63/'Indice PondENGHO'!Y51-1</f>
        <v>0.59263567641469406</v>
      </c>
      <c r="Z65" s="3">
        <f>+'Indice PondENGHO'!Z63/'Indice PondENGHO'!Z51-1</f>
        <v>0.6593573799453778</v>
      </c>
      <c r="AA65" s="11">
        <f>+'Indice PondENGHO'!AA63/'Indice PondENGHO'!AA51-1</f>
        <v>0.41719832884066865</v>
      </c>
      <c r="AB65" s="10">
        <f>+'Indice PondENGHO'!AB63/'Indice PondENGHO'!AB51-1</f>
        <v>0.50359450114663984</v>
      </c>
      <c r="AC65" s="3">
        <f>+'Indice PondENGHO'!AC63/'Indice PondENGHO'!AC51-1</f>
        <v>0.51177338873168909</v>
      </c>
      <c r="AD65" s="3">
        <f>+'Indice PondENGHO'!AD63/'Indice PondENGHO'!AD51-1</f>
        <v>0.65229886482084898</v>
      </c>
      <c r="AE65" s="3">
        <f>+'Indice PondENGHO'!AE63/'Indice PondENGHO'!AE51-1</f>
        <v>0.28812192410057347</v>
      </c>
      <c r="AF65" s="3">
        <f>+'Indice PondENGHO'!AF63/'Indice PondENGHO'!AF51-1</f>
        <v>0.46994722148429946</v>
      </c>
      <c r="AG65" s="3">
        <f>+'Indice PondENGHO'!AG63/'Indice PondENGHO'!AG51-1</f>
        <v>0.52857204143864944</v>
      </c>
      <c r="AH65" s="3">
        <f>+'Indice PondENGHO'!AH63/'Indice PondENGHO'!AH51-1</f>
        <v>0.54896751357862361</v>
      </c>
      <c r="AI65" s="3">
        <f>+'Indice PondENGHO'!AI63/'Indice PondENGHO'!AI51-1</f>
        <v>0.26946157872413323</v>
      </c>
      <c r="AJ65" s="3">
        <f>+'Indice PondENGHO'!AJ63/'Indice PondENGHO'!AJ51-1</f>
        <v>0.45807796585203575</v>
      </c>
      <c r="AK65" s="3">
        <f>+'Indice PondENGHO'!AK63/'Indice PondENGHO'!AK51-1</f>
        <v>0.59747158903634201</v>
      </c>
      <c r="AL65" s="3">
        <f>+'Indice PondENGHO'!AL63/'Indice PondENGHO'!AL51-1</f>
        <v>0.65831597552596999</v>
      </c>
      <c r="AM65" s="11">
        <f>+'Indice PondENGHO'!AM63/'Indice PondENGHO'!AM51-1</f>
        <v>0.41742695888472614</v>
      </c>
      <c r="AN65" s="10">
        <f>+'Indice PondENGHO'!AN63/'Indice PondENGHO'!AN51-1</f>
        <v>0.50513104697767619</v>
      </c>
      <c r="AO65" s="3">
        <f>+'Indice PondENGHO'!AO63/'Indice PondENGHO'!AO51-1</f>
        <v>0.50960319577065949</v>
      </c>
      <c r="AP65" s="3">
        <f>+'Indice PondENGHO'!AP63/'Indice PondENGHO'!AP51-1</f>
        <v>0.65855245288614861</v>
      </c>
      <c r="AQ65" s="3">
        <f>+'Indice PondENGHO'!AQ63/'Indice PondENGHO'!AQ51-1</f>
        <v>0.29171577045424968</v>
      </c>
      <c r="AR65" s="3">
        <f>+'Indice PondENGHO'!AR63/'Indice PondENGHO'!AR51-1</f>
        <v>0.47065187418048571</v>
      </c>
      <c r="AS65" s="3">
        <f>+'Indice PondENGHO'!AS63/'Indice PondENGHO'!AS51-1</f>
        <v>0.52940831008662448</v>
      </c>
      <c r="AT65" s="3">
        <f>+'Indice PondENGHO'!AT63/'Indice PondENGHO'!AT51-1</f>
        <v>0.55087450766102153</v>
      </c>
      <c r="AU65" s="3">
        <f>+'Indice PondENGHO'!AU63/'Indice PondENGHO'!AU51-1</f>
        <v>0.26991677394342517</v>
      </c>
      <c r="AV65" s="3">
        <f>+'Indice PondENGHO'!AV63/'Indice PondENGHO'!AV51-1</f>
        <v>0.46134735381179515</v>
      </c>
      <c r="AW65" s="3">
        <f>+'Indice PondENGHO'!AW63/'Indice PondENGHO'!AW51-1</f>
        <v>0.59459315242868493</v>
      </c>
      <c r="AX65" s="3">
        <f>+'Indice PondENGHO'!AX63/'Indice PondENGHO'!AX51-1</f>
        <v>0.66030785633905276</v>
      </c>
      <c r="AY65" s="11">
        <f>+'Indice PondENGHO'!AY63/'Indice PondENGHO'!AY51-1</f>
        <v>0.4169365543660144</v>
      </c>
      <c r="AZ65" s="10">
        <f>+'Indice PondENGHO'!AZ63/'Indice PondENGHO'!AZ51-1</f>
        <v>0.5082799672999232</v>
      </c>
      <c r="BA65" s="3">
        <f>+'Indice PondENGHO'!BA63/'Indice PondENGHO'!BA51-1</f>
        <v>0.50608561094341153</v>
      </c>
      <c r="BB65" s="3">
        <f>+'Indice PondENGHO'!BB63/'Indice PondENGHO'!BB51-1</f>
        <v>0.66477706253716917</v>
      </c>
      <c r="BC65" s="3">
        <f>+'Indice PondENGHO'!BC63/'Indice PondENGHO'!BC51-1</f>
        <v>0.29768650667259311</v>
      </c>
      <c r="BD65" s="3">
        <f>+'Indice PondENGHO'!BD63/'Indice PondENGHO'!BD51-1</f>
        <v>0.4746857677905949</v>
      </c>
      <c r="BE65" s="3">
        <f>+'Indice PondENGHO'!BE63/'Indice PondENGHO'!BE51-1</f>
        <v>0.53044970351626786</v>
      </c>
      <c r="BF65" s="3">
        <f>+'Indice PondENGHO'!BF63/'Indice PondENGHO'!BF51-1</f>
        <v>0.55109697208918362</v>
      </c>
      <c r="BG65" s="3">
        <f>+'Indice PondENGHO'!BG63/'Indice PondENGHO'!BG51-1</f>
        <v>0.26862394752695495</v>
      </c>
      <c r="BH65" s="3">
        <f>+'Indice PondENGHO'!BH63/'Indice PondENGHO'!BH51-1</f>
        <v>0.46565561373661146</v>
      </c>
      <c r="BI65" s="3">
        <f>+'Indice PondENGHO'!BI63/'Indice PondENGHO'!BI51-1</f>
        <v>0.60990194285592536</v>
      </c>
      <c r="BJ65" s="3">
        <f>+'Indice PondENGHO'!BJ63/'Indice PondENGHO'!BJ51-1</f>
        <v>0.662256336067091</v>
      </c>
      <c r="BK65" s="11">
        <f>+'Indice PondENGHO'!BK63/'Indice PondENGHO'!BK51-1</f>
        <v>0.41836457887817002</v>
      </c>
      <c r="BL65" s="2">
        <f t="shared" si="1"/>
        <v>44562</v>
      </c>
      <c r="BM65" s="3">
        <f>+'Indice PondENGHO'!BL63/'Indice PondENGHO'!BL51-1</f>
        <v>0.49848404600750618</v>
      </c>
      <c r="BN65" s="3">
        <f>+'Indice PondENGHO'!BM63/'Indice PondENGHO'!BM51-1</f>
        <v>0.50205170074438144</v>
      </c>
      <c r="BO65" s="3">
        <f>+'Indice PondENGHO'!BN63/'Indice PondENGHO'!BN51-1</f>
        <v>0.50447057955072139</v>
      </c>
      <c r="BP65" s="3">
        <f>+'Indice PondENGHO'!BO63/'Indice PondENGHO'!BO51-1</f>
        <v>0.50919605126876277</v>
      </c>
      <c r="BQ65" s="3">
        <f>+'Indice PondENGHO'!BP63/'Indice PondENGHO'!BP51-1</f>
        <v>0.51270785919048167</v>
      </c>
      <c r="BR65" s="10">
        <f>+'Indice PondENGHO'!BQ63/'Indice PondENGHO'!BQ51-1</f>
        <v>0.5034132578644368</v>
      </c>
      <c r="BS65" s="3">
        <f>+'Indice PondENGHO'!BR63/'Indice PondENGHO'!BR51-1</f>
        <v>0.51020625227619254</v>
      </c>
      <c r="BT65" s="3">
        <f>+'Indice PondENGHO'!BS63/'Indice PondENGHO'!BS51-1</f>
        <v>0.65610451227128053</v>
      </c>
      <c r="BU65" s="3">
        <f>+'Indice PondENGHO'!BT63/'Indice PondENGHO'!BT51-1</f>
        <v>0.29284401183244158</v>
      </c>
      <c r="BV65" s="3">
        <f>+'Indice PondENGHO'!BU63/'Indice PondENGHO'!BU51-1</f>
        <v>0.47108573458621872</v>
      </c>
      <c r="BW65" s="3">
        <f>+'Indice PondENGHO'!BV63/'Indice PondENGHO'!BV51-1</f>
        <v>0.52926262639565036</v>
      </c>
      <c r="BX65" s="3">
        <f>+'Indice PondENGHO'!BW63/'Indice PondENGHO'!BW51-1</f>
        <v>0.54974623003121548</v>
      </c>
      <c r="BY65" s="3">
        <f>+'Indice PondENGHO'!BX63/'Indice PondENGHO'!BX51-1</f>
        <v>0.27017245442445192</v>
      </c>
      <c r="BZ65" s="3">
        <f>+'Indice PondENGHO'!BY63/'Indice PondENGHO'!BY51-1</f>
        <v>0.46109692166864247</v>
      </c>
      <c r="CA65" s="3">
        <f>+'Indice PondENGHO'!BZ63/'Indice PondENGHO'!BZ51-1</f>
        <v>0.59966356240229457</v>
      </c>
      <c r="CB65" s="3">
        <f>+'Indice PondENGHO'!CA63/'Indice PondENGHO'!CA51-1</f>
        <v>0.66046214636236988</v>
      </c>
      <c r="CC65" s="11">
        <f>+'Indice PondENGHO'!CB63/'Indice PondENGHO'!CB51-1</f>
        <v>0.41757338712481951</v>
      </c>
      <c r="CD65" s="3">
        <f>+'Indice PondENGHO'!CC63/'Indice PondENGHO'!CC51-1</f>
        <v>0.50703834126322778</v>
      </c>
      <c r="CE65" s="3">
        <f>+'Indice PondENGHO'!CD63/'Indice PondENGHO'!CD51-1</f>
        <v>0.50703834126322778</v>
      </c>
      <c r="CF65" s="3">
        <f>+'[3]Infla Interanual PondENGHO'!CD65</f>
        <v>0.50634142015374661</v>
      </c>
      <c r="CG65" s="3"/>
      <c r="CI65" s="72">
        <f t="shared" si="8"/>
        <v>-1.4223813182975498E-2</v>
      </c>
      <c r="CJ65" s="72">
        <f t="shared" si="3"/>
        <v>0</v>
      </c>
      <c r="CK65" s="72">
        <f t="shared" si="9"/>
        <v>-1.4223813182975498E-2</v>
      </c>
      <c r="CL65" s="72"/>
      <c r="CM65" s="72"/>
      <c r="CN65" s="72">
        <f>+'[3]Infla Interanual PondENGHO'!CF65</f>
        <v>-1.3776473163437331E-2</v>
      </c>
      <c r="CP65" s="72">
        <f t="shared" si="17"/>
        <v>-4.4734001953816716E-4</v>
      </c>
      <c r="CT65" s="73">
        <f t="shared" si="10"/>
        <v>0.49848404600750618</v>
      </c>
      <c r="CU65" s="73">
        <f t="shared" si="11"/>
        <v>0.50205170074438144</v>
      </c>
      <c r="CV65" s="73">
        <f t="shared" si="12"/>
        <v>0.50447057955072139</v>
      </c>
      <c r="CW65" s="73">
        <f t="shared" si="13"/>
        <v>0.50919605126876277</v>
      </c>
      <c r="CX65" s="73">
        <f t="shared" si="14"/>
        <v>0.51270785919048167</v>
      </c>
      <c r="CY65" s="74">
        <f>+'[3]Infla Interanual PondENGHO'!BL65</f>
        <v>0.49809961588981944</v>
      </c>
      <c r="CZ65" s="74">
        <f>+'[3]Infla Interanual PondENGHO'!BM65</f>
        <v>0.50146239567975104</v>
      </c>
      <c r="DA65" s="74">
        <f>+'[3]Infla Interanual PondENGHO'!BN65</f>
        <v>0.50378211646729509</v>
      </c>
      <c r="DB65" s="74">
        <f>+'[3]Infla Interanual PondENGHO'!BO65</f>
        <v>0.50845899392581995</v>
      </c>
      <c r="DC65" s="74">
        <f>+'[3]Infla Interanual PondENGHO'!BP65</f>
        <v>0.51187608905325677</v>
      </c>
      <c r="DE65" s="3">
        <f t="shared" si="18"/>
        <v>3.844301176867404E-4</v>
      </c>
      <c r="DF65" s="3">
        <f t="shared" si="21"/>
        <v>5.8930506463039656E-4</v>
      </c>
      <c r="DG65" s="3">
        <f t="shared" si="21"/>
        <v>6.8846308342629392E-4</v>
      </c>
      <c r="DH65" s="3">
        <f t="shared" si="21"/>
        <v>7.3705734294282621E-4</v>
      </c>
      <c r="DI65" s="3">
        <f t="shared" si="20"/>
        <v>8.3177013722490756E-4</v>
      </c>
      <c r="DJ65" s="3">
        <f t="shared" si="15"/>
        <v>6.9692110948116337E-4</v>
      </c>
    </row>
    <row r="66" spans="1:114" x14ac:dyDescent="0.25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0.54581788783088903</v>
      </c>
      <c r="E66" s="3">
        <f>+'Indice PondENGHO'!E64/'Indice PondENGHO'!E52-1</f>
        <v>0.50452043945824143</v>
      </c>
      <c r="F66" s="3">
        <f>+'Indice PondENGHO'!F64/'Indice PondENGHO'!F52-1</f>
        <v>0.65258915206625256</v>
      </c>
      <c r="G66" s="3">
        <f>+'Indice PondENGHO'!G64/'Indice PondENGHO'!G52-1</f>
        <v>0.3000111295876815</v>
      </c>
      <c r="H66" s="3">
        <f>+'Indice PondENGHO'!H64/'Indice PondENGHO'!H52-1</f>
        <v>0.46173051925339847</v>
      </c>
      <c r="I66" s="3">
        <f>+'Indice PondENGHO'!I64/'Indice PondENGHO'!I52-1</f>
        <v>0.52835925382439575</v>
      </c>
      <c r="J66" s="3">
        <f>+'Indice PondENGHO'!J64/'Indice PondENGHO'!J52-1</f>
        <v>0.55130510532081245</v>
      </c>
      <c r="K66" s="3">
        <f>+'Indice PondENGHO'!K64/'Indice PondENGHO'!K52-1</f>
        <v>0.2640310958321026</v>
      </c>
      <c r="L66" s="3">
        <f>+'Indice PondENGHO'!L64/'Indice PondENGHO'!L52-1</f>
        <v>0.45954113759649773</v>
      </c>
      <c r="M66" s="3">
        <f>+'Indice PondENGHO'!M64/'Indice PondENGHO'!M52-1</f>
        <v>0.61216989196704286</v>
      </c>
      <c r="N66" s="3">
        <f>+'Indice PondENGHO'!N64/'Indice PondENGHO'!N52-1</f>
        <v>0.64831929274928579</v>
      </c>
      <c r="O66" s="11">
        <f>+'Indice PondENGHO'!O64/'Indice PondENGHO'!O52-1</f>
        <v>0.43282361211977038</v>
      </c>
      <c r="P66" s="10">
        <f>+'Indice PondENGHO'!P64/'Indice PondENGHO'!P52-1</f>
        <v>0.55172391706571222</v>
      </c>
      <c r="Q66" s="3">
        <f>+'Indice PondENGHO'!Q64/'Indice PondENGHO'!Q52-1</f>
        <v>0.49883134793940287</v>
      </c>
      <c r="R66" s="3">
        <f>+'Indice PondENGHO'!R64/'Indice PondENGHO'!R52-1</f>
        <v>0.65889815535848495</v>
      </c>
      <c r="S66" s="3">
        <f>+'Indice PondENGHO'!S64/'Indice PondENGHO'!S52-1</f>
        <v>0.29986997145787808</v>
      </c>
      <c r="T66" s="3">
        <f>+'Indice PondENGHO'!T64/'Indice PondENGHO'!T52-1</f>
        <v>0.46607023397618863</v>
      </c>
      <c r="U66" s="3">
        <f>+'Indice PondENGHO'!U64/'Indice PondENGHO'!U52-1</f>
        <v>0.53075193529262799</v>
      </c>
      <c r="V66" s="3">
        <f>+'Indice PondENGHO'!V64/'Indice PondENGHO'!V52-1</f>
        <v>0.55208501268514953</v>
      </c>
      <c r="W66" s="3">
        <f>+'Indice PondENGHO'!W64/'Indice PondENGHO'!W52-1</f>
        <v>0.26160426801012893</v>
      </c>
      <c r="X66" s="3">
        <f>+'Indice PondENGHO'!X64/'Indice PondENGHO'!X52-1</f>
        <v>0.46064501878466646</v>
      </c>
      <c r="Y66" s="3">
        <f>+'Indice PondENGHO'!Y64/'Indice PondENGHO'!Y52-1</f>
        <v>0.6278940847195762</v>
      </c>
      <c r="Z66" s="3">
        <f>+'Indice PondENGHO'!Z64/'Indice PondENGHO'!Z52-1</f>
        <v>0.6464364578833286</v>
      </c>
      <c r="AA66" s="11">
        <f>+'Indice PondENGHO'!AA64/'Indice PondENGHO'!AA52-1</f>
        <v>0.43270579932335584</v>
      </c>
      <c r="AB66" s="10">
        <f>+'Indice PondENGHO'!AB64/'Indice PondENGHO'!AB52-1</f>
        <v>0.55528038299871119</v>
      </c>
      <c r="AC66" s="3">
        <f>+'Indice PondENGHO'!AC64/'Indice PondENGHO'!AC52-1</f>
        <v>0.49816903721697603</v>
      </c>
      <c r="AD66" s="3">
        <f>+'Indice PondENGHO'!AD64/'Indice PondENGHO'!AD52-1</f>
        <v>0.66102816573917167</v>
      </c>
      <c r="AE66" s="3">
        <f>+'Indice PondENGHO'!AE64/'Indice PondENGHO'!AE52-1</f>
        <v>0.29838567603258848</v>
      </c>
      <c r="AF66" s="3">
        <f>+'Indice PondENGHO'!AF64/'Indice PondENGHO'!AF52-1</f>
        <v>0.46871501288261141</v>
      </c>
      <c r="AG66" s="3">
        <f>+'Indice PondENGHO'!AG64/'Indice PondENGHO'!AG52-1</f>
        <v>0.53178034031986954</v>
      </c>
      <c r="AH66" s="3">
        <f>+'Indice PondENGHO'!AH64/'Indice PondENGHO'!AH52-1</f>
        <v>0.55289039056417311</v>
      </c>
      <c r="AI66" s="3">
        <f>+'Indice PondENGHO'!AI64/'Indice PondENGHO'!AI52-1</f>
        <v>0.25971562198999898</v>
      </c>
      <c r="AJ66" s="3">
        <f>+'Indice PondENGHO'!AJ64/'Indice PondENGHO'!AJ52-1</f>
        <v>0.46040345497962276</v>
      </c>
      <c r="AK66" s="3">
        <f>+'Indice PondENGHO'!AK64/'Indice PondENGHO'!AK52-1</f>
        <v>0.63225940563530747</v>
      </c>
      <c r="AL66" s="3">
        <f>+'Indice PondENGHO'!AL64/'Indice PondENGHO'!AL52-1</f>
        <v>0.64177723544243626</v>
      </c>
      <c r="AM66" s="11">
        <f>+'Indice PondENGHO'!AM64/'Indice PondENGHO'!AM52-1</f>
        <v>0.43257481068478665</v>
      </c>
      <c r="AN66" s="10">
        <f>+'Indice PondENGHO'!AN64/'Indice PondENGHO'!AN52-1</f>
        <v>0.55735890663265897</v>
      </c>
      <c r="AO66" s="3">
        <f>+'Indice PondENGHO'!AO64/'Indice PondENGHO'!AO52-1</f>
        <v>0.49590704668563501</v>
      </c>
      <c r="AP66" s="3">
        <f>+'Indice PondENGHO'!AP64/'Indice PondENGHO'!AP52-1</f>
        <v>0.66805171609910663</v>
      </c>
      <c r="AQ66" s="3">
        <f>+'Indice PondENGHO'!AQ64/'Indice PondENGHO'!AQ52-1</f>
        <v>0.30218189720501409</v>
      </c>
      <c r="AR66" s="3">
        <f>+'Indice PondENGHO'!AR64/'Indice PondENGHO'!AR52-1</f>
        <v>0.4691788168966875</v>
      </c>
      <c r="AS66" s="3">
        <f>+'Indice PondENGHO'!AS64/'Indice PondENGHO'!AS52-1</f>
        <v>0.53220841659899953</v>
      </c>
      <c r="AT66" s="3">
        <f>+'Indice PondENGHO'!AT64/'Indice PondENGHO'!AT52-1</f>
        <v>0.55295853791370742</v>
      </c>
      <c r="AU66" s="3">
        <f>+'Indice PondENGHO'!AU64/'Indice PondENGHO'!AU52-1</f>
        <v>0.2593596820096391</v>
      </c>
      <c r="AV66" s="3">
        <f>+'Indice PondENGHO'!AV64/'Indice PondENGHO'!AV52-1</f>
        <v>0.46159749027338415</v>
      </c>
      <c r="AW66" s="3">
        <f>+'Indice PondENGHO'!AW64/'Indice PondENGHO'!AW52-1</f>
        <v>0.6287005115417752</v>
      </c>
      <c r="AX66" s="3">
        <f>+'Indice PondENGHO'!AX64/'Indice PondENGHO'!AX52-1</f>
        <v>0.64345760397586593</v>
      </c>
      <c r="AY66" s="11">
        <f>+'Indice PondENGHO'!AY64/'Indice PondENGHO'!AY52-1</f>
        <v>0.43202378518222884</v>
      </c>
      <c r="AZ66" s="10">
        <f>+'Indice PondENGHO'!AZ64/'Indice PondENGHO'!AZ52-1</f>
        <v>0.56208133167727881</v>
      </c>
      <c r="BA66" s="3">
        <f>+'Indice PondENGHO'!BA64/'Indice PondENGHO'!BA52-1</f>
        <v>0.49186844370348304</v>
      </c>
      <c r="BB66" s="3">
        <f>+'Indice PondENGHO'!BB64/'Indice PondENGHO'!BB52-1</f>
        <v>0.67528704522743643</v>
      </c>
      <c r="BC66" s="3">
        <f>+'Indice PondENGHO'!BC64/'Indice PondENGHO'!BC52-1</f>
        <v>0.30808856730099232</v>
      </c>
      <c r="BD66" s="3">
        <f>+'Indice PondENGHO'!BD64/'Indice PondENGHO'!BD52-1</f>
        <v>0.47149559625680415</v>
      </c>
      <c r="BE66" s="3">
        <f>+'Indice PondENGHO'!BE64/'Indice PondENGHO'!BE52-1</f>
        <v>0.53315804341744433</v>
      </c>
      <c r="BF66" s="3">
        <f>+'Indice PondENGHO'!BF64/'Indice PondENGHO'!BF52-1</f>
        <v>0.55222535228306269</v>
      </c>
      <c r="BG66" s="3">
        <f>+'Indice PondENGHO'!BG64/'Indice PondENGHO'!BG52-1</f>
        <v>0.25807109243685189</v>
      </c>
      <c r="BH66" s="3">
        <f>+'Indice PondENGHO'!BH64/'Indice PondENGHO'!BH52-1</f>
        <v>0.46227922607376359</v>
      </c>
      <c r="BI66" s="3">
        <f>+'Indice PondENGHO'!BI64/'Indice PondENGHO'!BI52-1</f>
        <v>0.642648745192822</v>
      </c>
      <c r="BJ66" s="3">
        <f>+'Indice PondENGHO'!BJ64/'Indice PondENGHO'!BJ52-1</f>
        <v>0.64303073384253429</v>
      </c>
      <c r="BK66" s="11">
        <f>+'Indice PondENGHO'!BK64/'Indice PondENGHO'!BK52-1</f>
        <v>0.43341087171104808</v>
      </c>
      <c r="BL66" s="2">
        <f t="shared" si="1"/>
        <v>44593</v>
      </c>
      <c r="BM66" s="3">
        <f>+'Indice PondENGHO'!BL64/'Indice PondENGHO'!BL52-1</f>
        <v>0.52138661493599714</v>
      </c>
      <c r="BN66" s="3">
        <f>+'Indice PondENGHO'!BM64/'Indice PondENGHO'!BM52-1</f>
        <v>0.52195773803668133</v>
      </c>
      <c r="BO66" s="3">
        <f>+'Indice PondENGHO'!BN64/'Indice PondENGHO'!BN52-1</f>
        <v>0.52336438194197576</v>
      </c>
      <c r="BP66" s="3">
        <f>+'Indice PondENGHO'!BO64/'Indice PondENGHO'!BO52-1</f>
        <v>0.5252058681746834</v>
      </c>
      <c r="BQ66" s="3">
        <f>+'Indice PondENGHO'!BP64/'Indice PondENGHO'!BP52-1</f>
        <v>0.524633683602304</v>
      </c>
      <c r="BR66" s="10">
        <f>+'Indice PondENGHO'!BQ64/'Indice PondENGHO'!BQ52-1</f>
        <v>0.55483950662003712</v>
      </c>
      <c r="BS66" s="3">
        <f>+'Indice PondENGHO'!BR64/'Indice PondENGHO'!BR52-1</f>
        <v>0.49676139433603672</v>
      </c>
      <c r="BT66" s="3">
        <f>+'Indice PondENGHO'!BS64/'Indice PondENGHO'!BS52-1</f>
        <v>0.66516544817988965</v>
      </c>
      <c r="BU66" s="3">
        <f>+'Indice PondENGHO'!BT64/'Indice PondENGHO'!BT52-1</f>
        <v>0.30280808882425458</v>
      </c>
      <c r="BV66" s="3">
        <f>+'Indice PondENGHO'!BU64/'Indice PondENGHO'!BU52-1</f>
        <v>0.46901591665746079</v>
      </c>
      <c r="BW66" s="3">
        <f>+'Indice PondENGHO'!BV64/'Indice PondENGHO'!BV52-1</f>
        <v>0.53204355454354157</v>
      </c>
      <c r="BX66" s="3">
        <f>+'Indice PondENGHO'!BW64/'Indice PondENGHO'!BW52-1</f>
        <v>0.55241806050298736</v>
      </c>
      <c r="BY66" s="3">
        <f>+'Indice PondENGHO'!BX64/'Indice PondENGHO'!BX52-1</f>
        <v>0.25997699592465873</v>
      </c>
      <c r="BZ66" s="3">
        <f>+'Indice PondENGHO'!BY64/'Indice PondENGHO'!BY52-1</f>
        <v>0.46130400106926261</v>
      </c>
      <c r="CA66" s="3">
        <f>+'Indice PondENGHO'!BZ64/'Indice PondENGHO'!BZ52-1</f>
        <v>0.63371542703671113</v>
      </c>
      <c r="CB66" s="3">
        <f>+'Indice PondENGHO'!CA64/'Indice PondENGHO'!CA52-1</f>
        <v>0.64377736687345388</v>
      </c>
      <c r="CC66" s="11">
        <f>+'Indice PondENGHO'!CB64/'Indice PondENGHO'!CB52-1</f>
        <v>0.43280380387635486</v>
      </c>
      <c r="CD66" s="3">
        <f>+'Indice PondENGHO'!CC64/'Indice PondENGHO'!CC52-1</f>
        <v>0.5237171470630142</v>
      </c>
      <c r="CE66" s="3">
        <f>+'Indice PondENGHO'!CD64/'Indice PondENGHO'!CD52-1</f>
        <v>0.5237170350979965</v>
      </c>
      <c r="CF66" s="3">
        <f>+'[3]Infla Interanual PondENGHO'!CD66</f>
        <v>0.52310856405585349</v>
      </c>
      <c r="CG66" s="3"/>
      <c r="CI66" s="72">
        <f t="shared" si="8"/>
        <v>-3.2470686663068626E-3</v>
      </c>
      <c r="CJ66" s="72">
        <f t="shared" si="3"/>
        <v>0</v>
      </c>
      <c r="CK66" s="72">
        <f t="shared" si="9"/>
        <v>-3.2470686663068626E-3</v>
      </c>
      <c r="CL66" s="72"/>
      <c r="CM66" s="72"/>
      <c r="CN66" s="72">
        <f>+'[3]Infla Interanual PondENGHO'!CF66</f>
        <v>-2.7157786088414237E-3</v>
      </c>
      <c r="CP66" s="72">
        <f t="shared" si="17"/>
        <v>-5.3129005746543889E-4</v>
      </c>
      <c r="CT66" s="73">
        <f t="shared" si="10"/>
        <v>0.52138661493599714</v>
      </c>
      <c r="CU66" s="73">
        <f t="shared" si="11"/>
        <v>0.52195773803668133</v>
      </c>
      <c r="CV66" s="73">
        <f t="shared" si="12"/>
        <v>0.52336438194197576</v>
      </c>
      <c r="CW66" s="73">
        <f t="shared" si="13"/>
        <v>0.5252058681746834</v>
      </c>
      <c r="CX66" s="73">
        <f t="shared" si="14"/>
        <v>0.524633683602304</v>
      </c>
      <c r="CY66" s="74">
        <f>+'[3]Infla Interanual PondENGHO'!BL66</f>
        <v>0.52112864837319406</v>
      </c>
      <c r="CZ66" s="74">
        <f>+'[3]Infla Interanual PondENGHO'!BM66</f>
        <v>0.52148660739683383</v>
      </c>
      <c r="DA66" s="74">
        <f>+'[3]Infla Interanual PondENGHO'!BN66</f>
        <v>0.52277622615791386</v>
      </c>
      <c r="DB66" s="74">
        <f>+'[3]Infla Interanual PondENGHO'!BO66</f>
        <v>0.52455897735103485</v>
      </c>
      <c r="DC66" s="74">
        <f>+'[3]Infla Interanual PondENGHO'!BP66</f>
        <v>0.52384442698203548</v>
      </c>
      <c r="DE66" s="3">
        <f t="shared" si="18"/>
        <v>2.5796656280308028E-4</v>
      </c>
      <c r="DF66" s="3">
        <f t="shared" si="21"/>
        <v>4.7113063984749459E-4</v>
      </c>
      <c r="DG66" s="3">
        <f t="shared" si="21"/>
        <v>5.8815578406190561E-4</v>
      </c>
      <c r="DH66" s="3">
        <f t="shared" si="21"/>
        <v>6.4689082364854933E-4</v>
      </c>
      <c r="DI66" s="3">
        <f t="shared" si="20"/>
        <v>7.8925662026851917E-4</v>
      </c>
      <c r="DJ66" s="3">
        <f t="shared" si="15"/>
        <v>6.0847104214301062E-4</v>
      </c>
    </row>
    <row r="67" spans="1:114" x14ac:dyDescent="0.25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0.59442866191989285</v>
      </c>
      <c r="E67" s="3">
        <f>+'Indice PondENGHO'!E65/'Indice PondENGHO'!E53-1</f>
        <v>0.49317991488386448</v>
      </c>
      <c r="F67" s="3">
        <f>+'Indice PondENGHO'!F65/'Indice PondENGHO'!F53-1</f>
        <v>0.66209394936363997</v>
      </c>
      <c r="G67" s="3">
        <f>+'Indice PondENGHO'!G65/'Indice PondENGHO'!G53-1</f>
        <v>0.38437665099635776</v>
      </c>
      <c r="H67" s="3">
        <f>+'Indice PondENGHO'!H65/'Indice PondENGHO'!H53-1</f>
        <v>0.47896298686943273</v>
      </c>
      <c r="I67" s="3">
        <f>+'Indice PondENGHO'!I65/'Indice PondENGHO'!I53-1</f>
        <v>0.54241771031744412</v>
      </c>
      <c r="J67" s="3">
        <f>+'Indice PondENGHO'!J65/'Indice PondENGHO'!J53-1</f>
        <v>0.57294237811082982</v>
      </c>
      <c r="K67" s="3">
        <f>+'Indice PondENGHO'!K65/'Indice PondENGHO'!K53-1</f>
        <v>0.30709756469133542</v>
      </c>
      <c r="L67" s="3">
        <f>+'Indice PondENGHO'!L65/'Indice PondENGHO'!L53-1</f>
        <v>0.43487411281503885</v>
      </c>
      <c r="M67" s="3">
        <f>+'Indice PondENGHO'!M65/'Indice PondENGHO'!M53-1</f>
        <v>0.52631107895747631</v>
      </c>
      <c r="N67" s="3">
        <f>+'Indice PondENGHO'!N65/'Indice PondENGHO'!N53-1</f>
        <v>0.67920582098194315</v>
      </c>
      <c r="O67" s="11">
        <f>+'Indice PondENGHO'!O65/'Indice PondENGHO'!O53-1</f>
        <v>0.47731519927904942</v>
      </c>
      <c r="P67" s="10">
        <f>+'Indice PondENGHO'!P65/'Indice PondENGHO'!P53-1</f>
        <v>0.59661920055451922</v>
      </c>
      <c r="Q67" s="3">
        <f>+'Indice PondENGHO'!Q65/'Indice PondENGHO'!Q53-1</f>
        <v>0.48888530526076979</v>
      </c>
      <c r="R67" s="3">
        <f>+'Indice PondENGHO'!R65/'Indice PondENGHO'!R53-1</f>
        <v>0.6635764914789144</v>
      </c>
      <c r="S67" s="3">
        <f>+'Indice PondENGHO'!S65/'Indice PondENGHO'!S53-1</f>
        <v>0.3812133009278551</v>
      </c>
      <c r="T67" s="3">
        <f>+'Indice PondENGHO'!T65/'Indice PondENGHO'!T53-1</f>
        <v>0.4835235619517837</v>
      </c>
      <c r="U67" s="3">
        <f>+'Indice PondENGHO'!U65/'Indice PondENGHO'!U53-1</f>
        <v>0.54456779167574587</v>
      </c>
      <c r="V67" s="3">
        <f>+'Indice PondENGHO'!V65/'Indice PondENGHO'!V53-1</f>
        <v>0.57282217984918349</v>
      </c>
      <c r="W67" s="3">
        <f>+'Indice PondENGHO'!W65/'Indice PondENGHO'!W53-1</f>
        <v>0.30442902724692722</v>
      </c>
      <c r="X67" s="3">
        <f>+'Indice PondENGHO'!X65/'Indice PondENGHO'!X53-1</f>
        <v>0.43241434593545858</v>
      </c>
      <c r="Y67" s="3">
        <f>+'Indice PondENGHO'!Y65/'Indice PondENGHO'!Y53-1</f>
        <v>0.53426313105644474</v>
      </c>
      <c r="Z67" s="3">
        <f>+'Indice PondENGHO'!Z65/'Indice PondENGHO'!Z53-1</f>
        <v>0.68011548528876364</v>
      </c>
      <c r="AA67" s="11">
        <f>+'Indice PondENGHO'!AA65/'Indice PondENGHO'!AA53-1</f>
        <v>0.47880126875440698</v>
      </c>
      <c r="AB67" s="10">
        <f>+'Indice PondENGHO'!AB65/'Indice PondENGHO'!AB53-1</f>
        <v>0.59730695863489069</v>
      </c>
      <c r="AC67" s="3">
        <f>+'Indice PondENGHO'!AC65/'Indice PondENGHO'!AC53-1</f>
        <v>0.48796024911461666</v>
      </c>
      <c r="AD67" s="3">
        <f>+'Indice PondENGHO'!AD65/'Indice PondENGHO'!AD53-1</f>
        <v>0.66413088009435284</v>
      </c>
      <c r="AE67" s="3">
        <f>+'Indice PondENGHO'!AE65/'Indice PondENGHO'!AE53-1</f>
        <v>0.37743823961877632</v>
      </c>
      <c r="AF67" s="3">
        <f>+'Indice PondENGHO'!AF65/'Indice PondENGHO'!AF53-1</f>
        <v>0.48640688188934411</v>
      </c>
      <c r="AG67" s="3">
        <f>+'Indice PondENGHO'!AG65/'Indice PondENGHO'!AG53-1</f>
        <v>0.54375742798994131</v>
      </c>
      <c r="AH67" s="3">
        <f>+'Indice PondENGHO'!AH65/'Indice PondENGHO'!AH53-1</f>
        <v>0.57238472958634312</v>
      </c>
      <c r="AI67" s="3">
        <f>+'Indice PondENGHO'!AI65/'Indice PondENGHO'!AI53-1</f>
        <v>0.30315473957780514</v>
      </c>
      <c r="AJ67" s="3">
        <f>+'Indice PondENGHO'!AJ65/'Indice PondENGHO'!AJ53-1</f>
        <v>0.43017884981423626</v>
      </c>
      <c r="AK67" s="3">
        <f>+'Indice PondENGHO'!AK65/'Indice PondENGHO'!AK53-1</f>
        <v>0.53506626567562554</v>
      </c>
      <c r="AL67" s="3">
        <f>+'Indice PondENGHO'!AL65/'Indice PondENGHO'!AL53-1</f>
        <v>0.67838284370897406</v>
      </c>
      <c r="AM67" s="11">
        <f>+'Indice PondENGHO'!AM65/'Indice PondENGHO'!AM53-1</f>
        <v>0.47908496246858379</v>
      </c>
      <c r="AN67" s="10">
        <f>+'Indice PondENGHO'!AN65/'Indice PondENGHO'!AN53-1</f>
        <v>0.59767967456832394</v>
      </c>
      <c r="AO67" s="3">
        <f>+'Indice PondENGHO'!AO65/'Indice PondENGHO'!AO53-1</f>
        <v>0.48672804877527742</v>
      </c>
      <c r="AP67" s="3">
        <f>+'Indice PondENGHO'!AP65/'Indice PondENGHO'!AP53-1</f>
        <v>0.66764522369281432</v>
      </c>
      <c r="AQ67" s="3">
        <f>+'Indice PondENGHO'!AQ65/'Indice PondENGHO'!AQ53-1</f>
        <v>0.38270029547667095</v>
      </c>
      <c r="AR67" s="3">
        <f>+'Indice PondENGHO'!AR65/'Indice PondENGHO'!AR53-1</f>
        <v>0.48700495667171584</v>
      </c>
      <c r="AS67" s="3">
        <f>+'Indice PondENGHO'!AS65/'Indice PondENGHO'!AS53-1</f>
        <v>0.54620496608210756</v>
      </c>
      <c r="AT67" s="3">
        <f>+'Indice PondENGHO'!AT65/'Indice PondENGHO'!AT53-1</f>
        <v>0.57226773764280914</v>
      </c>
      <c r="AU67" s="3">
        <f>+'Indice PondENGHO'!AU65/'Indice PondENGHO'!AU53-1</f>
        <v>0.30219530611157941</v>
      </c>
      <c r="AV67" s="3">
        <f>+'Indice PondENGHO'!AV65/'Indice PondENGHO'!AV53-1</f>
        <v>0.43220791116280499</v>
      </c>
      <c r="AW67" s="3">
        <f>+'Indice PondENGHO'!AW65/'Indice PondENGHO'!AW53-1</f>
        <v>0.53936004339899024</v>
      </c>
      <c r="AX67" s="3">
        <f>+'Indice PondENGHO'!AX65/'Indice PondENGHO'!AX53-1</f>
        <v>0.68136370630445575</v>
      </c>
      <c r="AY67" s="11">
        <f>+'Indice PondENGHO'!AY65/'Indice PondENGHO'!AY53-1</f>
        <v>0.47986005378423813</v>
      </c>
      <c r="AZ67" s="10">
        <f>+'Indice PondENGHO'!AZ65/'Indice PondENGHO'!AZ53-1</f>
        <v>0.59879725953735496</v>
      </c>
      <c r="BA67" s="3">
        <f>+'Indice PondENGHO'!BA65/'Indice PondENGHO'!BA53-1</f>
        <v>0.48408166127006402</v>
      </c>
      <c r="BB67" s="3">
        <f>+'Indice PondENGHO'!BB65/'Indice PondENGHO'!BB53-1</f>
        <v>0.67076267937096579</v>
      </c>
      <c r="BC67" s="3">
        <f>+'Indice PondENGHO'!BC65/'Indice PondENGHO'!BC53-1</f>
        <v>0.39103407725346417</v>
      </c>
      <c r="BD67" s="3">
        <f>+'Indice PondENGHO'!BD65/'Indice PondENGHO'!BD53-1</f>
        <v>0.48941567198830138</v>
      </c>
      <c r="BE67" s="3">
        <f>+'Indice PondENGHO'!BE65/'Indice PondENGHO'!BE53-1</f>
        <v>0.54809589017852645</v>
      </c>
      <c r="BF67" s="3">
        <f>+'Indice PondENGHO'!BF65/'Indice PondENGHO'!BF53-1</f>
        <v>0.57050411808544843</v>
      </c>
      <c r="BG67" s="3">
        <f>+'Indice PondENGHO'!BG65/'Indice PondENGHO'!BG53-1</f>
        <v>0.30001251265401407</v>
      </c>
      <c r="BH67" s="3">
        <f>+'Indice PondENGHO'!BH65/'Indice PondENGHO'!BH53-1</f>
        <v>0.43429461211050047</v>
      </c>
      <c r="BI67" s="3">
        <f>+'Indice PondENGHO'!BI65/'Indice PondENGHO'!BI53-1</f>
        <v>0.54744046171865302</v>
      </c>
      <c r="BJ67" s="3">
        <f>+'Indice PondENGHO'!BJ65/'Indice PondENGHO'!BJ53-1</f>
        <v>0.68384510309361901</v>
      </c>
      <c r="BK67" s="11">
        <f>+'Indice PondENGHO'!BK65/'Indice PondENGHO'!BK53-1</f>
        <v>0.48266654611921544</v>
      </c>
      <c r="BL67" s="2">
        <f t="shared" si="1"/>
        <v>44621</v>
      </c>
      <c r="BM67" s="3">
        <f>+'Indice PondENGHO'!BL65/'Indice PondENGHO'!BL53-1</f>
        <v>0.55482649087700886</v>
      </c>
      <c r="BN67" s="3">
        <f>+'Indice PondENGHO'!BM65/'Indice PondENGHO'!BM53-1</f>
        <v>0.55101107078394329</v>
      </c>
      <c r="BO67" s="3">
        <f>+'Indice PondENGHO'!BN65/'Indice PondENGHO'!BN53-1</f>
        <v>0.54995124130425244</v>
      </c>
      <c r="BP67" s="3">
        <f>+'Indice PondENGHO'!BO65/'Indice PondENGHO'!BO53-1</f>
        <v>0.55024814558818269</v>
      </c>
      <c r="BQ67" s="3">
        <f>+'Indice PondENGHO'!BP65/'Indice PondENGHO'!BP53-1</f>
        <v>0.54746322551220916</v>
      </c>
      <c r="BR67" s="10">
        <f>+'Indice PondENGHO'!BQ65/'Indice PondENGHO'!BQ53-1</f>
        <v>0.59706518015308996</v>
      </c>
      <c r="BS67" s="3">
        <f>+'Indice PondENGHO'!BR65/'Indice PondENGHO'!BR53-1</f>
        <v>0.48739842843873848</v>
      </c>
      <c r="BT67" s="3">
        <f>+'Indice PondENGHO'!BS65/'Indice PondENGHO'!BS53-1</f>
        <v>0.66645354672540158</v>
      </c>
      <c r="BU67" s="3">
        <f>+'Indice PondENGHO'!BT65/'Indice PondENGHO'!BT53-1</f>
        <v>0.38444138519883064</v>
      </c>
      <c r="BV67" s="3">
        <f>+'Indice PondENGHO'!BU65/'Indice PondENGHO'!BU53-1</f>
        <v>0.48676039076018784</v>
      </c>
      <c r="BW67" s="3">
        <f>+'Indice PondENGHO'!BV65/'Indice PondENGHO'!BV53-1</f>
        <v>0.54605906873876164</v>
      </c>
      <c r="BX67" s="3">
        <f>+'Indice PondENGHO'!BW65/'Indice PondENGHO'!BW53-1</f>
        <v>0.57179700008069845</v>
      </c>
      <c r="BY67" s="3">
        <f>+'Indice PondENGHO'!BX65/'Indice PondENGHO'!BX53-1</f>
        <v>0.30269837546078326</v>
      </c>
      <c r="BZ67" s="3">
        <f>+'Indice PondENGHO'!BY65/'Indice PondENGHO'!BY53-1</f>
        <v>0.43295685048838473</v>
      </c>
      <c r="CA67" s="3">
        <f>+'Indice PondENGHO'!BZ65/'Indice PondENGHO'!BZ53-1</f>
        <v>0.54036045563131219</v>
      </c>
      <c r="CB67" s="3">
        <f>+'Indice PondENGHO'!CA65/'Indice PondENGHO'!CA53-1</f>
        <v>0.68156277262303444</v>
      </c>
      <c r="CC67" s="11">
        <f>+'Indice PondENGHO'!CB65/'Indice PondENGHO'!CB53-1</f>
        <v>0.4803706876829974</v>
      </c>
      <c r="CD67" s="3">
        <f>+'Indice PondENGHO'!CC65/'Indice PondENGHO'!CC53-1</f>
        <v>0.5499871559273255</v>
      </c>
      <c r="CE67" s="3">
        <f>+'Indice PondENGHO'!CD65/'Indice PondENGHO'!CD53-1</f>
        <v>0.5499871559273255</v>
      </c>
      <c r="CF67" s="3">
        <f>+'[3]Infla Interanual PondENGHO'!CD67</f>
        <v>0.55097612578114896</v>
      </c>
      <c r="CG67" s="3"/>
      <c r="CI67" s="72">
        <f t="shared" si="8"/>
        <v>7.3632653647996982E-3</v>
      </c>
      <c r="CJ67" s="72">
        <f t="shared" si="3"/>
        <v>7.3632653647996982E-3</v>
      </c>
      <c r="CK67" s="72">
        <f t="shared" si="9"/>
        <v>0</v>
      </c>
      <c r="CL67" s="72"/>
      <c r="CM67" s="72"/>
      <c r="CN67" s="72">
        <f>+'[3]Infla Interanual PondENGHO'!CF67</f>
        <v>7.4032591334554088E-3</v>
      </c>
      <c r="CP67" s="72">
        <f t="shared" si="17"/>
        <v>-3.9993768655710582E-5</v>
      </c>
      <c r="CT67" s="73">
        <f t="shared" si="10"/>
        <v>0.55482649087700886</v>
      </c>
      <c r="CU67" s="73">
        <f t="shared" si="11"/>
        <v>0.55101107078394329</v>
      </c>
      <c r="CV67" s="73">
        <f t="shared" si="12"/>
        <v>0.54995124130425244</v>
      </c>
      <c r="CW67" s="73">
        <f t="shared" si="13"/>
        <v>0.55024814558818269</v>
      </c>
      <c r="CX67" s="73">
        <f t="shared" si="14"/>
        <v>0.54746322551220916</v>
      </c>
      <c r="CY67" s="74">
        <f>+'[3]Infla Interanual PondENGHO'!BL67</f>
        <v>0.55579368427006548</v>
      </c>
      <c r="CZ67" s="74">
        <f>+'[3]Infla Interanual PondENGHO'!BM67</f>
        <v>0.55202990756930692</v>
      </c>
      <c r="DA67" s="74">
        <f>+'[3]Infla Interanual PondENGHO'!BN67</f>
        <v>0.55100362705765238</v>
      </c>
      <c r="DB67" s="74">
        <f>+'[3]Infla Interanual PondENGHO'!BO67</f>
        <v>0.55125026744118855</v>
      </c>
      <c r="DC67" s="74">
        <f>+'[3]Infla Interanual PondENGHO'!BP67</f>
        <v>0.54839042513661007</v>
      </c>
      <c r="DE67" s="3">
        <f t="shared" si="18"/>
        <v>-9.6719339305662011E-4</v>
      </c>
      <c r="DF67" s="3">
        <f t="shared" si="21"/>
        <v>-1.0188367853636304E-3</v>
      </c>
      <c r="DG67" s="3">
        <f t="shared" si="21"/>
        <v>-1.0523857533999426E-3</v>
      </c>
      <c r="DH67" s="3">
        <f t="shared" si="21"/>
        <v>-1.0021218530058551E-3</v>
      </c>
      <c r="DI67" s="3">
        <f t="shared" si="20"/>
        <v>-9.2719962440090953E-4</v>
      </c>
      <c r="DJ67" s="3">
        <f t="shared" si="15"/>
        <v>-9.8896985382346259E-4</v>
      </c>
    </row>
    <row r="68" spans="1:114" x14ac:dyDescent="0.25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0.62158889767072556</v>
      </c>
      <c r="E68" s="3">
        <f>+'Indice PondENGHO'!E66/'Indice PondENGHO'!E54-1</f>
        <v>0.48924515051134576</v>
      </c>
      <c r="F68" s="3">
        <f>+'Indice PondENGHO'!F66/'Indice PondENGHO'!F54-1</f>
        <v>0.71443950348613727</v>
      </c>
      <c r="G68" s="3">
        <f>+'Indice PondENGHO'!G66/'Indice PondENGHO'!G54-1</f>
        <v>0.39917370331957902</v>
      </c>
      <c r="H68" s="3">
        <f>+'Indice PondENGHO'!H66/'Indice PondENGHO'!H54-1</f>
        <v>0.49965043336811932</v>
      </c>
      <c r="I68" s="3">
        <f>+'Indice PondENGHO'!I66/'Indice PondENGHO'!I54-1</f>
        <v>0.58302825795026902</v>
      </c>
      <c r="J68" s="3">
        <f>+'Indice PondENGHO'!J66/'Indice PondENGHO'!J54-1</f>
        <v>0.56464618610646111</v>
      </c>
      <c r="K68" s="3">
        <f>+'Indice PondENGHO'!K66/'Indice PondENGHO'!K54-1</f>
        <v>0.34367970309256335</v>
      </c>
      <c r="L68" s="3">
        <f>+'Indice PondENGHO'!L66/'Indice PondENGHO'!L54-1</f>
        <v>0.48642289519498161</v>
      </c>
      <c r="M68" s="3">
        <f>+'Indice PondENGHO'!M66/'Indice PondENGHO'!M54-1</f>
        <v>0.53975906875088353</v>
      </c>
      <c r="N68" s="3">
        <f>+'Indice PondENGHO'!N66/'Indice PondENGHO'!N54-1</f>
        <v>0.73261118849272688</v>
      </c>
      <c r="O68" s="11">
        <f>+'Indice PondENGHO'!O66/'Indice PondENGHO'!O54-1</f>
        <v>0.50171937736224526</v>
      </c>
      <c r="P68" s="10">
        <f>+'Indice PondENGHO'!P66/'Indice PondENGHO'!P54-1</f>
        <v>0.62179725618049564</v>
      </c>
      <c r="Q68" s="3">
        <f>+'Indice PondENGHO'!Q66/'Indice PondENGHO'!Q54-1</f>
        <v>0.48549900663857759</v>
      </c>
      <c r="R68" s="3">
        <f>+'Indice PondENGHO'!R66/'Indice PondENGHO'!R54-1</f>
        <v>0.71641368418053708</v>
      </c>
      <c r="S68" s="3">
        <f>+'Indice PondENGHO'!S66/'Indice PondENGHO'!S54-1</f>
        <v>0.3962434493299305</v>
      </c>
      <c r="T68" s="3">
        <f>+'Indice PondENGHO'!T66/'Indice PondENGHO'!T54-1</f>
        <v>0.5023332094601145</v>
      </c>
      <c r="U68" s="3">
        <f>+'Indice PondENGHO'!U66/'Indice PondENGHO'!U54-1</f>
        <v>0.58507621630018347</v>
      </c>
      <c r="V68" s="3">
        <f>+'Indice PondENGHO'!V66/'Indice PondENGHO'!V54-1</f>
        <v>0.56587125575608943</v>
      </c>
      <c r="W68" s="3">
        <f>+'Indice PondENGHO'!W66/'Indice PondENGHO'!W54-1</f>
        <v>0.34187014495489731</v>
      </c>
      <c r="X68" s="3">
        <f>+'Indice PondENGHO'!X66/'Indice PondENGHO'!X54-1</f>
        <v>0.48550187527785127</v>
      </c>
      <c r="Y68" s="3">
        <f>+'Indice PondENGHO'!Y66/'Indice PondENGHO'!Y54-1</f>
        <v>0.54839356863747835</v>
      </c>
      <c r="Z68" s="3">
        <f>+'Indice PondENGHO'!Z66/'Indice PondENGHO'!Z54-1</f>
        <v>0.73368869572977968</v>
      </c>
      <c r="AA68" s="11">
        <f>+'Indice PondENGHO'!AA66/'Indice PondENGHO'!AA54-1</f>
        <v>0.5024554493903719</v>
      </c>
      <c r="AB68" s="10">
        <f>+'Indice PondENGHO'!AB66/'Indice PondENGHO'!AB54-1</f>
        <v>0.62131126935933034</v>
      </c>
      <c r="AC68" s="3">
        <f>+'Indice PondENGHO'!AC66/'Indice PondENGHO'!AC54-1</f>
        <v>0.48511550663984293</v>
      </c>
      <c r="AD68" s="3">
        <f>+'Indice PondENGHO'!AD66/'Indice PondENGHO'!AD54-1</f>
        <v>0.71629186670596678</v>
      </c>
      <c r="AE68" s="3">
        <f>+'Indice PondENGHO'!AE66/'Indice PondENGHO'!AE54-1</f>
        <v>0.39298665268708444</v>
      </c>
      <c r="AF68" s="3">
        <f>+'Indice PondENGHO'!AF66/'Indice PondENGHO'!AF54-1</f>
        <v>0.50450605285358252</v>
      </c>
      <c r="AG68" s="3">
        <f>+'Indice PondENGHO'!AG66/'Indice PondENGHO'!AG54-1</f>
        <v>0.58441576323902122</v>
      </c>
      <c r="AH68" s="3">
        <f>+'Indice PondENGHO'!AH66/'Indice PondENGHO'!AH54-1</f>
        <v>0.56489288230230716</v>
      </c>
      <c r="AI68" s="3">
        <f>+'Indice PondENGHO'!AI66/'Indice PondENGHO'!AI54-1</f>
        <v>0.3411399285379666</v>
      </c>
      <c r="AJ68" s="3">
        <f>+'Indice PondENGHO'!AJ66/'Indice PondENGHO'!AJ54-1</f>
        <v>0.48446379785357752</v>
      </c>
      <c r="AK68" s="3">
        <f>+'Indice PondENGHO'!AK66/'Indice PondENGHO'!AK54-1</f>
        <v>0.55007797210420573</v>
      </c>
      <c r="AL68" s="3">
        <f>+'Indice PondENGHO'!AL66/'Indice PondENGHO'!AL54-1</f>
        <v>0.73365866783972367</v>
      </c>
      <c r="AM68" s="11">
        <f>+'Indice PondENGHO'!AM66/'Indice PondENGHO'!AM54-1</f>
        <v>0.50253061121070264</v>
      </c>
      <c r="AN68" s="10">
        <f>+'Indice PondENGHO'!AN66/'Indice PondENGHO'!AN54-1</f>
        <v>0.62129582220091084</v>
      </c>
      <c r="AO68" s="3">
        <f>+'Indice PondENGHO'!AO66/'Indice PondENGHO'!AO54-1</f>
        <v>0.48344555978593662</v>
      </c>
      <c r="AP68" s="3">
        <f>+'Indice PondENGHO'!AP66/'Indice PondENGHO'!AP54-1</f>
        <v>0.72100682590108556</v>
      </c>
      <c r="AQ68" s="3">
        <f>+'Indice PondENGHO'!AQ66/'Indice PondENGHO'!AQ54-1</f>
        <v>0.3977404285719377</v>
      </c>
      <c r="AR68" s="3">
        <f>+'Indice PondENGHO'!AR66/'Indice PondENGHO'!AR54-1</f>
        <v>0.50463126046838003</v>
      </c>
      <c r="AS68" s="3">
        <f>+'Indice PondENGHO'!AS66/'Indice PondENGHO'!AS54-1</f>
        <v>0.58586962615779736</v>
      </c>
      <c r="AT68" s="3">
        <f>+'Indice PondENGHO'!AT66/'Indice PondENGHO'!AT54-1</f>
        <v>0.56708910169829707</v>
      </c>
      <c r="AU68" s="3">
        <f>+'Indice PondENGHO'!AU66/'Indice PondENGHO'!AU54-1</f>
        <v>0.34067433488200072</v>
      </c>
      <c r="AV68" s="3">
        <f>+'Indice PondENGHO'!AV66/'Indice PondENGHO'!AV54-1</f>
        <v>0.48498619130273823</v>
      </c>
      <c r="AW68" s="3">
        <f>+'Indice PondENGHO'!AW66/'Indice PondENGHO'!AW54-1</f>
        <v>0.55427736742475409</v>
      </c>
      <c r="AX68" s="3">
        <f>+'Indice PondENGHO'!AX66/'Indice PondENGHO'!AX54-1</f>
        <v>0.73702281664413261</v>
      </c>
      <c r="AY68" s="11">
        <f>+'Indice PondENGHO'!AY66/'Indice PondENGHO'!AY54-1</f>
        <v>0.5024029516894839</v>
      </c>
      <c r="AZ68" s="10">
        <f>+'Indice PondENGHO'!AZ66/'Indice PondENGHO'!AZ54-1</f>
        <v>0.62168744637985451</v>
      </c>
      <c r="BA68" s="3">
        <f>+'Indice PondENGHO'!BA66/'Indice PondENGHO'!BA54-1</f>
        <v>0.48060485172206824</v>
      </c>
      <c r="BB68" s="3">
        <f>+'Indice PondENGHO'!BB66/'Indice PondENGHO'!BB54-1</f>
        <v>0.72517172146735187</v>
      </c>
      <c r="BC68" s="3">
        <f>+'Indice PondENGHO'!BC66/'Indice PondENGHO'!BC54-1</f>
        <v>0.40484936633401047</v>
      </c>
      <c r="BD68" s="3">
        <f>+'Indice PondENGHO'!BD66/'Indice PondENGHO'!BD54-1</f>
        <v>0.50439073063446616</v>
      </c>
      <c r="BE68" s="3">
        <f>+'Indice PondENGHO'!BE66/'Indice PondENGHO'!BE54-1</f>
        <v>0.58712472942138572</v>
      </c>
      <c r="BF68" s="3">
        <f>+'Indice PondENGHO'!BF66/'Indice PondENGHO'!BF54-1</f>
        <v>0.56713606030670727</v>
      </c>
      <c r="BG68" s="3">
        <f>+'Indice PondENGHO'!BG66/'Indice PondENGHO'!BG54-1</f>
        <v>0.33989246942359208</v>
      </c>
      <c r="BH68" s="3">
        <f>+'Indice PondENGHO'!BH66/'Indice PondENGHO'!BH54-1</f>
        <v>0.4860712193042287</v>
      </c>
      <c r="BI68" s="3">
        <f>+'Indice PondENGHO'!BI66/'Indice PondENGHO'!BI54-1</f>
        <v>0.55833271214096625</v>
      </c>
      <c r="BJ68" s="3">
        <f>+'Indice PondENGHO'!BJ66/'Indice PondENGHO'!BJ54-1</f>
        <v>0.74117739837930663</v>
      </c>
      <c r="BK68" s="11">
        <f>+'Indice PondENGHO'!BK66/'Indice PondENGHO'!BK54-1</f>
        <v>0.50352478839314552</v>
      </c>
      <c r="BL68" s="2">
        <f t="shared" ref="BL68:BL76" si="23">+A68</f>
        <v>44652</v>
      </c>
      <c r="BM68" s="3">
        <f>+'Indice PondENGHO'!BL66/'Indice PondENGHO'!BL54-1</f>
        <v>0.58367613609028912</v>
      </c>
      <c r="BN68" s="3">
        <f>+'Indice PondENGHO'!BM66/'Indice PondENGHO'!BM54-1</f>
        <v>0.57870418662695067</v>
      </c>
      <c r="BO68" s="3">
        <f>+'Indice PondENGHO'!BN66/'Indice PondENGHO'!BN54-1</f>
        <v>0.5781441599439745</v>
      </c>
      <c r="BP68" s="3">
        <f>+'Indice PondENGHO'!BO66/'Indice PondENGHO'!BO54-1</f>
        <v>0.57819719406567449</v>
      </c>
      <c r="BQ68" s="3">
        <f>+'Indice PondENGHO'!BP66/'Indice PondENGHO'!BP54-1</f>
        <v>0.5757230167933185</v>
      </c>
      <c r="BR68" s="10">
        <f>+'Indice PondENGHO'!BQ66/'Indice PondENGHO'!BQ54-1</f>
        <v>0.62153463391258579</v>
      </c>
      <c r="BS68" s="3">
        <f>+'Indice PondENGHO'!BR66/'Indice PondENGHO'!BR54-1</f>
        <v>0.48402519676320765</v>
      </c>
      <c r="BT68" s="3">
        <f>+'Indice PondENGHO'!BS66/'Indice PondENGHO'!BS54-1</f>
        <v>0.71966644316102069</v>
      </c>
      <c r="BU68" s="3">
        <f>+'Indice PondENGHO'!BT66/'Indice PondENGHO'!BT54-1</f>
        <v>0.39914574496994515</v>
      </c>
      <c r="BV68" s="3">
        <f>+'Indice PondENGHO'!BU66/'Indice PondENGHO'!BU54-1</f>
        <v>0.5037789472421339</v>
      </c>
      <c r="BW68" s="3">
        <f>+'Indice PondENGHO'!BV66/'Indice PondENGHO'!BV54-1</f>
        <v>0.58581022465533295</v>
      </c>
      <c r="BX68" s="3">
        <f>+'Indice PondENGHO'!BW66/'Indice PondENGHO'!BW54-1</f>
        <v>0.56636091388778143</v>
      </c>
      <c r="BY68" s="3">
        <f>+'Indice PondENGHO'!BX66/'Indice PondENGHO'!BX54-1</f>
        <v>0.34109013743696015</v>
      </c>
      <c r="BZ68" s="3">
        <f>+'Indice PondENGHO'!BY66/'Indice PondENGHO'!BY54-1</f>
        <v>0.48552575650293428</v>
      </c>
      <c r="CA68" s="3">
        <f>+'Indice PondENGHO'!BZ66/'Indice PondENGHO'!BZ54-1</f>
        <v>0.5534933313234498</v>
      </c>
      <c r="CB68" s="3">
        <f>+'Indice PondENGHO'!CA66/'Indice PondENGHO'!CA54-1</f>
        <v>0.73739351710885237</v>
      </c>
      <c r="CC68" s="11">
        <f>+'Indice PondENGHO'!CB66/'Indice PondENGHO'!CB54-1</f>
        <v>0.50277977774889271</v>
      </c>
      <c r="CD68" s="3">
        <f>+'Indice PondENGHO'!CC66/'Indice PondENGHO'!CC54-1</f>
        <v>0.57815060400624541</v>
      </c>
      <c r="CE68" s="3">
        <f>+'Indice PondENGHO'!CD66/'Indice PondENGHO'!CD54-1</f>
        <v>0.57815060400624541</v>
      </c>
      <c r="CF68" s="3">
        <f>+'[3]Infla Interanual PondENGHO'!CD68</f>
        <v>0.57989329236439535</v>
      </c>
      <c r="CG68" s="3"/>
      <c r="CI68" s="72">
        <f t="shared" si="8"/>
        <v>7.9531192969706233E-3</v>
      </c>
      <c r="CJ68" s="72">
        <f t="shared" si="3"/>
        <v>7.9531192969706233E-3</v>
      </c>
      <c r="CK68" s="72">
        <f t="shared" si="9"/>
        <v>0</v>
      </c>
      <c r="CL68" s="72"/>
      <c r="CM68" s="72"/>
      <c r="CN68" s="72">
        <f>+'[3]Infla Interanual PondENGHO'!CF68</f>
        <v>8.0692064101006711E-3</v>
      </c>
      <c r="CP68" s="72">
        <f t="shared" si="17"/>
        <v>-1.1608711313004783E-4</v>
      </c>
      <c r="CT68" s="73">
        <f t="shared" si="10"/>
        <v>0.58367613609028912</v>
      </c>
      <c r="CU68" s="73">
        <f t="shared" si="11"/>
        <v>0.57870418662695067</v>
      </c>
      <c r="CV68" s="73">
        <f t="shared" si="12"/>
        <v>0.5781441599439745</v>
      </c>
      <c r="CW68" s="73">
        <f t="shared" si="13"/>
        <v>0.57819719406567449</v>
      </c>
      <c r="CX68" s="73">
        <f t="shared" si="14"/>
        <v>0.5757230167933185</v>
      </c>
      <c r="CY68" s="74">
        <f>+'[3]Infla Interanual PondENGHO'!BL68</f>
        <v>0.58543639689699467</v>
      </c>
      <c r="CZ68" s="74">
        <f>+'[3]Infla Interanual PondENGHO'!BM68</f>
        <v>0.58050576228201733</v>
      </c>
      <c r="DA68" s="74">
        <f>+'[3]Infla Interanual PondENGHO'!BN68</f>
        <v>0.57995436938856182</v>
      </c>
      <c r="DB68" s="74">
        <f>+'[3]Infla Interanual PondENGHO'!BO68</f>
        <v>0.5799594084010673</v>
      </c>
      <c r="DC68" s="74">
        <f>+'[3]Infla Interanual PondENGHO'!BP68</f>
        <v>0.577367190486894</v>
      </c>
      <c r="DE68" s="3">
        <f t="shared" si="18"/>
        <v>-1.7602608067055492E-3</v>
      </c>
      <c r="DF68" s="3">
        <f t="shared" si="21"/>
        <v>-1.8015756550666673E-3</v>
      </c>
      <c r="DG68" s="3">
        <f t="shared" si="21"/>
        <v>-1.8102094445873185E-3</v>
      </c>
      <c r="DH68" s="3">
        <f t="shared" si="21"/>
        <v>-1.7622143353928088E-3</v>
      </c>
      <c r="DI68" s="3">
        <f t="shared" si="20"/>
        <v>-1.6441736935755014E-3</v>
      </c>
      <c r="DJ68" s="3">
        <f t="shared" si="15"/>
        <v>-1.7426883581499464E-3</v>
      </c>
    </row>
    <row r="69" spans="1:114" x14ac:dyDescent="0.25">
      <c r="A69" s="2">
        <f t="shared" si="22"/>
        <v>44682</v>
      </c>
      <c r="B69" s="1">
        <f t="shared" ref="B69:B104" si="24">+IF(B68=12,1,B68+1)</f>
        <v>5</v>
      </c>
      <c r="C69" s="1">
        <v>2022</v>
      </c>
      <c r="D69" s="10">
        <f>+'Indice PondENGHO'!D67/'Indice PondENGHO'!D55-1</f>
        <v>0.64359452033003284</v>
      </c>
      <c r="E69" s="3">
        <f>+'Indice PondENGHO'!E67/'Indice PondENGHO'!E55-1</f>
        <v>0.55089392515854274</v>
      </c>
      <c r="F69" s="3">
        <f>+'Indice PondENGHO'!F67/'Indice PondENGHO'!F55-1</f>
        <v>0.76864571942808735</v>
      </c>
      <c r="G69" s="3">
        <f>+'Indice PondENGHO'!G67/'Indice PondENGHO'!G55-1</f>
        <v>0.42952162977848896</v>
      </c>
      <c r="H69" s="3">
        <f>+'Indice PondENGHO'!H67/'Indice PondENGHO'!H55-1</f>
        <v>0.54428058119855804</v>
      </c>
      <c r="I69" s="3">
        <f>+'Indice PondENGHO'!I67/'Indice PondENGHO'!I55-1</f>
        <v>0.60661750313641205</v>
      </c>
      <c r="J69" s="3">
        <f>+'Indice PondENGHO'!J67/'Indice PondENGHO'!J55-1</f>
        <v>0.56890999900032968</v>
      </c>
      <c r="K69" s="3">
        <f>+'Indice PondENGHO'!K67/'Indice PondENGHO'!K55-1</f>
        <v>0.37295332411416471</v>
      </c>
      <c r="L69" s="3">
        <f>+'Indice PondENGHO'!L67/'Indice PondENGHO'!L55-1</f>
        <v>0.52001348375693723</v>
      </c>
      <c r="M69" s="3">
        <f>+'Indice PondENGHO'!M67/'Indice PondENGHO'!M55-1</f>
        <v>0.55105525268371736</v>
      </c>
      <c r="N69" s="3">
        <f>+'Indice PondENGHO'!N67/'Indice PondENGHO'!N55-1</f>
        <v>0.7691210985676824</v>
      </c>
      <c r="O69" s="11">
        <f>+'Indice PondENGHO'!O67/'Indice PondENGHO'!O55-1</f>
        <v>0.52721438730584658</v>
      </c>
      <c r="P69" s="10">
        <f>+'Indice PondENGHO'!P67/'Indice PondENGHO'!P55-1</f>
        <v>0.64270748217726026</v>
      </c>
      <c r="Q69" s="3">
        <f>+'Indice PondENGHO'!Q67/'Indice PondENGHO'!Q55-1</f>
        <v>0.54501222177066877</v>
      </c>
      <c r="R69" s="3">
        <f>+'Indice PondENGHO'!R67/'Indice PondENGHO'!R55-1</f>
        <v>0.77643964325411474</v>
      </c>
      <c r="S69" s="3">
        <f>+'Indice PondENGHO'!S67/'Indice PondENGHO'!S55-1</f>
        <v>0.42140438789503287</v>
      </c>
      <c r="T69" s="3">
        <f>+'Indice PondENGHO'!T67/'Indice PondENGHO'!T55-1</f>
        <v>0.54625081970140266</v>
      </c>
      <c r="U69" s="3">
        <f>+'Indice PondENGHO'!U67/'Indice PondENGHO'!U55-1</f>
        <v>0.60777675730566072</v>
      </c>
      <c r="V69" s="3">
        <f>+'Indice PondENGHO'!V67/'Indice PondENGHO'!V55-1</f>
        <v>0.56847281163171348</v>
      </c>
      <c r="W69" s="3">
        <f>+'Indice PondENGHO'!W67/'Indice PondENGHO'!W55-1</f>
        <v>0.37087879517750322</v>
      </c>
      <c r="X69" s="3">
        <f>+'Indice PondENGHO'!X67/'Indice PondENGHO'!X55-1</f>
        <v>0.51744382848982884</v>
      </c>
      <c r="Y69" s="3">
        <f>+'Indice PondENGHO'!Y67/'Indice PondENGHO'!Y55-1</f>
        <v>0.55729170376631298</v>
      </c>
      <c r="Z69" s="3">
        <f>+'Indice PondENGHO'!Z67/'Indice PondENGHO'!Z55-1</f>
        <v>0.76809232384222681</v>
      </c>
      <c r="AA69" s="11">
        <f>+'Indice PondENGHO'!AA67/'Indice PondENGHO'!AA55-1</f>
        <v>0.52740353633289683</v>
      </c>
      <c r="AB69" s="10">
        <f>+'Indice PondENGHO'!AB67/'Indice PondENGHO'!AB55-1</f>
        <v>0.64168139817705394</v>
      </c>
      <c r="AC69" s="3">
        <f>+'Indice PondENGHO'!AC67/'Indice PondENGHO'!AC55-1</f>
        <v>0.5426964354792736</v>
      </c>
      <c r="AD69" s="3">
        <f>+'Indice PondENGHO'!AD67/'Indice PondENGHO'!AD55-1</f>
        <v>0.77844968621880128</v>
      </c>
      <c r="AE69" s="3">
        <f>+'Indice PondENGHO'!AE67/'Indice PondENGHO'!AE55-1</f>
        <v>0.41494818885945239</v>
      </c>
      <c r="AF69" s="3">
        <f>+'Indice PondENGHO'!AF67/'Indice PondENGHO'!AF55-1</f>
        <v>0.54770041162924388</v>
      </c>
      <c r="AG69" s="3">
        <f>+'Indice PondENGHO'!AG67/'Indice PondENGHO'!AG55-1</f>
        <v>0.60789898947433185</v>
      </c>
      <c r="AH69" s="3">
        <f>+'Indice PondENGHO'!AH67/'Indice PondENGHO'!AH55-1</f>
        <v>0.5687202023920952</v>
      </c>
      <c r="AI69" s="3">
        <f>+'Indice PondENGHO'!AI67/'Indice PondENGHO'!AI55-1</f>
        <v>0.36972023235752727</v>
      </c>
      <c r="AJ69" s="3">
        <f>+'Indice PondENGHO'!AJ67/'Indice PondENGHO'!AJ55-1</f>
        <v>0.5156763024739659</v>
      </c>
      <c r="AK69" s="3">
        <f>+'Indice PondENGHO'!AK67/'Indice PondENGHO'!AK55-1</f>
        <v>0.55817576195013641</v>
      </c>
      <c r="AL69" s="3">
        <f>+'Indice PondENGHO'!AL67/'Indice PondENGHO'!AL55-1</f>
        <v>0.76621839497770527</v>
      </c>
      <c r="AM69" s="11">
        <f>+'Indice PondENGHO'!AM67/'Indice PondENGHO'!AM55-1</f>
        <v>0.52685292220455104</v>
      </c>
      <c r="AN69" s="10">
        <f>+'Indice PondENGHO'!AN67/'Indice PondENGHO'!AN55-1</f>
        <v>0.64160841085311549</v>
      </c>
      <c r="AO69" s="3">
        <f>+'Indice PondENGHO'!AO67/'Indice PondENGHO'!AO55-1</f>
        <v>0.54089774327158713</v>
      </c>
      <c r="AP69" s="3">
        <f>+'Indice PondENGHO'!AP67/'Indice PondENGHO'!AP55-1</f>
        <v>0.7841759462395117</v>
      </c>
      <c r="AQ69" s="3">
        <f>+'Indice PondENGHO'!AQ67/'Indice PondENGHO'!AQ55-1</f>
        <v>0.41729803364810025</v>
      </c>
      <c r="AR69" s="3">
        <f>+'Indice PondENGHO'!AR67/'Indice PondENGHO'!AR55-1</f>
        <v>0.54771927213658245</v>
      </c>
      <c r="AS69" s="3">
        <f>+'Indice PondENGHO'!AS67/'Indice PondENGHO'!AS55-1</f>
        <v>0.60735490419292137</v>
      </c>
      <c r="AT69" s="3">
        <f>+'Indice PondENGHO'!AT67/'Indice PondENGHO'!AT55-1</f>
        <v>0.56851897192285805</v>
      </c>
      <c r="AU69" s="3">
        <f>+'Indice PondENGHO'!AU67/'Indice PondENGHO'!AU55-1</f>
        <v>0.36890298299661772</v>
      </c>
      <c r="AV69" s="3">
        <f>+'Indice PondENGHO'!AV67/'Indice PondENGHO'!AV55-1</f>
        <v>0.5145397351930765</v>
      </c>
      <c r="AW69" s="3">
        <f>+'Indice PondENGHO'!AW67/'Indice PondENGHO'!AW55-1</f>
        <v>0.56225869688454044</v>
      </c>
      <c r="AX69" s="3">
        <f>+'Indice PondENGHO'!AX67/'Indice PondENGHO'!AX55-1</f>
        <v>0.76703567787579274</v>
      </c>
      <c r="AY69" s="11">
        <f>+'Indice PondENGHO'!AY67/'Indice PondENGHO'!AY55-1</f>
        <v>0.52758831434039899</v>
      </c>
      <c r="AZ69" s="10">
        <f>+'Indice PondENGHO'!AZ67/'Indice PondENGHO'!AZ55-1</f>
        <v>0.6419583225734582</v>
      </c>
      <c r="BA69" s="3">
        <f>+'Indice PondENGHO'!BA67/'Indice PondENGHO'!BA55-1</f>
        <v>0.5376641391268342</v>
      </c>
      <c r="BB69" s="3">
        <f>+'Indice PondENGHO'!BB67/'Indice PondENGHO'!BB55-1</f>
        <v>0.79006324246138737</v>
      </c>
      <c r="BC69" s="3">
        <f>+'Indice PondENGHO'!BC67/'Indice PondENGHO'!BC55-1</f>
        <v>0.42000988964077024</v>
      </c>
      <c r="BD69" s="3">
        <f>+'Indice PondENGHO'!BD67/'Indice PondENGHO'!BD55-1</f>
        <v>0.54801858360679589</v>
      </c>
      <c r="BE69" s="3">
        <f>+'Indice PondENGHO'!BE67/'Indice PondENGHO'!BE55-1</f>
        <v>0.60713296226901825</v>
      </c>
      <c r="BF69" s="3">
        <f>+'Indice PondENGHO'!BF67/'Indice PondENGHO'!BF55-1</f>
        <v>0.56776068337363017</v>
      </c>
      <c r="BG69" s="3">
        <f>+'Indice PondENGHO'!BG67/'Indice PondENGHO'!BG55-1</f>
        <v>0.36709747839410478</v>
      </c>
      <c r="BH69" s="3">
        <f>+'Indice PondENGHO'!BH67/'Indice PondENGHO'!BH55-1</f>
        <v>0.51458419026391944</v>
      </c>
      <c r="BI69" s="3">
        <f>+'Indice PondENGHO'!BI67/'Indice PondENGHO'!BI55-1</f>
        <v>0.5663002794813301</v>
      </c>
      <c r="BJ69" s="3">
        <f>+'Indice PondENGHO'!BJ67/'Indice PondENGHO'!BJ55-1</f>
        <v>0.76820024013319643</v>
      </c>
      <c r="BK69" s="11">
        <f>+'Indice PondENGHO'!BK67/'Indice PondENGHO'!BK55-1</f>
        <v>0.52861104904305733</v>
      </c>
      <c r="BL69" s="2">
        <f t="shared" si="23"/>
        <v>44682</v>
      </c>
      <c r="BM69" s="3">
        <f>+'Indice PondENGHO'!BL67/'Indice PondENGHO'!BL55-1</f>
        <v>0.61292199961218086</v>
      </c>
      <c r="BN69" s="3">
        <f>+'Indice PondENGHO'!BM67/'Indice PondENGHO'!BM55-1</f>
        <v>0.60695044609897075</v>
      </c>
      <c r="BO69" s="3">
        <f>+'Indice PondENGHO'!BN67/'Indice PondENGHO'!BN55-1</f>
        <v>0.60590368476684264</v>
      </c>
      <c r="BP69" s="3">
        <f>+'Indice PondENGHO'!BO67/'Indice PondENGHO'!BO55-1</f>
        <v>0.60464604235941799</v>
      </c>
      <c r="BQ69" s="3">
        <f>+'Indice PondENGHO'!BP67/'Indice PondENGHO'!BP55-1</f>
        <v>0.60164732122003994</v>
      </c>
      <c r="BR69" s="10">
        <f>+'Indice PondENGHO'!BQ67/'Indice PondENGHO'!BQ55-1</f>
        <v>0.64226951559334911</v>
      </c>
      <c r="BS69" s="3">
        <f>+'Indice PondENGHO'!BR67/'Indice PondENGHO'!BR55-1</f>
        <v>0.54232641553292038</v>
      </c>
      <c r="BT69" s="3">
        <f>+'Indice PondENGHO'!BS67/'Indice PondENGHO'!BS55-1</f>
        <v>0.7813800946347127</v>
      </c>
      <c r="BU69" s="3">
        <f>+'Indice PondENGHO'!BT67/'Indice PondENGHO'!BT55-1</f>
        <v>0.4198659820930839</v>
      </c>
      <c r="BV69" s="3">
        <f>+'Indice PondENGHO'!BU67/'Indice PondENGHO'!BU55-1</f>
        <v>0.5473499142499616</v>
      </c>
      <c r="BW69" s="3">
        <f>+'Indice PondENGHO'!BV67/'Indice PondENGHO'!BV55-1</f>
        <v>0.60734874361031799</v>
      </c>
      <c r="BX69" s="3">
        <f>+'Indice PondENGHO'!BW67/'Indice PondENGHO'!BW55-1</f>
        <v>0.56830910429977388</v>
      </c>
      <c r="BY69" s="3">
        <f>+'Indice PondENGHO'!BX67/'Indice PondENGHO'!BX55-1</f>
        <v>0.36934353140798004</v>
      </c>
      <c r="BZ69" s="3">
        <f>+'Indice PondENGHO'!BY67/'Indice PondENGHO'!BY55-1</f>
        <v>0.51572389049465528</v>
      </c>
      <c r="CA69" s="3">
        <f>+'Indice PondENGHO'!BZ67/'Indice PondENGHO'!BZ55-1</f>
        <v>0.56182087773105316</v>
      </c>
      <c r="CB69" s="3">
        <f>+'Indice PondENGHO'!CA67/'Indice PondENGHO'!CA55-1</f>
        <v>0.76767574324697763</v>
      </c>
      <c r="CC69" s="11">
        <f>+'Indice PondENGHO'!CB67/'Indice PondENGHO'!CB55-1</f>
        <v>0.52778095479742948</v>
      </c>
      <c r="CD69" s="3">
        <f>+'Indice PondENGHO'!CC67/'Indice PondENGHO'!CC55-1</f>
        <v>0.6052896244326027</v>
      </c>
      <c r="CE69" s="3">
        <f>+'Indice PondENGHO'!CD67/'Indice PondENGHO'!CD55-1</f>
        <v>0.60528949338452942</v>
      </c>
      <c r="CF69" s="3">
        <f>+'[3]Infla Interanual PondENGHO'!CD69</f>
        <v>0.60666995697517323</v>
      </c>
      <c r="CG69" s="3"/>
      <c r="CI69" s="72">
        <f t="shared" si="8"/>
        <v>1.1274678392140913E-2</v>
      </c>
      <c r="CJ69" s="72">
        <f t="shared" si="3"/>
        <v>1.1274678392140913E-2</v>
      </c>
      <c r="CK69" s="72">
        <f t="shared" si="9"/>
        <v>0</v>
      </c>
      <c r="CL69" s="72"/>
      <c r="CM69" s="72"/>
      <c r="CN69" s="72">
        <f>+'[3]Infla Interanual PondENGHO'!CF69</f>
        <v>1.1093513410942002E-2</v>
      </c>
      <c r="CP69" s="72">
        <f t="shared" si="17"/>
        <v>1.8116498119891133E-4</v>
      </c>
      <c r="CT69" s="73">
        <f t="shared" si="10"/>
        <v>0.61292199961218086</v>
      </c>
      <c r="CU69" s="73">
        <f t="shared" si="11"/>
        <v>0.60695044609897075</v>
      </c>
      <c r="CV69" s="73">
        <f t="shared" si="12"/>
        <v>0.60590368476684264</v>
      </c>
      <c r="CW69" s="73">
        <f t="shared" si="13"/>
        <v>0.60464604235941799</v>
      </c>
      <c r="CX69" s="73">
        <f t="shared" si="14"/>
        <v>0.60164732122003994</v>
      </c>
      <c r="CY69" s="74">
        <f>+'[3]Infla Interanual PondENGHO'!BL69</f>
        <v>0.61413290916203445</v>
      </c>
      <c r="CZ69" s="74">
        <f>+'[3]Infla Interanual PondENGHO'!BM69</f>
        <v>0.60831088531831234</v>
      </c>
      <c r="DA69" s="74">
        <f>+'[3]Infla Interanual PondENGHO'!BN69</f>
        <v>0.6073258745438932</v>
      </c>
      <c r="DB69" s="74">
        <f>+'[3]Infla Interanual PondENGHO'!BO69</f>
        <v>0.60607074781107229</v>
      </c>
      <c r="DC69" s="74">
        <f>+'[3]Infla Interanual PondENGHO'!BP69</f>
        <v>0.60303939575109244</v>
      </c>
      <c r="DE69" s="3">
        <f t="shared" si="18"/>
        <v>-1.2109095498535893E-3</v>
      </c>
      <c r="DF69" s="3">
        <f t="shared" si="21"/>
        <v>-1.3604392193415915E-3</v>
      </c>
      <c r="DG69" s="3">
        <f t="shared" si="21"/>
        <v>-1.4221897770505532E-3</v>
      </c>
      <c r="DH69" s="3">
        <f t="shared" si="21"/>
        <v>-1.4247054516542956E-3</v>
      </c>
      <c r="DI69" s="3">
        <f t="shared" si="20"/>
        <v>-1.3920745310525007E-3</v>
      </c>
      <c r="DJ69" s="3">
        <f t="shared" si="15"/>
        <v>-1.3804635906438101E-3</v>
      </c>
    </row>
    <row r="70" spans="1:114" x14ac:dyDescent="0.25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0.66468539704898832</v>
      </c>
      <c r="E70" s="3">
        <f>+'Indice PondENGHO'!E68/'Indice PondENGHO'!E56-1</f>
        <v>0.5657405900479584</v>
      </c>
      <c r="F70" s="3">
        <f>+'Indice PondENGHO'!F68/'Indice PondENGHO'!F56-1</f>
        <v>0.82026143729144763</v>
      </c>
      <c r="G70" s="3">
        <f>+'Indice PondENGHO'!G68/'Indice PondENGHO'!G56-1</f>
        <v>0.48548993820636266</v>
      </c>
      <c r="H70" s="3">
        <f>+'Indice PondENGHO'!H68/'Indice PondENGHO'!H56-1</f>
        <v>0.58366381707343318</v>
      </c>
      <c r="I70" s="3">
        <f>+'Indice PondENGHO'!I68/'Indice PondENGHO'!I56-1</f>
        <v>0.66534139723609487</v>
      </c>
      <c r="J70" s="3">
        <f>+'Indice PondENGHO'!J68/'Indice PondENGHO'!J56-1</f>
        <v>0.59775677013616146</v>
      </c>
      <c r="K70" s="3">
        <f>+'Indice PondENGHO'!K68/'Indice PondENGHO'!K56-1</f>
        <v>0.29158634458407628</v>
      </c>
      <c r="L70" s="3">
        <f>+'Indice PondENGHO'!L68/'Indice PondENGHO'!L56-1</f>
        <v>0.54592085731001871</v>
      </c>
      <c r="M70" s="3">
        <f>+'Indice PondENGHO'!M68/'Indice PondENGHO'!M56-1</f>
        <v>0.56503642119292286</v>
      </c>
      <c r="N70" s="3">
        <f>+'Indice PondENGHO'!N68/'Indice PondENGHO'!N56-1</f>
        <v>0.82434684574956396</v>
      </c>
      <c r="O70" s="11">
        <f>+'Indice PondENGHO'!O68/'Indice PondENGHO'!O56-1</f>
        <v>0.57328446877664918</v>
      </c>
      <c r="P70" s="10">
        <f>+'Indice PondENGHO'!P68/'Indice PondENGHO'!P56-1</f>
        <v>0.66383510228800335</v>
      </c>
      <c r="Q70" s="3">
        <f>+'Indice PondENGHO'!Q68/'Indice PondENGHO'!Q56-1</f>
        <v>0.56215743495745452</v>
      </c>
      <c r="R70" s="3">
        <f>+'Indice PondENGHO'!R68/'Indice PondENGHO'!R56-1</f>
        <v>0.8260911221971432</v>
      </c>
      <c r="S70" s="3">
        <f>+'Indice PondENGHO'!S68/'Indice PondENGHO'!S56-1</f>
        <v>0.4794916844325221</v>
      </c>
      <c r="T70" s="3">
        <f>+'Indice PondENGHO'!T68/'Indice PondENGHO'!T56-1</f>
        <v>0.586714696436617</v>
      </c>
      <c r="U70" s="3">
        <f>+'Indice PondENGHO'!U68/'Indice PondENGHO'!U56-1</f>
        <v>0.6697476617843432</v>
      </c>
      <c r="V70" s="3">
        <f>+'Indice PondENGHO'!V68/'Indice PondENGHO'!V56-1</f>
        <v>0.59533710428666131</v>
      </c>
      <c r="W70" s="3">
        <f>+'Indice PondENGHO'!W68/'Indice PondENGHO'!W56-1</f>
        <v>0.28720749449650418</v>
      </c>
      <c r="X70" s="3">
        <f>+'Indice PondENGHO'!X68/'Indice PondENGHO'!X56-1</f>
        <v>0.54540078706196438</v>
      </c>
      <c r="Y70" s="3">
        <f>+'Indice PondENGHO'!Y68/'Indice PondENGHO'!Y56-1</f>
        <v>0.57298382923216518</v>
      </c>
      <c r="Z70" s="3">
        <f>+'Indice PondENGHO'!Z68/'Indice PondENGHO'!Z56-1</f>
        <v>0.82237448224714327</v>
      </c>
      <c r="AA70" s="11">
        <f>+'Indice PondENGHO'!AA68/'Indice PondENGHO'!AA56-1</f>
        <v>0.57345520797594984</v>
      </c>
      <c r="AB70" s="10">
        <f>+'Indice PondENGHO'!AB68/'Indice PondENGHO'!AB56-1</f>
        <v>0.66308494769411985</v>
      </c>
      <c r="AC70" s="3">
        <f>+'Indice PondENGHO'!AC68/'Indice PondENGHO'!AC56-1</f>
        <v>0.56126282714218978</v>
      </c>
      <c r="AD70" s="3">
        <f>+'Indice PondENGHO'!AD68/'Indice PondENGHO'!AD56-1</f>
        <v>0.82785438931905597</v>
      </c>
      <c r="AE70" s="3">
        <f>+'Indice PondENGHO'!AE68/'Indice PondENGHO'!AE56-1</f>
        <v>0.47343776489704137</v>
      </c>
      <c r="AF70" s="3">
        <f>+'Indice PondENGHO'!AF68/'Indice PondENGHO'!AF56-1</f>
        <v>0.58868070218540525</v>
      </c>
      <c r="AG70" s="3">
        <f>+'Indice PondENGHO'!AG68/'Indice PondENGHO'!AG56-1</f>
        <v>0.66932314398082049</v>
      </c>
      <c r="AH70" s="3">
        <f>+'Indice PondENGHO'!AH68/'Indice PondENGHO'!AH56-1</f>
        <v>0.59533147971162825</v>
      </c>
      <c r="AI70" s="3">
        <f>+'Indice PondENGHO'!AI68/'Indice PondENGHO'!AI56-1</f>
        <v>0.28491378024645786</v>
      </c>
      <c r="AJ70" s="3">
        <f>+'Indice PondENGHO'!AJ68/'Indice PondENGHO'!AJ56-1</f>
        <v>0.54430656533150934</v>
      </c>
      <c r="AK70" s="3">
        <f>+'Indice PondENGHO'!AK68/'Indice PondENGHO'!AK56-1</f>
        <v>0.57433691979178247</v>
      </c>
      <c r="AL70" s="3">
        <f>+'Indice PondENGHO'!AL68/'Indice PondENGHO'!AL56-1</f>
        <v>0.81965085652921399</v>
      </c>
      <c r="AM70" s="11">
        <f>+'Indice PondENGHO'!AM68/'Indice PondENGHO'!AM56-1</f>
        <v>0.57253835231407657</v>
      </c>
      <c r="AN70" s="10">
        <f>+'Indice PondENGHO'!AN68/'Indice PondENGHO'!AN56-1</f>
        <v>0.6633530359378188</v>
      </c>
      <c r="AO70" s="3">
        <f>+'Indice PondENGHO'!AO68/'Indice PondENGHO'!AO56-1</f>
        <v>0.56009811475046622</v>
      </c>
      <c r="AP70" s="3">
        <f>+'Indice PondENGHO'!AP68/'Indice PondENGHO'!AP56-1</f>
        <v>0.83323689581677907</v>
      </c>
      <c r="AQ70" s="3">
        <f>+'Indice PondENGHO'!AQ68/'Indice PondENGHO'!AQ56-1</f>
        <v>0.47652927660593924</v>
      </c>
      <c r="AR70" s="3">
        <f>+'Indice PondENGHO'!AR68/'Indice PondENGHO'!AR56-1</f>
        <v>0.58867120156536501</v>
      </c>
      <c r="AS70" s="3">
        <f>+'Indice PondENGHO'!AS68/'Indice PondENGHO'!AS56-1</f>
        <v>0.67467140108511603</v>
      </c>
      <c r="AT70" s="3">
        <f>+'Indice PondENGHO'!AT68/'Indice PondENGHO'!AT56-1</f>
        <v>0.59147113559784525</v>
      </c>
      <c r="AU70" s="3">
        <f>+'Indice PondENGHO'!AU68/'Indice PondENGHO'!AU56-1</f>
        <v>0.28343692864384717</v>
      </c>
      <c r="AV70" s="3">
        <f>+'Indice PondENGHO'!AV68/'Indice PondENGHO'!AV56-1</f>
        <v>0.54523622951836082</v>
      </c>
      <c r="AW70" s="3">
        <f>+'Indice PondENGHO'!AW68/'Indice PondENGHO'!AW56-1</f>
        <v>0.57806551670120476</v>
      </c>
      <c r="AX70" s="3">
        <f>+'Indice PondENGHO'!AX68/'Indice PondENGHO'!AX56-1</f>
        <v>0.82084826079223516</v>
      </c>
      <c r="AY70" s="11">
        <f>+'Indice PondENGHO'!AY68/'Indice PondENGHO'!AY56-1</f>
        <v>0.57344843012544811</v>
      </c>
      <c r="AZ70" s="10">
        <f>+'Indice PondENGHO'!AZ68/'Indice PondENGHO'!AZ56-1</f>
        <v>0.66425582407879791</v>
      </c>
      <c r="BA70" s="3">
        <f>+'Indice PondENGHO'!BA68/'Indice PondENGHO'!BA56-1</f>
        <v>0.55794259805757607</v>
      </c>
      <c r="BB70" s="3">
        <f>+'Indice PondENGHO'!BB68/'Indice PondENGHO'!BB56-1</f>
        <v>0.83889018230933776</v>
      </c>
      <c r="BC70" s="3">
        <f>+'Indice PondENGHO'!BC68/'Indice PondENGHO'!BC56-1</f>
        <v>0.48196010762777286</v>
      </c>
      <c r="BD70" s="3">
        <f>+'Indice PondENGHO'!BD68/'Indice PondENGHO'!BD56-1</f>
        <v>0.58946459040890598</v>
      </c>
      <c r="BE70" s="3">
        <f>+'Indice PondENGHO'!BE68/'Indice PondENGHO'!BE56-1</f>
        <v>0.67928946476716101</v>
      </c>
      <c r="BF70" s="3">
        <f>+'Indice PondENGHO'!BF68/'Indice PondENGHO'!BF56-1</f>
        <v>0.58701220903696938</v>
      </c>
      <c r="BG70" s="3">
        <f>+'Indice PondENGHO'!BG68/'Indice PondENGHO'!BG56-1</f>
        <v>0.28048503855099538</v>
      </c>
      <c r="BH70" s="3">
        <f>+'Indice PondENGHO'!BH68/'Indice PondENGHO'!BH56-1</f>
        <v>0.54811422240812413</v>
      </c>
      <c r="BI70" s="3">
        <f>+'Indice PondENGHO'!BI68/'Indice PondENGHO'!BI56-1</f>
        <v>0.58252144310602216</v>
      </c>
      <c r="BJ70" s="3">
        <f>+'Indice PondENGHO'!BJ68/'Indice PondENGHO'!BJ56-1</f>
        <v>0.82311030392957707</v>
      </c>
      <c r="BK70" s="11">
        <f>+'Indice PondENGHO'!BK68/'Indice PondENGHO'!BK56-1</f>
        <v>0.57573511659114773</v>
      </c>
      <c r="BL70" s="2">
        <f t="shared" si="23"/>
        <v>44713</v>
      </c>
      <c r="BM70" s="3">
        <f>+'Indice PondENGHO'!BL68/'Indice PondENGHO'!BL56-1</f>
        <v>0.64369953742706332</v>
      </c>
      <c r="BN70" s="3">
        <f>+'Indice PondENGHO'!BM68/'Indice PondENGHO'!BM56-1</f>
        <v>0.63864391056969838</v>
      </c>
      <c r="BO70" s="3">
        <f>+'Indice PondENGHO'!BN68/'Indice PondENGHO'!BN56-1</f>
        <v>0.63861113688126792</v>
      </c>
      <c r="BP70" s="3">
        <f>+'Indice PondENGHO'!BO68/'Indice PondENGHO'!BO56-1</f>
        <v>0.63878740476734452</v>
      </c>
      <c r="BQ70" s="3">
        <f>+'Indice PondENGHO'!BP68/'Indice PondENGHO'!BP56-1</f>
        <v>0.6387461241187411</v>
      </c>
      <c r="BR70" s="10">
        <f>+'Indice PondENGHO'!BQ68/'Indice PondENGHO'!BQ56-1</f>
        <v>0.6638356015208442</v>
      </c>
      <c r="BS70" s="3">
        <f>+'Indice PondENGHO'!BR68/'Indice PondENGHO'!BR56-1</f>
        <v>0.56078175998575519</v>
      </c>
      <c r="BT70" s="3">
        <f>+'Indice PondENGHO'!BS68/'Indice PondENGHO'!BS56-1</f>
        <v>0.83089505847480827</v>
      </c>
      <c r="BU70" s="3">
        <f>+'Indice PondENGHO'!BT68/'Indice PondENGHO'!BT56-1</f>
        <v>0.47928513715700971</v>
      </c>
      <c r="BV70" s="3">
        <f>+'Indice PondENGHO'!BU68/'Indice PondENGHO'!BU56-1</f>
        <v>0.58831073683065482</v>
      </c>
      <c r="BW70" s="3">
        <f>+'Indice PondENGHO'!BV68/'Indice PondENGHO'!BV56-1</f>
        <v>0.67430324789536189</v>
      </c>
      <c r="BX70" s="3">
        <f>+'Indice PondENGHO'!BW68/'Indice PondENGHO'!BW56-1</f>
        <v>0.59160998711010926</v>
      </c>
      <c r="BY70" s="3">
        <f>+'Indice PondENGHO'!BX68/'Indice PondENGHO'!BX56-1</f>
        <v>0.28445193989004491</v>
      </c>
      <c r="BZ70" s="3">
        <f>+'Indice PondENGHO'!BY68/'Indice PondENGHO'!BY56-1</f>
        <v>0.5462442958727709</v>
      </c>
      <c r="CA70" s="3">
        <f>+'Indice PondENGHO'!BZ68/'Indice PondENGHO'!BZ56-1</f>
        <v>0.57773016455969439</v>
      </c>
      <c r="CB70" s="3">
        <f>+'Indice PondENGHO'!CA68/'Indice PondENGHO'!CA56-1</f>
        <v>0.82204354985831629</v>
      </c>
      <c r="CC70" s="11">
        <f>+'Indice PondENGHO'!CB68/'Indice PondENGHO'!CB56-1</f>
        <v>0.57412681961537504</v>
      </c>
      <c r="CD70" s="3">
        <f>+'Indice PondENGHO'!CC68/'Indice PondENGHO'!CC56-1</f>
        <v>0.63932856592462928</v>
      </c>
      <c r="CE70" s="3">
        <f>+'Indice PondENGHO'!CD68/'Indice PondENGHO'!CD56-1</f>
        <v>0.63932869214115939</v>
      </c>
      <c r="CF70" s="3">
        <f>+'[3]Infla Interanual PondENGHO'!CD70</f>
        <v>0.63959312257530643</v>
      </c>
      <c r="CG70" s="3"/>
      <c r="CI70" s="72">
        <f t="shared" si="8"/>
        <v>4.9534133083222187E-3</v>
      </c>
      <c r="CJ70" s="72">
        <f t="shared" si="3"/>
        <v>4.9534133083222187E-3</v>
      </c>
      <c r="CK70" s="72">
        <f t="shared" si="9"/>
        <v>0</v>
      </c>
      <c r="CL70" s="72"/>
      <c r="CM70" s="72"/>
      <c r="CN70" s="72">
        <f>+'[3]Infla Interanual PondENGHO'!CF70</f>
        <v>4.6495004271860374E-3</v>
      </c>
      <c r="CP70" s="72">
        <f t="shared" si="17"/>
        <v>3.0391288113618131E-4</v>
      </c>
      <c r="CT70" s="73">
        <f t="shared" si="10"/>
        <v>0.64369953742706332</v>
      </c>
      <c r="CU70" s="73">
        <f t="shared" si="11"/>
        <v>0.63864391056969838</v>
      </c>
      <c r="CV70" s="73">
        <f t="shared" si="12"/>
        <v>0.63861113688126792</v>
      </c>
      <c r="CW70" s="73">
        <f t="shared" si="13"/>
        <v>0.63878740476734452</v>
      </c>
      <c r="CX70" s="73">
        <f t="shared" si="14"/>
        <v>0.6387461241187411</v>
      </c>
      <c r="CY70" s="74">
        <f>+'[3]Infla Interanual PondENGHO'!BL70</f>
        <v>0.64376322753915094</v>
      </c>
      <c r="CZ70" s="74">
        <f>+'[3]Infla Interanual PondENGHO'!BM70</f>
        <v>0.63883728452908195</v>
      </c>
      <c r="DA70" s="74">
        <f>+'[3]Infla Interanual PondENGHO'!BN70</f>
        <v>0.63885734409202466</v>
      </c>
      <c r="DB70" s="74">
        <f>+'[3]Infla Interanual PondENGHO'!BO70</f>
        <v>0.63908147663360992</v>
      </c>
      <c r="DC70" s="74">
        <f>+'[3]Infla Interanual PondENGHO'!BP70</f>
        <v>0.6391137271119649</v>
      </c>
      <c r="DE70" s="3">
        <f t="shared" si="18"/>
        <v>-6.3690112087622097E-5</v>
      </c>
      <c r="DF70" s="3">
        <f t="shared" si="21"/>
        <v>-1.9337395938356927E-4</v>
      </c>
      <c r="DG70" s="3">
        <f t="shared" si="21"/>
        <v>-2.4620721075674368E-4</v>
      </c>
      <c r="DH70" s="3">
        <f t="shared" si="21"/>
        <v>-2.9407186626539961E-4</v>
      </c>
      <c r="DI70" s="3">
        <f t="shared" si="20"/>
        <v>-3.6760299322380341E-4</v>
      </c>
      <c r="DJ70" s="3">
        <f t="shared" si="15"/>
        <v>-2.6443043414703382E-4</v>
      </c>
    </row>
    <row r="71" spans="1:114" x14ac:dyDescent="0.25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0.70865407930710633</v>
      </c>
      <c r="E71" s="3">
        <f>+'Indice PondENGHO'!E69/'Indice PondENGHO'!E57-1</f>
        <v>0.61782339257232555</v>
      </c>
      <c r="F71" s="3">
        <f>+'Indice PondENGHO'!F69/'Indice PondENGHO'!F57-1</f>
        <v>0.95526985838688327</v>
      </c>
      <c r="G71" s="3">
        <f>+'Indice PondENGHO'!G69/'Indice PondENGHO'!G57-1</f>
        <v>0.51529155176836539</v>
      </c>
      <c r="H71" s="3">
        <f>+'Indice PondENGHO'!H69/'Indice PondENGHO'!H57-1</f>
        <v>0.7008301414771485</v>
      </c>
      <c r="I71" s="3">
        <f>+'Indice PondENGHO'!I69/'Indice PondENGHO'!I57-1</f>
        <v>0.70905040050517276</v>
      </c>
      <c r="J71" s="3">
        <f>+'Indice PondENGHO'!J69/'Indice PondENGHO'!J57-1</f>
        <v>0.64750091054577563</v>
      </c>
      <c r="K71" s="3">
        <f>+'Indice PondENGHO'!K69/'Indice PondENGHO'!K57-1</f>
        <v>0.35900176098488568</v>
      </c>
      <c r="L71" s="3">
        <f>+'Indice PondENGHO'!L69/'Indice PondENGHO'!L57-1</f>
        <v>0.69359144386597182</v>
      </c>
      <c r="M71" s="3">
        <f>+'Indice PondENGHO'!M69/'Indice PondENGHO'!M57-1</f>
        <v>0.62126092022941326</v>
      </c>
      <c r="N71" s="3">
        <f>+'Indice PondENGHO'!N69/'Indice PondENGHO'!N57-1</f>
        <v>0.90347353314783052</v>
      </c>
      <c r="O71" s="11">
        <f>+'Indice PondENGHO'!O69/'Indice PondENGHO'!O57-1</f>
        <v>0.65133156997260611</v>
      </c>
      <c r="P71" s="10">
        <f>+'Indice PondENGHO'!P69/'Indice PondENGHO'!P57-1</f>
        <v>0.70674367298726315</v>
      </c>
      <c r="Q71" s="3">
        <f>+'Indice PondENGHO'!Q69/'Indice PondENGHO'!Q57-1</f>
        <v>0.6133798297980293</v>
      </c>
      <c r="R71" s="3">
        <f>+'Indice PondENGHO'!R69/'Indice PondENGHO'!R57-1</f>
        <v>0.96197205543581776</v>
      </c>
      <c r="S71" s="3">
        <f>+'Indice PondENGHO'!S69/'Indice PondENGHO'!S57-1</f>
        <v>0.50617009513299838</v>
      </c>
      <c r="T71" s="3">
        <f>+'Indice PondENGHO'!T69/'Indice PondENGHO'!T57-1</f>
        <v>0.70371695967482939</v>
      </c>
      <c r="U71" s="3">
        <f>+'Indice PondENGHO'!U69/'Indice PondENGHO'!U57-1</f>
        <v>0.71544229799755654</v>
      </c>
      <c r="V71" s="3">
        <f>+'Indice PondENGHO'!V69/'Indice PondENGHO'!V57-1</f>
        <v>0.64584383445613303</v>
      </c>
      <c r="W71" s="3">
        <f>+'Indice PondENGHO'!W69/'Indice PondENGHO'!W57-1</f>
        <v>0.35516493871925747</v>
      </c>
      <c r="X71" s="3">
        <f>+'Indice PondENGHO'!X69/'Indice PondENGHO'!X57-1</f>
        <v>0.69615252585075371</v>
      </c>
      <c r="Y71" s="3">
        <f>+'Indice PondENGHO'!Y69/'Indice PondENGHO'!Y57-1</f>
        <v>0.63184980916220423</v>
      </c>
      <c r="Z71" s="3">
        <f>+'Indice PondENGHO'!Z69/'Indice PondENGHO'!Z57-1</f>
        <v>0.90494634354810777</v>
      </c>
      <c r="AA71" s="11">
        <f>+'Indice PondENGHO'!AA69/'Indice PondENGHO'!AA57-1</f>
        <v>0.64893450774949635</v>
      </c>
      <c r="AB71" s="10">
        <f>+'Indice PondENGHO'!AB69/'Indice PondENGHO'!AB57-1</f>
        <v>0.70542309982637441</v>
      </c>
      <c r="AC71" s="3">
        <f>+'Indice PondENGHO'!AC69/'Indice PondENGHO'!AC57-1</f>
        <v>0.61313608323169633</v>
      </c>
      <c r="AD71" s="3">
        <f>+'Indice PondENGHO'!AD69/'Indice PondENGHO'!AD57-1</f>
        <v>0.96471474451267514</v>
      </c>
      <c r="AE71" s="3">
        <f>+'Indice PondENGHO'!AE69/'Indice PondENGHO'!AE57-1</f>
        <v>0.49801039436156902</v>
      </c>
      <c r="AF71" s="3">
        <f>+'Indice PondENGHO'!AF69/'Indice PondENGHO'!AF57-1</f>
        <v>0.70529459945795336</v>
      </c>
      <c r="AG71" s="3">
        <f>+'Indice PondENGHO'!AG69/'Indice PondENGHO'!AG57-1</f>
        <v>0.71478633719819307</v>
      </c>
      <c r="AH71" s="3">
        <f>+'Indice PondENGHO'!AH69/'Indice PondENGHO'!AH57-1</f>
        <v>0.64705594358865448</v>
      </c>
      <c r="AI71" s="3">
        <f>+'Indice PondENGHO'!AI69/'Indice PondENGHO'!AI57-1</f>
        <v>0.35291773809903848</v>
      </c>
      <c r="AJ71" s="3">
        <f>+'Indice PondENGHO'!AJ69/'Indice PondENGHO'!AJ57-1</f>
        <v>0.69718726727644209</v>
      </c>
      <c r="AK71" s="3">
        <f>+'Indice PondENGHO'!AK69/'Indice PondENGHO'!AK57-1</f>
        <v>0.6336612581510217</v>
      </c>
      <c r="AL71" s="3">
        <f>+'Indice PondENGHO'!AL69/'Indice PondENGHO'!AL57-1</f>
        <v>0.9058316432220852</v>
      </c>
      <c r="AM71" s="11">
        <f>+'Indice PondENGHO'!AM69/'Indice PondENGHO'!AM57-1</f>
        <v>0.64716781620278141</v>
      </c>
      <c r="AN71" s="10">
        <f>+'Indice PondENGHO'!AN69/'Indice PondENGHO'!AN57-1</f>
        <v>0.7054993388259303</v>
      </c>
      <c r="AO71" s="3">
        <f>+'Indice PondENGHO'!AO69/'Indice PondENGHO'!AO57-1</f>
        <v>0.61144441359870316</v>
      </c>
      <c r="AP71" s="3">
        <f>+'Indice PondENGHO'!AP69/'Indice PondENGHO'!AP57-1</f>
        <v>0.97040193609721448</v>
      </c>
      <c r="AQ71" s="3">
        <f>+'Indice PondENGHO'!AQ69/'Indice PondENGHO'!AQ57-1</f>
        <v>0.50061846610246974</v>
      </c>
      <c r="AR71" s="3">
        <f>+'Indice PondENGHO'!AR69/'Indice PondENGHO'!AR57-1</f>
        <v>0.7054241897430813</v>
      </c>
      <c r="AS71" s="3">
        <f>+'Indice PondENGHO'!AS69/'Indice PondENGHO'!AS57-1</f>
        <v>0.72442229253332635</v>
      </c>
      <c r="AT71" s="3">
        <f>+'Indice PondENGHO'!AT69/'Indice PondENGHO'!AT57-1</f>
        <v>0.64277138039604287</v>
      </c>
      <c r="AU71" s="3">
        <f>+'Indice PondENGHO'!AU69/'Indice PondENGHO'!AU57-1</f>
        <v>0.35159681097679507</v>
      </c>
      <c r="AV71" s="3">
        <f>+'Indice PondENGHO'!AV69/'Indice PondENGHO'!AV57-1</f>
        <v>0.69702883107701741</v>
      </c>
      <c r="AW71" s="3">
        <f>+'Indice PondENGHO'!AW69/'Indice PondENGHO'!AW57-1</f>
        <v>0.63671719714150776</v>
      </c>
      <c r="AX71" s="3">
        <f>+'Indice PondENGHO'!AX69/'Indice PondENGHO'!AX57-1</f>
        <v>0.90933238990610188</v>
      </c>
      <c r="AY71" s="11">
        <f>+'Indice PondENGHO'!AY69/'Indice PondENGHO'!AY57-1</f>
        <v>0.64740742144140362</v>
      </c>
      <c r="AZ71" s="10">
        <f>+'Indice PondENGHO'!AZ69/'Indice PondENGHO'!AZ57-1</f>
        <v>0.70575258256530615</v>
      </c>
      <c r="BA71" s="3">
        <f>+'Indice PondENGHO'!BA69/'Indice PondENGHO'!BA57-1</f>
        <v>0.60794469740913049</v>
      </c>
      <c r="BB71" s="3">
        <f>+'Indice PondENGHO'!BB69/'Indice PondENGHO'!BB57-1</f>
        <v>0.97684585645792388</v>
      </c>
      <c r="BC71" s="3">
        <f>+'Indice PondENGHO'!BC69/'Indice PondENGHO'!BC57-1</f>
        <v>0.50433475031123232</v>
      </c>
      <c r="BD71" s="3">
        <f>+'Indice PondENGHO'!BD69/'Indice PondENGHO'!BD57-1</f>
        <v>0.70771633825051361</v>
      </c>
      <c r="BE71" s="3">
        <f>+'Indice PondENGHO'!BE69/'Indice PondENGHO'!BE57-1</f>
        <v>0.73272716801355364</v>
      </c>
      <c r="BF71" s="3">
        <f>+'Indice PondENGHO'!BF69/'Indice PondENGHO'!BF57-1</f>
        <v>0.63787079837360472</v>
      </c>
      <c r="BG71" s="3">
        <f>+'Indice PondENGHO'!BG69/'Indice PondENGHO'!BG57-1</f>
        <v>0.34774852293806835</v>
      </c>
      <c r="BH71" s="3">
        <f>+'Indice PondENGHO'!BH69/'Indice PondENGHO'!BH57-1</f>
        <v>0.69888114664714851</v>
      </c>
      <c r="BI71" s="3">
        <f>+'Indice PondENGHO'!BI69/'Indice PondENGHO'!BI57-1</f>
        <v>0.64129737150452071</v>
      </c>
      <c r="BJ71" s="3">
        <f>+'Indice PondENGHO'!BJ69/'Indice PondENGHO'!BJ57-1</f>
        <v>0.91487680477970046</v>
      </c>
      <c r="BK71" s="11">
        <f>+'Indice PondENGHO'!BK69/'Indice PondENGHO'!BK57-1</f>
        <v>0.64778622801142749</v>
      </c>
      <c r="BL71" s="2">
        <f t="shared" si="23"/>
        <v>44743</v>
      </c>
      <c r="BM71" s="3">
        <f>+'Indice PondENGHO'!BL69/'Indice PondENGHO'!BL57-1</f>
        <v>0.71072069164910068</v>
      </c>
      <c r="BN71" s="3">
        <f>+'Indice PondENGHO'!BM69/'Indice PondENGHO'!BM57-1</f>
        <v>0.70690039676903682</v>
      </c>
      <c r="BO71" s="3">
        <f>+'Indice PondENGHO'!BN69/'Indice PondENGHO'!BN57-1</f>
        <v>0.70785314014435641</v>
      </c>
      <c r="BP71" s="3">
        <f>+'Indice PondENGHO'!BO69/'Indice PondENGHO'!BO57-1</f>
        <v>0.70999625540954581</v>
      </c>
      <c r="BQ71" s="3">
        <f>+'Indice PondENGHO'!BP69/'Indice PondENGHO'!BP57-1</f>
        <v>0.71328187486408567</v>
      </c>
      <c r="BR71" s="10">
        <f>+'Indice PondENGHO'!BQ69/'Indice PondENGHO'!BQ57-1</f>
        <v>0.70634831778041152</v>
      </c>
      <c r="BS71" s="3">
        <f>+'Indice PondENGHO'!BR69/'Indice PondENGHO'!BR57-1</f>
        <v>0.61188269521449645</v>
      </c>
      <c r="BT71" s="3">
        <f>+'Indice PondENGHO'!BS69/'Indice PondENGHO'!BS57-1</f>
        <v>0.96772007553375783</v>
      </c>
      <c r="BU71" s="3">
        <f>+'Indice PondENGHO'!BT69/'Indice PondENGHO'!BT57-1</f>
        <v>0.50398700235190774</v>
      </c>
      <c r="BV71" s="3">
        <f>+'Indice PondENGHO'!BU69/'Indice PondENGHO'!BU57-1</f>
        <v>0.70573472846310503</v>
      </c>
      <c r="BW71" s="3">
        <f>+'Indice PondENGHO'!BV69/'Indice PondENGHO'!BV57-1</f>
        <v>0.72383889397121437</v>
      </c>
      <c r="BX71" s="3">
        <f>+'Indice PondENGHO'!BW69/'Indice PondENGHO'!BW57-1</f>
        <v>0.64257653327644992</v>
      </c>
      <c r="BY71" s="3">
        <f>+'Indice PondENGHO'!BX69/'Indice PondENGHO'!BX57-1</f>
        <v>0.35220503980964568</v>
      </c>
      <c r="BZ71" s="3">
        <f>+'Indice PondENGHO'!BY69/'Indice PondENGHO'!BY57-1</f>
        <v>0.69725564945787433</v>
      </c>
      <c r="CA71" s="3">
        <f>+'Indice PondENGHO'!BZ69/'Indice PondENGHO'!BZ57-1</f>
        <v>0.63643371853792474</v>
      </c>
      <c r="CB71" s="3">
        <f>+'Indice PondENGHO'!CA69/'Indice PondENGHO'!CA57-1</f>
        <v>0.91000031232732215</v>
      </c>
      <c r="CC71" s="11">
        <f>+'Indice PondENGHO'!CB69/'Indice PondENGHO'!CB57-1</f>
        <v>0.64810694082363907</v>
      </c>
      <c r="CD71" s="3">
        <f>+'Indice PondENGHO'!CC69/'Indice PondENGHO'!CC57-1</f>
        <v>0.71027105616548991</v>
      </c>
      <c r="CE71" s="3">
        <f>+'Indice PondENGHO'!CD69/'Indice PondENGHO'!CD57-1</f>
        <v>0.71027095212475899</v>
      </c>
      <c r="CF71" s="3">
        <f>+'[3]Infla Interanual PondENGHO'!CD71</f>
        <v>0.70967092517644526</v>
      </c>
      <c r="CG71" s="3"/>
      <c r="CI71" s="72">
        <f t="shared" si="8"/>
        <v>-2.5611832149849967E-3</v>
      </c>
      <c r="CJ71" s="72">
        <f t="shared" si="3"/>
        <v>0</v>
      </c>
      <c r="CK71" s="72">
        <f t="shared" si="9"/>
        <v>-2.5611832149849967E-3</v>
      </c>
      <c r="CL71" s="72"/>
      <c r="CM71" s="72"/>
      <c r="CN71" s="72">
        <f>+'[3]Infla Interanual PondENGHO'!CF71</f>
        <v>-2.7860020268706265E-3</v>
      </c>
      <c r="CP71" s="72">
        <f t="shared" si="17"/>
        <v>2.248188118856298E-4</v>
      </c>
      <c r="CT71" s="73">
        <f t="shared" si="10"/>
        <v>0.71072069164910068</v>
      </c>
      <c r="CU71" s="73">
        <f t="shared" si="11"/>
        <v>0.70690039676903682</v>
      </c>
      <c r="CV71" s="73">
        <f t="shared" si="12"/>
        <v>0.70785314014435641</v>
      </c>
      <c r="CW71" s="73">
        <f t="shared" si="13"/>
        <v>0.70999625540954581</v>
      </c>
      <c r="CX71" s="73">
        <f t="shared" si="14"/>
        <v>0.71328187486408567</v>
      </c>
      <c r="CY71" s="74">
        <f>+'[3]Infla Interanual PondENGHO'!BL71</f>
        <v>0.70999776884078591</v>
      </c>
      <c r="CZ71" s="74">
        <f>+'[3]Infla Interanual PondENGHO'!BM71</f>
        <v>0.70622700068163713</v>
      </c>
      <c r="DA71" s="74">
        <f>+'[3]Infla Interanual PondENGHO'!BN71</f>
        <v>0.70720659242744333</v>
      </c>
      <c r="DB71" s="74">
        <f>+'[3]Infla Interanual PondENGHO'!BO71</f>
        <v>0.70939337589011631</v>
      </c>
      <c r="DC71" s="74">
        <f>+'[3]Infla Interanual PondENGHO'!BP71</f>
        <v>0.71278377086765654</v>
      </c>
      <c r="DE71" s="3">
        <f t="shared" si="18"/>
        <v>7.2292280831476319E-4</v>
      </c>
      <c r="DF71" s="3">
        <f t="shared" si="21"/>
        <v>6.7339608739969137E-4</v>
      </c>
      <c r="DG71" s="3">
        <f t="shared" si="21"/>
        <v>6.4654771691308177E-4</v>
      </c>
      <c r="DH71" s="3">
        <f t="shared" si="21"/>
        <v>6.0287951942950002E-4</v>
      </c>
      <c r="DI71" s="3">
        <f t="shared" si="20"/>
        <v>4.9810399642913339E-4</v>
      </c>
      <c r="DJ71" s="3">
        <f t="shared" si="15"/>
        <v>6.000269483137366E-4</v>
      </c>
    </row>
    <row r="72" spans="1:114" x14ac:dyDescent="0.25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0.80370410965962735</v>
      </c>
      <c r="E72" s="3">
        <f>+'Indice PondENGHO'!E70/'Indice PondENGHO'!E58-1</f>
        <v>0.69383676586366749</v>
      </c>
      <c r="F72" s="3">
        <f>+'Indice PondENGHO'!F70/'Indice PondENGHO'!F58-1</f>
        <v>1.0830973391436887</v>
      </c>
      <c r="G72" s="3">
        <f>+'Indice PondENGHO'!G70/'Indice PondENGHO'!G58-1</f>
        <v>0.58919523727077183</v>
      </c>
      <c r="H72" s="3">
        <f>+'Indice PondENGHO'!H70/'Indice PondENGHO'!H58-1</f>
        <v>0.78402948576681264</v>
      </c>
      <c r="I72" s="3">
        <f>+'Indice PondENGHO'!I70/'Indice PondENGHO'!I58-1</f>
        <v>0.73377910443292982</v>
      </c>
      <c r="J72" s="3">
        <f>+'Indice PondENGHO'!J70/'Indice PondENGHO'!J58-1</f>
        <v>0.71414200495065505</v>
      </c>
      <c r="K72" s="3">
        <f>+'Indice PondENGHO'!K70/'Indice PondENGHO'!K58-1</f>
        <v>0.42589933422301418</v>
      </c>
      <c r="L72" s="3">
        <f>+'Indice PondENGHO'!L70/'Indice PondENGHO'!L58-1</f>
        <v>0.7184925730543732</v>
      </c>
      <c r="M72" s="3">
        <f>+'Indice PondENGHO'!M70/'Indice PondENGHO'!M58-1</f>
        <v>0.63201708071604545</v>
      </c>
      <c r="N72" s="3">
        <f>+'Indice PondENGHO'!N70/'Indice PondENGHO'!N58-1</f>
        <v>0.97354875915405348</v>
      </c>
      <c r="O72" s="11">
        <f>+'Indice PondENGHO'!O70/'Indice PondENGHO'!O58-1</f>
        <v>0.73749269214250424</v>
      </c>
      <c r="P72" s="10">
        <f>+'Indice PondENGHO'!P70/'Indice PondENGHO'!P58-1</f>
        <v>0.80158604025827662</v>
      </c>
      <c r="Q72" s="3">
        <f>+'Indice PondENGHO'!Q70/'Indice PondENGHO'!Q58-1</f>
        <v>0.69210559146087003</v>
      </c>
      <c r="R72" s="3">
        <f>+'Indice PondENGHO'!R70/'Indice PondENGHO'!R58-1</f>
        <v>1.0890293193833669</v>
      </c>
      <c r="S72" s="3">
        <f>+'Indice PondENGHO'!S70/'Indice PondENGHO'!S58-1</f>
        <v>0.57578467642574527</v>
      </c>
      <c r="T72" s="3">
        <f>+'Indice PondENGHO'!T70/'Indice PondENGHO'!T58-1</f>
        <v>0.78769712752705323</v>
      </c>
      <c r="U72" s="3">
        <f>+'Indice PondENGHO'!U70/'Indice PondENGHO'!U58-1</f>
        <v>0.73968994519960685</v>
      </c>
      <c r="V72" s="3">
        <f>+'Indice PondENGHO'!V70/'Indice PondENGHO'!V58-1</f>
        <v>0.71207925717933751</v>
      </c>
      <c r="W72" s="3">
        <f>+'Indice PondENGHO'!W70/'Indice PondENGHO'!W58-1</f>
        <v>0.42257888228079987</v>
      </c>
      <c r="X72" s="3">
        <f>+'Indice PondENGHO'!X70/'Indice PondENGHO'!X58-1</f>
        <v>0.7193153373778034</v>
      </c>
      <c r="Y72" s="3">
        <f>+'Indice PondENGHO'!Y70/'Indice PondENGHO'!Y58-1</f>
        <v>0.64082659309857015</v>
      </c>
      <c r="Z72" s="3">
        <f>+'Indice PondENGHO'!Z70/'Indice PondENGHO'!Z58-1</f>
        <v>0.97491114161472003</v>
      </c>
      <c r="AA72" s="11">
        <f>+'Indice PondENGHO'!AA70/'Indice PondENGHO'!AA58-1</f>
        <v>0.73426659251679016</v>
      </c>
      <c r="AB72" s="10">
        <f>+'Indice PondENGHO'!AB70/'Indice PondENGHO'!AB58-1</f>
        <v>0.8001094061556453</v>
      </c>
      <c r="AC72" s="3">
        <f>+'Indice PondENGHO'!AC70/'Indice PondENGHO'!AC58-1</f>
        <v>0.69147104455668074</v>
      </c>
      <c r="AD72" s="3">
        <f>+'Indice PondENGHO'!AD70/'Indice PondENGHO'!AD58-1</f>
        <v>1.0921783189136018</v>
      </c>
      <c r="AE72" s="3">
        <f>+'Indice PondENGHO'!AE70/'Indice PondENGHO'!AE58-1</f>
        <v>0.56582308598633224</v>
      </c>
      <c r="AF72" s="3">
        <f>+'Indice PondENGHO'!AF70/'Indice PondENGHO'!AF58-1</f>
        <v>0.78927788105292773</v>
      </c>
      <c r="AG72" s="3">
        <f>+'Indice PondENGHO'!AG70/'Indice PondENGHO'!AG58-1</f>
        <v>0.73906869357063654</v>
      </c>
      <c r="AH72" s="3">
        <f>+'Indice PondENGHO'!AH70/'Indice PondENGHO'!AH58-1</f>
        <v>0.71276738857078659</v>
      </c>
      <c r="AI72" s="3">
        <f>+'Indice PondENGHO'!AI70/'Indice PondENGHO'!AI58-1</f>
        <v>0.42075483829899274</v>
      </c>
      <c r="AJ72" s="3">
        <f>+'Indice PondENGHO'!AJ70/'Indice PondENGHO'!AJ58-1</f>
        <v>0.71904988524459412</v>
      </c>
      <c r="AK72" s="3">
        <f>+'Indice PondENGHO'!AK70/'Indice PondENGHO'!AK58-1</f>
        <v>0.64101422317551293</v>
      </c>
      <c r="AL72" s="3">
        <f>+'Indice PondENGHO'!AL70/'Indice PondENGHO'!AL58-1</f>
        <v>0.97434505810037964</v>
      </c>
      <c r="AM72" s="11">
        <f>+'Indice PondENGHO'!AM70/'Indice PondENGHO'!AM58-1</f>
        <v>0.73248236411712009</v>
      </c>
      <c r="AN72" s="10">
        <f>+'Indice PondENGHO'!AN70/'Indice PondENGHO'!AN58-1</f>
        <v>0.79928208125780564</v>
      </c>
      <c r="AO72" s="3">
        <f>+'Indice PondENGHO'!AO70/'Indice PondENGHO'!AO58-1</f>
        <v>0.69028431412362856</v>
      </c>
      <c r="AP72" s="3">
        <f>+'Indice PondENGHO'!AP70/'Indice PondENGHO'!AP58-1</f>
        <v>1.0956338000760457</v>
      </c>
      <c r="AQ72" s="3">
        <f>+'Indice PondENGHO'!AQ70/'Indice PondENGHO'!AQ58-1</f>
        <v>0.5639812642088855</v>
      </c>
      <c r="AR72" s="3">
        <f>+'Indice PondENGHO'!AR70/'Indice PondENGHO'!AR58-1</f>
        <v>0.78932825233331938</v>
      </c>
      <c r="AS72" s="3">
        <f>+'Indice PondENGHO'!AS70/'Indice PondENGHO'!AS58-1</f>
        <v>0.74948401855533753</v>
      </c>
      <c r="AT72" s="3">
        <f>+'Indice PondENGHO'!AT70/'Indice PondENGHO'!AT58-1</f>
        <v>0.70966061580009088</v>
      </c>
      <c r="AU72" s="3">
        <f>+'Indice PondENGHO'!AU70/'Indice PondENGHO'!AU58-1</f>
        <v>0.41985529972983349</v>
      </c>
      <c r="AV72" s="3">
        <f>+'Indice PondENGHO'!AV70/'Indice PondENGHO'!AV58-1</f>
        <v>0.71934174520130223</v>
      </c>
      <c r="AW72" s="3">
        <f>+'Indice PondENGHO'!AW70/'Indice PondENGHO'!AW58-1</f>
        <v>0.64553467583516588</v>
      </c>
      <c r="AX72" s="3">
        <f>+'Indice PondENGHO'!AX70/'Indice PondENGHO'!AX58-1</f>
        <v>0.97835172763340106</v>
      </c>
      <c r="AY72" s="11">
        <f>+'Indice PondENGHO'!AY70/'Indice PondENGHO'!AY58-1</f>
        <v>0.7320874572281062</v>
      </c>
      <c r="AZ72" s="10">
        <f>+'Indice PondENGHO'!AZ70/'Indice PondENGHO'!AZ58-1</f>
        <v>0.79827187699903335</v>
      </c>
      <c r="BA72" s="3">
        <f>+'Indice PondENGHO'!BA70/'Indice PondENGHO'!BA58-1</f>
        <v>0.6885343493605538</v>
      </c>
      <c r="BB72" s="3">
        <f>+'Indice PondENGHO'!BB70/'Indice PondENGHO'!BB58-1</f>
        <v>1.1004578170553936</v>
      </c>
      <c r="BC72" s="3">
        <f>+'Indice PondENGHO'!BC70/'Indice PondENGHO'!BC58-1</f>
        <v>0.55986737023088118</v>
      </c>
      <c r="BD72" s="3">
        <f>+'Indice PondENGHO'!BD70/'Indice PondENGHO'!BD58-1</f>
        <v>0.79291056532767246</v>
      </c>
      <c r="BE72" s="3">
        <f>+'Indice PondENGHO'!BE70/'Indice PondENGHO'!BE58-1</f>
        <v>0.75835992922730755</v>
      </c>
      <c r="BF72" s="3">
        <f>+'Indice PondENGHO'!BF70/'Indice PondENGHO'!BF58-1</f>
        <v>0.70629039984300213</v>
      </c>
      <c r="BG72" s="3">
        <f>+'Indice PondENGHO'!BG70/'Indice PondENGHO'!BG58-1</f>
        <v>0.41741291016517423</v>
      </c>
      <c r="BH72" s="3">
        <f>+'Indice PondENGHO'!BH70/'Indice PondENGHO'!BH58-1</f>
        <v>0.72087797521018904</v>
      </c>
      <c r="BI72" s="3">
        <f>+'Indice PondENGHO'!BI70/'Indice PondENGHO'!BI58-1</f>
        <v>0.64567039009722138</v>
      </c>
      <c r="BJ72" s="3">
        <f>+'Indice PondENGHO'!BJ70/'Indice PondENGHO'!BJ58-1</f>
        <v>0.98427630923983545</v>
      </c>
      <c r="BK72" s="11">
        <f>+'Indice PondENGHO'!BK70/'Indice PondENGHO'!BK58-1</f>
        <v>0.73167356494667568</v>
      </c>
      <c r="BL72" s="2">
        <f t="shared" si="23"/>
        <v>44774</v>
      </c>
      <c r="BM72" s="3">
        <f>+'Indice PondENGHO'!BL70/'Indice PondENGHO'!BL58-1</f>
        <v>0.7934450912436628</v>
      </c>
      <c r="BN72" s="3">
        <f>+'Indice PondENGHO'!BM70/'Indice PondENGHO'!BM58-1</f>
        <v>0.78611466175597622</v>
      </c>
      <c r="BO72" s="3">
        <f>+'Indice PondENGHO'!BN70/'Indice PondENGHO'!BN58-1</f>
        <v>0.78469596880686554</v>
      </c>
      <c r="BP72" s="3">
        <f>+'Indice PondENGHO'!BO70/'Indice PondENGHO'!BO58-1</f>
        <v>0.78407248515779604</v>
      </c>
      <c r="BQ72" s="3">
        <f>+'Indice PondENGHO'!BP70/'Indice PondENGHO'!BP58-1</f>
        <v>0.78322563727072048</v>
      </c>
      <c r="BR72" s="10">
        <f>+'Indice PondENGHO'!BQ70/'Indice PondENGHO'!BQ58-1</f>
        <v>0.80045456702105189</v>
      </c>
      <c r="BS72" s="3">
        <f>+'Indice PondENGHO'!BR70/'Indice PondENGHO'!BR58-1</f>
        <v>0.69077043437515684</v>
      </c>
      <c r="BT72" s="3">
        <f>+'Indice PondENGHO'!BS70/'Indice PondENGHO'!BS58-1</f>
        <v>1.0935614258564117</v>
      </c>
      <c r="BU72" s="3">
        <f>+'Indice PondENGHO'!BT70/'Indice PondENGHO'!BT58-1</f>
        <v>0.56781038420915353</v>
      </c>
      <c r="BV72" s="3">
        <f>+'Indice PondENGHO'!BU70/'Indice PondENGHO'!BU58-1</f>
        <v>0.79013390930553817</v>
      </c>
      <c r="BW72" s="3">
        <f>+'Indice PondENGHO'!BV70/'Indice PondENGHO'!BV58-1</f>
        <v>0.74888499134266273</v>
      </c>
      <c r="BX72" s="3">
        <f>+'Indice PondENGHO'!BW70/'Indice PondENGHO'!BW58-1</f>
        <v>0.70970200209324208</v>
      </c>
      <c r="BY72" s="3">
        <f>+'Indice PondENGHO'!BX70/'Indice PondENGHO'!BX58-1</f>
        <v>0.42048689975229459</v>
      </c>
      <c r="BZ72" s="3">
        <f>+'Indice PondENGHO'!BY70/'Indice PondENGHO'!BY58-1</f>
        <v>0.71976957590615687</v>
      </c>
      <c r="CA72" s="3">
        <f>+'Indice PondENGHO'!BZ70/'Indice PondENGHO'!BZ58-1</f>
        <v>0.64335328754812537</v>
      </c>
      <c r="CB72" s="3">
        <f>+'Indice PondENGHO'!CA70/'Indice PondENGHO'!CA58-1</f>
        <v>0.97929272244499943</v>
      </c>
      <c r="CC72" s="11">
        <f>+'Indice PondENGHO'!CB70/'Indice PondENGHO'!CB58-1</f>
        <v>0.73283644569963413</v>
      </c>
      <c r="CD72" s="3">
        <f>+'Indice PondENGHO'!CC70/'Indice PondENGHO'!CC58-1</f>
        <v>0.78539028849537984</v>
      </c>
      <c r="CE72" s="3">
        <f>+'Indice PondENGHO'!CD70/'Indice PondENGHO'!CD58-1</f>
        <v>0.78539040711671038</v>
      </c>
      <c r="CF72" s="3">
        <f>+'[3]Infla Interanual PondENGHO'!CD72</f>
        <v>0.78442659358054434</v>
      </c>
      <c r="CG72" s="3"/>
      <c r="CI72" s="72">
        <f t="shared" si="8"/>
        <v>1.0219453972942327E-2</v>
      </c>
      <c r="CJ72" s="72">
        <f t="shared" si="3"/>
        <v>1.0219453972942327E-2</v>
      </c>
      <c r="CK72" s="72">
        <f t="shared" si="9"/>
        <v>0</v>
      </c>
      <c r="CL72" s="72"/>
      <c r="CM72" s="72"/>
      <c r="CN72" s="72">
        <f>+'[3]Infla Interanual PondENGHO'!CF72</f>
        <v>9.9782318922430058E-3</v>
      </c>
      <c r="CP72" s="72">
        <f t="shared" si="17"/>
        <v>2.4122208069932149E-4</v>
      </c>
      <c r="CT72" s="73">
        <f t="shared" si="10"/>
        <v>0.7934450912436628</v>
      </c>
      <c r="CU72" s="73">
        <f t="shared" si="11"/>
        <v>0.78611466175597622</v>
      </c>
      <c r="CV72" s="73">
        <f t="shared" si="12"/>
        <v>0.78469596880686554</v>
      </c>
      <c r="CW72" s="73">
        <f t="shared" si="13"/>
        <v>0.78407248515779604</v>
      </c>
      <c r="CX72" s="73">
        <f t="shared" si="14"/>
        <v>0.78322563727072048</v>
      </c>
      <c r="CY72" s="74">
        <f>+'[3]Infla Interanual PondENGHO'!BL72</f>
        <v>0.79237119069363282</v>
      </c>
      <c r="CZ72" s="74">
        <f>+'[3]Infla Interanual PondENGHO'!BM72</f>
        <v>0.78508025759151789</v>
      </c>
      <c r="DA72" s="74">
        <f>+'[3]Infla Interanual PondENGHO'!BN72</f>
        <v>0.78366168372728517</v>
      </c>
      <c r="DB72" s="74">
        <f>+'[3]Infla Interanual PondENGHO'!BO72</f>
        <v>0.78310574980866687</v>
      </c>
      <c r="DC72" s="74">
        <f>+'[3]Infla Interanual PondENGHO'!BP72</f>
        <v>0.78239295880138982</v>
      </c>
      <c r="DE72" s="3">
        <f t="shared" si="18"/>
        <v>1.0739005500299825E-3</v>
      </c>
      <c r="DF72" s="3">
        <f t="shared" si="21"/>
        <v>1.0344041644583246E-3</v>
      </c>
      <c r="DG72" s="3">
        <f t="shared" si="21"/>
        <v>1.034285079580366E-3</v>
      </c>
      <c r="DH72" s="3">
        <f t="shared" si="21"/>
        <v>9.6673534912916637E-4</v>
      </c>
      <c r="DI72" s="3">
        <f t="shared" si="20"/>
        <v>8.3267846933066103E-4</v>
      </c>
      <c r="DJ72" s="3">
        <f t="shared" si="15"/>
        <v>9.6381353616603604E-4</v>
      </c>
    </row>
    <row r="73" spans="1:114" x14ac:dyDescent="0.25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0.86912724816905107</v>
      </c>
      <c r="E73" s="3">
        <f>+'Indice PondENGHO'!E71/'Indice PondENGHO'!E59-1</f>
        <v>0.752591397322105</v>
      </c>
      <c r="F73" s="3">
        <f>+'Indice PondENGHO'!F71/'Indice PondENGHO'!F59-1</f>
        <v>1.1752964467072355</v>
      </c>
      <c r="G73" s="3">
        <f>+'Indice PondENGHO'!G71/'Indice PondENGHO'!G59-1</f>
        <v>0.61552157835992416</v>
      </c>
      <c r="H73" s="3">
        <f>+'Indice PondENGHO'!H71/'Indice PondENGHO'!H59-1</f>
        <v>0.82990385474252992</v>
      </c>
      <c r="I73" s="3">
        <f>+'Indice PondENGHO'!I71/'Indice PondENGHO'!I59-1</f>
        <v>0.74056093810134449</v>
      </c>
      <c r="J73" s="3">
        <f>+'Indice PondENGHO'!J71/'Indice PondENGHO'!J59-1</f>
        <v>0.7622150458355661</v>
      </c>
      <c r="K73" s="3">
        <f>+'Indice PondENGHO'!K71/'Indice PondENGHO'!K59-1</f>
        <v>0.42966436604384506</v>
      </c>
      <c r="L73" s="3">
        <f>+'Indice PondENGHO'!L71/'Indice PondENGHO'!L59-1</f>
        <v>0.74225278741029932</v>
      </c>
      <c r="M73" s="3">
        <f>+'Indice PondENGHO'!M71/'Indice PondENGHO'!M59-1</f>
        <v>0.64625038899927167</v>
      </c>
      <c r="N73" s="3">
        <f>+'Indice PondENGHO'!N71/'Indice PondENGHO'!N59-1</f>
        <v>0.99512486268766009</v>
      </c>
      <c r="O73" s="11">
        <f>+'Indice PondENGHO'!O71/'Indice PondENGHO'!O59-1</f>
        <v>0.8132469931262456</v>
      </c>
      <c r="P73" s="10">
        <f>+'Indice PondENGHO'!P71/'Indice PondENGHO'!P59-1</f>
        <v>0.86724554479129301</v>
      </c>
      <c r="Q73" s="3">
        <f>+'Indice PondENGHO'!Q71/'Indice PondENGHO'!Q59-1</f>
        <v>0.74913412364988874</v>
      </c>
      <c r="R73" s="3">
        <f>+'Indice PondENGHO'!R71/'Indice PondENGHO'!R59-1</f>
        <v>1.1788834237126302</v>
      </c>
      <c r="S73" s="3">
        <f>+'Indice PondENGHO'!S71/'Indice PondENGHO'!S59-1</f>
        <v>0.59643941957011992</v>
      </c>
      <c r="T73" s="3">
        <f>+'Indice PondENGHO'!T71/'Indice PondENGHO'!T59-1</f>
        <v>0.83329520337224339</v>
      </c>
      <c r="U73" s="3">
        <f>+'Indice PondENGHO'!U71/'Indice PondENGHO'!U59-1</f>
        <v>0.74374045650067844</v>
      </c>
      <c r="V73" s="3">
        <f>+'Indice PondENGHO'!V71/'Indice PondENGHO'!V59-1</f>
        <v>0.75888207630594384</v>
      </c>
      <c r="W73" s="3">
        <f>+'Indice PondENGHO'!W71/'Indice PondENGHO'!W59-1</f>
        <v>0.42483270743476531</v>
      </c>
      <c r="X73" s="3">
        <f>+'Indice PondENGHO'!X71/'Indice PondENGHO'!X59-1</f>
        <v>0.74385103301704936</v>
      </c>
      <c r="Y73" s="3">
        <f>+'Indice PondENGHO'!Y71/'Indice PondENGHO'!Y59-1</f>
        <v>0.65240518249678026</v>
      </c>
      <c r="Z73" s="3">
        <f>+'Indice PondENGHO'!Z71/'Indice PondENGHO'!Z59-1</f>
        <v>0.99272272547790652</v>
      </c>
      <c r="AA73" s="11">
        <f>+'Indice PondENGHO'!AA71/'Indice PondENGHO'!AA59-1</f>
        <v>0.81175175207630912</v>
      </c>
      <c r="AB73" s="10">
        <f>+'Indice PondENGHO'!AB71/'Indice PondENGHO'!AB59-1</f>
        <v>0.86618486871005684</v>
      </c>
      <c r="AC73" s="3">
        <f>+'Indice PondENGHO'!AC71/'Indice PondENGHO'!AC59-1</f>
        <v>0.74717203271546428</v>
      </c>
      <c r="AD73" s="3">
        <f>+'Indice PondENGHO'!AD71/'Indice PondENGHO'!AD59-1</f>
        <v>1.1809547181730125</v>
      </c>
      <c r="AE73" s="3">
        <f>+'Indice PondENGHO'!AE71/'Indice PondENGHO'!AE59-1</f>
        <v>0.58338646030382146</v>
      </c>
      <c r="AF73" s="3">
        <f>+'Indice PondENGHO'!AF71/'Indice PondENGHO'!AF59-1</f>
        <v>0.83477076940902917</v>
      </c>
      <c r="AG73" s="3">
        <f>+'Indice PondENGHO'!AG71/'Indice PondENGHO'!AG59-1</f>
        <v>0.74132125171893137</v>
      </c>
      <c r="AH73" s="3">
        <f>+'Indice PondENGHO'!AH71/'Indice PondENGHO'!AH59-1</f>
        <v>0.75895836948246576</v>
      </c>
      <c r="AI73" s="3">
        <f>+'Indice PondENGHO'!AI71/'Indice PondENGHO'!AI59-1</f>
        <v>0.42167241815332468</v>
      </c>
      <c r="AJ73" s="3">
        <f>+'Indice PondENGHO'!AJ71/'Indice PondENGHO'!AJ59-1</f>
        <v>0.74376151728920714</v>
      </c>
      <c r="AK73" s="3">
        <f>+'Indice PondENGHO'!AK71/'Indice PondENGHO'!AK59-1</f>
        <v>0.65238150784513116</v>
      </c>
      <c r="AL73" s="3">
        <f>+'Indice PondENGHO'!AL71/'Indice PondENGHO'!AL59-1</f>
        <v>0.98903826917020554</v>
      </c>
      <c r="AM73" s="11">
        <f>+'Indice PondENGHO'!AM71/'Indice PondENGHO'!AM59-1</f>
        <v>0.8111281288197405</v>
      </c>
      <c r="AN73" s="10">
        <f>+'Indice PondENGHO'!AN71/'Indice PondENGHO'!AN59-1</f>
        <v>0.8655455352985586</v>
      </c>
      <c r="AO73" s="3">
        <f>+'Indice PondENGHO'!AO71/'Indice PondENGHO'!AO59-1</f>
        <v>0.74587585554397018</v>
      </c>
      <c r="AP73" s="3">
        <f>+'Indice PondENGHO'!AP71/'Indice PondENGHO'!AP59-1</f>
        <v>1.1832864663338092</v>
      </c>
      <c r="AQ73" s="3">
        <f>+'Indice PondENGHO'!AQ71/'Indice PondENGHO'!AQ59-1</f>
        <v>0.5804913771018041</v>
      </c>
      <c r="AR73" s="3">
        <f>+'Indice PondENGHO'!AR71/'Indice PondENGHO'!AR59-1</f>
        <v>0.83461001518003086</v>
      </c>
      <c r="AS73" s="3">
        <f>+'Indice PondENGHO'!AS71/'Indice PondENGHO'!AS59-1</f>
        <v>0.74830624139287827</v>
      </c>
      <c r="AT73" s="3">
        <f>+'Indice PondENGHO'!AT71/'Indice PondENGHO'!AT59-1</f>
        <v>0.75493634958845357</v>
      </c>
      <c r="AU73" s="3">
        <f>+'Indice PondENGHO'!AU71/'Indice PondENGHO'!AU59-1</f>
        <v>0.42003988704388351</v>
      </c>
      <c r="AV73" s="3">
        <f>+'Indice PondENGHO'!AV71/'Indice PondENGHO'!AV59-1</f>
        <v>0.74439891342407849</v>
      </c>
      <c r="AW73" s="3">
        <f>+'Indice PondENGHO'!AW71/'Indice PondENGHO'!AW59-1</f>
        <v>0.65719606238151207</v>
      </c>
      <c r="AX73" s="3">
        <f>+'Indice PondENGHO'!AX71/'Indice PondENGHO'!AX59-1</f>
        <v>0.99102172344819395</v>
      </c>
      <c r="AY73" s="11">
        <f>+'Indice PondENGHO'!AY71/'Indice PondENGHO'!AY59-1</f>
        <v>0.81054907119044706</v>
      </c>
      <c r="AZ73" s="10">
        <f>+'Indice PondENGHO'!AZ71/'Indice PondENGHO'!AZ59-1</f>
        <v>0.86442248874301675</v>
      </c>
      <c r="BA73" s="3">
        <f>+'Indice PondENGHO'!BA71/'Indice PondENGHO'!BA59-1</f>
        <v>0.74369357755993248</v>
      </c>
      <c r="BB73" s="3">
        <f>+'Indice PondENGHO'!BB71/'Indice PondENGHO'!BB59-1</f>
        <v>1.1869042348822378</v>
      </c>
      <c r="BC73" s="3">
        <f>+'Indice PondENGHO'!BC71/'Indice PondENGHO'!BC59-1</f>
        <v>0.57386366766224617</v>
      </c>
      <c r="BD73" s="3">
        <f>+'Indice PondENGHO'!BD71/'Indice PondENGHO'!BD59-1</f>
        <v>0.83646143131785999</v>
      </c>
      <c r="BE73" s="3">
        <f>+'Indice PondENGHO'!BE71/'Indice PondENGHO'!BE59-1</f>
        <v>0.75341305280169135</v>
      </c>
      <c r="BF73" s="3">
        <f>+'Indice PondENGHO'!BF71/'Indice PondENGHO'!BF59-1</f>
        <v>0.75161138975847419</v>
      </c>
      <c r="BG73" s="3">
        <f>+'Indice PondENGHO'!BG71/'Indice PondENGHO'!BG59-1</f>
        <v>0.41516779197246634</v>
      </c>
      <c r="BH73" s="3">
        <f>+'Indice PondENGHO'!BH71/'Indice PondENGHO'!BH59-1</f>
        <v>0.74535133280824972</v>
      </c>
      <c r="BI73" s="3">
        <f>+'Indice PondENGHO'!BI71/'Indice PondENGHO'!BI59-1</f>
        <v>0.65402417887448161</v>
      </c>
      <c r="BJ73" s="3">
        <f>+'Indice PondENGHO'!BJ71/'Indice PondENGHO'!BJ59-1</f>
        <v>0.99215375611913714</v>
      </c>
      <c r="BK73" s="11">
        <f>+'Indice PondENGHO'!BK71/'Indice PondENGHO'!BK59-1</f>
        <v>0.81158904566920365</v>
      </c>
      <c r="BL73" s="2">
        <f t="shared" si="23"/>
        <v>44805</v>
      </c>
      <c r="BM73" s="3">
        <f>+'Indice PondENGHO'!BL71/'Indice PondENGHO'!BL59-1</f>
        <v>0.84632536390400381</v>
      </c>
      <c r="BN73" s="3">
        <f>+'Indice PondENGHO'!BM71/'Indice PondENGHO'!BM59-1</f>
        <v>0.83511470754829897</v>
      </c>
      <c r="BO73" s="3">
        <f>+'Indice PondENGHO'!BN71/'Indice PondENGHO'!BN59-1</f>
        <v>0.83116218259899499</v>
      </c>
      <c r="BP73" s="3">
        <f>+'Indice PondENGHO'!BO71/'Indice PondENGHO'!BO59-1</f>
        <v>0.82783857229155489</v>
      </c>
      <c r="BQ73" s="3">
        <f>+'Indice PondENGHO'!BP71/'Indice PondENGHO'!BP59-1</f>
        <v>0.82214081784937965</v>
      </c>
      <c r="BR73" s="10">
        <f>+'Indice PondENGHO'!BQ71/'Indice PondENGHO'!BQ59-1</f>
        <v>0.86638838866195256</v>
      </c>
      <c r="BS73" s="3">
        <f>+'Indice PondENGHO'!BR71/'Indice PondENGHO'!BR59-1</f>
        <v>0.74694089848548373</v>
      </c>
      <c r="BT73" s="3">
        <f>+'Indice PondENGHO'!BS71/'Indice PondENGHO'!BS59-1</f>
        <v>1.1820655043106867</v>
      </c>
      <c r="BU73" s="3">
        <f>+'Indice PondENGHO'!BT71/'Indice PondENGHO'!BT59-1</f>
        <v>0.58550526340225129</v>
      </c>
      <c r="BV73" s="3">
        <f>+'Indice PondENGHO'!BU71/'Indice PondENGHO'!BU59-1</f>
        <v>0.83482165275258424</v>
      </c>
      <c r="BW73" s="3">
        <f>+'Indice PondENGHO'!BV71/'Indice PondENGHO'!BV59-1</f>
        <v>0.74802353800975063</v>
      </c>
      <c r="BX73" s="3">
        <f>+'Indice PondENGHO'!BW71/'Indice PondENGHO'!BW59-1</f>
        <v>0.75560044997696796</v>
      </c>
      <c r="BY73" s="3">
        <f>+'Indice PondENGHO'!BX71/'Indice PondENGHO'!BX59-1</f>
        <v>0.42087651867392628</v>
      </c>
      <c r="BZ73" s="3">
        <f>+'Indice PondENGHO'!BY71/'Indice PondENGHO'!BY59-1</f>
        <v>0.74434470819662901</v>
      </c>
      <c r="CA73" s="3">
        <f>+'Indice PondENGHO'!BZ71/'Indice PondENGHO'!BZ59-1</f>
        <v>0.65378486318368978</v>
      </c>
      <c r="CB73" s="3">
        <f>+'Indice PondENGHO'!CA71/'Indice PondENGHO'!CA59-1</f>
        <v>0.99170409184319253</v>
      </c>
      <c r="CC73" s="11">
        <f>+'Indice PondENGHO'!CB71/'Indice PondENGHO'!CB59-1</f>
        <v>0.81146519457978949</v>
      </c>
      <c r="CD73" s="3">
        <f>+'Indice PondENGHO'!CC71/'Indice PondENGHO'!CC59-1</f>
        <v>0.83001760646368994</v>
      </c>
      <c r="CE73" s="3">
        <f>+'Indice PondENGHO'!CD71/'Indice PondENGHO'!CD59-1</f>
        <v>0.83001749149396487</v>
      </c>
      <c r="CF73" s="3">
        <f>+'[3]Infla Interanual PondENGHO'!CD73</f>
        <v>0.82981153343231817</v>
      </c>
      <c r="CG73" s="3"/>
      <c r="CI73" s="72">
        <f t="shared" si="8"/>
        <v>2.4184546054624168E-2</v>
      </c>
      <c r="CJ73" s="72">
        <f t="shared" si="3"/>
        <v>2.4184546054624168E-2</v>
      </c>
      <c r="CK73" s="72">
        <f t="shared" si="9"/>
        <v>0</v>
      </c>
      <c r="CL73" s="72"/>
      <c r="CM73" s="72"/>
      <c r="CN73" s="72">
        <f>+'[3]Infla Interanual PondENGHO'!CF73</f>
        <v>2.4120810713757823E-2</v>
      </c>
      <c r="CP73" s="72">
        <f t="shared" si="17"/>
        <v>6.3735340866344359E-5</v>
      </c>
      <c r="CT73" s="73">
        <f t="shared" si="10"/>
        <v>0.84632536390400381</v>
      </c>
      <c r="CU73" s="73">
        <f t="shared" si="11"/>
        <v>0.83511470754829897</v>
      </c>
      <c r="CV73" s="73">
        <f t="shared" si="12"/>
        <v>0.83116218259899499</v>
      </c>
      <c r="CW73" s="73">
        <f t="shared" si="13"/>
        <v>0.82783857229155489</v>
      </c>
      <c r="CX73" s="73">
        <f t="shared" si="14"/>
        <v>0.82214081784937965</v>
      </c>
      <c r="CY73" s="74">
        <f>+'[3]Infla Interanual PondENGHO'!BL73</f>
        <v>0.84610001797732659</v>
      </c>
      <c r="CZ73" s="74">
        <f>+'[3]Infla Interanual PondENGHO'!BM73</f>
        <v>0.83489013659098221</v>
      </c>
      <c r="DA73" s="74">
        <f>+'[3]Infla Interanual PondENGHO'!BN73</f>
        <v>0.83094955654114755</v>
      </c>
      <c r="DB73" s="74">
        <f>+'[3]Infla Interanual PondENGHO'!BO73</f>
        <v>0.82763753745383761</v>
      </c>
      <c r="DC73" s="74">
        <f>+'[3]Infla Interanual PondENGHO'!BP73</f>
        <v>0.82197920726356877</v>
      </c>
      <c r="DE73" s="3">
        <f t="shared" si="18"/>
        <v>2.2534592667722286E-4</v>
      </c>
      <c r="DF73" s="3">
        <f t="shared" si="21"/>
        <v>2.2457095731676091E-4</v>
      </c>
      <c r="DG73" s="3">
        <f t="shared" si="21"/>
        <v>2.126260578474426E-4</v>
      </c>
      <c r="DH73" s="3">
        <f t="shared" si="21"/>
        <v>2.0103483771727326E-4</v>
      </c>
      <c r="DI73" s="3">
        <f t="shared" si="20"/>
        <v>1.616105858108785E-4</v>
      </c>
      <c r="DJ73" s="3">
        <f t="shared" si="15"/>
        <v>2.0595806164669384E-4</v>
      </c>
    </row>
    <row r="74" spans="1:114" x14ac:dyDescent="0.25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0.91688123389698761</v>
      </c>
      <c r="E74" s="3">
        <f>+'Indice PondENGHO'!E72/'Indice PondENGHO'!E60-1</f>
        <v>0.8051823057265699</v>
      </c>
      <c r="F74" s="3">
        <f>+'Indice PondENGHO'!F72/'Indice PondENGHO'!F60-1</f>
        <v>1.2182349332963054</v>
      </c>
      <c r="G74" s="3">
        <f>+'Indice PondENGHO'!G72/'Indice PondENGHO'!G60-1</f>
        <v>0.69453281939263745</v>
      </c>
      <c r="H74" s="3">
        <f>+'Indice PondENGHO'!H72/'Indice PondENGHO'!H60-1</f>
        <v>0.87154441712675945</v>
      </c>
      <c r="I74" s="3">
        <f>+'Indice PondENGHO'!I72/'Indice PondENGHO'!I60-1</f>
        <v>0.7825077650193728</v>
      </c>
      <c r="J74" s="3">
        <f>+'Indice PondENGHO'!J72/'Indice PondENGHO'!J60-1</f>
        <v>0.79246066972406748</v>
      </c>
      <c r="K74" s="3">
        <f>+'Indice PondENGHO'!K72/'Indice PondENGHO'!K60-1</f>
        <v>0.5798799042171936</v>
      </c>
      <c r="L74" s="3">
        <f>+'Indice PondENGHO'!L72/'Indice PondENGHO'!L60-1</f>
        <v>0.77152163992039235</v>
      </c>
      <c r="M74" s="3">
        <f>+'Indice PondENGHO'!M72/'Indice PondENGHO'!M60-1</f>
        <v>0.74246868984321446</v>
      </c>
      <c r="N74" s="3">
        <f>+'Indice PondENGHO'!N72/'Indice PondENGHO'!N60-1</f>
        <v>1.0569145371001394</v>
      </c>
      <c r="O74" s="11">
        <f>+'Indice PondENGHO'!O72/'Indice PondENGHO'!O60-1</f>
        <v>0.86599121189844586</v>
      </c>
      <c r="P74" s="10">
        <f>+'Indice PondENGHO'!P72/'Indice PondENGHO'!P60-1</f>
        <v>0.91608201195094718</v>
      </c>
      <c r="Q74" s="3">
        <f>+'Indice PondENGHO'!Q72/'Indice PondENGHO'!Q60-1</f>
        <v>0.80379091967416039</v>
      </c>
      <c r="R74" s="3">
        <f>+'Indice PondENGHO'!R72/'Indice PondENGHO'!R60-1</f>
        <v>1.2204695483438681</v>
      </c>
      <c r="S74" s="3">
        <f>+'Indice PondENGHO'!S72/'Indice PondENGHO'!S60-1</f>
        <v>0.67267405637221711</v>
      </c>
      <c r="T74" s="3">
        <f>+'Indice PondENGHO'!T72/'Indice PondENGHO'!T60-1</f>
        <v>0.87310319779914969</v>
      </c>
      <c r="U74" s="3">
        <f>+'Indice PondENGHO'!U72/'Indice PondENGHO'!U60-1</f>
        <v>0.78509168764389181</v>
      </c>
      <c r="V74" s="3">
        <f>+'Indice PondENGHO'!V72/'Indice PondENGHO'!V60-1</f>
        <v>0.7870897474375822</v>
      </c>
      <c r="W74" s="3">
        <f>+'Indice PondENGHO'!W72/'Indice PondENGHO'!W60-1</f>
        <v>0.5757661085373913</v>
      </c>
      <c r="X74" s="3">
        <f>+'Indice PondENGHO'!X72/'Indice PondENGHO'!X60-1</f>
        <v>0.77389511318283777</v>
      </c>
      <c r="Y74" s="3">
        <f>+'Indice PondENGHO'!Y72/'Indice PondENGHO'!Y60-1</f>
        <v>0.76248883964060199</v>
      </c>
      <c r="Z74" s="3">
        <f>+'Indice PondENGHO'!Z72/'Indice PondENGHO'!Z60-1</f>
        <v>1.0546147166542492</v>
      </c>
      <c r="AA74" s="11">
        <f>+'Indice PondENGHO'!AA72/'Indice PondENGHO'!AA60-1</f>
        <v>0.86242821540449732</v>
      </c>
      <c r="AB74" s="10">
        <f>+'Indice PondENGHO'!AB72/'Indice PondENGHO'!AB60-1</f>
        <v>0.91536373030363616</v>
      </c>
      <c r="AC74" s="3">
        <f>+'Indice PondENGHO'!AC72/'Indice PondENGHO'!AC60-1</f>
        <v>0.80071285578717455</v>
      </c>
      <c r="AD74" s="3">
        <f>+'Indice PondENGHO'!AD72/'Indice PondENGHO'!AD60-1</f>
        <v>1.2221166518893525</v>
      </c>
      <c r="AE74" s="3">
        <f>+'Indice PondENGHO'!AE72/'Indice PondENGHO'!AE60-1</f>
        <v>0.65862949827765438</v>
      </c>
      <c r="AF74" s="3">
        <f>+'Indice PondENGHO'!AF72/'Indice PondENGHO'!AF60-1</f>
        <v>0.8749015946349179</v>
      </c>
      <c r="AG74" s="3">
        <f>+'Indice PondENGHO'!AG72/'Indice PondENGHO'!AG60-1</f>
        <v>0.78370847040264713</v>
      </c>
      <c r="AH74" s="3">
        <f>+'Indice PondENGHO'!AH72/'Indice PondENGHO'!AH60-1</f>
        <v>0.78645507881271426</v>
      </c>
      <c r="AI74" s="3">
        <f>+'Indice PondENGHO'!AI72/'Indice PondENGHO'!AI60-1</f>
        <v>0.57305483161283544</v>
      </c>
      <c r="AJ74" s="3">
        <f>+'Indice PondENGHO'!AJ72/'Indice PondENGHO'!AJ60-1</f>
        <v>0.77434410898262551</v>
      </c>
      <c r="AK74" s="3">
        <f>+'Indice PondENGHO'!AK72/'Indice PondENGHO'!AK60-1</f>
        <v>0.76580877163922412</v>
      </c>
      <c r="AL74" s="3">
        <f>+'Indice PondENGHO'!AL72/'Indice PondENGHO'!AL60-1</f>
        <v>1.0521769415862146</v>
      </c>
      <c r="AM74" s="11">
        <f>+'Indice PondENGHO'!AM72/'Indice PondENGHO'!AM60-1</f>
        <v>0.8601589669543912</v>
      </c>
      <c r="AN74" s="10">
        <f>+'Indice PondENGHO'!AN72/'Indice PondENGHO'!AN60-1</f>
        <v>0.91567755158293651</v>
      </c>
      <c r="AO74" s="3">
        <f>+'Indice PondENGHO'!AO72/'Indice PondENGHO'!AO60-1</f>
        <v>0.80032521313460037</v>
      </c>
      <c r="AP74" s="3">
        <f>+'Indice PondENGHO'!AP72/'Indice PondENGHO'!AP60-1</f>
        <v>1.222063901864769</v>
      </c>
      <c r="AQ74" s="3">
        <f>+'Indice PondENGHO'!AQ72/'Indice PondENGHO'!AQ60-1</f>
        <v>0.65563409101647996</v>
      </c>
      <c r="AR74" s="3">
        <f>+'Indice PondENGHO'!AR72/'Indice PondENGHO'!AR60-1</f>
        <v>0.87459997469416861</v>
      </c>
      <c r="AS74" s="3">
        <f>+'Indice PondENGHO'!AS72/'Indice PondENGHO'!AS60-1</f>
        <v>0.7877004891207704</v>
      </c>
      <c r="AT74" s="3">
        <f>+'Indice PondENGHO'!AT72/'Indice PondENGHO'!AT60-1</f>
        <v>0.77956144329459587</v>
      </c>
      <c r="AU74" s="3">
        <f>+'Indice PondENGHO'!AU72/'Indice PondENGHO'!AU60-1</f>
        <v>0.57158474359492173</v>
      </c>
      <c r="AV74" s="3">
        <f>+'Indice PondENGHO'!AV72/'Indice PondENGHO'!AV60-1</f>
        <v>0.77408195966167126</v>
      </c>
      <c r="AW74" s="3">
        <f>+'Indice PondENGHO'!AW72/'Indice PondENGHO'!AW60-1</f>
        <v>0.76993012093046764</v>
      </c>
      <c r="AX74" s="3">
        <f>+'Indice PondENGHO'!AX72/'Indice PondENGHO'!AX60-1</f>
        <v>1.0551062776396356</v>
      </c>
      <c r="AY74" s="11">
        <f>+'Indice PondENGHO'!AY72/'Indice PondENGHO'!AY60-1</f>
        <v>0.86066054928941882</v>
      </c>
      <c r="AZ74" s="10">
        <f>+'Indice PondENGHO'!AZ72/'Indice PondENGHO'!AZ60-1</f>
        <v>0.9159044507181997</v>
      </c>
      <c r="BA74" s="3">
        <f>+'Indice PondENGHO'!BA72/'Indice PondENGHO'!BA60-1</f>
        <v>0.80025285880978636</v>
      </c>
      <c r="BB74" s="3">
        <f>+'Indice PondENGHO'!BB72/'Indice PondENGHO'!BB60-1</f>
        <v>1.2231577861749585</v>
      </c>
      <c r="BC74" s="3">
        <f>+'Indice PondENGHO'!BC72/'Indice PondENGHO'!BC60-1</f>
        <v>0.64965110869694098</v>
      </c>
      <c r="BD74" s="3">
        <f>+'Indice PondENGHO'!BD72/'Indice PondENGHO'!BD60-1</f>
        <v>0.87362499751973743</v>
      </c>
      <c r="BE74" s="3">
        <f>+'Indice PondENGHO'!BE72/'Indice PondENGHO'!BE60-1</f>
        <v>0.79064843536444784</v>
      </c>
      <c r="BF74" s="3">
        <f>+'Indice PondENGHO'!BF72/'Indice PondENGHO'!BF60-1</f>
        <v>0.77403956948524599</v>
      </c>
      <c r="BG74" s="3">
        <f>+'Indice PondENGHO'!BG72/'Indice PondENGHO'!BG60-1</f>
        <v>0.56824626327383654</v>
      </c>
      <c r="BH74" s="3">
        <f>+'Indice PondENGHO'!BH72/'Indice PondENGHO'!BH60-1</f>
        <v>0.77442936305153265</v>
      </c>
      <c r="BI74" s="3">
        <f>+'Indice PondENGHO'!BI72/'Indice PondENGHO'!BI60-1</f>
        <v>0.78157578570119468</v>
      </c>
      <c r="BJ74" s="3">
        <f>+'Indice PondENGHO'!BJ72/'Indice PondENGHO'!BJ60-1</f>
        <v>1.0587006135526154</v>
      </c>
      <c r="BK74" s="11">
        <f>+'Indice PondENGHO'!BK72/'Indice PondENGHO'!BK60-1</f>
        <v>0.86006186962800735</v>
      </c>
      <c r="BL74" s="2">
        <f t="shared" si="23"/>
        <v>44835</v>
      </c>
      <c r="BM74" s="3">
        <f>+'Indice PondENGHO'!BL72/'Indice PondENGHO'!BL60-1</f>
        <v>0.89732829720253693</v>
      </c>
      <c r="BN74" s="3">
        <f>+'Indice PondENGHO'!BM72/'Indice PondENGHO'!BM60-1</f>
        <v>0.88659681488080877</v>
      </c>
      <c r="BO74" s="3">
        <f>+'Indice PondENGHO'!BN72/'Indice PondENGHO'!BN60-1</f>
        <v>0.88292672661796789</v>
      </c>
      <c r="BP74" s="3">
        <f>+'Indice PondENGHO'!BO72/'Indice PondENGHO'!BO60-1</f>
        <v>0.87823045219058438</v>
      </c>
      <c r="BQ74" s="3">
        <f>+'Indice PondENGHO'!BP72/'Indice PondENGHO'!BP60-1</f>
        <v>0.87232045444985129</v>
      </c>
      <c r="BR74" s="10">
        <f>+'Indice PondENGHO'!BQ72/'Indice PondENGHO'!BQ60-1</f>
        <v>0.91596095574807612</v>
      </c>
      <c r="BS74" s="3">
        <f>+'Indice PondENGHO'!BR72/'Indice PondENGHO'!BR60-1</f>
        <v>0.80166892560585512</v>
      </c>
      <c r="BT74" s="3">
        <f>+'Indice PondENGHO'!BS72/'Indice PondENGHO'!BS60-1</f>
        <v>1.2215995116008362</v>
      </c>
      <c r="BU74" s="3">
        <f>+'Indice PondENGHO'!BT72/'Indice PondENGHO'!BT60-1</f>
        <v>0.66150163575406817</v>
      </c>
      <c r="BV74" s="3">
        <f>+'Indice PondENGHO'!BU72/'Indice PondENGHO'!BU60-1</f>
        <v>0.87377890314315665</v>
      </c>
      <c r="BW74" s="3">
        <f>+'Indice PondENGHO'!BV72/'Indice PondENGHO'!BV60-1</f>
        <v>0.78749640693770884</v>
      </c>
      <c r="BX74" s="3">
        <f>+'Indice PondENGHO'!BW72/'Indice PondENGHO'!BW60-1</f>
        <v>0.78090926764466917</v>
      </c>
      <c r="BY74" s="3">
        <f>+'Indice PondENGHO'!BX72/'Indice PondENGHO'!BX60-1</f>
        <v>0.57257743773867587</v>
      </c>
      <c r="BZ74" s="3">
        <f>+'Indice PondENGHO'!BY72/'Indice PondENGHO'!BY60-1</f>
        <v>0.77395718189434493</v>
      </c>
      <c r="CA74" s="3">
        <f>+'Indice PondENGHO'!BZ72/'Indice PondENGHO'!BZ60-1</f>
        <v>0.7712198823703118</v>
      </c>
      <c r="CB74" s="3">
        <f>+'Indice PondENGHO'!CA72/'Indice PondENGHO'!CA60-1</f>
        <v>1.0561763155547648</v>
      </c>
      <c r="CC74" s="11">
        <f>+'Indice PondENGHO'!CB72/'Indice PondENGHO'!CB60-1</f>
        <v>0.86112587899769144</v>
      </c>
      <c r="CD74" s="3">
        <f>+'Indice PondENGHO'!CC72/'Indice PondENGHO'!CC60-1</f>
        <v>0.88082669565544824</v>
      </c>
      <c r="CE74" s="3">
        <f>+'Indice PondENGHO'!CD72/'Indice PondENGHO'!CD60-1</f>
        <v>0.88082669565544824</v>
      </c>
      <c r="CF74" s="3">
        <f>+'[3]Infla Interanual PondENGHO'!CD74</f>
        <v>0.88055025028398815</v>
      </c>
      <c r="CG74" s="3"/>
      <c r="CI74" s="72">
        <f t="shared" si="8"/>
        <v>2.5007842752685638E-2</v>
      </c>
      <c r="CJ74" s="72">
        <f t="shared" si="3"/>
        <v>2.5007842752685638E-2</v>
      </c>
      <c r="CK74" s="72">
        <f t="shared" si="9"/>
        <v>0</v>
      </c>
      <c r="CL74" s="72"/>
      <c r="CM74" s="72"/>
      <c r="CN74" s="72">
        <f>+'[3]Infla Interanual PondENGHO'!CF74</f>
        <v>2.5175364219292007E-2</v>
      </c>
      <c r="CP74" s="72">
        <f t="shared" si="17"/>
        <v>-1.6752146660636846E-4</v>
      </c>
      <c r="CT74" s="73">
        <f t="shared" si="10"/>
        <v>0.89732829720253693</v>
      </c>
      <c r="CU74" s="73">
        <f t="shared" si="11"/>
        <v>0.88659681488080877</v>
      </c>
      <c r="CV74" s="73">
        <f t="shared" si="12"/>
        <v>0.88292672661796789</v>
      </c>
      <c r="CW74" s="73">
        <f t="shared" si="13"/>
        <v>0.87823045219058438</v>
      </c>
      <c r="CX74" s="73">
        <f t="shared" si="14"/>
        <v>0.87232045444985129</v>
      </c>
      <c r="CY74" s="74">
        <f>+'[3]Infla Interanual PondENGHO'!BL74</f>
        <v>0.89718295860379871</v>
      </c>
      <c r="CZ74" s="74">
        <f>+'[3]Infla Interanual PondENGHO'!BM74</f>
        <v>0.8863616296073884</v>
      </c>
      <c r="DA74" s="74">
        <f>+'[3]Infla Interanual PondENGHO'!BN74</f>
        <v>0.88266281065268326</v>
      </c>
      <c r="DB74" s="74">
        <f>+'[3]Infla Interanual PondENGHO'!BO74</f>
        <v>0.87793790919913617</v>
      </c>
      <c r="DC74" s="74">
        <f>+'[3]Infla Interanual PondENGHO'!BP74</f>
        <v>0.8720075943845067</v>
      </c>
      <c r="DE74" s="3">
        <f t="shared" si="18"/>
        <v>1.4533859873822053E-4</v>
      </c>
      <c r="DF74" s="3">
        <f t="shared" si="21"/>
        <v>2.3518527342036855E-4</v>
      </c>
      <c r="DG74" s="3">
        <f t="shared" si="21"/>
        <v>2.6391596528463346E-4</v>
      </c>
      <c r="DH74" s="3">
        <f t="shared" si="21"/>
        <v>2.9254299144820806E-4</v>
      </c>
      <c r="DI74" s="3">
        <f t="shared" si="20"/>
        <v>3.1286006534458899E-4</v>
      </c>
      <c r="DJ74" s="3">
        <f t="shared" si="15"/>
        <v>2.7644537146009895E-4</v>
      </c>
    </row>
    <row r="75" spans="1:114" x14ac:dyDescent="0.25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0.94211824882025885</v>
      </c>
      <c r="E75" s="3">
        <f>+'Indice PondENGHO'!E73/'Indice PondENGHO'!E61-1</f>
        <v>0.89771227734636816</v>
      </c>
      <c r="F75" s="3">
        <f>+'Indice PondENGHO'!F73/'Indice PondENGHO'!F61-1</f>
        <v>1.229375281463716</v>
      </c>
      <c r="G75" s="3">
        <f>+'Indice PondENGHO'!G73/'Indice PondENGHO'!G61-1</f>
        <v>0.7885765867489698</v>
      </c>
      <c r="H75" s="3">
        <f>+'Indice PondENGHO'!H73/'Indice PondENGHO'!H61-1</f>
        <v>0.91900410668288979</v>
      </c>
      <c r="I75" s="3">
        <f>+'Indice PondENGHO'!I73/'Indice PondENGHO'!I61-1</f>
        <v>0.81478991512048737</v>
      </c>
      <c r="J75" s="3">
        <f>+'Indice PondENGHO'!J73/'Indice PondENGHO'!J61-1</f>
        <v>0.85156961935627851</v>
      </c>
      <c r="K75" s="3">
        <f>+'Indice PondENGHO'!K73/'Indice PondENGHO'!K61-1</f>
        <v>0.6628383389523167</v>
      </c>
      <c r="L75" s="3">
        <f>+'Indice PondENGHO'!L73/'Indice PondENGHO'!L61-1</f>
        <v>0.81839750228150976</v>
      </c>
      <c r="M75" s="3">
        <f>+'Indice PondENGHO'!M73/'Indice PondENGHO'!M61-1</f>
        <v>0.79519879729581278</v>
      </c>
      <c r="N75" s="3">
        <f>+'Indice PondENGHO'!N73/'Indice PondENGHO'!N61-1</f>
        <v>1.0679272039178276</v>
      </c>
      <c r="O75" s="11">
        <f>+'Indice PondENGHO'!O73/'Indice PondENGHO'!O61-1</f>
        <v>0.93372844032561808</v>
      </c>
      <c r="P75" s="10">
        <f>+'Indice PondENGHO'!P73/'Indice PondENGHO'!P61-1</f>
        <v>0.94166750988615111</v>
      </c>
      <c r="Q75" s="3">
        <f>+'Indice PondENGHO'!Q73/'Indice PondENGHO'!Q61-1</f>
        <v>0.89738582380933862</v>
      </c>
      <c r="R75" s="3">
        <f>+'Indice PondENGHO'!R73/'Indice PondENGHO'!R61-1</f>
        <v>1.231270480488615</v>
      </c>
      <c r="S75" s="3">
        <f>+'Indice PondENGHO'!S73/'Indice PondENGHO'!S61-1</f>
        <v>0.77177875249334571</v>
      </c>
      <c r="T75" s="3">
        <f>+'Indice PondENGHO'!T73/'Indice PondENGHO'!T61-1</f>
        <v>0.92183071671692507</v>
      </c>
      <c r="U75" s="3">
        <f>+'Indice PondENGHO'!U73/'Indice PondENGHO'!U61-1</f>
        <v>0.81623498759197943</v>
      </c>
      <c r="V75" s="3">
        <f>+'Indice PondENGHO'!V73/'Indice PondENGHO'!V61-1</f>
        <v>0.84938249133031052</v>
      </c>
      <c r="W75" s="3">
        <f>+'Indice PondENGHO'!W73/'Indice PondENGHO'!W61-1</f>
        <v>0.6613376018961834</v>
      </c>
      <c r="X75" s="3">
        <f>+'Indice PondENGHO'!X73/'Indice PondENGHO'!X61-1</f>
        <v>0.8201970753393153</v>
      </c>
      <c r="Y75" s="3">
        <f>+'Indice PondENGHO'!Y73/'Indice PondENGHO'!Y61-1</f>
        <v>0.81891598880885352</v>
      </c>
      <c r="Z75" s="3">
        <f>+'Indice PondENGHO'!Z73/'Indice PondENGHO'!Z61-1</f>
        <v>1.0639751876662746</v>
      </c>
      <c r="AA75" s="11">
        <f>+'Indice PondENGHO'!AA73/'Indice PondENGHO'!AA61-1</f>
        <v>0.93174803562539221</v>
      </c>
      <c r="AB75" s="10">
        <f>+'Indice PondENGHO'!AB73/'Indice PondENGHO'!AB61-1</f>
        <v>0.94137345414233864</v>
      </c>
      <c r="AC75" s="3">
        <f>+'Indice PondENGHO'!AC73/'Indice PondENGHO'!AC61-1</f>
        <v>0.8963227904131339</v>
      </c>
      <c r="AD75" s="3">
        <f>+'Indice PondENGHO'!AD73/'Indice PondENGHO'!AD61-1</f>
        <v>1.2316084967377074</v>
      </c>
      <c r="AE75" s="3">
        <f>+'Indice PondENGHO'!AE73/'Indice PondENGHO'!AE61-1</f>
        <v>0.75991283463005987</v>
      </c>
      <c r="AF75" s="3">
        <f>+'Indice PondENGHO'!AF73/'Indice PondENGHO'!AF61-1</f>
        <v>0.92439039806982848</v>
      </c>
      <c r="AG75" s="3">
        <f>+'Indice PondENGHO'!AG73/'Indice PondENGHO'!AG61-1</f>
        <v>0.81494266048263708</v>
      </c>
      <c r="AH75" s="3">
        <f>+'Indice PondENGHO'!AH73/'Indice PondENGHO'!AH61-1</f>
        <v>0.84946193900715827</v>
      </c>
      <c r="AI75" s="3">
        <f>+'Indice PondENGHO'!AI73/'Indice PondENGHO'!AI61-1</f>
        <v>0.65972850907765679</v>
      </c>
      <c r="AJ75" s="3">
        <f>+'Indice PondENGHO'!AJ73/'Indice PondENGHO'!AJ61-1</f>
        <v>0.81994179491768571</v>
      </c>
      <c r="AK75" s="3">
        <f>+'Indice PondENGHO'!AK73/'Indice PondENGHO'!AK61-1</f>
        <v>0.82281302373696441</v>
      </c>
      <c r="AL75" s="3">
        <f>+'Indice PondENGHO'!AL73/'Indice PondENGHO'!AL61-1</f>
        <v>1.0621738948739754</v>
      </c>
      <c r="AM75" s="11">
        <f>+'Indice PondENGHO'!AM73/'Indice PondENGHO'!AM61-1</f>
        <v>0.93028413286142841</v>
      </c>
      <c r="AN75" s="10">
        <f>+'Indice PondENGHO'!AN73/'Indice PondENGHO'!AN61-1</f>
        <v>0.94203331695047088</v>
      </c>
      <c r="AO75" s="3">
        <f>+'Indice PondENGHO'!AO73/'Indice PondENGHO'!AO61-1</f>
        <v>0.89584399897428435</v>
      </c>
      <c r="AP75" s="3">
        <f>+'Indice PondENGHO'!AP73/'Indice PondENGHO'!AP61-1</f>
        <v>1.2329612632185794</v>
      </c>
      <c r="AQ75" s="3">
        <f>+'Indice PondENGHO'!AQ73/'Indice PondENGHO'!AQ61-1</f>
        <v>0.75894789914714922</v>
      </c>
      <c r="AR75" s="3">
        <f>+'Indice PondENGHO'!AR73/'Indice PondENGHO'!AR61-1</f>
        <v>0.92413548608168616</v>
      </c>
      <c r="AS75" s="3">
        <f>+'Indice PondENGHO'!AS73/'Indice PondENGHO'!AS61-1</f>
        <v>0.81602829129617627</v>
      </c>
      <c r="AT75" s="3">
        <f>+'Indice PondENGHO'!AT73/'Indice PondENGHO'!AT61-1</f>
        <v>0.84618156898457464</v>
      </c>
      <c r="AU75" s="3">
        <f>+'Indice PondENGHO'!AU73/'Indice PondENGHO'!AU61-1</f>
        <v>0.65928962783977441</v>
      </c>
      <c r="AV75" s="3">
        <f>+'Indice PondENGHO'!AV73/'Indice PondENGHO'!AV61-1</f>
        <v>0.8211838275518708</v>
      </c>
      <c r="AW75" s="3">
        <f>+'Indice PondENGHO'!AW73/'Indice PondENGHO'!AW61-1</f>
        <v>0.8267493456532049</v>
      </c>
      <c r="AX75" s="3">
        <f>+'Indice PondENGHO'!AX73/'Indice PondENGHO'!AX61-1</f>
        <v>1.064636326912709</v>
      </c>
      <c r="AY75" s="11">
        <f>+'Indice PondENGHO'!AY73/'Indice PondENGHO'!AY61-1</f>
        <v>0.93081544828000573</v>
      </c>
      <c r="AZ75" s="10">
        <f>+'Indice PondENGHO'!AZ73/'Indice PondENGHO'!AZ61-1</f>
        <v>0.94257953458612831</v>
      </c>
      <c r="BA75" s="3">
        <f>+'Indice PondENGHO'!BA73/'Indice PondENGHO'!BA61-1</f>
        <v>0.89521578246845102</v>
      </c>
      <c r="BB75" s="3">
        <f>+'Indice PondENGHO'!BB73/'Indice PondENGHO'!BB61-1</f>
        <v>1.2343903951109203</v>
      </c>
      <c r="BC75" s="3">
        <f>+'Indice PondENGHO'!BC73/'Indice PondENGHO'!BC61-1</f>
        <v>0.75987965226622589</v>
      </c>
      <c r="BD75" s="3">
        <f>+'Indice PondENGHO'!BD73/'Indice PondENGHO'!BD61-1</f>
        <v>0.92369841338825398</v>
      </c>
      <c r="BE75" s="3">
        <f>+'Indice PondENGHO'!BE73/'Indice PondENGHO'!BE61-1</f>
        <v>0.8166883537473224</v>
      </c>
      <c r="BF75" s="3">
        <f>+'Indice PondENGHO'!BF73/'Indice PondENGHO'!BF61-1</f>
        <v>0.84342064550311546</v>
      </c>
      <c r="BG75" s="3">
        <f>+'Indice PondENGHO'!BG73/'Indice PondENGHO'!BG61-1</f>
        <v>0.65706453117178287</v>
      </c>
      <c r="BH75" s="3">
        <f>+'Indice PondENGHO'!BH73/'Indice PondENGHO'!BH61-1</f>
        <v>0.82188810102190191</v>
      </c>
      <c r="BI75" s="3">
        <f>+'Indice PondENGHO'!BI73/'Indice PondENGHO'!BI61-1</f>
        <v>0.8396929100660524</v>
      </c>
      <c r="BJ75" s="3">
        <f>+'Indice PondENGHO'!BJ73/'Indice PondENGHO'!BJ61-1</f>
        <v>1.0665897931545327</v>
      </c>
      <c r="BK75" s="11">
        <f>+'Indice PondENGHO'!BK73/'Indice PondENGHO'!BK61-1</f>
        <v>0.93021168686864453</v>
      </c>
      <c r="BL75" s="2">
        <f t="shared" si="23"/>
        <v>44866</v>
      </c>
      <c r="BM75" s="3">
        <f>+'Indice PondENGHO'!BL73/'Indice PondENGHO'!BL61-1</f>
        <v>0.9369209097844482</v>
      </c>
      <c r="BN75" s="3">
        <f>+'Indice PondENGHO'!BM73/'Indice PondENGHO'!BM61-1</f>
        <v>0.92928915780663712</v>
      </c>
      <c r="BO75" s="3">
        <f>+'Indice PondENGHO'!BN73/'Indice PondENGHO'!BN61-1</f>
        <v>0.92589016232070609</v>
      </c>
      <c r="BP75" s="3">
        <f>+'Indice PondENGHO'!BO73/'Indice PondENGHO'!BO61-1</f>
        <v>0.92276396761168611</v>
      </c>
      <c r="BQ75" s="3">
        <f>+'Indice PondENGHO'!BP73/'Indice PondENGHO'!BP61-1</f>
        <v>0.91867316237663177</v>
      </c>
      <c r="BR75" s="10">
        <f>+'Indice PondENGHO'!BQ73/'Indice PondENGHO'!BQ61-1</f>
        <v>0.94197219101646223</v>
      </c>
      <c r="BS75" s="3">
        <f>+'Indice PondENGHO'!BR73/'Indice PondENGHO'!BR61-1</f>
        <v>0.89627361213072598</v>
      </c>
      <c r="BT75" s="3">
        <f>+'Indice PondENGHO'!BS73/'Indice PondENGHO'!BS61-1</f>
        <v>1.2323508945833512</v>
      </c>
      <c r="BU75" s="3">
        <f>+'Indice PondENGHO'!BT73/'Indice PondENGHO'!BT61-1</f>
        <v>0.76496419472796373</v>
      </c>
      <c r="BV75" s="3">
        <f>+'Indice PondENGHO'!BU73/'Indice PondENGHO'!BU61-1</f>
        <v>0.9232456605372743</v>
      </c>
      <c r="BW75" s="3">
        <f>+'Indice PondENGHO'!BV73/'Indice PondENGHO'!BV61-1</f>
        <v>0.81603477197960772</v>
      </c>
      <c r="BX75" s="3">
        <f>+'Indice PondENGHO'!BW73/'Indice PondENGHO'!BW61-1</f>
        <v>0.84665822294710935</v>
      </c>
      <c r="BY75" s="3">
        <f>+'Indice PondENGHO'!BX73/'Indice PondENGHO'!BX61-1</f>
        <v>0.6594903956280187</v>
      </c>
      <c r="BZ75" s="3">
        <f>+'Indice PondENGHO'!BY73/'Indice PondENGHO'!BY61-1</f>
        <v>0.82080927172805129</v>
      </c>
      <c r="CA75" s="3">
        <f>+'Indice PondENGHO'!BZ73/'Indice PondENGHO'!BZ61-1</f>
        <v>0.82827637442021151</v>
      </c>
      <c r="CB75" s="3">
        <f>+'Indice PondENGHO'!CA73/'Indice PondENGHO'!CA61-1</f>
        <v>1.0652137595425759</v>
      </c>
      <c r="CC75" s="11">
        <f>+'Indice PondENGHO'!CB73/'Indice PondENGHO'!CB61-1</f>
        <v>0.93091998503152706</v>
      </c>
      <c r="CD75" s="3">
        <f>+'Indice PondENGHO'!CC73/'Indice PondENGHO'!CC61-1</f>
        <v>0.92476963839256721</v>
      </c>
      <c r="CE75" s="3">
        <f>+'Indice PondENGHO'!CD73/'Indice PondENGHO'!CD61-1</f>
        <v>0.92476984645332316</v>
      </c>
      <c r="CF75" s="3">
        <f>+'[3]Infla Interanual PondENGHO'!CD75</f>
        <v>0.92395394357938465</v>
      </c>
      <c r="CG75" s="3"/>
      <c r="CI75" s="72">
        <f t="shared" si="8"/>
        <v>1.8247747407816428E-2</v>
      </c>
      <c r="CJ75" s="72">
        <f t="shared" si="3"/>
        <v>1.8247747407816428E-2</v>
      </c>
      <c r="CK75" s="72">
        <f t="shared" si="9"/>
        <v>0</v>
      </c>
      <c r="CL75" s="72"/>
      <c r="CM75" s="72"/>
      <c r="CN75" s="72">
        <f>+'[3]Infla Interanual PondENGHO'!CF75</f>
        <v>1.8533827001048886E-2</v>
      </c>
      <c r="CP75" s="72">
        <f t="shared" si="17"/>
        <v>-2.860795932324578E-4</v>
      </c>
      <c r="CT75" s="73">
        <f t="shared" si="10"/>
        <v>0.9369209097844482</v>
      </c>
      <c r="CU75" s="73">
        <f t="shared" si="11"/>
        <v>0.92928915780663712</v>
      </c>
      <c r="CV75" s="73">
        <f t="shared" si="12"/>
        <v>0.92589016232070609</v>
      </c>
      <c r="CW75" s="73">
        <f t="shared" si="13"/>
        <v>0.92276396761168611</v>
      </c>
      <c r="CX75" s="73">
        <f t="shared" si="14"/>
        <v>0.91867316237663177</v>
      </c>
      <c r="CY75" s="74">
        <f>+'[3]Infla Interanual PondENGHO'!BL75</f>
        <v>0.93633370633309609</v>
      </c>
      <c r="CZ75" s="74">
        <f>+'[3]Infla Interanual PondENGHO'!BM75</f>
        <v>0.92853157145454368</v>
      </c>
      <c r="DA75" s="74">
        <f>+'[3]Infla Interanual PondENGHO'!BN75</f>
        <v>0.92506507124661841</v>
      </c>
      <c r="DB75" s="74">
        <f>+'[3]Infla Interanual PondENGHO'!BO75</f>
        <v>0.92190588059711542</v>
      </c>
      <c r="DC75" s="74">
        <f>+'[3]Infla Interanual PondENGHO'!BP75</f>
        <v>0.91779987933204721</v>
      </c>
      <c r="DE75" s="3">
        <f t="shared" si="18"/>
        <v>5.8720345135210295E-4</v>
      </c>
      <c r="DF75" s="3">
        <f t="shared" si="21"/>
        <v>7.5758635209344227E-4</v>
      </c>
      <c r="DG75" s="3">
        <f t="shared" si="21"/>
        <v>8.2509107408768045E-4</v>
      </c>
      <c r="DH75" s="3">
        <f t="shared" si="21"/>
        <v>8.5808701457068537E-4</v>
      </c>
      <c r="DI75" s="3">
        <f t="shared" si="20"/>
        <v>8.7328304458456074E-4</v>
      </c>
      <c r="DJ75" s="3">
        <f t="shared" si="15"/>
        <v>8.1590287393851213E-4</v>
      </c>
    </row>
    <row r="76" spans="1:114" x14ac:dyDescent="0.25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0.93869071345821009</v>
      </c>
      <c r="E76" s="3">
        <f>+'Indice PondENGHO'!E74/'Indice PondENGHO'!E62-1</f>
        <v>0.92970654745013626</v>
      </c>
      <c r="F76" s="3">
        <f>+'Indice PondENGHO'!F74/'Indice PondENGHO'!F62-1</f>
        <v>1.2093392809415775</v>
      </c>
      <c r="G76" s="3">
        <f>+'Indice PondENGHO'!G74/'Indice PondENGHO'!G62-1</f>
        <v>0.82654437481136367</v>
      </c>
      <c r="H76" s="3">
        <f>+'Indice PondENGHO'!H74/'Indice PondENGHO'!H62-1</f>
        <v>0.97033410509371287</v>
      </c>
      <c r="I76" s="3">
        <f>+'Indice PondENGHO'!I74/'Indice PondENGHO'!I62-1</f>
        <v>0.90647294473479634</v>
      </c>
      <c r="J76" s="3">
        <f>+'Indice PondENGHO'!J74/'Indice PondENGHO'!J62-1</f>
        <v>0.87827232029785174</v>
      </c>
      <c r="K76" s="3">
        <f>+'Indice PondENGHO'!K74/'Indice PondENGHO'!K62-1</f>
        <v>0.69433106989651949</v>
      </c>
      <c r="L76" s="3">
        <f>+'Indice PondENGHO'!L74/'Indice PondENGHO'!L62-1</f>
        <v>0.83858207196000478</v>
      </c>
      <c r="M76" s="3">
        <f>+'Indice PondENGHO'!M74/'Indice PondENGHO'!M62-1</f>
        <v>0.85354242041048156</v>
      </c>
      <c r="N76" s="3">
        <f>+'Indice PondENGHO'!N74/'Indice PondENGHO'!N62-1</f>
        <v>1.0830046237435407</v>
      </c>
      <c r="O76" s="11">
        <f>+'Indice PondENGHO'!O74/'Indice PondENGHO'!O62-1</f>
        <v>0.97967534394291378</v>
      </c>
      <c r="P76" s="10">
        <f>+'Indice PondENGHO'!P74/'Indice PondENGHO'!P62-1</f>
        <v>0.94320762978368378</v>
      </c>
      <c r="Q76" s="3">
        <f>+'Indice PondENGHO'!Q74/'Indice PondENGHO'!Q62-1</f>
        <v>0.92951594792042869</v>
      </c>
      <c r="R76" s="3">
        <f>+'Indice PondENGHO'!R74/'Indice PondENGHO'!R62-1</f>
        <v>1.2111617231449907</v>
      </c>
      <c r="S76" s="3">
        <f>+'Indice PondENGHO'!S74/'Indice PondENGHO'!S62-1</f>
        <v>0.80864977110657388</v>
      </c>
      <c r="T76" s="3">
        <f>+'Indice PondENGHO'!T74/'Indice PondENGHO'!T62-1</f>
        <v>0.97115692266206599</v>
      </c>
      <c r="U76" s="3">
        <f>+'Indice PondENGHO'!U74/'Indice PondENGHO'!U62-1</f>
        <v>0.90878696158671812</v>
      </c>
      <c r="V76" s="3">
        <f>+'Indice PondENGHO'!V74/'Indice PondENGHO'!V62-1</f>
        <v>0.87271007051903049</v>
      </c>
      <c r="W76" s="3">
        <f>+'Indice PondENGHO'!W74/'Indice PondENGHO'!W62-1</f>
        <v>0.69167283975857896</v>
      </c>
      <c r="X76" s="3">
        <f>+'Indice PondENGHO'!X74/'Indice PondENGHO'!X62-1</f>
        <v>0.83591037796559275</v>
      </c>
      <c r="Y76" s="3">
        <f>+'Indice PondENGHO'!Y74/'Indice PondENGHO'!Y62-1</f>
        <v>0.88349995244576673</v>
      </c>
      <c r="Z76" s="3">
        <f>+'Indice PondENGHO'!Z74/'Indice PondENGHO'!Z62-1</f>
        <v>1.0839341104783986</v>
      </c>
      <c r="AA76" s="11">
        <f>+'Indice PondENGHO'!AA74/'Indice PondENGHO'!AA62-1</f>
        <v>0.97921048652753662</v>
      </c>
      <c r="AB76" s="10">
        <f>+'Indice PondENGHO'!AB74/'Indice PondENGHO'!AB62-1</f>
        <v>0.94654885435309399</v>
      </c>
      <c r="AC76" s="3">
        <f>+'Indice PondENGHO'!AC74/'Indice PondENGHO'!AC62-1</f>
        <v>0.92913949370863591</v>
      </c>
      <c r="AD76" s="3">
        <f>+'Indice PondENGHO'!AD74/'Indice PondENGHO'!AD62-1</f>
        <v>1.2121641963957681</v>
      </c>
      <c r="AE76" s="3">
        <f>+'Indice PondENGHO'!AE74/'Indice PondENGHO'!AE62-1</f>
        <v>0.79654698080543196</v>
      </c>
      <c r="AF76" s="3">
        <f>+'Indice PondENGHO'!AF74/'Indice PondENGHO'!AF62-1</f>
        <v>0.97167945189240545</v>
      </c>
      <c r="AG76" s="3">
        <f>+'Indice PondENGHO'!AG74/'Indice PondENGHO'!AG62-1</f>
        <v>0.90903562204279664</v>
      </c>
      <c r="AH76" s="3">
        <f>+'Indice PondENGHO'!AH74/'Indice PondENGHO'!AH62-1</f>
        <v>0.87268101083054384</v>
      </c>
      <c r="AI76" s="3">
        <f>+'Indice PondENGHO'!AI74/'Indice PondENGHO'!AI62-1</f>
        <v>0.68882120532085045</v>
      </c>
      <c r="AJ76" s="3">
        <f>+'Indice PondENGHO'!AJ74/'Indice PondENGHO'!AJ62-1</f>
        <v>0.83383372223088181</v>
      </c>
      <c r="AK76" s="3">
        <f>+'Indice PondENGHO'!AK74/'Indice PondENGHO'!AK62-1</f>
        <v>0.88873935844190122</v>
      </c>
      <c r="AL76" s="3">
        <f>+'Indice PondENGHO'!AL74/'Indice PondENGHO'!AL62-1</f>
        <v>1.0863233278542146</v>
      </c>
      <c r="AM76" s="11">
        <f>+'Indice PondENGHO'!AM74/'Indice PondENGHO'!AM62-1</f>
        <v>0.97782491881920386</v>
      </c>
      <c r="AN76" s="10">
        <f>+'Indice PondENGHO'!AN74/'Indice PondENGHO'!AN62-1</f>
        <v>0.94979578783827545</v>
      </c>
      <c r="AO76" s="3">
        <f>+'Indice PondENGHO'!AO74/'Indice PondENGHO'!AO62-1</f>
        <v>0.92837863178060442</v>
      </c>
      <c r="AP76" s="3">
        <f>+'Indice PondENGHO'!AP74/'Indice PondENGHO'!AP62-1</f>
        <v>1.2133329428990902</v>
      </c>
      <c r="AQ76" s="3">
        <f>+'Indice PondENGHO'!AQ74/'Indice PondENGHO'!AQ62-1</f>
        <v>0.79536394696542256</v>
      </c>
      <c r="AR76" s="3">
        <f>+'Indice PondENGHO'!AR74/'Indice PondENGHO'!AR62-1</f>
        <v>0.97084943850311145</v>
      </c>
      <c r="AS76" s="3">
        <f>+'Indice PondENGHO'!AS74/'Indice PondENGHO'!AS62-1</f>
        <v>0.91005613463800827</v>
      </c>
      <c r="AT76" s="3">
        <f>+'Indice PondENGHO'!AT74/'Indice PondENGHO'!AT62-1</f>
        <v>0.86332622426894967</v>
      </c>
      <c r="AU76" s="3">
        <f>+'Indice PondENGHO'!AU74/'Indice PondENGHO'!AU62-1</f>
        <v>0.68779599099595767</v>
      </c>
      <c r="AV76" s="3">
        <f>+'Indice PondENGHO'!AV74/'Indice PondENGHO'!AV62-1</f>
        <v>0.83266624178852622</v>
      </c>
      <c r="AW76" s="3">
        <f>+'Indice PondENGHO'!AW74/'Indice PondENGHO'!AW62-1</f>
        <v>0.89300732949072348</v>
      </c>
      <c r="AX76" s="3">
        <f>+'Indice PondENGHO'!AX74/'Indice PondENGHO'!AX62-1</f>
        <v>1.091277380713874</v>
      </c>
      <c r="AY76" s="11">
        <f>+'Indice PondENGHO'!AY74/'Indice PondENGHO'!AY62-1</f>
        <v>0.97927621715790791</v>
      </c>
      <c r="AZ76" s="10">
        <f>+'Indice PondENGHO'!AZ74/'Indice PondENGHO'!AZ62-1</f>
        <v>0.95516313244832252</v>
      </c>
      <c r="BA76" s="3">
        <f>+'Indice PondENGHO'!BA74/'Indice PondENGHO'!BA62-1</f>
        <v>0.92724261980561473</v>
      </c>
      <c r="BB76" s="3">
        <f>+'Indice PondENGHO'!BB74/'Indice PondENGHO'!BB62-1</f>
        <v>1.2148700110727773</v>
      </c>
      <c r="BC76" s="3">
        <f>+'Indice PondENGHO'!BC74/'Indice PondENGHO'!BC62-1</f>
        <v>0.79531684371994626</v>
      </c>
      <c r="BD76" s="3">
        <f>+'Indice PondENGHO'!BD74/'Indice PondENGHO'!BD62-1</f>
        <v>0.96978078737810813</v>
      </c>
      <c r="BE76" s="3">
        <f>+'Indice PondENGHO'!BE74/'Indice PondENGHO'!BE62-1</f>
        <v>0.91128654227545369</v>
      </c>
      <c r="BF76" s="3">
        <f>+'Indice PondENGHO'!BF74/'Indice PondENGHO'!BF62-1</f>
        <v>0.85541660633776551</v>
      </c>
      <c r="BG76" s="3">
        <f>+'Indice PondENGHO'!BG74/'Indice PondENGHO'!BG62-1</f>
        <v>0.68378790953138724</v>
      </c>
      <c r="BH76" s="3">
        <f>+'Indice PondENGHO'!BH74/'Indice PondENGHO'!BH62-1</f>
        <v>0.8300393903505412</v>
      </c>
      <c r="BI76" s="3">
        <f>+'Indice PondENGHO'!BI74/'Indice PondENGHO'!BI62-1</f>
        <v>0.9109231828508455</v>
      </c>
      <c r="BJ76" s="3">
        <f>+'Indice PondENGHO'!BJ74/'Indice PondENGHO'!BJ62-1</f>
        <v>1.0943155307730548</v>
      </c>
      <c r="BK76" s="11">
        <f>+'Indice PondENGHO'!BK74/'Indice PondENGHO'!BK62-1</f>
        <v>0.98111363692257991</v>
      </c>
      <c r="BL76" s="2">
        <f t="shared" si="23"/>
        <v>44896</v>
      </c>
      <c r="BM76" s="3">
        <f>+'Indice PondENGHO'!BL74/'Indice PondENGHO'!BL62-1</f>
        <v>0.95235051362920586</v>
      </c>
      <c r="BN76" s="3">
        <f>+'Indice PondENGHO'!BM74/'Indice PondENGHO'!BM62-1</f>
        <v>0.94949258474730591</v>
      </c>
      <c r="BO76" s="3">
        <f>+'Indice PondENGHO'!BN74/'Indice PondENGHO'!BN62-1</f>
        <v>0.94970249089689207</v>
      </c>
      <c r="BP76" s="3">
        <f>+'Indice PondENGHO'!BO74/'Indice PondENGHO'!BO62-1</f>
        <v>0.94839096467830775</v>
      </c>
      <c r="BQ76" s="3">
        <f>+'Indice PondENGHO'!BP74/'Indice PondENGHO'!BP62-1</f>
        <v>0.94791768952005873</v>
      </c>
      <c r="BR76" s="10">
        <f>+'Indice PondENGHO'!BQ74/'Indice PondENGHO'!BQ62-1</f>
        <v>0.94710192600664267</v>
      </c>
      <c r="BS76" s="3">
        <f>+'Indice PondENGHO'!BR74/'Indice PondENGHO'!BR62-1</f>
        <v>0.9285536855835006</v>
      </c>
      <c r="BT76" s="3">
        <f>+'Indice PondENGHO'!BS74/'Indice PondENGHO'!BS62-1</f>
        <v>1.212652362690783</v>
      </c>
      <c r="BU76" s="3">
        <f>+'Indice PondENGHO'!BT74/'Indice PondENGHO'!BT62-1</f>
        <v>0.80134881225196453</v>
      </c>
      <c r="BV76" s="3">
        <f>+'Indice PondENGHO'!BU74/'Indice PondENGHO'!BU62-1</f>
        <v>0.97052209234291009</v>
      </c>
      <c r="BW76" s="3">
        <f>+'Indice PondENGHO'!BV74/'Indice PondENGHO'!BV62-1</f>
        <v>0.90994670880609685</v>
      </c>
      <c r="BX76" s="3">
        <f>+'Indice PondENGHO'!BW74/'Indice PondENGHO'!BW62-1</f>
        <v>0.86465883527928589</v>
      </c>
      <c r="BY76" s="3">
        <f>+'Indice PondENGHO'!BX74/'Indice PondENGHO'!BX62-1</f>
        <v>0.68825167652982189</v>
      </c>
      <c r="BZ76" s="3">
        <f>+'Indice PondENGHO'!BY74/'Indice PondENGHO'!BY62-1</f>
        <v>0.83295956257946724</v>
      </c>
      <c r="CA76" s="3">
        <f>+'Indice PondENGHO'!BZ74/'Indice PondENGHO'!BZ62-1</f>
        <v>0.89575895071251543</v>
      </c>
      <c r="CB76" s="3">
        <f>+'Indice PondENGHO'!CA74/'Indice PondENGHO'!CA62-1</f>
        <v>1.0901343424265231</v>
      </c>
      <c r="CC76" s="11">
        <f>+'Indice PondENGHO'!CB74/'Indice PondENGHO'!CB62-1</f>
        <v>0.97974310020042976</v>
      </c>
      <c r="CD76" s="3">
        <f>+'Indice PondENGHO'!CC74/'Indice PondENGHO'!CC62-1</f>
        <v>0.94913179766834932</v>
      </c>
      <c r="CE76" s="3">
        <f>+'Indice PondENGHO'!CD74/'Indice PondENGHO'!CD62-1</f>
        <v>0.94913179766834932</v>
      </c>
      <c r="CF76" s="3">
        <f>+'[3]Infla Interanual PondENGHO'!CD76</f>
        <v>0.94846572570933096</v>
      </c>
      <c r="CG76" s="3"/>
      <c r="CI76" s="72">
        <f t="shared" si="8"/>
        <v>4.4328241091471376E-3</v>
      </c>
      <c r="CJ76" s="72">
        <f t="shared" si="3"/>
        <v>4.4328241091471376E-3</v>
      </c>
      <c r="CK76" s="72">
        <f t="shared" si="9"/>
        <v>0</v>
      </c>
      <c r="CL76" s="72"/>
      <c r="CM76" s="72"/>
      <c r="CN76" s="72">
        <f>+'[3]Infla Interanual PondENGHO'!CF76</f>
        <v>4.9537244388611068E-3</v>
      </c>
      <c r="CP76" s="72">
        <f t="shared" si="17"/>
        <v>-5.2090032971396916E-4</v>
      </c>
      <c r="CT76" s="73">
        <f t="shared" si="10"/>
        <v>0.95235051362920586</v>
      </c>
      <c r="CU76" s="73">
        <f t="shared" si="11"/>
        <v>0.94949258474730591</v>
      </c>
      <c r="CV76" s="73">
        <f t="shared" si="12"/>
        <v>0.94970249089689207</v>
      </c>
      <c r="CW76" s="73">
        <f t="shared" si="13"/>
        <v>0.94839096467830775</v>
      </c>
      <c r="CX76" s="73">
        <f t="shared" si="14"/>
        <v>0.94791768952005873</v>
      </c>
      <c r="CY76" s="74">
        <f>+'[3]Infla Interanual PondENGHO'!BL76</f>
        <v>0.95204710346998112</v>
      </c>
      <c r="CZ76" s="74">
        <f>+'[3]Infla Interanual PondENGHO'!BM76</f>
        <v>0.94893864003745509</v>
      </c>
      <c r="DA76" s="74">
        <f>+'[3]Infla Interanual PondENGHO'!BN76</f>
        <v>0.94904867658764558</v>
      </c>
      <c r="DB76" s="74">
        <f>+'[3]Infla Interanual PondENGHO'!BO76</f>
        <v>0.94766445683394718</v>
      </c>
      <c r="DC76" s="74">
        <f>+'[3]Infla Interanual PondENGHO'!BP76</f>
        <v>0.94709337903112001</v>
      </c>
      <c r="DE76" s="3">
        <f t="shared" si="18"/>
        <v>3.0341015922474845E-4</v>
      </c>
      <c r="DF76" s="3">
        <f t="shared" si="21"/>
        <v>5.5394470985081767E-4</v>
      </c>
      <c r="DG76" s="3">
        <f t="shared" si="21"/>
        <v>6.5381430924649209E-4</v>
      </c>
      <c r="DH76" s="3">
        <f t="shared" si="21"/>
        <v>7.2650784436056881E-4</v>
      </c>
      <c r="DI76" s="3">
        <f t="shared" si="20"/>
        <v>8.2431048893871761E-4</v>
      </c>
      <c r="DJ76" s="3">
        <f t="shared" si="15"/>
        <v>6.6607195901835503E-4</v>
      </c>
    </row>
    <row r="77" spans="1:114" x14ac:dyDescent="0.25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0.97732557399396769</v>
      </c>
      <c r="E77" s="3">
        <f>+'Indice PondENGHO'!E75/'Indice PondENGHO'!E63-1</f>
        <v>1.0321153580298077</v>
      </c>
      <c r="F77" s="3">
        <f>+'Indice PondENGHO'!F75/'Indice PondENGHO'!F63-1</f>
        <v>1.2000279951485204</v>
      </c>
      <c r="G77" s="3">
        <f>+'Indice PondENGHO'!G75/'Indice PondENGHO'!G63-1</f>
        <v>0.92812562107055507</v>
      </c>
      <c r="H77" s="3">
        <f>+'Indice PondENGHO'!H75/'Indice PondENGHO'!H63-1</f>
        <v>1.0140627100904029</v>
      </c>
      <c r="I77" s="3">
        <f>+'Indice PondENGHO'!I75/'Indice PondENGHO'!I63-1</f>
        <v>0.92138494135997484</v>
      </c>
      <c r="J77" s="3">
        <f>+'Indice PondENGHO'!J75/'Indice PondENGHO'!J63-1</f>
        <v>0.93158220581781759</v>
      </c>
      <c r="K77" s="3">
        <f>+'Indice PondENGHO'!K75/'Indice PondENGHO'!K63-1</f>
        <v>0.69924277125958523</v>
      </c>
      <c r="L77" s="3">
        <f>+'Indice PondENGHO'!L75/'Indice PondENGHO'!L63-1</f>
        <v>0.91894928214949023</v>
      </c>
      <c r="M77" s="3">
        <f>+'Indice PondENGHO'!M75/'Indice PondENGHO'!M63-1</f>
        <v>0.86821803399555364</v>
      </c>
      <c r="N77" s="3">
        <f>+'Indice PondENGHO'!N75/'Indice PondENGHO'!N63-1</f>
        <v>1.0998512493982551</v>
      </c>
      <c r="O77" s="11">
        <f>+'Indice PondENGHO'!O75/'Indice PondENGHO'!O63-1</f>
        <v>1.0300546742316898</v>
      </c>
      <c r="P77" s="10">
        <f>+'Indice PondENGHO'!P75/'Indice PondENGHO'!P63-1</f>
        <v>0.97982960164073774</v>
      </c>
      <c r="Q77" s="3">
        <f>+'Indice PondENGHO'!Q75/'Indice PondENGHO'!Q63-1</f>
        <v>1.032921579324436</v>
      </c>
      <c r="R77" s="3">
        <f>+'Indice PondENGHO'!R75/'Indice PondENGHO'!R63-1</f>
        <v>1.2007280789648562</v>
      </c>
      <c r="S77" s="3">
        <f>+'Indice PondENGHO'!S75/'Indice PondENGHO'!S63-1</f>
        <v>0.91683652665130211</v>
      </c>
      <c r="T77" s="3">
        <f>+'Indice PondENGHO'!T75/'Indice PondENGHO'!T63-1</f>
        <v>1.0127897113446669</v>
      </c>
      <c r="U77" s="3">
        <f>+'Indice PondENGHO'!U75/'Indice PondENGHO'!U63-1</f>
        <v>0.92323015504468842</v>
      </c>
      <c r="V77" s="3">
        <f>+'Indice PondENGHO'!V75/'Indice PondENGHO'!V63-1</f>
        <v>0.9276471555660204</v>
      </c>
      <c r="W77" s="3">
        <f>+'Indice PondENGHO'!W75/'Indice PondENGHO'!W63-1</f>
        <v>0.69516293366752091</v>
      </c>
      <c r="X77" s="3">
        <f>+'Indice PondENGHO'!X75/'Indice PondENGHO'!X63-1</f>
        <v>0.91716235213285313</v>
      </c>
      <c r="Y77" s="3">
        <f>+'Indice PondENGHO'!Y75/'Indice PondENGHO'!Y63-1</f>
        <v>0.89751409346536248</v>
      </c>
      <c r="Z77" s="3">
        <f>+'Indice PondENGHO'!Z75/'Indice PondENGHO'!Z63-1</f>
        <v>1.0967808183140497</v>
      </c>
      <c r="AA77" s="11">
        <f>+'Indice PondENGHO'!AA75/'Indice PondENGHO'!AA63-1</f>
        <v>1.027675034352463</v>
      </c>
      <c r="AB77" s="10">
        <f>+'Indice PondENGHO'!AB75/'Indice PondENGHO'!AB63-1</f>
        <v>0.98150627983886696</v>
      </c>
      <c r="AC77" s="3">
        <f>+'Indice PondENGHO'!AC75/'Indice PondENGHO'!AC63-1</f>
        <v>1.0314875565221748</v>
      </c>
      <c r="AD77" s="3">
        <f>+'Indice PondENGHO'!AD75/'Indice PondENGHO'!AD63-1</f>
        <v>1.2013850119933984</v>
      </c>
      <c r="AE77" s="3">
        <f>+'Indice PondENGHO'!AE75/'Indice PondENGHO'!AE63-1</f>
        <v>0.90791860576119143</v>
      </c>
      <c r="AF77" s="3">
        <f>+'Indice PondENGHO'!AF75/'Indice PondENGHO'!AF63-1</f>
        <v>1.0128378478714422</v>
      </c>
      <c r="AG77" s="3">
        <f>+'Indice PondENGHO'!AG75/'Indice PondENGHO'!AG63-1</f>
        <v>0.92389882994507166</v>
      </c>
      <c r="AH77" s="3">
        <f>+'Indice PondENGHO'!AH75/'Indice PondENGHO'!AH63-1</f>
        <v>0.92740937622132535</v>
      </c>
      <c r="AI77" s="3">
        <f>+'Indice PondENGHO'!AI75/'Indice PondENGHO'!AI63-1</f>
        <v>0.69132206842774102</v>
      </c>
      <c r="AJ77" s="3">
        <f>+'Indice PondENGHO'!AJ75/'Indice PondENGHO'!AJ63-1</f>
        <v>0.91572096538919201</v>
      </c>
      <c r="AK77" s="3">
        <f>+'Indice PondENGHO'!AK75/'Indice PondENGHO'!AK63-1</f>
        <v>0.90273578087697826</v>
      </c>
      <c r="AL77" s="3">
        <f>+'Indice PondENGHO'!AL75/'Indice PondENGHO'!AL63-1</f>
        <v>1.098058129081942</v>
      </c>
      <c r="AM77" s="11">
        <f>+'Indice PondENGHO'!AM75/'Indice PondENGHO'!AM63-1</f>
        <v>1.0258348650837918</v>
      </c>
      <c r="AN77" s="10">
        <f>+'Indice PondENGHO'!AN75/'Indice PondENGHO'!AN63-1</f>
        <v>0.98366921342121816</v>
      </c>
      <c r="AO77" s="3">
        <f>+'Indice PondENGHO'!AO75/'Indice PondENGHO'!AO63-1</f>
        <v>1.0315207288708876</v>
      </c>
      <c r="AP77" s="3">
        <f>+'Indice PondENGHO'!AP75/'Indice PondENGHO'!AP63-1</f>
        <v>1.2019249276711812</v>
      </c>
      <c r="AQ77" s="3">
        <f>+'Indice PondENGHO'!AQ75/'Indice PondENGHO'!AQ63-1</f>
        <v>0.90633057380895399</v>
      </c>
      <c r="AR77" s="3">
        <f>+'Indice PondENGHO'!AR75/'Indice PondENGHO'!AR63-1</f>
        <v>1.0118747176706027</v>
      </c>
      <c r="AS77" s="3">
        <f>+'Indice PondENGHO'!AS75/'Indice PondENGHO'!AS63-1</f>
        <v>0.92430955221065325</v>
      </c>
      <c r="AT77" s="3">
        <f>+'Indice PondENGHO'!AT75/'Indice PondENGHO'!AT63-1</f>
        <v>0.92036654385319738</v>
      </c>
      <c r="AU77" s="3">
        <f>+'Indice PondENGHO'!AU75/'Indice PondENGHO'!AU63-1</f>
        <v>0.69083367610010837</v>
      </c>
      <c r="AV77" s="3">
        <f>+'Indice PondENGHO'!AV75/'Indice PondENGHO'!AV63-1</f>
        <v>0.91532628701285268</v>
      </c>
      <c r="AW77" s="3">
        <f>+'Indice PondENGHO'!AW75/'Indice PondENGHO'!AW63-1</f>
        <v>0.90773733251183608</v>
      </c>
      <c r="AX77" s="3">
        <f>+'Indice PondENGHO'!AX75/'Indice PondENGHO'!AX63-1</f>
        <v>1.1003259547888113</v>
      </c>
      <c r="AY77" s="11">
        <f>+'Indice PondENGHO'!AY75/'Indice PondENGHO'!AY63-1</f>
        <v>1.0275607166931331</v>
      </c>
      <c r="AZ77" s="10">
        <f>+'Indice PondENGHO'!AZ75/'Indice PondENGHO'!AZ63-1</f>
        <v>0.98730210552387487</v>
      </c>
      <c r="BA77" s="3">
        <f>+'Indice PondENGHO'!BA75/'Indice PondENGHO'!BA63-1</f>
        <v>1.03205908948595</v>
      </c>
      <c r="BB77" s="3">
        <f>+'Indice PondENGHO'!BB75/'Indice PondENGHO'!BB63-1</f>
        <v>1.2026068449624576</v>
      </c>
      <c r="BC77" s="3">
        <f>+'Indice PondENGHO'!BC75/'Indice PondENGHO'!BC63-1</f>
        <v>0.90780102149585939</v>
      </c>
      <c r="BD77" s="3">
        <f>+'Indice PondENGHO'!BD75/'Indice PondENGHO'!BD63-1</f>
        <v>1.0083524298767594</v>
      </c>
      <c r="BE77" s="3">
        <f>+'Indice PondENGHO'!BE75/'Indice PondENGHO'!BE63-1</f>
        <v>0.92515728295967703</v>
      </c>
      <c r="BF77" s="3">
        <f>+'Indice PondENGHO'!BF75/'Indice PondENGHO'!BF63-1</f>
        <v>0.91384154130714745</v>
      </c>
      <c r="BG77" s="3">
        <f>+'Indice PondENGHO'!BG75/'Indice PondENGHO'!BG63-1</f>
        <v>0.68545059303611611</v>
      </c>
      <c r="BH77" s="3">
        <f>+'Indice PondENGHO'!BH75/'Indice PondENGHO'!BH63-1</f>
        <v>0.91487606757400042</v>
      </c>
      <c r="BI77" s="3">
        <f>+'Indice PondENGHO'!BI75/'Indice PondENGHO'!BI63-1</f>
        <v>0.92315965692767943</v>
      </c>
      <c r="BJ77" s="3">
        <f>+'Indice PondENGHO'!BJ75/'Indice PondENGHO'!BJ63-1</f>
        <v>1.1010827834079127</v>
      </c>
      <c r="BK77" s="11">
        <f>+'Indice PondENGHO'!BK75/'Indice PondENGHO'!BK63-1</f>
        <v>1.0274144428568537</v>
      </c>
      <c r="BL77" s="2">
        <f>+A77</f>
        <v>44927</v>
      </c>
      <c r="BM77" s="3">
        <f>+'Indice PondENGHO'!BL75/'Indice PondENGHO'!BL63-1</f>
        <v>0.99334130383913144</v>
      </c>
      <c r="BN77" s="3">
        <f>+'Indice PondENGHO'!BM75/'Indice PondENGHO'!BM63-1</f>
        <v>0.99048020182615626</v>
      </c>
      <c r="BO77" s="3">
        <f>+'Indice PondENGHO'!BN75/'Indice PondENGHO'!BN63-1</f>
        <v>0.98923235104795859</v>
      </c>
      <c r="BP77" s="3">
        <f>+'Indice PondENGHO'!BO75/'Indice PondENGHO'!BO63-1</f>
        <v>0.98796587521717716</v>
      </c>
      <c r="BQ77" s="3">
        <f>+'Indice PondENGHO'!BP75/'Indice PondENGHO'!BP63-1</f>
        <v>0.98777086699236194</v>
      </c>
      <c r="BR77" s="10">
        <f>+'Indice PondENGHO'!BQ75/'Indice PondENGHO'!BQ63-1</f>
        <v>0.98218337435354797</v>
      </c>
      <c r="BS77" s="3">
        <f>+'Indice PondENGHO'!BR75/'Indice PondENGHO'!BR63-1</f>
        <v>1.0320206226394015</v>
      </c>
      <c r="BT77" s="3">
        <f>+'Indice PondENGHO'!BS75/'Indice PondENGHO'!BS63-1</f>
        <v>1.2015636674188146</v>
      </c>
      <c r="BU77" s="3">
        <f>+'Indice PondENGHO'!BT75/'Indice PondENGHO'!BT63-1</f>
        <v>0.91133935334126481</v>
      </c>
      <c r="BV77" s="3">
        <f>+'Indice PondENGHO'!BU75/'Indice PondENGHO'!BU63-1</f>
        <v>1.0108607931475286</v>
      </c>
      <c r="BW77" s="3">
        <f>+'Indice PondENGHO'!BV75/'Indice PondENGHO'!BV63-1</f>
        <v>0.92422544406209162</v>
      </c>
      <c r="BX77" s="3">
        <f>+'Indice PondENGHO'!BW75/'Indice PondENGHO'!BW63-1</f>
        <v>0.92119628680484622</v>
      </c>
      <c r="BY77" s="3">
        <f>+'Indice PondENGHO'!BX75/'Indice PondENGHO'!BX63-1</f>
        <v>0.69108108456724104</v>
      </c>
      <c r="BZ77" s="3">
        <f>+'Indice PondENGHO'!BY75/'Indice PondENGHO'!BY63-1</f>
        <v>0.91586082045177575</v>
      </c>
      <c r="CA77" s="3">
        <f>+'Indice PondENGHO'!BZ75/'Indice PondENGHO'!BZ63-1</f>
        <v>0.90925928566303016</v>
      </c>
      <c r="CB77" s="3">
        <f>+'Indice PondENGHO'!CA75/'Indice PondENGHO'!CA63-1</f>
        <v>1.0997878236292711</v>
      </c>
      <c r="CC77" s="11">
        <f>+'Indice PondENGHO'!CB75/'Indice PondENGHO'!CB63-1</f>
        <v>1.0274788090392288</v>
      </c>
      <c r="CD77" s="3">
        <f>+'Indice PondENGHO'!CC75/'Indice PondENGHO'!CC63-1</f>
        <v>0.98918092028688287</v>
      </c>
      <c r="CE77" s="3">
        <f>+'Indice PondENGHO'!CD75/'Indice PondENGHO'!CD63-1</f>
        <v>0.98918092028688287</v>
      </c>
      <c r="CF77" s="3">
        <f>+'[3]Infla Interanual PondENGHO'!CD77</f>
        <v>0.98879391933170391</v>
      </c>
      <c r="CG77" s="3"/>
      <c r="CI77" s="72">
        <f t="shared" si="8"/>
        <v>5.5704368467694998E-3</v>
      </c>
      <c r="CJ77" s="72">
        <f t="shared" si="3"/>
        <v>5.5704368467694998E-3</v>
      </c>
      <c r="CK77" s="72">
        <f t="shared" si="9"/>
        <v>0</v>
      </c>
      <c r="CL77" s="72"/>
      <c r="CM77" s="72"/>
      <c r="CN77" s="72">
        <f>+'[3]Infla Interanual PondENGHO'!CF77</f>
        <v>6.0518641918707594E-3</v>
      </c>
      <c r="CP77" s="72">
        <f t="shared" si="17"/>
        <v>-4.8142734510125962E-4</v>
      </c>
      <c r="CT77" s="73">
        <f t="shared" si="10"/>
        <v>0.99334130383913144</v>
      </c>
      <c r="CU77" s="73">
        <f t="shared" si="11"/>
        <v>0.99048020182615626</v>
      </c>
      <c r="CV77" s="73">
        <f t="shared" si="12"/>
        <v>0.98923235104795859</v>
      </c>
      <c r="CW77" s="73">
        <f t="shared" si="13"/>
        <v>0.98796587521717716</v>
      </c>
      <c r="CX77" s="73">
        <f t="shared" si="14"/>
        <v>0.98777086699236194</v>
      </c>
      <c r="CY77" s="74">
        <f>+'[3]Infla Interanual PondENGHO'!BL77</f>
        <v>0.99327299751967835</v>
      </c>
      <c r="CZ77" s="74">
        <f>+'[3]Infla Interanual PondENGHO'!BM77</f>
        <v>0.99021125844942359</v>
      </c>
      <c r="DA77" s="74">
        <f>+'[3]Infla Interanual PondENGHO'!BN77</f>
        <v>0.98886939001824259</v>
      </c>
      <c r="DB77" s="74">
        <f>+'[3]Infla Interanual PondENGHO'!BO77</f>
        <v>0.98752524210706438</v>
      </c>
      <c r="DC77" s="74">
        <f>+'[3]Infla Interanual PondENGHO'!BP77</f>
        <v>0.98722113332780759</v>
      </c>
      <c r="DE77" s="3">
        <f t="shared" si="18"/>
        <v>6.8306319453093067E-5</v>
      </c>
      <c r="DF77" s="3">
        <f t="shared" si="21"/>
        <v>2.6894337673266655E-4</v>
      </c>
      <c r="DG77" s="3">
        <f t="shared" si="21"/>
        <v>3.6296102971600241E-4</v>
      </c>
      <c r="DH77" s="3">
        <f t="shared" si="21"/>
        <v>4.4063311011277584E-4</v>
      </c>
      <c r="DI77" s="3">
        <f t="shared" si="20"/>
        <v>5.4973366455435269E-4</v>
      </c>
      <c r="DJ77" s="3">
        <f t="shared" si="15"/>
        <v>3.8700095517896216E-4</v>
      </c>
    </row>
    <row r="78" spans="1:114" x14ac:dyDescent="0.25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1.02766619106831</v>
      </c>
      <c r="E78" s="3">
        <f>+'Indice PondENGHO'!E76/'Indice PondENGHO'!E64-1</f>
        <v>1.0821652018071966</v>
      </c>
      <c r="F78" s="3">
        <f>+'Indice PondENGHO'!F76/'Indice PondENGHO'!F64-1</f>
        <v>1.2056484979768047</v>
      </c>
      <c r="G78" s="3">
        <f>+'Indice PondENGHO'!G76/'Indice PondENGHO'!G64-1</f>
        <v>0.96554509632670404</v>
      </c>
      <c r="H78" s="3">
        <f>+'Indice PondENGHO'!H76/'Indice PondENGHO'!H64-1</f>
        <v>1.0311437941647128</v>
      </c>
      <c r="I78" s="3">
        <f>+'Indice PondENGHO'!I76/'Indice PondENGHO'!I64-1</f>
        <v>0.94783094547455682</v>
      </c>
      <c r="J78" s="3">
        <f>+'Indice PondENGHO'!J76/'Indice PondENGHO'!J64-1</f>
        <v>0.93041266122089339</v>
      </c>
      <c r="K78" s="3">
        <f>+'Indice PondENGHO'!K76/'Indice PondENGHO'!K64-1</f>
        <v>0.79593398487285594</v>
      </c>
      <c r="L78" s="3">
        <f>+'Indice PondENGHO'!L76/'Indice PondENGHO'!L64-1</f>
        <v>0.99297856195052647</v>
      </c>
      <c r="M78" s="3">
        <f>+'Indice PondENGHO'!M76/'Indice PondENGHO'!M64-1</f>
        <v>0.86992271828609957</v>
      </c>
      <c r="N78" s="3">
        <f>+'Indice PondENGHO'!N76/'Indice PondENGHO'!N64-1</f>
        <v>1.1620332044897235</v>
      </c>
      <c r="O78" s="11">
        <f>+'Indice PondENGHO'!O76/'Indice PondENGHO'!O64-1</f>
        <v>1.0698674961622365</v>
      </c>
      <c r="P78" s="10">
        <f>+'Indice PondENGHO'!P76/'Indice PondENGHO'!P64-1</f>
        <v>1.0267618300005634</v>
      </c>
      <c r="Q78" s="3">
        <f>+'Indice PondENGHO'!Q76/'Indice PondENGHO'!Q64-1</f>
        <v>1.0836963413740222</v>
      </c>
      <c r="R78" s="3">
        <f>+'Indice PondENGHO'!R76/'Indice PondENGHO'!R64-1</f>
        <v>1.2059892679411321</v>
      </c>
      <c r="S78" s="3">
        <f>+'Indice PondENGHO'!S76/'Indice PondENGHO'!S64-1</f>
        <v>0.95307014286097935</v>
      </c>
      <c r="T78" s="3">
        <f>+'Indice PondENGHO'!T76/'Indice PondENGHO'!T64-1</f>
        <v>1.0276960316855464</v>
      </c>
      <c r="U78" s="3">
        <f>+'Indice PondENGHO'!U76/'Indice PondENGHO'!U64-1</f>
        <v>0.95209754105412059</v>
      </c>
      <c r="V78" s="3">
        <f>+'Indice PondENGHO'!V76/'Indice PondENGHO'!V64-1</f>
        <v>0.92571613673461539</v>
      </c>
      <c r="W78" s="3">
        <f>+'Indice PondENGHO'!W76/'Indice PondENGHO'!W64-1</f>
        <v>0.7912928081410795</v>
      </c>
      <c r="X78" s="3">
        <f>+'Indice PondENGHO'!X76/'Indice PondENGHO'!X64-1</f>
        <v>0.98912377678937347</v>
      </c>
      <c r="Y78" s="3">
        <f>+'Indice PondENGHO'!Y76/'Indice PondENGHO'!Y64-1</f>
        <v>0.90624438965573506</v>
      </c>
      <c r="Z78" s="3">
        <f>+'Indice PondENGHO'!Z76/'Indice PondENGHO'!Z64-1</f>
        <v>1.1609014544224445</v>
      </c>
      <c r="AA78" s="11">
        <f>+'Indice PondENGHO'!AA76/'Indice PondENGHO'!AA64-1</f>
        <v>1.0681462861824746</v>
      </c>
      <c r="AB78" s="10">
        <f>+'Indice PondENGHO'!AB76/'Indice PondENGHO'!AB64-1</f>
        <v>1.0258382898417979</v>
      </c>
      <c r="AC78" s="3">
        <f>+'Indice PondENGHO'!AC76/'Indice PondENGHO'!AC64-1</f>
        <v>1.082350836091222</v>
      </c>
      <c r="AD78" s="3">
        <f>+'Indice PondENGHO'!AD76/'Indice PondENGHO'!AD64-1</f>
        <v>1.2057009652043726</v>
      </c>
      <c r="AE78" s="3">
        <f>+'Indice PondENGHO'!AE76/'Indice PondENGHO'!AE64-1</f>
        <v>0.94372750425022578</v>
      </c>
      <c r="AF78" s="3">
        <f>+'Indice PondENGHO'!AF76/'Indice PondENGHO'!AF64-1</f>
        <v>1.0249332554324275</v>
      </c>
      <c r="AG78" s="3">
        <f>+'Indice PondENGHO'!AG76/'Indice PondENGHO'!AG64-1</f>
        <v>0.95402287701698119</v>
      </c>
      <c r="AH78" s="3">
        <f>+'Indice PondENGHO'!AH76/'Indice PondENGHO'!AH64-1</f>
        <v>0.92425968074385589</v>
      </c>
      <c r="AI78" s="3">
        <f>+'Indice PondENGHO'!AI76/'Indice PondENGHO'!AI64-1</f>
        <v>0.78869687651124432</v>
      </c>
      <c r="AJ78" s="3">
        <f>+'Indice PondENGHO'!AJ76/'Indice PondENGHO'!AJ64-1</f>
        <v>0.98683944289281245</v>
      </c>
      <c r="AK78" s="3">
        <f>+'Indice PondENGHO'!AK76/'Indice PondENGHO'!AK64-1</f>
        <v>0.91097406403784875</v>
      </c>
      <c r="AL78" s="3">
        <f>+'Indice PondENGHO'!AL76/'Indice PondENGHO'!AL64-1</f>
        <v>1.1625622083887781</v>
      </c>
      <c r="AM78" s="11">
        <f>+'Indice PondENGHO'!AM76/'Indice PondENGHO'!AM64-1</f>
        <v>1.0667488215552785</v>
      </c>
      <c r="AN78" s="10">
        <f>+'Indice PondENGHO'!AN76/'Indice PondENGHO'!AN64-1</f>
        <v>1.0261901867419705</v>
      </c>
      <c r="AO78" s="3">
        <f>+'Indice PondENGHO'!AO76/'Indice PondENGHO'!AO64-1</f>
        <v>1.0824862774330417</v>
      </c>
      <c r="AP78" s="3">
        <f>+'Indice PondENGHO'!AP76/'Indice PondENGHO'!AP64-1</f>
        <v>1.2085005573912788</v>
      </c>
      <c r="AQ78" s="3">
        <f>+'Indice PondENGHO'!AQ76/'Indice PondENGHO'!AQ64-1</f>
        <v>0.94168252393606333</v>
      </c>
      <c r="AR78" s="3">
        <f>+'Indice PondENGHO'!AR76/'Indice PondENGHO'!AR64-1</f>
        <v>1.0236997044932341</v>
      </c>
      <c r="AS78" s="3">
        <f>+'Indice PondENGHO'!AS76/'Indice PondENGHO'!AS64-1</f>
        <v>0.95684640419866152</v>
      </c>
      <c r="AT78" s="3">
        <f>+'Indice PondENGHO'!AT76/'Indice PondENGHO'!AT64-1</f>
        <v>0.91794247770648263</v>
      </c>
      <c r="AU78" s="3">
        <f>+'Indice PondENGHO'!AU76/'Indice PondENGHO'!AU64-1</f>
        <v>0.78709911821532774</v>
      </c>
      <c r="AV78" s="3">
        <f>+'Indice PondENGHO'!AV76/'Indice PondENGHO'!AV64-1</f>
        <v>0.98440500697334232</v>
      </c>
      <c r="AW78" s="3">
        <f>+'Indice PondENGHO'!AW76/'Indice PondENGHO'!AW64-1</f>
        <v>0.91574239020070425</v>
      </c>
      <c r="AX78" s="3">
        <f>+'Indice PondENGHO'!AX76/'Indice PondENGHO'!AX64-1</f>
        <v>1.1643436100293392</v>
      </c>
      <c r="AY78" s="11">
        <f>+'Indice PondENGHO'!AY76/'Indice PondENGHO'!AY64-1</f>
        <v>1.0687068771439119</v>
      </c>
      <c r="AZ78" s="10">
        <f>+'Indice PondENGHO'!AZ76/'Indice PondENGHO'!AZ64-1</f>
        <v>1.0271010112362742</v>
      </c>
      <c r="BA78" s="3">
        <f>+'Indice PondENGHO'!BA76/'Indice PondENGHO'!BA64-1</f>
        <v>1.0832377325521518</v>
      </c>
      <c r="BB78" s="3">
        <f>+'Indice PondENGHO'!BB76/'Indice PondENGHO'!BB64-1</f>
        <v>1.2110422495884814</v>
      </c>
      <c r="BC78" s="3">
        <f>+'Indice PondENGHO'!BC76/'Indice PondENGHO'!BC64-1</f>
        <v>0.94325678354410569</v>
      </c>
      <c r="BD78" s="3">
        <f>+'Indice PondENGHO'!BD76/'Indice PondENGHO'!BD64-1</f>
        <v>1.0200740409594262</v>
      </c>
      <c r="BE78" s="3">
        <f>+'Indice PondENGHO'!BE76/'Indice PondENGHO'!BE64-1</f>
        <v>0.96038484093169485</v>
      </c>
      <c r="BF78" s="3">
        <f>+'Indice PondENGHO'!BF76/'Indice PondENGHO'!BF64-1</f>
        <v>0.91183847170081522</v>
      </c>
      <c r="BG78" s="3">
        <f>+'Indice PondENGHO'!BG76/'Indice PondENGHO'!BG64-1</f>
        <v>0.78142583836475099</v>
      </c>
      <c r="BH78" s="3">
        <f>+'Indice PondENGHO'!BH76/'Indice PondENGHO'!BH64-1</f>
        <v>0.98337521071787815</v>
      </c>
      <c r="BI78" s="3">
        <f>+'Indice PondENGHO'!BI76/'Indice PondENGHO'!BI64-1</f>
        <v>0.94174176153485667</v>
      </c>
      <c r="BJ78" s="3">
        <f>+'Indice PondENGHO'!BJ76/'Indice PondENGHO'!BJ64-1</f>
        <v>1.1654067886346255</v>
      </c>
      <c r="BK78" s="11">
        <f>+'Indice PondENGHO'!BK76/'Indice PondENGHO'!BK64-1</f>
        <v>1.0706231359387388</v>
      </c>
      <c r="BL78" s="2">
        <f t="shared" ref="BL78" si="25">+A78</f>
        <v>44958</v>
      </c>
      <c r="BM78" s="3">
        <f>+'Indice PondENGHO'!BL76/'Indice PondENGHO'!BL64-1</f>
        <v>1.0331881283554383</v>
      </c>
      <c r="BN78" s="3">
        <f>+'Indice PondENGHO'!BM76/'Indice PondENGHO'!BM64-1</f>
        <v>1.027618122441714</v>
      </c>
      <c r="BO78" s="3">
        <f>+'Indice PondENGHO'!BN76/'Indice PondENGHO'!BN64-1</f>
        <v>1.0250294589504971</v>
      </c>
      <c r="BP78" s="3">
        <f>+'Indice PondENGHO'!BO76/'Indice PondENGHO'!BO64-1</f>
        <v>1.0224110566250668</v>
      </c>
      <c r="BQ78" s="3">
        <f>+'Indice PondENGHO'!BP76/'Indice PondENGHO'!BP64-1</f>
        <v>1.0226303171697841</v>
      </c>
      <c r="BR78" s="10">
        <f>+'Indice PondENGHO'!BQ76/'Indice PondENGHO'!BQ64-1</f>
        <v>1.0267006607867977</v>
      </c>
      <c r="BS78" s="3">
        <f>+'Indice PondENGHO'!BR76/'Indice PondENGHO'!BR64-1</f>
        <v>1.0828743577333331</v>
      </c>
      <c r="BT78" s="3">
        <f>+'Indice PondENGHO'!BS76/'Indice PondENGHO'!BS64-1</f>
        <v>1.2079076046283319</v>
      </c>
      <c r="BU78" s="3">
        <f>+'Indice PondENGHO'!BT76/'Indice PondENGHO'!BT64-1</f>
        <v>0.94718611911163819</v>
      </c>
      <c r="BV78" s="3">
        <f>+'Indice PondENGHO'!BU76/'Indice PondENGHO'!BU64-1</f>
        <v>1.0235398851666773</v>
      </c>
      <c r="BW78" s="3">
        <f>+'Indice PondENGHO'!BV76/'Indice PondENGHO'!BV64-1</f>
        <v>0.95652616393239587</v>
      </c>
      <c r="BX78" s="3">
        <f>+'Indice PondENGHO'!BW76/'Indice PondENGHO'!BW64-1</f>
        <v>0.91898961330930895</v>
      </c>
      <c r="BY78" s="3">
        <f>+'Indice PondENGHO'!BX76/'Indice PondENGHO'!BX64-1</f>
        <v>0.78751020035560493</v>
      </c>
      <c r="BZ78" s="3">
        <f>+'Indice PondENGHO'!BY76/'Indice PondENGHO'!BY64-1</f>
        <v>0.9859847830767261</v>
      </c>
      <c r="CA78" s="3">
        <f>+'Indice PondENGHO'!BZ76/'Indice PondENGHO'!BZ64-1</f>
        <v>0.92120121529961541</v>
      </c>
      <c r="CB78" s="3">
        <f>+'Indice PondENGHO'!CA76/'Indice PondENGHO'!CA64-1</f>
        <v>1.1638729341635305</v>
      </c>
      <c r="CC78" s="11">
        <f>+'Indice PondENGHO'!CB76/'Indice PondENGHO'!CB64-1</f>
        <v>1.0691248568102178</v>
      </c>
      <c r="CD78" s="3">
        <f>+'Indice PondENGHO'!CC76/'Indice PondENGHO'!CC64-1</f>
        <v>1.0250874997299393</v>
      </c>
      <c r="CE78" s="3">
        <f>+'Indice PondENGHO'!CD76/'Indice PondENGHO'!CD64-1</f>
        <v>1.0250874997299393</v>
      </c>
      <c r="CF78" s="3">
        <f>+'[3]Infla Interanual PondENGHO'!CD78</f>
        <v>1.024936705729218</v>
      </c>
      <c r="CG78" s="3"/>
      <c r="CI78" s="72">
        <f t="shared" ref="CI78" si="26">+BM78-BQ78</f>
        <v>1.0557811185654131E-2</v>
      </c>
      <c r="CJ78" s="72">
        <f t="shared" si="3"/>
        <v>1.0557811185654131E-2</v>
      </c>
      <c r="CK78" s="72">
        <f t="shared" si="9"/>
        <v>0</v>
      </c>
      <c r="CL78" s="72"/>
      <c r="CM78" s="72"/>
      <c r="CN78" s="72">
        <f>+'[3]Infla Interanual PondENGHO'!CF78</f>
        <v>1.0959016556443935E-2</v>
      </c>
      <c r="CP78" s="72">
        <f t="shared" ref="CP78" si="27">+CI78-CN78</f>
        <v>-4.0120537078980334E-4</v>
      </c>
      <c r="CT78" s="73">
        <f t="shared" ref="CT78:CT80" si="28">+BM78</f>
        <v>1.0331881283554383</v>
      </c>
      <c r="CU78" s="73">
        <f t="shared" ref="CU78:CU80" si="29">+BN78</f>
        <v>1.027618122441714</v>
      </c>
      <c r="CV78" s="73">
        <f t="shared" ref="CV78:CV80" si="30">+BO78</f>
        <v>1.0250294589504971</v>
      </c>
      <c r="CW78" s="73">
        <f t="shared" ref="CW78:CW80" si="31">+BP78</f>
        <v>1.0224110566250668</v>
      </c>
      <c r="CX78" s="73">
        <f t="shared" ref="CX78:CX80" si="32">+BQ78</f>
        <v>1.0226303171697841</v>
      </c>
      <c r="CY78" s="74">
        <f>+'[3]Infla Interanual PondENGHO'!BL78</f>
        <v>1.0332709192175562</v>
      </c>
      <c r="CZ78" s="74">
        <f>+'[3]Infla Interanual PondENGHO'!BM78</f>
        <v>1.027573621644478</v>
      </c>
      <c r="DA78" s="74">
        <f>+'[3]Infla Interanual PondENGHO'!BN78</f>
        <v>1.0249082089676036</v>
      </c>
      <c r="DB78" s="74">
        <f>+'[3]Infla Interanual PondENGHO'!BO78</f>
        <v>1.0222436887854833</v>
      </c>
      <c r="DC78" s="74">
        <f>+'[3]Infla Interanual PondENGHO'!BP78</f>
        <v>1.0223119026611123</v>
      </c>
      <c r="DE78" s="3">
        <f t="shared" ref="DE78:DE80" si="33">+CT78-CY78</f>
        <v>-8.2790862117931852E-5</v>
      </c>
      <c r="DF78" s="3">
        <f t="shared" ref="DF78:DF80" si="34">+CU78-CZ78</f>
        <v>4.4500797236057821E-5</v>
      </c>
      <c r="DG78" s="3">
        <f t="shared" ref="DG78:DG80" si="35">+CV78-DA78</f>
        <v>1.2124998289353428E-4</v>
      </c>
      <c r="DH78" s="3">
        <f t="shared" ref="DH78:DH80" si="36">+CW78-DB78</f>
        <v>1.6736783958348767E-4</v>
      </c>
      <c r="DI78" s="3">
        <f t="shared" ref="DI78:DI80" si="37">+CX78-DC78</f>
        <v>3.1841450867187149E-4</v>
      </c>
      <c r="DJ78" s="3">
        <f t="shared" ref="DJ78:DJ80" si="38">+CE78-CF78</f>
        <v>1.5079400072126603E-4</v>
      </c>
    </row>
    <row r="79" spans="1:114" x14ac:dyDescent="0.25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1.0539466665125361</v>
      </c>
      <c r="E79" s="3">
        <f>+'Indice PondENGHO'!E77/'Indice PondENGHO'!E65-1</f>
        <v>1.1360609569751747</v>
      </c>
      <c r="F79" s="3">
        <f>+'Indice PondENGHO'!F77/'Indice PondENGHO'!F65-1</f>
        <v>1.1827821081581429</v>
      </c>
      <c r="G79" s="3">
        <f>+'Indice PondENGHO'!G77/'Indice PondENGHO'!G65-1</f>
        <v>0.9346261119527639</v>
      </c>
      <c r="H79" s="3">
        <f>+'Indice PondENGHO'!H77/'Indice PondENGHO'!H65-1</f>
        <v>1.0599561851134309</v>
      </c>
      <c r="I79" s="3">
        <f>+'Indice PondENGHO'!I77/'Indice PondENGHO'!I65-1</f>
        <v>0.96395858602311058</v>
      </c>
      <c r="J79" s="3">
        <f>+'Indice PondENGHO'!J77/'Indice PondENGHO'!J65-1</f>
        <v>0.91968305387622795</v>
      </c>
      <c r="K79" s="3">
        <f>+'Indice PondENGHO'!K77/'Indice PondENGHO'!K65-1</f>
        <v>0.7673926772605455</v>
      </c>
      <c r="L79" s="3">
        <f>+'Indice PondENGHO'!L77/'Indice PondENGHO'!L65-1</f>
        <v>1.0160098541323968</v>
      </c>
      <c r="M79" s="3">
        <f>+'Indice PondENGHO'!M77/'Indice PondENGHO'!M65-1</f>
        <v>0.94289326487200364</v>
      </c>
      <c r="N79" s="3">
        <f>+'Indice PondENGHO'!N77/'Indice PondENGHO'!N65-1</f>
        <v>1.2165182997369359</v>
      </c>
      <c r="O79" s="11">
        <f>+'Indice PondENGHO'!O77/'Indice PondENGHO'!O65-1</f>
        <v>1.0851128143048063</v>
      </c>
      <c r="P79" s="10">
        <f>+'Indice PondENGHO'!P77/'Indice PondENGHO'!P65-1</f>
        <v>1.0590304615811483</v>
      </c>
      <c r="Q79" s="3">
        <f>+'Indice PondENGHO'!Q77/'Indice PondENGHO'!Q65-1</f>
        <v>1.1342825114937449</v>
      </c>
      <c r="R79" s="3">
        <f>+'Indice PondENGHO'!R77/'Indice PondENGHO'!R65-1</f>
        <v>1.1818739748776759</v>
      </c>
      <c r="S79" s="3">
        <f>+'Indice PondENGHO'!S77/'Indice PondENGHO'!S65-1</f>
        <v>0.9295657855540469</v>
      </c>
      <c r="T79" s="3">
        <f>+'Indice PondENGHO'!T77/'Indice PondENGHO'!T65-1</f>
        <v>1.0554970112767306</v>
      </c>
      <c r="U79" s="3">
        <f>+'Indice PondENGHO'!U77/'Indice PondENGHO'!U65-1</f>
        <v>0.96749730361130237</v>
      </c>
      <c r="V79" s="3">
        <f>+'Indice PondENGHO'!V77/'Indice PondENGHO'!V65-1</f>
        <v>0.91743891954803303</v>
      </c>
      <c r="W79" s="3">
        <f>+'Indice PondENGHO'!W77/'Indice PondENGHO'!W65-1</f>
        <v>0.76505003864533694</v>
      </c>
      <c r="X79" s="3">
        <f>+'Indice PondENGHO'!X77/'Indice PondENGHO'!X65-1</f>
        <v>1.0108214731993241</v>
      </c>
      <c r="Y79" s="3">
        <f>+'Indice PondENGHO'!Y77/'Indice PondENGHO'!Y65-1</f>
        <v>0.96132237216740468</v>
      </c>
      <c r="Z79" s="3">
        <f>+'Indice PondENGHO'!Z77/'Indice PondENGHO'!Z65-1</f>
        <v>1.2150759880738273</v>
      </c>
      <c r="AA79" s="11">
        <f>+'Indice PondENGHO'!AA77/'Indice PondENGHO'!AA65-1</f>
        <v>1.0830919189345587</v>
      </c>
      <c r="AB79" s="10">
        <f>+'Indice PondENGHO'!AB77/'Indice PondENGHO'!AB65-1</f>
        <v>1.062353990053341</v>
      </c>
      <c r="AC79" s="3">
        <f>+'Indice PondENGHO'!AC77/'Indice PondENGHO'!AC65-1</f>
        <v>1.1325440043953865</v>
      </c>
      <c r="AD79" s="3">
        <f>+'Indice PondENGHO'!AD77/'Indice PondENGHO'!AD65-1</f>
        <v>1.1818312586371595</v>
      </c>
      <c r="AE79" s="3">
        <f>+'Indice PondENGHO'!AE77/'Indice PondENGHO'!AE65-1</f>
        <v>0.92643710586852235</v>
      </c>
      <c r="AF79" s="3">
        <f>+'Indice PondENGHO'!AF77/'Indice PondENGHO'!AF65-1</f>
        <v>1.0516499343780046</v>
      </c>
      <c r="AG79" s="3">
        <f>+'Indice PondENGHO'!AG77/'Indice PondENGHO'!AG65-1</f>
        <v>0.9708044318873057</v>
      </c>
      <c r="AH79" s="3">
        <f>+'Indice PondENGHO'!AH77/'Indice PondENGHO'!AH65-1</f>
        <v>0.9175534171941111</v>
      </c>
      <c r="AI79" s="3">
        <f>+'Indice PondENGHO'!AI77/'Indice PondENGHO'!AI65-1</f>
        <v>0.76267363728238746</v>
      </c>
      <c r="AJ79" s="3">
        <f>+'Indice PondENGHO'!AJ77/'Indice PondENGHO'!AJ65-1</f>
        <v>1.0072243989759184</v>
      </c>
      <c r="AK79" s="3">
        <f>+'Indice PondENGHO'!AK77/'Indice PondENGHO'!AK65-1</f>
        <v>0.96680205725817259</v>
      </c>
      <c r="AL79" s="3">
        <f>+'Indice PondENGHO'!AL77/'Indice PondENGHO'!AL65-1</f>
        <v>1.21359317635372</v>
      </c>
      <c r="AM79" s="11">
        <f>+'Indice PondENGHO'!AM77/'Indice PondENGHO'!AM65-1</f>
        <v>1.0822836702229268</v>
      </c>
      <c r="AN79" s="10">
        <f>+'Indice PondENGHO'!AN77/'Indice PondENGHO'!AN65-1</f>
        <v>1.0649027603723673</v>
      </c>
      <c r="AO79" s="3">
        <f>+'Indice PondENGHO'!AO77/'Indice PondENGHO'!AO65-1</f>
        <v>1.1317221132802313</v>
      </c>
      <c r="AP79" s="3">
        <f>+'Indice PondENGHO'!AP77/'Indice PondENGHO'!AP65-1</f>
        <v>1.1815106562913873</v>
      </c>
      <c r="AQ79" s="3">
        <f>+'Indice PondENGHO'!AQ77/'Indice PondENGHO'!AQ65-1</f>
        <v>0.92195843886016715</v>
      </c>
      <c r="AR79" s="3">
        <f>+'Indice PondENGHO'!AR77/'Indice PondENGHO'!AR65-1</f>
        <v>1.0501808435042856</v>
      </c>
      <c r="AS79" s="3">
        <f>+'Indice PondENGHO'!AS77/'Indice PondENGHO'!AS65-1</f>
        <v>0.97069545454278572</v>
      </c>
      <c r="AT79" s="3">
        <f>+'Indice PondENGHO'!AT77/'Indice PondENGHO'!AT65-1</f>
        <v>0.9139484768955437</v>
      </c>
      <c r="AU79" s="3">
        <f>+'Indice PondENGHO'!AU77/'Indice PondENGHO'!AU65-1</f>
        <v>0.76168917480792109</v>
      </c>
      <c r="AV79" s="3">
        <f>+'Indice PondENGHO'!AV77/'Indice PondENGHO'!AV65-1</f>
        <v>1.0057509947231669</v>
      </c>
      <c r="AW79" s="3">
        <f>+'Indice PondENGHO'!AW77/'Indice PondENGHO'!AW65-1</f>
        <v>0.96584827288249975</v>
      </c>
      <c r="AX79" s="3">
        <f>+'Indice PondENGHO'!AX77/'Indice PondENGHO'!AX65-1</f>
        <v>1.2131955588435663</v>
      </c>
      <c r="AY79" s="11">
        <f>+'Indice PondENGHO'!AY77/'Indice PondENGHO'!AY65-1</f>
        <v>1.0821865995206279</v>
      </c>
      <c r="AZ79" s="10">
        <f>+'Indice PondENGHO'!AZ77/'Indice PondENGHO'!AZ65-1</f>
        <v>1.0706373714521824</v>
      </c>
      <c r="BA79" s="3">
        <f>+'Indice PondENGHO'!BA77/'Indice PondENGHO'!BA65-1</f>
        <v>1.1306080967801964</v>
      </c>
      <c r="BB79" s="3">
        <f>+'Indice PondENGHO'!BB77/'Indice PondENGHO'!BB65-1</f>
        <v>1.181179821160228</v>
      </c>
      <c r="BC79" s="3">
        <f>+'Indice PondENGHO'!BC77/'Indice PondENGHO'!BC65-1</f>
        <v>0.92075585361113799</v>
      </c>
      <c r="BD79" s="3">
        <f>+'Indice PondENGHO'!BD77/'Indice PondENGHO'!BD65-1</f>
        <v>1.0468174027073633</v>
      </c>
      <c r="BE79" s="3">
        <f>+'Indice PondENGHO'!BE77/'Indice PondENGHO'!BE65-1</f>
        <v>0.97221899597179862</v>
      </c>
      <c r="BF79" s="3">
        <f>+'Indice PondENGHO'!BF77/'Indice PondENGHO'!BF65-1</f>
        <v>0.91083530524663026</v>
      </c>
      <c r="BG79" s="3">
        <f>+'Indice PondENGHO'!BG77/'Indice PondENGHO'!BG65-1</f>
        <v>0.75809722836296989</v>
      </c>
      <c r="BH79" s="3">
        <f>+'Indice PondENGHO'!BH77/'Indice PondENGHO'!BH65-1</f>
        <v>1.0034490228319592</v>
      </c>
      <c r="BI79" s="3">
        <f>+'Indice PondENGHO'!BI77/'Indice PondENGHO'!BI65-1</f>
        <v>0.97273234000801878</v>
      </c>
      <c r="BJ79" s="3">
        <f>+'Indice PondENGHO'!BJ77/'Indice PondENGHO'!BJ65-1</f>
        <v>1.2103471649640003</v>
      </c>
      <c r="BK79" s="11">
        <f>+'Indice PondENGHO'!BK77/'Indice PondENGHO'!BK65-1</f>
        <v>1.0826689451617724</v>
      </c>
      <c r="BL79" s="2">
        <f t="shared" ref="BL79" si="39">+A79</f>
        <v>44986</v>
      </c>
      <c r="BM79" s="3">
        <f>+'Indice PondENGHO'!BL77/'Indice PondENGHO'!BL65-1</f>
        <v>1.0475230052591171</v>
      </c>
      <c r="BN79" s="3">
        <f>+'Indice PondENGHO'!BM77/'Indice PondENGHO'!BM65-1</f>
        <v>1.0437069521374722</v>
      </c>
      <c r="BO79" s="3">
        <f>+'Indice PondENGHO'!BN77/'Indice PondENGHO'!BN65-1</f>
        <v>1.0428299627845385</v>
      </c>
      <c r="BP79" s="3">
        <f>+'Indice PondENGHO'!BO77/'Indice PondENGHO'!BO65-1</f>
        <v>1.0392612626993074</v>
      </c>
      <c r="BQ79" s="3">
        <f>+'Indice PondENGHO'!BP77/'Indice PondENGHO'!BP65-1</f>
        <v>1.0391703518013342</v>
      </c>
      <c r="BR79" s="10">
        <f>+'Indice PondENGHO'!BQ77/'Indice PondENGHO'!BQ65-1</f>
        <v>1.062588956923638</v>
      </c>
      <c r="BS79" s="3">
        <f>+'Indice PondENGHO'!BR77/'Indice PondENGHO'!BR65-1</f>
        <v>1.1325857966108122</v>
      </c>
      <c r="BT79" s="3">
        <f>+'Indice PondENGHO'!BS77/'Indice PondENGHO'!BS65-1</f>
        <v>1.1817085546037296</v>
      </c>
      <c r="BU79" s="3">
        <f>+'Indice PondENGHO'!BT77/'Indice PondENGHO'!BT65-1</f>
        <v>0.92506764193769575</v>
      </c>
      <c r="BV79" s="3">
        <f>+'Indice PondENGHO'!BU77/'Indice PondENGHO'!BU65-1</f>
        <v>1.0505391392064745</v>
      </c>
      <c r="BW79" s="3">
        <f>+'Indice PondENGHO'!BV77/'Indice PondENGHO'!BV65-1</f>
        <v>0.97042552647709601</v>
      </c>
      <c r="BX79" s="3">
        <f>+'Indice PondENGHO'!BW77/'Indice PondENGHO'!BW65-1</f>
        <v>0.91442737934851848</v>
      </c>
      <c r="BY79" s="3">
        <f>+'Indice PondENGHO'!BX77/'Indice PondENGHO'!BX65-1</f>
        <v>0.76207753760547847</v>
      </c>
      <c r="BZ79" s="3">
        <f>+'Indice PondENGHO'!BY77/'Indice PondENGHO'!BY65-1</f>
        <v>1.0069312730899043</v>
      </c>
      <c r="CA79" s="3">
        <f>+'Indice PondENGHO'!BZ77/'Indice PondENGHO'!BZ65-1</f>
        <v>0.96676766128227176</v>
      </c>
      <c r="CB79" s="3">
        <f>+'Indice PondENGHO'!CA77/'Indice PondENGHO'!CA65-1</f>
        <v>1.2126052072030955</v>
      </c>
      <c r="CC79" s="11">
        <f>+'Indice PondENGHO'!CB77/'Indice PondENGHO'!CB65-1</f>
        <v>1.0827958387132037</v>
      </c>
      <c r="CD79" s="3">
        <f>+'Indice PondENGHO'!CC77/'Indice PondENGHO'!CC65-1</f>
        <v>1.0415818067995426</v>
      </c>
      <c r="CE79" s="3">
        <f>+'Indice PondENGHO'!CD77/'Indice PondENGHO'!CD65-1</f>
        <v>1.0415818067995426</v>
      </c>
      <c r="CF79" s="3">
        <f>+'[3]Infla Interanual PondENGHO'!CD79</f>
        <v>1.0426028146941886</v>
      </c>
      <c r="CG79" s="3"/>
      <c r="CI79" s="72">
        <f t="shared" ref="CI79" si="40">+BM79-BQ79</f>
        <v>8.3526534577829104E-3</v>
      </c>
      <c r="CJ79" s="72">
        <f t="shared" si="3"/>
        <v>8.3526534577829104E-3</v>
      </c>
      <c r="CK79" s="72">
        <f t="shared" si="9"/>
        <v>0</v>
      </c>
      <c r="CN79" s="72">
        <f>+'[3]Infla Interanual PondENGHO'!CF79</f>
        <v>8.1316740544723487E-3</v>
      </c>
      <c r="CP79" s="72">
        <f t="shared" ref="CP79:CP80" si="41">+CI79-CN79</f>
        <v>2.2097940331056165E-4</v>
      </c>
      <c r="CT79" s="73">
        <f t="shared" si="28"/>
        <v>1.0475230052591171</v>
      </c>
      <c r="CU79" s="73">
        <f t="shared" si="29"/>
        <v>1.0437069521374722</v>
      </c>
      <c r="CV79" s="73">
        <f t="shared" si="30"/>
        <v>1.0428299627845385</v>
      </c>
      <c r="CW79" s="73">
        <f t="shared" si="31"/>
        <v>1.0392612626993074</v>
      </c>
      <c r="CX79" s="73">
        <f t="shared" si="32"/>
        <v>1.0391703518013342</v>
      </c>
      <c r="CY79" s="74">
        <f>+'[3]Infla Interanual PondENGHO'!BL79</f>
        <v>1.0483379147675884</v>
      </c>
      <c r="CZ79" s="74">
        <f>+'[3]Infla Interanual PondENGHO'!BM79</f>
        <v>1.0447043154933375</v>
      </c>
      <c r="DA79" s="74">
        <f>+'[3]Infla Interanual PondENGHO'!BN79</f>
        <v>1.0438953165526255</v>
      </c>
      <c r="DB79" s="74">
        <f>+'[3]Infla Interanual PondENGHO'!BO79</f>
        <v>1.0403350092455255</v>
      </c>
      <c r="DC79" s="74">
        <f>+'[3]Infla Interanual PondENGHO'!BP79</f>
        <v>1.0402062407131161</v>
      </c>
      <c r="DE79" s="3">
        <f t="shared" si="33"/>
        <v>-8.149095084712954E-4</v>
      </c>
      <c r="DF79" s="3">
        <f t="shared" si="34"/>
        <v>-9.9736335586531055E-4</v>
      </c>
      <c r="DG79" s="3">
        <f t="shared" si="35"/>
        <v>-1.0653537680869185E-3</v>
      </c>
      <c r="DH79" s="3">
        <f t="shared" si="36"/>
        <v>-1.0737465462180573E-3</v>
      </c>
      <c r="DI79" s="3">
        <f t="shared" si="37"/>
        <v>-1.035888911781857E-3</v>
      </c>
      <c r="DJ79" s="3">
        <f t="shared" si="38"/>
        <v>-1.0210078946459866E-3</v>
      </c>
    </row>
    <row r="80" spans="1:114" x14ac:dyDescent="0.25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1.1298946928900717</v>
      </c>
      <c r="E80" s="3">
        <f>+'Indice PondENGHO'!E78/'Indice PondENGHO'!E66-1</f>
        <v>1.1481849950747645</v>
      </c>
      <c r="F80" s="3">
        <f>+'Indice PondENGHO'!F78/'Indice PondENGHO'!F66-1</f>
        <v>1.1907763286583393</v>
      </c>
      <c r="G80" s="3">
        <f>+'Indice PondENGHO'!G78/'Indice PondENGHO'!G66-1</f>
        <v>0.94550279559174011</v>
      </c>
      <c r="H80" s="3">
        <f>+'Indice PondENGHO'!H78/'Indice PondENGHO'!H66-1</f>
        <v>1.1192674102440936</v>
      </c>
      <c r="I80" s="3">
        <f>+'Indice PondENGHO'!I78/'Indice PondENGHO'!I66-1</f>
        <v>0.96716739278346253</v>
      </c>
      <c r="J80" s="3">
        <f>+'Indice PondENGHO'!J78/'Indice PondENGHO'!J66-1</f>
        <v>0.93795390504482778</v>
      </c>
      <c r="K80" s="3">
        <f>+'Indice PondENGHO'!K78/'Indice PondENGHO'!K66-1</f>
        <v>0.80975768338750331</v>
      </c>
      <c r="L80" s="3">
        <f>+'Indice PondENGHO'!L78/'Indice PondENGHO'!L66-1</f>
        <v>1.057037199721655</v>
      </c>
      <c r="M80" s="3">
        <f>+'Indice PondENGHO'!M78/'Indice PondENGHO'!M66-1</f>
        <v>0.95144648531618459</v>
      </c>
      <c r="N80" s="3">
        <f>+'Indice PondENGHO'!N78/'Indice PondENGHO'!N66-1</f>
        <v>1.2796564366042182</v>
      </c>
      <c r="O80" s="11">
        <f>+'Indice PondENGHO'!O78/'Indice PondENGHO'!O66-1</f>
        <v>1.106606587557267</v>
      </c>
      <c r="P80" s="10">
        <f>+'Indice PondENGHO'!P78/'Indice PondENGHO'!P66-1</f>
        <v>1.1380184105101137</v>
      </c>
      <c r="Q80" s="3">
        <f>+'Indice PondENGHO'!Q78/'Indice PondENGHO'!Q66-1</f>
        <v>1.1435178184881361</v>
      </c>
      <c r="R80" s="3">
        <f>+'Indice PondENGHO'!R78/'Indice PondENGHO'!R66-1</f>
        <v>1.1923267604878678</v>
      </c>
      <c r="S80" s="3">
        <f>+'Indice PondENGHO'!S78/'Indice PondENGHO'!S66-1</f>
        <v>0.94517180216261321</v>
      </c>
      <c r="T80" s="3">
        <f>+'Indice PondENGHO'!T78/'Indice PondENGHO'!T66-1</f>
        <v>1.1157282070370664</v>
      </c>
      <c r="U80" s="3">
        <f>+'Indice PondENGHO'!U78/'Indice PondENGHO'!U66-1</f>
        <v>0.97024115448497561</v>
      </c>
      <c r="V80" s="3">
        <f>+'Indice PondENGHO'!V78/'Indice PondENGHO'!V66-1</f>
        <v>0.93622843522930621</v>
      </c>
      <c r="W80" s="3">
        <f>+'Indice PondENGHO'!W78/'Indice PondENGHO'!W66-1</f>
        <v>0.80691558191923063</v>
      </c>
      <c r="X80" s="3">
        <f>+'Indice PondENGHO'!X78/'Indice PondENGHO'!X66-1</f>
        <v>1.0555483442944502</v>
      </c>
      <c r="Y80" s="3">
        <f>+'Indice PondENGHO'!Y78/'Indice PondENGHO'!Y66-1</f>
        <v>0.97579561393468106</v>
      </c>
      <c r="Z80" s="3">
        <f>+'Indice PondENGHO'!Z78/'Indice PondENGHO'!Z66-1</f>
        <v>1.2727917279025469</v>
      </c>
      <c r="AA80" s="11">
        <f>+'Indice PondENGHO'!AA78/'Indice PondENGHO'!AA66-1</f>
        <v>1.1078314398124087</v>
      </c>
      <c r="AB80" s="10">
        <f>+'Indice PondENGHO'!AB78/'Indice PondENGHO'!AB66-1</f>
        <v>1.1446284432137483</v>
      </c>
      <c r="AC80" s="3">
        <f>+'Indice PondENGHO'!AC78/'Indice PondENGHO'!AC66-1</f>
        <v>1.1420477792488573</v>
      </c>
      <c r="AD80" s="3">
        <f>+'Indice PondENGHO'!AD78/'Indice PondENGHO'!AD66-1</f>
        <v>1.1934873266969213</v>
      </c>
      <c r="AE80" s="3">
        <f>+'Indice PondENGHO'!AE78/'Indice PondENGHO'!AE66-1</f>
        <v>0.9438229145435828</v>
      </c>
      <c r="AF80" s="3">
        <f>+'Indice PondENGHO'!AF78/'Indice PondENGHO'!AF66-1</f>
        <v>1.1122795944836157</v>
      </c>
      <c r="AG80" s="3">
        <f>+'Indice PondENGHO'!AG78/'Indice PondENGHO'!AG66-1</f>
        <v>0.97231524661808622</v>
      </c>
      <c r="AH80" s="3">
        <f>+'Indice PondENGHO'!AH78/'Indice PondENGHO'!AH66-1</f>
        <v>0.93655768402463635</v>
      </c>
      <c r="AI80" s="3">
        <f>+'Indice PondENGHO'!AI78/'Indice PondENGHO'!AI66-1</f>
        <v>0.80425460165196583</v>
      </c>
      <c r="AJ80" s="3">
        <f>+'Indice PondENGHO'!AJ78/'Indice PondENGHO'!AJ66-1</f>
        <v>1.0543800624988271</v>
      </c>
      <c r="AK80" s="3">
        <f>+'Indice PondENGHO'!AK78/'Indice PondENGHO'!AK66-1</f>
        <v>0.98196836303472579</v>
      </c>
      <c r="AL80" s="3">
        <f>+'Indice PondENGHO'!AL78/'Indice PondENGHO'!AL66-1</f>
        <v>1.2660181097313745</v>
      </c>
      <c r="AM80" s="11">
        <f>+'Indice PondENGHO'!AM78/'Indice PondENGHO'!AM66-1</f>
        <v>1.1084808881394044</v>
      </c>
      <c r="AN80" s="10">
        <f>+'Indice PondENGHO'!AN78/'Indice PondENGHO'!AN66-1</f>
        <v>1.1484516592048304</v>
      </c>
      <c r="AO80" s="3">
        <f>+'Indice PondENGHO'!AO78/'Indice PondENGHO'!AO66-1</f>
        <v>1.1407261679340763</v>
      </c>
      <c r="AP80" s="3">
        <f>+'Indice PondENGHO'!AP78/'Indice PondENGHO'!AP66-1</f>
        <v>1.1946667712394765</v>
      </c>
      <c r="AQ80" s="3">
        <f>+'Indice PondENGHO'!AQ78/'Indice PondENGHO'!AQ66-1</f>
        <v>0.94128536528599027</v>
      </c>
      <c r="AR80" s="3">
        <f>+'Indice PondENGHO'!AR78/'Indice PondENGHO'!AR66-1</f>
        <v>1.1112505628046057</v>
      </c>
      <c r="AS80" s="3">
        <f>+'Indice PondENGHO'!AS78/'Indice PondENGHO'!AS66-1</f>
        <v>0.9739671420121403</v>
      </c>
      <c r="AT80" s="3">
        <f>+'Indice PondENGHO'!AT78/'Indice PondENGHO'!AT66-1</f>
        <v>0.93448406806487028</v>
      </c>
      <c r="AU80" s="3">
        <f>+'Indice PondENGHO'!AU78/'Indice PondENGHO'!AU66-1</f>
        <v>0.80235521545474775</v>
      </c>
      <c r="AV80" s="3">
        <f>+'Indice PondENGHO'!AV78/'Indice PondENGHO'!AV66-1</f>
        <v>1.0530819384485191</v>
      </c>
      <c r="AW80" s="3">
        <f>+'Indice PondENGHO'!AW78/'Indice PondENGHO'!AW66-1</f>
        <v>0.98194680961453273</v>
      </c>
      <c r="AX80" s="3">
        <f>+'Indice PondENGHO'!AX78/'Indice PondENGHO'!AX66-1</f>
        <v>1.2624670175419155</v>
      </c>
      <c r="AY80" s="11">
        <f>+'Indice PondENGHO'!AY78/'Indice PondENGHO'!AY66-1</f>
        <v>1.1099794559973795</v>
      </c>
      <c r="AZ80" s="10">
        <f>+'Indice PondENGHO'!AZ78/'Indice PondENGHO'!AZ66-1</f>
        <v>1.1553860183505411</v>
      </c>
      <c r="BA80" s="3">
        <f>+'Indice PondENGHO'!BA78/'Indice PondENGHO'!BA66-1</f>
        <v>1.1381787407501971</v>
      </c>
      <c r="BB80" s="3">
        <f>+'Indice PondENGHO'!BB78/'Indice PondENGHO'!BB66-1</f>
        <v>1.1962373901468073</v>
      </c>
      <c r="BC80" s="3">
        <f>+'Indice PondENGHO'!BC78/'Indice PondENGHO'!BC66-1</f>
        <v>0.94515118425712652</v>
      </c>
      <c r="BD80" s="3">
        <f>+'Indice PondENGHO'!BD78/'Indice PondENGHO'!BD66-1</f>
        <v>1.1097482894589472</v>
      </c>
      <c r="BE80" s="3">
        <f>+'Indice PondENGHO'!BE78/'Indice PondENGHO'!BE66-1</f>
        <v>0.97653488677051059</v>
      </c>
      <c r="BF80" s="3">
        <f>+'Indice PondENGHO'!BF78/'Indice PondENGHO'!BF66-1</f>
        <v>0.93283198358133945</v>
      </c>
      <c r="BG80" s="3">
        <f>+'Indice PondENGHO'!BG78/'Indice PondENGHO'!BG66-1</f>
        <v>0.79775647531885308</v>
      </c>
      <c r="BH80" s="3">
        <f>+'Indice PondENGHO'!BH78/'Indice PondENGHO'!BH66-1</f>
        <v>1.0500229276910611</v>
      </c>
      <c r="BI80" s="3">
        <f>+'Indice PondENGHO'!BI78/'Indice PondENGHO'!BI66-1</f>
        <v>0.99508823251080392</v>
      </c>
      <c r="BJ80" s="3">
        <f>+'Indice PondENGHO'!BJ78/'Indice PondENGHO'!BJ66-1</f>
        <v>1.256063851115246</v>
      </c>
      <c r="BK80" s="11">
        <f>+'Indice PondENGHO'!BK78/'Indice PondENGHO'!BK66-1</f>
        <v>1.1137608879850021</v>
      </c>
      <c r="BL80" s="2">
        <f t="shared" ref="BL80" si="43">+A80</f>
        <v>45017</v>
      </c>
      <c r="BM80" s="3">
        <f>+'Indice PondENGHO'!BL78/'Indice PondENGHO'!BL66-1</f>
        <v>1.0943431835248032</v>
      </c>
      <c r="BN80" s="3">
        <f>+'Indice PondENGHO'!BM78/'Indice PondENGHO'!BM66-1</f>
        <v>1.0888919437423001</v>
      </c>
      <c r="BO80" s="3">
        <f>+'Indice PondENGHO'!BN78/'Indice PondENGHO'!BN66-1</f>
        <v>1.0876115450424</v>
      </c>
      <c r="BP80" s="3">
        <f>+'Indice PondENGHO'!BO78/'Indice PondENGHO'!BO66-1</f>
        <v>1.0823374572800399</v>
      </c>
      <c r="BQ80" s="3">
        <f>+'Indice PondENGHO'!BP78/'Indice PondENGHO'!BP66-1</f>
        <v>1.0804949636239485</v>
      </c>
      <c r="BR80" s="10">
        <f>+'Indice PondENGHO'!BQ78/'Indice PondENGHO'!BQ66-1</f>
        <v>1.1439138129647168</v>
      </c>
      <c r="BS80" s="3">
        <f>+'Indice PondENGHO'!BR78/'Indice PondENGHO'!BR66-1</f>
        <v>1.1417017197671395</v>
      </c>
      <c r="BT80" s="3">
        <f>+'Indice PondENGHO'!BS78/'Indice PondENGHO'!BS66-1</f>
        <v>1.1939822953399348</v>
      </c>
      <c r="BU80" s="3">
        <f>+'Indice PondENGHO'!BT78/'Indice PondENGHO'!BT66-1</f>
        <v>0.94412002723582078</v>
      </c>
      <c r="BV80" s="3">
        <f>+'Indice PondENGHO'!BU78/'Indice PondENGHO'!BU66-1</f>
        <v>1.1120571140157791</v>
      </c>
      <c r="BW80" s="3">
        <f>+'Indice PondENGHO'!BV78/'Indice PondENGHO'!BV66-1</f>
        <v>0.97375143090966487</v>
      </c>
      <c r="BX80" s="3">
        <f>+'Indice PondENGHO'!BW78/'Indice PondENGHO'!BW66-1</f>
        <v>0.93478470271545788</v>
      </c>
      <c r="BY80" s="3">
        <f>+'Indice PondENGHO'!BX78/'Indice PondENGHO'!BX66-1</f>
        <v>0.80302948822910158</v>
      </c>
      <c r="BZ80" s="3">
        <f>+'Indice PondENGHO'!BY78/'Indice PondENGHO'!BY66-1</f>
        <v>1.0529231679361089</v>
      </c>
      <c r="CA80" s="3">
        <f>+'Indice PondENGHO'!BZ78/'Indice PondENGHO'!BZ66-1</f>
        <v>0.98453043827044051</v>
      </c>
      <c r="CB80" s="3">
        <f>+'Indice PondENGHO'!CA78/'Indice PondENGHO'!CA66-1</f>
        <v>1.2631043037656395</v>
      </c>
      <c r="CC80" s="11">
        <f>+'Indice PondENGHO'!CB78/'Indice PondENGHO'!CB66-1</f>
        <v>1.1104981550814634</v>
      </c>
      <c r="CD80" s="3">
        <f>+'Indice PondENGHO'!CC78/'Indice PondENGHO'!CC66-1</f>
        <v>1.0851935123253695</v>
      </c>
      <c r="CE80" s="3">
        <f>+'Indice PondENGHO'!CD78/'Indice PondENGHO'!CD66-1</f>
        <v>1.0851935123253695</v>
      </c>
      <c r="CF80" s="3">
        <f>+'[3]Infla Interanual PondENGHO'!CD80</f>
        <v>1.0875489531985139</v>
      </c>
      <c r="CI80" s="72">
        <f t="shared" ref="CI80" si="44">+BM80-BQ80</f>
        <v>1.3848219900854719E-2</v>
      </c>
      <c r="CJ80" s="72">
        <f t="shared" si="3"/>
        <v>1.3848219900854719E-2</v>
      </c>
      <c r="CK80" s="72">
        <f t="shared" si="9"/>
        <v>0</v>
      </c>
      <c r="CL80" s="72"/>
      <c r="CM80" s="72"/>
      <c r="CN80" s="72">
        <f>+'[3]Infla Interanual PondENGHO'!CF80</f>
        <v>1.3704655964408285E-2</v>
      </c>
      <c r="CO80" s="72"/>
      <c r="CP80" s="72">
        <f t="shared" si="41"/>
        <v>1.4356393644643362E-4</v>
      </c>
      <c r="CT80" s="73">
        <f t="shared" si="28"/>
        <v>1.0943431835248032</v>
      </c>
      <c r="CU80" s="73">
        <f t="shared" si="29"/>
        <v>1.0888919437423001</v>
      </c>
      <c r="CV80" s="73">
        <f t="shared" si="30"/>
        <v>1.0876115450424</v>
      </c>
      <c r="CW80" s="73">
        <f t="shared" si="31"/>
        <v>1.0823374572800399</v>
      </c>
      <c r="CX80" s="73">
        <f t="shared" si="32"/>
        <v>1.0804949636239485</v>
      </c>
      <c r="CY80" s="74">
        <f>+'[3]Infla Interanual PondENGHO'!BL80</f>
        <v>1.0965084195980745</v>
      </c>
      <c r="CZ80" s="74">
        <f>+'[3]Infla Interanual PondENGHO'!BM80</f>
        <v>1.0912388971010518</v>
      </c>
      <c r="DA80" s="74">
        <f>+'[3]Infla Interanual PondENGHO'!BN80</f>
        <v>1.0900430852223089</v>
      </c>
      <c r="DB80" s="74">
        <f>+'[3]Infla Interanual PondENGHO'!BO80</f>
        <v>1.0847741885759947</v>
      </c>
      <c r="DC80" s="74">
        <f>+'[3]Infla Interanual PondENGHO'!BP80</f>
        <v>1.0828037636336663</v>
      </c>
      <c r="DE80" s="3">
        <f t="shared" si="33"/>
        <v>-2.1652360732713483E-3</v>
      </c>
      <c r="DF80" s="3">
        <f t="shared" si="34"/>
        <v>-2.34695335875168E-3</v>
      </c>
      <c r="DG80" s="3">
        <f t="shared" si="35"/>
        <v>-2.4315401799088754E-3</v>
      </c>
      <c r="DH80" s="3">
        <f t="shared" si="36"/>
        <v>-2.436731295954786E-3</v>
      </c>
      <c r="DI80" s="3">
        <f t="shared" si="37"/>
        <v>-2.3088000097177819E-3</v>
      </c>
      <c r="DJ80" s="3">
        <f t="shared" si="38"/>
        <v>-2.355440873144321E-3</v>
      </c>
    </row>
    <row r="81" spans="1:114" x14ac:dyDescent="0.25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1.1622531764139401</v>
      </c>
      <c r="E81" s="3">
        <f>+'Indice PondENGHO'!E79/'Indice PondENGHO'!E67-1</f>
        <v>1.2019193796642913</v>
      </c>
      <c r="F81" s="3">
        <f>+'Indice PondENGHO'!F79/'Indice PondENGHO'!F67-1</f>
        <v>1.2266671819483075</v>
      </c>
      <c r="G81" s="3">
        <f>+'Indice PondENGHO'!G79/'Indice PondENGHO'!G67-1</f>
        <v>1.0884876179350358</v>
      </c>
      <c r="H81" s="3">
        <f>+'Indice PondENGHO'!H79/'Indice PondENGHO'!H67-1</f>
        <v>1.1894492761772271</v>
      </c>
      <c r="I81" s="3">
        <f>+'Indice PondENGHO'!I79/'Indice PondENGHO'!I67-1</f>
        <v>1.0261789824396317</v>
      </c>
      <c r="J81" s="3">
        <f>+'Indice PondENGHO'!J79/'Indice PondENGHO'!J67-1</f>
        <v>0.96435834841264612</v>
      </c>
      <c r="K81" s="3">
        <f>+'Indice PondENGHO'!K79/'Indice PondENGHO'!K67-1</f>
        <v>0.87150146459460842</v>
      </c>
      <c r="L81" s="3">
        <f>+'Indice PondENGHO'!L79/'Indice PondENGHO'!L67-1</f>
        <v>1.1054545234259638</v>
      </c>
      <c r="M81" s="3">
        <f>+'Indice PondENGHO'!M79/'Indice PondENGHO'!M67-1</f>
        <v>0.97939325870547211</v>
      </c>
      <c r="N81" s="3">
        <f>+'Indice PondENGHO'!N79/'Indice PondENGHO'!N67-1</f>
        <v>1.3490598750500067</v>
      </c>
      <c r="O81" s="11">
        <f>+'Indice PondENGHO'!O79/'Indice PondENGHO'!O67-1</f>
        <v>1.1590381000087051</v>
      </c>
      <c r="P81" s="10">
        <f>+'Indice PondENGHO'!P79/'Indice PondENGHO'!P67-1</f>
        <v>1.169621465271923</v>
      </c>
      <c r="Q81" s="3">
        <f>+'Indice PondENGHO'!Q79/'Indice PondENGHO'!Q67-1</f>
        <v>1.1993838643636647</v>
      </c>
      <c r="R81" s="3">
        <f>+'Indice PondENGHO'!R79/'Indice PondENGHO'!R67-1</f>
        <v>1.2257288175071386</v>
      </c>
      <c r="S81" s="3">
        <f>+'Indice PondENGHO'!S79/'Indice PondENGHO'!S67-1</f>
        <v>1.0969285577415335</v>
      </c>
      <c r="T81" s="3">
        <f>+'Indice PondENGHO'!T79/'Indice PondENGHO'!T67-1</f>
        <v>1.1849238567168241</v>
      </c>
      <c r="U81" s="3">
        <f>+'Indice PondENGHO'!U79/'Indice PondENGHO'!U67-1</f>
        <v>1.0262363668464154</v>
      </c>
      <c r="V81" s="3">
        <f>+'Indice PondENGHO'!V79/'Indice PondENGHO'!V67-1</f>
        <v>0.96521829201906661</v>
      </c>
      <c r="W81" s="3">
        <f>+'Indice PondENGHO'!W79/'Indice PondENGHO'!W67-1</f>
        <v>0.86860988494221747</v>
      </c>
      <c r="X81" s="3">
        <f>+'Indice PondENGHO'!X79/'Indice PondENGHO'!X67-1</f>
        <v>1.1108429572776735</v>
      </c>
      <c r="Y81" s="3">
        <f>+'Indice PondENGHO'!Y79/'Indice PondENGHO'!Y67-1</f>
        <v>1.0030564715386445</v>
      </c>
      <c r="Z81" s="3">
        <f>+'Indice PondENGHO'!Z79/'Indice PondENGHO'!Z67-1</f>
        <v>1.3457103957286334</v>
      </c>
      <c r="AA81" s="11">
        <f>+'Indice PondENGHO'!AA79/'Indice PondENGHO'!AA67-1</f>
        <v>1.1590914860781512</v>
      </c>
      <c r="AB81" s="10">
        <f>+'Indice PondENGHO'!AB79/'Indice PondENGHO'!AB67-1</f>
        <v>1.1746320798917691</v>
      </c>
      <c r="AC81" s="3">
        <f>+'Indice PondENGHO'!AC79/'Indice PondENGHO'!AC67-1</f>
        <v>1.2002140905923659</v>
      </c>
      <c r="AD81" s="3">
        <f>+'Indice PondENGHO'!AD79/'Indice PondENGHO'!AD67-1</f>
        <v>1.225664963994471</v>
      </c>
      <c r="AE81" s="3">
        <f>+'Indice PondENGHO'!AE79/'Indice PondENGHO'!AE67-1</f>
        <v>1.1005754838877291</v>
      </c>
      <c r="AF81" s="3">
        <f>+'Indice PondENGHO'!AF79/'Indice PondENGHO'!AF67-1</f>
        <v>1.1810907890535973</v>
      </c>
      <c r="AG81" s="3">
        <f>+'Indice PondENGHO'!AG79/'Indice PondENGHO'!AG67-1</f>
        <v>1.0266355263732567</v>
      </c>
      <c r="AH81" s="3">
        <f>+'Indice PondENGHO'!AH79/'Indice PondENGHO'!AH67-1</f>
        <v>0.96702396756825104</v>
      </c>
      <c r="AI81" s="3">
        <f>+'Indice PondENGHO'!AI79/'Indice PondENGHO'!AI67-1</f>
        <v>0.86664252327253455</v>
      </c>
      <c r="AJ81" s="3">
        <f>+'Indice PondENGHO'!AJ79/'Indice PondENGHO'!AJ67-1</f>
        <v>1.1127263557215561</v>
      </c>
      <c r="AK81" s="3">
        <f>+'Indice PondENGHO'!AK79/'Indice PondENGHO'!AK67-1</f>
        <v>1.0099307174627707</v>
      </c>
      <c r="AL81" s="3">
        <f>+'Indice PondENGHO'!AL79/'Indice PondENGHO'!AL67-1</f>
        <v>1.344983069113586</v>
      </c>
      <c r="AM81" s="11">
        <f>+'Indice PondENGHO'!AM79/'Indice PondENGHO'!AM67-1</f>
        <v>1.1593552772449343</v>
      </c>
      <c r="AN81" s="10">
        <f>+'Indice PondENGHO'!AN79/'Indice PondENGHO'!AN67-1</f>
        <v>1.1775430346745059</v>
      </c>
      <c r="AO81" s="3">
        <f>+'Indice PondENGHO'!AO79/'Indice PondENGHO'!AO67-1</f>
        <v>1.1991213975202291</v>
      </c>
      <c r="AP81" s="3">
        <f>+'Indice PondENGHO'!AP79/'Indice PondENGHO'!AP67-1</f>
        <v>1.2286455471533682</v>
      </c>
      <c r="AQ81" s="3">
        <f>+'Indice PondENGHO'!AQ79/'Indice PondENGHO'!AQ67-1</f>
        <v>1.0988009489649566</v>
      </c>
      <c r="AR81" s="3">
        <f>+'Indice PondENGHO'!AR79/'Indice PondENGHO'!AR67-1</f>
        <v>1.180005137728366</v>
      </c>
      <c r="AS81" s="3">
        <f>+'Indice PondENGHO'!AS79/'Indice PondENGHO'!AS67-1</f>
        <v>1.0249925250402803</v>
      </c>
      <c r="AT81" s="3">
        <f>+'Indice PondENGHO'!AT79/'Indice PondENGHO'!AT67-1</f>
        <v>0.9686203715201247</v>
      </c>
      <c r="AU81" s="3">
        <f>+'Indice PondENGHO'!AU79/'Indice PondENGHO'!AU67-1</f>
        <v>0.86506886515530934</v>
      </c>
      <c r="AV81" s="3">
        <f>+'Indice PondENGHO'!AV79/'Indice PondENGHO'!AV67-1</f>
        <v>1.1172029315422263</v>
      </c>
      <c r="AW81" s="3">
        <f>+'Indice PondENGHO'!AW79/'Indice PondENGHO'!AW67-1</f>
        <v>1.0090329156847804</v>
      </c>
      <c r="AX81" s="3">
        <f>+'Indice PondENGHO'!AX79/'Indice PondENGHO'!AX67-1</f>
        <v>1.342516134952831</v>
      </c>
      <c r="AY81" s="11">
        <f>+'Indice PondENGHO'!AY79/'Indice PondENGHO'!AY67-1</f>
        <v>1.1602432675384335</v>
      </c>
      <c r="AZ81" s="10">
        <f>+'Indice PondENGHO'!AZ79/'Indice PondENGHO'!AZ67-1</f>
        <v>1.1836635556010244</v>
      </c>
      <c r="BA81" s="3">
        <f>+'Indice PondENGHO'!BA79/'Indice PondENGHO'!BA67-1</f>
        <v>1.1968091326132342</v>
      </c>
      <c r="BB81" s="3">
        <f>+'Indice PondENGHO'!BB79/'Indice PondENGHO'!BB67-1</f>
        <v>1.232008641746686</v>
      </c>
      <c r="BC81" s="3">
        <f>+'Indice PondENGHO'!BC79/'Indice PondENGHO'!BC67-1</f>
        <v>1.1042354764528941</v>
      </c>
      <c r="BD81" s="3">
        <f>+'Indice PondENGHO'!BD79/'Indice PondENGHO'!BD67-1</f>
        <v>1.177548674906689</v>
      </c>
      <c r="BE81" s="3">
        <f>+'Indice PondENGHO'!BE79/'Indice PondENGHO'!BE67-1</f>
        <v>1.0239791851528777</v>
      </c>
      <c r="BF81" s="3">
        <f>+'Indice PondENGHO'!BF79/'Indice PondENGHO'!BF67-1</f>
        <v>0.9706051226764898</v>
      </c>
      <c r="BG81" s="3">
        <f>+'Indice PondENGHO'!BG79/'Indice PondENGHO'!BG67-1</f>
        <v>0.86051813880453798</v>
      </c>
      <c r="BH81" s="3">
        <f>+'Indice PondENGHO'!BH79/'Indice PondENGHO'!BH67-1</f>
        <v>1.1211038722729643</v>
      </c>
      <c r="BI81" s="3">
        <f>+'Indice PondENGHO'!BI79/'Indice PondENGHO'!BI67-1</f>
        <v>1.0202775689595716</v>
      </c>
      <c r="BJ81" s="3">
        <f>+'Indice PondENGHO'!BJ79/'Indice PondENGHO'!BJ67-1</f>
        <v>1.3399186520876829</v>
      </c>
      <c r="BK81" s="11">
        <f>+'Indice PondENGHO'!BK79/'Indice PondENGHO'!BK67-1</f>
        <v>1.1641902975204945</v>
      </c>
      <c r="BL81" s="2">
        <f t="shared" ref="BL81" si="47">+A81</f>
        <v>45047</v>
      </c>
      <c r="BM81" s="3">
        <f>+'Indice PondENGHO'!BL79/'Indice PondENGHO'!BL67-1</f>
        <v>1.1427308357154167</v>
      </c>
      <c r="BN81" s="3">
        <f>+'Indice PondENGHO'!BM79/'Indice PondENGHO'!BM67-1</f>
        <v>1.1397032979669586</v>
      </c>
      <c r="BO81" s="3">
        <f>+'Indice PondENGHO'!BN79/'Indice PondENGHO'!BN67-1</f>
        <v>1.1395518989603075</v>
      </c>
      <c r="BP81" s="3">
        <f>+'Indice PondENGHO'!BO79/'Indice PondENGHO'!BO67-1</f>
        <v>1.135853756408042</v>
      </c>
      <c r="BQ81" s="3">
        <f>+'Indice PondENGHO'!BP79/'Indice PondENGHO'!BP67-1</f>
        <v>1.1381164131620389</v>
      </c>
      <c r="BR81" s="10">
        <f>+'Indice PondENGHO'!BQ79/'Indice PondENGHO'!BQ67-1</f>
        <v>1.1740675199830104</v>
      </c>
      <c r="BS81" s="3">
        <f>+'Indice PondENGHO'!BR79/'Indice PondENGHO'!BR67-1</f>
        <v>1.1990311903558899</v>
      </c>
      <c r="BT81" s="3">
        <f>+'Indice PondENGHO'!BS79/'Indice PondENGHO'!BS67-1</f>
        <v>1.2283098235414793</v>
      </c>
      <c r="BU81" s="3">
        <f>+'Indice PondENGHO'!BT79/'Indice PondENGHO'!BT67-1</f>
        <v>1.0993647147574386</v>
      </c>
      <c r="BV81" s="3">
        <f>+'Indice PondENGHO'!BU79/'Indice PondENGHO'!BU67-1</f>
        <v>1.1806048082587006</v>
      </c>
      <c r="BW81" s="3">
        <f>+'Indice PondENGHO'!BV79/'Indice PondENGHO'!BV67-1</f>
        <v>1.0251015561149761</v>
      </c>
      <c r="BX81" s="3">
        <f>+'Indice PondENGHO'!BW79/'Indice PondENGHO'!BW67-1</f>
        <v>0.96820886166203635</v>
      </c>
      <c r="BY81" s="3">
        <f>+'Indice PondENGHO'!BX79/'Indice PondENGHO'!BX67-1</f>
        <v>0.86540873112015637</v>
      </c>
      <c r="BZ81" s="3">
        <f>+'Indice PondENGHO'!BY79/'Indice PondENGHO'!BY67-1</f>
        <v>1.1157843617673491</v>
      </c>
      <c r="CA81" s="3">
        <f>+'Indice PondENGHO'!BZ79/'Indice PondENGHO'!BZ67-1</f>
        <v>1.0110924850056291</v>
      </c>
      <c r="CB81" s="3">
        <f>+'Indice PondENGHO'!CA79/'Indice PondENGHO'!CA67-1</f>
        <v>1.342783597366342</v>
      </c>
      <c r="CC81" s="11">
        <f>+'Indice PondENGHO'!CB79/'Indice PondENGHO'!CB67-1</f>
        <v>1.1612769717739164</v>
      </c>
      <c r="CD81" s="3">
        <f>+'Indice PondENGHO'!CC79/'Indice PondENGHO'!CC67-1</f>
        <v>1.1386870323529932</v>
      </c>
      <c r="CE81" s="3">
        <f>+'Indice PondENGHO'!CD79/'Indice PondENGHO'!CD67-1</f>
        <v>1.1386872069450629</v>
      </c>
      <c r="CF81" s="3">
        <f>+'[3]Infla Interanual PondENGHO'!CD81</f>
        <v>1.1409666109341647</v>
      </c>
      <c r="CI81" s="72">
        <f t="shared" ref="CI81" si="48">+BM81-BQ81</f>
        <v>4.6144225533777394E-3</v>
      </c>
      <c r="CJ81" s="72">
        <f t="shared" si="3"/>
        <v>4.6144225533777394E-3</v>
      </c>
      <c r="CK81" s="72">
        <f t="shared" si="9"/>
        <v>0</v>
      </c>
      <c r="CL81" s="72"/>
      <c r="CM81" s="72"/>
      <c r="CN81" s="72">
        <f>+'[3]Infla Interanual PondENGHO'!CF81</f>
        <v>4.1587467245181031E-3</v>
      </c>
      <c r="CO81" s="72"/>
      <c r="CP81" s="72">
        <f t="shared" ref="CP81" si="49">+CI81-CN81</f>
        <v>4.5567582885963631E-4</v>
      </c>
      <c r="CT81" s="73">
        <f t="shared" ref="CT81" si="50">+BM81</f>
        <v>1.1427308357154167</v>
      </c>
      <c r="CU81" s="73">
        <f t="shared" ref="CU81" si="51">+BN81</f>
        <v>1.1397032979669586</v>
      </c>
      <c r="CV81" s="73">
        <f t="shared" ref="CV81" si="52">+BO81</f>
        <v>1.1395518989603075</v>
      </c>
      <c r="CW81" s="73">
        <f t="shared" ref="CW81" si="53">+BP81</f>
        <v>1.135853756408042</v>
      </c>
      <c r="CX81" s="73">
        <f t="shared" ref="CX81" si="54">+BQ81</f>
        <v>1.1381164131620389</v>
      </c>
      <c r="CY81" s="74">
        <f>+'[3]Infla Interanual PondENGHO'!BL81</f>
        <v>1.1446104721177037</v>
      </c>
      <c r="CZ81" s="74">
        <f>+'[3]Infla Interanual PondENGHO'!BM81</f>
        <v>1.1419104236008364</v>
      </c>
      <c r="DA81" s="74">
        <f>+'[3]Infla Interanual PondENGHO'!BN81</f>
        <v>1.1419300715173266</v>
      </c>
      <c r="DB81" s="74">
        <f>+'[3]Infla Interanual PondENGHO'!BO81</f>
        <v>1.1382430645473889</v>
      </c>
      <c r="DC81" s="74">
        <f>+'[3]Infla Interanual PondENGHO'!BP81</f>
        <v>1.1404517253931856</v>
      </c>
      <c r="DE81" s="3">
        <f t="shared" ref="DE81" si="55">+CT81-CY81</f>
        <v>-1.8796364022870549E-3</v>
      </c>
      <c r="DF81" s="3">
        <f t="shared" ref="DF81" si="56">+CU81-CZ81</f>
        <v>-2.2071256338778156E-3</v>
      </c>
      <c r="DG81" s="3">
        <f t="shared" ref="DG81" si="57">+CV81-DA81</f>
        <v>-2.3781725570191092E-3</v>
      </c>
      <c r="DH81" s="3">
        <f t="shared" ref="DH81" si="58">+CW81-DB81</f>
        <v>-2.3893081393469018E-3</v>
      </c>
      <c r="DI81" s="3">
        <f t="shared" ref="DI81" si="59">+CX81-DC81</f>
        <v>-2.3353122311466912E-3</v>
      </c>
      <c r="DJ81" s="3">
        <f t="shared" ref="DJ81" si="60">+CE81-CF81</f>
        <v>-2.2794039891018691E-3</v>
      </c>
    </row>
    <row r="82" spans="1:114" x14ac:dyDescent="0.25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1.161031015817974</v>
      </c>
      <c r="E82" s="3">
        <f>+'Indice PondENGHO'!E80/'Indice PondENGHO'!E68-1</f>
        <v>1.1596206587093421</v>
      </c>
      <c r="F82" s="3">
        <f>+'Indice PondENGHO'!F80/'Indice PondENGHO'!F68-1</f>
        <v>1.2103705814175423</v>
      </c>
      <c r="G82" s="3">
        <f>+'Indice PondENGHO'!G80/'Indice PondENGHO'!G68-1</f>
        <v>1.1441982724814359</v>
      </c>
      <c r="H82" s="3">
        <f>+'Indice PondENGHO'!H80/'Indice PondENGHO'!H68-1</f>
        <v>1.2300255745341295</v>
      </c>
      <c r="I82" s="3">
        <f>+'Indice PondENGHO'!I80/'Indice PondENGHO'!I68-1</f>
        <v>1.0519464129492828</v>
      </c>
      <c r="J82" s="3">
        <f>+'Indice PondENGHO'!J80/'Indice PondENGHO'!J68-1</f>
        <v>0.98853688206674128</v>
      </c>
      <c r="K82" s="3">
        <f>+'Indice PondENGHO'!K80/'Indice PondENGHO'!K68-1</f>
        <v>1.0559671277935121</v>
      </c>
      <c r="L82" s="3">
        <f>+'Indice PondENGHO'!L80/'Indice PondENGHO'!L68-1</f>
        <v>1.1547572607162717</v>
      </c>
      <c r="M82" s="3">
        <f>+'Indice PondENGHO'!M80/'Indice PondENGHO'!M68-1</f>
        <v>1.0714347486490392</v>
      </c>
      <c r="N82" s="3">
        <f>+'Indice PondENGHO'!N80/'Indice PondENGHO'!N68-1</f>
        <v>1.337254957265464</v>
      </c>
      <c r="O82" s="11">
        <f>+'Indice PondENGHO'!O80/'Indice PondENGHO'!O68-1</f>
        <v>1.1924871336636897</v>
      </c>
      <c r="P82" s="10">
        <f>+'Indice PondENGHO'!P80/'Indice PondENGHO'!P68-1</f>
        <v>1.1641300884861496</v>
      </c>
      <c r="Q82" s="3">
        <f>+'Indice PondENGHO'!Q80/'Indice PondENGHO'!Q68-1</f>
        <v>1.1541603648005587</v>
      </c>
      <c r="R82" s="3">
        <f>+'Indice PondENGHO'!R80/'Indice PondENGHO'!R68-1</f>
        <v>1.2090930654538212</v>
      </c>
      <c r="S82" s="3">
        <f>+'Indice PondENGHO'!S80/'Indice PondENGHO'!S68-1</f>
        <v>1.1329353766171839</v>
      </c>
      <c r="T82" s="3">
        <f>+'Indice PondENGHO'!T80/'Indice PondENGHO'!T68-1</f>
        <v>1.2256067668369468</v>
      </c>
      <c r="U82" s="3">
        <f>+'Indice PondENGHO'!U80/'Indice PondENGHO'!U68-1</f>
        <v>1.0508725589903229</v>
      </c>
      <c r="V82" s="3">
        <f>+'Indice PondENGHO'!V80/'Indice PondENGHO'!V68-1</f>
        <v>0.992425227937626</v>
      </c>
      <c r="W82" s="3">
        <f>+'Indice PondENGHO'!W80/'Indice PondENGHO'!W68-1</f>
        <v>1.0579602182409178</v>
      </c>
      <c r="X82" s="3">
        <f>+'Indice PondENGHO'!X80/'Indice PondENGHO'!X68-1</f>
        <v>1.1582199525880865</v>
      </c>
      <c r="Y82" s="3">
        <f>+'Indice PondENGHO'!Y80/'Indice PondENGHO'!Y68-1</f>
        <v>1.0909387148565486</v>
      </c>
      <c r="Z82" s="3">
        <f>+'Indice PondENGHO'!Z80/'Indice PondENGHO'!Z68-1</f>
        <v>1.3390034892573612</v>
      </c>
      <c r="AA82" s="11">
        <f>+'Indice PondENGHO'!AA80/'Indice PondENGHO'!AA68-1</f>
        <v>1.1907289668409802</v>
      </c>
      <c r="AB82" s="10">
        <f>+'Indice PondENGHO'!AB80/'Indice PondENGHO'!AB68-1</f>
        <v>1.1665761471217868</v>
      </c>
      <c r="AC82" s="3">
        <f>+'Indice PondENGHO'!AC80/'Indice PondENGHO'!AC68-1</f>
        <v>1.1541955541144944</v>
      </c>
      <c r="AD82" s="3">
        <f>+'Indice PondENGHO'!AD80/'Indice PondENGHO'!AD68-1</f>
        <v>1.2092035169833477</v>
      </c>
      <c r="AE82" s="3">
        <f>+'Indice PondENGHO'!AE80/'Indice PondENGHO'!AE68-1</f>
        <v>1.1244785980098357</v>
      </c>
      <c r="AF82" s="3">
        <f>+'Indice PondENGHO'!AF80/'Indice PondENGHO'!AF68-1</f>
        <v>1.2215492110328214</v>
      </c>
      <c r="AG82" s="3">
        <f>+'Indice PondENGHO'!AG80/'Indice PondENGHO'!AG68-1</f>
        <v>1.0510187163736244</v>
      </c>
      <c r="AH82" s="3">
        <f>+'Indice PondENGHO'!AH80/'Indice PondENGHO'!AH68-1</f>
        <v>0.99531784057482175</v>
      </c>
      <c r="AI82" s="3">
        <f>+'Indice PondENGHO'!AI80/'Indice PondENGHO'!AI68-1</f>
        <v>1.0591594037857743</v>
      </c>
      <c r="AJ82" s="3">
        <f>+'Indice PondENGHO'!AJ80/'Indice PondENGHO'!AJ68-1</f>
        <v>1.1594081107408321</v>
      </c>
      <c r="AK82" s="3">
        <f>+'Indice PondENGHO'!AK80/'Indice PondENGHO'!AK68-1</f>
        <v>1.0953786628376561</v>
      </c>
      <c r="AL82" s="3">
        <f>+'Indice PondENGHO'!AL80/'Indice PondENGHO'!AL68-1</f>
        <v>1.3454775547110422</v>
      </c>
      <c r="AM82" s="11">
        <f>+'Indice PondENGHO'!AM80/'Indice PondENGHO'!AM68-1</f>
        <v>1.1904516914134624</v>
      </c>
      <c r="AN82" s="10">
        <f>+'Indice PondENGHO'!AN80/'Indice PondENGHO'!AN68-1</f>
        <v>1.1682245466045047</v>
      </c>
      <c r="AO82" s="3">
        <f>+'Indice PondENGHO'!AO80/'Indice PondENGHO'!AO68-1</f>
        <v>1.1518440638299823</v>
      </c>
      <c r="AP82" s="3">
        <f>+'Indice PondENGHO'!AP80/'Indice PondENGHO'!AP68-1</f>
        <v>1.2107501279540953</v>
      </c>
      <c r="AQ82" s="3">
        <f>+'Indice PondENGHO'!AQ80/'Indice PondENGHO'!AQ68-1</f>
        <v>1.1226011095905268</v>
      </c>
      <c r="AR82" s="3">
        <f>+'Indice PondENGHO'!AR80/'Indice PondENGHO'!AR68-1</f>
        <v>1.2206210669484263</v>
      </c>
      <c r="AS82" s="3">
        <f>+'Indice PondENGHO'!AS80/'Indice PondENGHO'!AS68-1</f>
        <v>1.0466895292319638</v>
      </c>
      <c r="AT82" s="3">
        <f>+'Indice PondENGHO'!AT80/'Indice PondENGHO'!AT68-1</f>
        <v>1.0006296051560839</v>
      </c>
      <c r="AU82" s="3">
        <f>+'Indice PondENGHO'!AU80/'Indice PondENGHO'!AU68-1</f>
        <v>1.0559978515836823</v>
      </c>
      <c r="AV82" s="3">
        <f>+'Indice PondENGHO'!AV80/'Indice PondENGHO'!AV68-1</f>
        <v>1.1614590695825062</v>
      </c>
      <c r="AW82" s="3">
        <f>+'Indice PondENGHO'!AW80/'Indice PondENGHO'!AW68-1</f>
        <v>1.0929778295818857</v>
      </c>
      <c r="AX82" s="3">
        <f>+'Indice PondENGHO'!AX80/'Indice PondENGHO'!AX68-1</f>
        <v>1.3448814520535581</v>
      </c>
      <c r="AY82" s="11">
        <f>+'Indice PondENGHO'!AY80/'Indice PondENGHO'!AY68-1</f>
        <v>1.1905098782561403</v>
      </c>
      <c r="AZ82" s="10">
        <f>+'Indice PondENGHO'!AZ80/'Indice PondENGHO'!AZ68-1</f>
        <v>1.1714272152274265</v>
      </c>
      <c r="BA82" s="3">
        <f>+'Indice PondENGHO'!BA80/'Indice PondENGHO'!BA68-1</f>
        <v>1.1479967191808287</v>
      </c>
      <c r="BB82" s="3">
        <f>+'Indice PondENGHO'!BB80/'Indice PondENGHO'!BB68-1</f>
        <v>1.2128855953750883</v>
      </c>
      <c r="BC82" s="3">
        <f>+'Indice PondENGHO'!BC80/'Indice PondENGHO'!BC68-1</f>
        <v>1.1241283074402983</v>
      </c>
      <c r="BD82" s="3">
        <f>+'Indice PondENGHO'!BD80/'Indice PondENGHO'!BD68-1</f>
        <v>1.2196778795932461</v>
      </c>
      <c r="BE82" s="3">
        <f>+'Indice PondENGHO'!BE80/'Indice PondENGHO'!BE68-1</f>
        <v>1.043248592047652</v>
      </c>
      <c r="BF82" s="3">
        <f>+'Indice PondENGHO'!BF80/'Indice PondENGHO'!BF68-1</f>
        <v>1.005973437250042</v>
      </c>
      <c r="BG82" s="3">
        <f>+'Indice PondENGHO'!BG80/'Indice PondENGHO'!BG68-1</f>
        <v>1.0541630621168747</v>
      </c>
      <c r="BH82" s="3">
        <f>+'Indice PondENGHO'!BH80/'Indice PondENGHO'!BH68-1</f>
        <v>1.1619042394917956</v>
      </c>
      <c r="BI82" s="3">
        <f>+'Indice PondENGHO'!BI80/'Indice PondENGHO'!BI68-1</f>
        <v>1.1042102373700935</v>
      </c>
      <c r="BJ82" s="3">
        <f>+'Indice PondENGHO'!BJ80/'Indice PondENGHO'!BJ68-1</f>
        <v>1.3460635124304421</v>
      </c>
      <c r="BK82" s="11">
        <f>+'Indice PondENGHO'!BK80/'Indice PondENGHO'!BK68-1</f>
        <v>1.1931002031985498</v>
      </c>
      <c r="BL82" s="2">
        <f t="shared" ref="BL82" si="63">+A82</f>
        <v>45078</v>
      </c>
      <c r="BM82" s="3">
        <f>+'Indice PondENGHO'!BL80/'Indice PondENGHO'!BL68-1</f>
        <v>1.1561062703996736</v>
      </c>
      <c r="BN82" s="3">
        <f>+'Indice PondENGHO'!BM80/'Indice PondENGHO'!BM68-1</f>
        <v>1.1531551160236209</v>
      </c>
      <c r="BO82" s="3">
        <f>+'Indice PondENGHO'!BN80/'Indice PondENGHO'!BN68-1</f>
        <v>1.1533552997495216</v>
      </c>
      <c r="BP82" s="3">
        <f>+'Indice PondENGHO'!BO80/'Indice PondENGHO'!BO68-1</f>
        <v>1.151256582879074</v>
      </c>
      <c r="BQ82" s="3">
        <f>+'Indice PondENGHO'!BP80/'Indice PondENGHO'!BP68-1</f>
        <v>1.15532834028317</v>
      </c>
      <c r="BR82" s="10">
        <f>+'Indice PondENGHO'!BQ80/'Indice PondENGHO'!BQ68-1</f>
        <v>1.1665396541935609</v>
      </c>
      <c r="BS82" s="3">
        <f>+'Indice PondENGHO'!BR80/'Indice PondENGHO'!BR68-1</f>
        <v>1.1525561055866351</v>
      </c>
      <c r="BT82" s="3">
        <f>+'Indice PondENGHO'!BS80/'Indice PondENGHO'!BS68-1</f>
        <v>1.2107541537912034</v>
      </c>
      <c r="BU82" s="3">
        <f>+'Indice PondENGHO'!BT80/'Indice PondENGHO'!BT68-1</f>
        <v>1.1276515456167289</v>
      </c>
      <c r="BV82" s="3">
        <f>+'Indice PondENGHO'!BU80/'Indice PondENGHO'!BU68-1</f>
        <v>1.2218314555010537</v>
      </c>
      <c r="BW82" s="3">
        <f>+'Indice PondENGHO'!BV80/'Indice PondENGHO'!BV68-1</f>
        <v>1.0469377925055103</v>
      </c>
      <c r="BX82" s="3">
        <f>+'Indice PondENGHO'!BW80/'Indice PondENGHO'!BW68-1</f>
        <v>0.99943102530396155</v>
      </c>
      <c r="BY82" s="3">
        <f>+'Indice PondENGHO'!BX80/'Indice PondENGHO'!BX68-1</f>
        <v>1.0564152687201869</v>
      </c>
      <c r="BZ82" s="3">
        <f>+'Indice PondENGHO'!BY80/'Indice PondENGHO'!BY68-1</f>
        <v>1.1601304488526707</v>
      </c>
      <c r="CA82" s="3">
        <f>+'Indice PondENGHO'!BZ80/'Indice PondENGHO'!BZ68-1</f>
        <v>1.0963112519467542</v>
      </c>
      <c r="CB82" s="3">
        <f>+'Indice PondENGHO'!CA80/'Indice PondENGHO'!CA68-1</f>
        <v>1.3441053062425263</v>
      </c>
      <c r="CC82" s="11">
        <f>+'Indice PondENGHO'!CB80/'Indice PondENGHO'!CB68-1</f>
        <v>1.1916858456053889</v>
      </c>
      <c r="CD82" s="3">
        <f>+'Indice PondENGHO'!CC80/'Indice PondENGHO'!CC68-1</f>
        <v>1.1538287297786054</v>
      </c>
      <c r="CE82" s="3">
        <f>+'Indice PondENGHO'!CD80/'Indice PondENGHO'!CD68-1</f>
        <v>1.1538285639492694</v>
      </c>
      <c r="CF82" s="3">
        <f>+'[3]Infla Interanual PondENGHO'!CD82</f>
        <v>1.1544393518120599</v>
      </c>
      <c r="CI82" s="72">
        <f t="shared" ref="CI82" si="64">+BM82-BQ82</f>
        <v>7.7793011650362232E-4</v>
      </c>
      <c r="CJ82" s="72">
        <f t="shared" si="3"/>
        <v>7.7793011650362232E-4</v>
      </c>
      <c r="CK82" s="72">
        <f t="shared" si="9"/>
        <v>0</v>
      </c>
      <c r="CL82" s="72"/>
      <c r="CM82" s="72"/>
      <c r="CN82" s="72">
        <f>+'[3]Infla Interanual PondENGHO'!CF82</f>
        <v>2.5080673524735531E-4</v>
      </c>
      <c r="CO82" s="72"/>
      <c r="CP82" s="72">
        <f t="shared" ref="CP82" si="65">+CI82-CN82</f>
        <v>5.2712338125626701E-4</v>
      </c>
      <c r="CT82" s="73">
        <f t="shared" ref="CT82" si="66">+BM82</f>
        <v>1.1561062703996736</v>
      </c>
      <c r="CU82" s="73">
        <f t="shared" ref="CU82" si="67">+BN82</f>
        <v>1.1531551160236209</v>
      </c>
      <c r="CV82" s="73">
        <f t="shared" ref="CV82" si="68">+BO82</f>
        <v>1.1533552997495216</v>
      </c>
      <c r="CW82" s="73">
        <f t="shared" ref="CW82" si="69">+BP82</f>
        <v>1.151256582879074</v>
      </c>
      <c r="CX82" s="73">
        <f t="shared" ref="CX82" si="70">+BQ82</f>
        <v>1.15532834028317</v>
      </c>
      <c r="CY82" s="74">
        <f>+'[3]Infla Interanual PondENGHO'!BL82</f>
        <v>1.1563601618882031</v>
      </c>
      <c r="CZ82" s="74">
        <f>+'[3]Infla Interanual PondENGHO'!BM82</f>
        <v>1.1536450257700128</v>
      </c>
      <c r="DA82" s="74">
        <f>+'[3]Infla Interanual PondENGHO'!BN82</f>
        <v>1.1539597035638414</v>
      </c>
      <c r="DB82" s="74">
        <f>+'[3]Infla Interanual PondENGHO'!BO82</f>
        <v>1.1519115770868433</v>
      </c>
      <c r="DC82" s="74">
        <f>+'[3]Infla Interanual PondENGHO'!BP82</f>
        <v>1.1561093551529558</v>
      </c>
      <c r="DE82" s="3">
        <f t="shared" ref="DE82" si="71">+CT82-CY82</f>
        <v>-2.5389148852950072E-4</v>
      </c>
      <c r="DF82" s="3">
        <f t="shared" ref="DF82" si="72">+CU82-CZ82</f>
        <v>-4.8990974639195883E-4</v>
      </c>
      <c r="DG82" s="3">
        <f t="shared" ref="DG82" si="73">+CV82-DA82</f>
        <v>-6.0440381431980938E-4</v>
      </c>
      <c r="DH82" s="3">
        <f t="shared" ref="DH82" si="74">+CW82-DB82</f>
        <v>-6.5499420776937711E-4</v>
      </c>
      <c r="DI82" s="3">
        <f t="shared" ref="DI82" si="75">+CX82-DC82</f>
        <v>-7.8101486978576773E-4</v>
      </c>
      <c r="DJ82" s="3">
        <f t="shared" ref="DJ82" si="76">+CE82-CF82</f>
        <v>-6.1078786279056274E-4</v>
      </c>
    </row>
    <row r="83" spans="1:114" x14ac:dyDescent="0.25">
      <c r="A83" s="2">
        <f t="shared" ref="A83" si="77">+DATE(C83,B83,1)</f>
        <v>45108</v>
      </c>
      <c r="B83" s="1">
        <f t="shared" si="24"/>
        <v>7</v>
      </c>
      <c r="C83" s="1">
        <f t="shared" ref="C83" si="78">+IF(B83=1,C82+1,C82)</f>
        <v>2023</v>
      </c>
      <c r="D83" s="10">
        <f>+'Indice PondENGHO'!D81/'Indice PondENGHO'!D69-1</f>
        <v>1.1534680554344177</v>
      </c>
      <c r="E83" s="3">
        <f>+'Indice PondENGHO'!E81/'Indice PondENGHO'!E69-1</f>
        <v>1.213403656711765</v>
      </c>
      <c r="F83" s="3">
        <f>+'Indice PondENGHO'!F81/'Indice PondENGHO'!F69-1</f>
        <v>1.1005368260053645</v>
      </c>
      <c r="G83" s="3">
        <f>+'Indice PondENGHO'!G81/'Indice PondENGHO'!G69-1</f>
        <v>1.1365957301608822</v>
      </c>
      <c r="H83" s="3">
        <f>+'Indice PondENGHO'!H81/'Indice PondENGHO'!H69-1</f>
        <v>1.1479447086226986</v>
      </c>
      <c r="I83" s="3">
        <f>+'Indice PondENGHO'!I81/'Indice PondENGHO'!I69-1</f>
        <v>1.0992296204347189</v>
      </c>
      <c r="J83" s="3">
        <f>+'Indice PondENGHO'!J81/'Indice PondENGHO'!J69-1</f>
        <v>0.98805347184753289</v>
      </c>
      <c r="K83" s="3">
        <f>+'Indice PondENGHO'!K81/'Indice PondENGHO'!K69-1</f>
        <v>1.1774501489999643</v>
      </c>
      <c r="L83" s="3">
        <f>+'Indice PondENGHO'!L81/'Indice PondENGHO'!L69-1</f>
        <v>1.1158506588041384</v>
      </c>
      <c r="M83" s="3">
        <f>+'Indice PondENGHO'!M81/'Indice PondENGHO'!M69-1</f>
        <v>1.087523986959146</v>
      </c>
      <c r="N83" s="3">
        <f>+'Indice PondENGHO'!N81/'Indice PondENGHO'!N69-1</f>
        <v>1.2993517051133505</v>
      </c>
      <c r="O83" s="11">
        <f>+'Indice PondENGHO'!O81/'Indice PondENGHO'!O69-1</f>
        <v>1.1541108237039519</v>
      </c>
      <c r="P83" s="10">
        <f>+'Indice PondENGHO'!P81/'Indice PondENGHO'!P69-1</f>
        <v>1.1579607961668565</v>
      </c>
      <c r="Q83" s="3">
        <f>+'Indice PondENGHO'!Q81/'Indice PondENGHO'!Q69-1</f>
        <v>1.2064805697902421</v>
      </c>
      <c r="R83" s="3">
        <f>+'Indice PondENGHO'!R81/'Indice PondENGHO'!R69-1</f>
        <v>1.1020254854033382</v>
      </c>
      <c r="S83" s="3">
        <f>+'Indice PondENGHO'!S81/'Indice PondENGHO'!S69-1</f>
        <v>1.1230776015490087</v>
      </c>
      <c r="T83" s="3">
        <f>+'Indice PondENGHO'!T81/'Indice PondENGHO'!T69-1</f>
        <v>1.14286755752499</v>
      </c>
      <c r="U83" s="3">
        <f>+'Indice PondENGHO'!U81/'Indice PondENGHO'!U69-1</f>
        <v>1.0957465723775179</v>
      </c>
      <c r="V83" s="3">
        <f>+'Indice PondENGHO'!V81/'Indice PondENGHO'!V69-1</f>
        <v>0.99035903716747065</v>
      </c>
      <c r="W83" s="3">
        <f>+'Indice PondENGHO'!W81/'Indice PondENGHO'!W69-1</f>
        <v>1.1849809588563236</v>
      </c>
      <c r="X83" s="3">
        <f>+'Indice PondENGHO'!X81/'Indice PondENGHO'!X69-1</f>
        <v>1.1181722346704808</v>
      </c>
      <c r="Y83" s="3">
        <f>+'Indice PondENGHO'!Y81/'Indice PondENGHO'!Y69-1</f>
        <v>1.1016309389709953</v>
      </c>
      <c r="Z83" s="3">
        <f>+'Indice PondENGHO'!Z81/'Indice PondENGHO'!Z69-1</f>
        <v>1.2954058375990174</v>
      </c>
      <c r="AA83" s="11">
        <f>+'Indice PondENGHO'!AA81/'Indice PondENGHO'!AA69-1</f>
        <v>1.1550288499482009</v>
      </c>
      <c r="AB83" s="10">
        <f>+'Indice PondENGHO'!AB81/'Indice PondENGHO'!AB69-1</f>
        <v>1.1610071812987739</v>
      </c>
      <c r="AC83" s="3">
        <f>+'Indice PondENGHO'!AC81/'Indice PondENGHO'!AC69-1</f>
        <v>1.2084646479814438</v>
      </c>
      <c r="AD83" s="3">
        <f>+'Indice PondENGHO'!AD81/'Indice PondENGHO'!AD69-1</f>
        <v>1.1028967866665056</v>
      </c>
      <c r="AE83" s="3">
        <f>+'Indice PondENGHO'!AE81/'Indice PondENGHO'!AE69-1</f>
        <v>1.113559306920052</v>
      </c>
      <c r="AF83" s="3">
        <f>+'Indice PondENGHO'!AF81/'Indice PondENGHO'!AF69-1</f>
        <v>1.138808600619388</v>
      </c>
      <c r="AG83" s="3">
        <f>+'Indice PondENGHO'!AG81/'Indice PondENGHO'!AG69-1</f>
        <v>1.0956979056066452</v>
      </c>
      <c r="AH83" s="3">
        <f>+'Indice PondENGHO'!AH81/'Indice PondENGHO'!AH69-1</f>
        <v>0.99145187564387771</v>
      </c>
      <c r="AI83" s="3">
        <f>+'Indice PondENGHO'!AI81/'Indice PondENGHO'!AI69-1</f>
        <v>1.189688546850205</v>
      </c>
      <c r="AJ83" s="3">
        <f>+'Indice PondENGHO'!AJ81/'Indice PondENGHO'!AJ69-1</f>
        <v>1.1185314226786915</v>
      </c>
      <c r="AK83" s="3">
        <f>+'Indice PondENGHO'!AK81/'Indice PondENGHO'!AK69-1</f>
        <v>1.1055269604118565</v>
      </c>
      <c r="AL83" s="3">
        <f>+'Indice PondENGHO'!AL81/'Indice PondENGHO'!AL69-1</f>
        <v>1.2974220848865019</v>
      </c>
      <c r="AM83" s="11">
        <f>+'Indice PondENGHO'!AM81/'Indice PondENGHO'!AM69-1</f>
        <v>1.1550535348461626</v>
      </c>
      <c r="AN83" s="10">
        <f>+'Indice PondENGHO'!AN81/'Indice PondENGHO'!AN69-1</f>
        <v>1.163062159246306</v>
      </c>
      <c r="AO83" s="3">
        <f>+'Indice PondENGHO'!AO81/'Indice PondENGHO'!AO69-1</f>
        <v>1.2068802633529443</v>
      </c>
      <c r="AP83" s="3">
        <f>+'Indice PondENGHO'!AP81/'Indice PondENGHO'!AP69-1</f>
        <v>1.1060832676546886</v>
      </c>
      <c r="AQ83" s="3">
        <f>+'Indice PondENGHO'!AQ81/'Indice PondENGHO'!AQ69-1</f>
        <v>1.111434486020547</v>
      </c>
      <c r="AR83" s="3">
        <f>+'Indice PondENGHO'!AR81/'Indice PondENGHO'!AR69-1</f>
        <v>1.1381809284462228</v>
      </c>
      <c r="AS83" s="3">
        <f>+'Indice PondENGHO'!AS81/'Indice PondENGHO'!AS69-1</f>
        <v>1.0873125570512263</v>
      </c>
      <c r="AT83" s="3">
        <f>+'Indice PondENGHO'!AT81/'Indice PondENGHO'!AT69-1</f>
        <v>0.99745764973466788</v>
      </c>
      <c r="AU83" s="3">
        <f>+'Indice PondENGHO'!AU81/'Indice PondENGHO'!AU69-1</f>
        <v>1.1873788599993738</v>
      </c>
      <c r="AV83" s="3">
        <f>+'Indice PondENGHO'!AV81/'Indice PondENGHO'!AV69-1</f>
        <v>1.122020628325457</v>
      </c>
      <c r="AW83" s="3">
        <f>+'Indice PondENGHO'!AW81/'Indice PondENGHO'!AW69-1</f>
        <v>1.1028023658548229</v>
      </c>
      <c r="AX83" s="3">
        <f>+'Indice PondENGHO'!AX81/'Indice PondENGHO'!AX69-1</f>
        <v>1.2912739323651539</v>
      </c>
      <c r="AY83" s="11">
        <f>+'Indice PondENGHO'!AY81/'Indice PondENGHO'!AY69-1</f>
        <v>1.1569007150900195</v>
      </c>
      <c r="AZ83" s="10">
        <f>+'Indice PondENGHO'!AZ81/'Indice PondENGHO'!AZ69-1</f>
        <v>1.1673619280721899</v>
      </c>
      <c r="BA83" s="3">
        <f>+'Indice PondENGHO'!BA81/'Indice PondENGHO'!BA69-1</f>
        <v>1.2022956374197964</v>
      </c>
      <c r="BB83" s="3">
        <f>+'Indice PondENGHO'!BB81/'Indice PondENGHO'!BB69-1</f>
        <v>1.1099523900820132</v>
      </c>
      <c r="BC83" s="3">
        <f>+'Indice PondENGHO'!BC81/'Indice PondENGHO'!BC69-1</f>
        <v>1.1109496677682831</v>
      </c>
      <c r="BD83" s="3">
        <f>+'Indice PondENGHO'!BD81/'Indice PondENGHO'!BD69-1</f>
        <v>1.1362399560104297</v>
      </c>
      <c r="BE83" s="3">
        <f>+'Indice PondENGHO'!BE81/'Indice PondENGHO'!BE69-1</f>
        <v>1.0801976279386842</v>
      </c>
      <c r="BF83" s="3">
        <f>+'Indice PondENGHO'!BF81/'Indice PondENGHO'!BF69-1</f>
        <v>1.0042600090964684</v>
      </c>
      <c r="BG83" s="3">
        <f>+'Indice PondENGHO'!BG81/'Indice PondENGHO'!BG69-1</f>
        <v>1.1906797151909267</v>
      </c>
      <c r="BH83" s="3">
        <f>+'Indice PondENGHO'!BH81/'Indice PondENGHO'!BH69-1</f>
        <v>1.125185253608409</v>
      </c>
      <c r="BI83" s="3">
        <f>+'Indice PondENGHO'!BI81/'Indice PondENGHO'!BI69-1</f>
        <v>1.1125040101231356</v>
      </c>
      <c r="BJ83" s="3">
        <f>+'Indice PondENGHO'!BJ81/'Indice PondENGHO'!BJ69-1</f>
        <v>1.285409858274857</v>
      </c>
      <c r="BK83" s="11">
        <f>+'Indice PondENGHO'!BK81/'Indice PondENGHO'!BK69-1</f>
        <v>1.1605205072441467</v>
      </c>
      <c r="BL83" s="2">
        <f t="shared" ref="BL83" si="79">+A83</f>
        <v>45108</v>
      </c>
      <c r="BM83" s="3">
        <f>+'Indice PondENGHO'!BL81/'Indice PondENGHO'!BL69-1</f>
        <v>1.1370728051991708</v>
      </c>
      <c r="BN83" s="3">
        <f>+'Indice PondENGHO'!BM81/'Indice PondENGHO'!BM69-1</f>
        <v>1.1349287938127577</v>
      </c>
      <c r="BO83" s="3">
        <f>+'Indice PondENGHO'!BN81/'Indice PondENGHO'!BN69-1</f>
        <v>1.1352061350688571</v>
      </c>
      <c r="BP83" s="3">
        <f>+'Indice PondENGHO'!BO81/'Indice PondENGHO'!BO69-1</f>
        <v>1.1322713340396469</v>
      </c>
      <c r="BQ83" s="3">
        <f>+'Indice PondENGHO'!BP81/'Indice PondENGHO'!BP69-1</f>
        <v>1.1344292462320871</v>
      </c>
      <c r="BR83" s="10">
        <f>+'Indice PondENGHO'!BQ81/'Indice PondENGHO'!BQ69-1</f>
        <v>1.1609165388256031</v>
      </c>
      <c r="BS83" s="3">
        <f>+'Indice PondENGHO'!BR81/'Indice PondENGHO'!BR69-1</f>
        <v>1.2065588293238947</v>
      </c>
      <c r="BT83" s="3">
        <f>+'Indice PondENGHO'!BS81/'Indice PondENGHO'!BS69-1</f>
        <v>1.1051814030067231</v>
      </c>
      <c r="BU83" s="3">
        <f>+'Indice PondENGHO'!BT81/'Indice PondENGHO'!BT69-1</f>
        <v>1.1165051980893508</v>
      </c>
      <c r="BV83" s="3">
        <f>+'Indice PondENGHO'!BU81/'Indice PondENGHO'!BU69-1</f>
        <v>1.1389236671311331</v>
      </c>
      <c r="BW83" s="3">
        <f>+'Indice PondENGHO'!BV81/'Indice PondENGHO'!BV69-1</f>
        <v>1.0877859827518392</v>
      </c>
      <c r="BX83" s="3">
        <f>+'Indice PondENGHO'!BW81/'Indice PondENGHO'!BW69-1</f>
        <v>0.99705216096709237</v>
      </c>
      <c r="BY83" s="3">
        <f>+'Indice PondENGHO'!BX81/'Indice PondENGHO'!BX69-1</f>
        <v>1.1872180155237588</v>
      </c>
      <c r="BZ83" s="3">
        <f>+'Indice PondENGHO'!BY81/'Indice PondENGHO'!BY69-1</f>
        <v>1.1214386617656773</v>
      </c>
      <c r="CA83" s="3">
        <f>+'Indice PondENGHO'!BZ81/'Indice PondENGHO'!BZ69-1</f>
        <v>1.1060908344512614</v>
      </c>
      <c r="CB83" s="3">
        <f>+'Indice PondENGHO'!CA81/'Indice PondENGHO'!CA69-1</f>
        <v>1.2910328257914556</v>
      </c>
      <c r="CC83" s="11">
        <f>+'Indice PondENGHO'!CB81/'Indice PondENGHO'!CB69-1</f>
        <v>1.1573960961785996</v>
      </c>
      <c r="CD83" s="3">
        <f>+'Indice PondENGHO'!CC81/'Indice PondENGHO'!CC69-1</f>
        <v>1.1344923755385525</v>
      </c>
      <c r="CE83" s="3">
        <f>+'Indice PondENGHO'!CD81/'Indice PondENGHO'!CD69-1</f>
        <v>1.1344923755385525</v>
      </c>
      <c r="CF83" s="3">
        <f>+'[3]Infla Interanual PondENGHO'!CD83</f>
        <v>1.1339171610340109</v>
      </c>
      <c r="CI83" s="72">
        <f t="shared" ref="CI83" si="80">+BM83-BQ83</f>
        <v>2.6435589670836812E-3</v>
      </c>
      <c r="CJ83" s="72">
        <f t="shared" si="3"/>
        <v>2.6435589670836812E-3</v>
      </c>
      <c r="CK83" s="72">
        <f t="shared" si="9"/>
        <v>0</v>
      </c>
    </row>
    <row r="84" spans="1:114" x14ac:dyDescent="0.25">
      <c r="A84" s="2">
        <f t="shared" ref="A84" si="81">+DATE(C84,B84,1)</f>
        <v>45139</v>
      </c>
      <c r="B84" s="1">
        <f t="shared" si="24"/>
        <v>8</v>
      </c>
      <c r="C84" s="1">
        <f t="shared" ref="C84" si="82">+IF(B84=1,C83+1,C83)</f>
        <v>2023</v>
      </c>
      <c r="D84" s="10">
        <f>+'Indice PondENGHO'!D82/'Indice PondENGHO'!D70-1</f>
        <v>1.332959631661375</v>
      </c>
      <c r="E84" s="3">
        <f>+'Indice PondENGHO'!E82/'Indice PondENGHO'!E70-1</f>
        <v>1.2531907237800888</v>
      </c>
      <c r="F84" s="3">
        <f>+'Indice PondENGHO'!F82/'Indice PondENGHO'!F70-1</f>
        <v>1.0955068267268868</v>
      </c>
      <c r="G84" s="3">
        <f>+'Indice PondENGHO'!G82/'Indice PondENGHO'!G70-1</f>
        <v>1.1849510139425332</v>
      </c>
      <c r="H84" s="3">
        <f>+'Indice PondENGHO'!H82/'Indice PondENGHO'!H70-1</f>
        <v>1.2646484646584657</v>
      </c>
      <c r="I84" s="3">
        <f>+'Indice PondENGHO'!I82/'Indice PondENGHO'!I70-1</f>
        <v>1.2910085894625869</v>
      </c>
      <c r="J84" s="3">
        <f>+'Indice PondENGHO'!J82/'Indice PondENGHO'!J70-1</f>
        <v>1.0643013582918543</v>
      </c>
      <c r="K84" s="3">
        <f>+'Indice PondENGHO'!K82/'Indice PondENGHO'!K70-1</f>
        <v>1.1928252541037523</v>
      </c>
      <c r="L84" s="3">
        <f>+'Indice PondENGHO'!L82/'Indice PondENGHO'!L70-1</f>
        <v>1.2447722419592613</v>
      </c>
      <c r="M84" s="3">
        <f>+'Indice PondENGHO'!M82/'Indice PondENGHO'!M70-1</f>
        <v>1.1663467997397157</v>
      </c>
      <c r="N84" s="3">
        <f>+'Indice PondENGHO'!N82/'Indice PondENGHO'!N70-1</f>
        <v>1.4296396155027078</v>
      </c>
      <c r="O84" s="11">
        <f>+'Indice PondENGHO'!O82/'Indice PondENGHO'!O70-1</f>
        <v>1.1730422316029858</v>
      </c>
      <c r="P84" s="10">
        <f>+'Indice PondENGHO'!P82/'Indice PondENGHO'!P70-1</f>
        <v>1.3335132719148479</v>
      </c>
      <c r="Q84" s="3">
        <f>+'Indice PondENGHO'!Q82/'Indice PondENGHO'!Q70-1</f>
        <v>1.2380909725459448</v>
      </c>
      <c r="R84" s="3">
        <f>+'Indice PondENGHO'!R82/'Indice PondENGHO'!R70-1</f>
        <v>1.0966131559874945</v>
      </c>
      <c r="S84" s="3">
        <f>+'Indice PondENGHO'!S82/'Indice PondENGHO'!S70-1</f>
        <v>1.1847652911210638</v>
      </c>
      <c r="T84" s="3">
        <f>+'Indice PondENGHO'!T82/'Indice PondENGHO'!T70-1</f>
        <v>1.2558963253380053</v>
      </c>
      <c r="U84" s="3">
        <f>+'Indice PondENGHO'!U82/'Indice PondENGHO'!U70-1</f>
        <v>1.2847825280262786</v>
      </c>
      <c r="V84" s="3">
        <f>+'Indice PondENGHO'!V82/'Indice PondENGHO'!V70-1</f>
        <v>1.0656031035505014</v>
      </c>
      <c r="W84" s="3">
        <f>+'Indice PondENGHO'!W82/'Indice PondENGHO'!W70-1</f>
        <v>1.1976928966213163</v>
      </c>
      <c r="X84" s="3">
        <f>+'Indice PondENGHO'!X82/'Indice PondENGHO'!X70-1</f>
        <v>1.2498655785501329</v>
      </c>
      <c r="Y84" s="3">
        <f>+'Indice PondENGHO'!Y82/'Indice PondENGHO'!Y70-1</f>
        <v>1.1860327192255857</v>
      </c>
      <c r="Z84" s="3">
        <f>+'Indice PondENGHO'!Z82/'Indice PondENGHO'!Z70-1</f>
        <v>1.4250086310270982</v>
      </c>
      <c r="AA84" s="11">
        <f>+'Indice PondENGHO'!AA82/'Indice PondENGHO'!AA70-1</f>
        <v>1.1703628824742656</v>
      </c>
      <c r="AB84" s="10">
        <f>+'Indice PondENGHO'!AB82/'Indice PondENGHO'!AB70-1</f>
        <v>1.3335059566861807</v>
      </c>
      <c r="AC84" s="3">
        <f>+'Indice PondENGHO'!AC82/'Indice PondENGHO'!AC70-1</f>
        <v>1.2419358549746575</v>
      </c>
      <c r="AD84" s="3">
        <f>+'Indice PondENGHO'!AD82/'Indice PondENGHO'!AD70-1</f>
        <v>1.0975156815360236</v>
      </c>
      <c r="AE84" s="3">
        <f>+'Indice PondENGHO'!AE82/'Indice PondENGHO'!AE70-1</f>
        <v>1.1818236976228751</v>
      </c>
      <c r="AF84" s="3">
        <f>+'Indice PondENGHO'!AF82/'Indice PondENGHO'!AF70-1</f>
        <v>1.248687145434519</v>
      </c>
      <c r="AG84" s="3">
        <f>+'Indice PondENGHO'!AG82/'Indice PondENGHO'!AG70-1</f>
        <v>1.2821481665649865</v>
      </c>
      <c r="AH84" s="3">
        <f>+'Indice PondENGHO'!AH82/'Indice PondENGHO'!AH70-1</f>
        <v>1.0680779373915361</v>
      </c>
      <c r="AI84" s="3">
        <f>+'Indice PondENGHO'!AI82/'Indice PondENGHO'!AI70-1</f>
        <v>1.2015563190444998</v>
      </c>
      <c r="AJ84" s="3">
        <f>+'Indice PondENGHO'!AJ82/'Indice PondENGHO'!AJ70-1</f>
        <v>1.2516456428315812</v>
      </c>
      <c r="AK84" s="3">
        <f>+'Indice PondENGHO'!AK82/'Indice PondENGHO'!AK70-1</f>
        <v>1.1925027722528898</v>
      </c>
      <c r="AL84" s="3">
        <f>+'Indice PondENGHO'!AL82/'Indice PondENGHO'!AL70-1</f>
        <v>1.4235564678283099</v>
      </c>
      <c r="AM84" s="11">
        <f>+'Indice PondENGHO'!AM82/'Indice PondENGHO'!AM70-1</f>
        <v>1.1683521140325532</v>
      </c>
      <c r="AN84" s="10">
        <f>+'Indice PondENGHO'!AN82/'Indice PondENGHO'!AN70-1</f>
        <v>1.3334818670722144</v>
      </c>
      <c r="AO84" s="3">
        <f>+'Indice PondENGHO'!AO82/'Indice PondENGHO'!AO70-1</f>
        <v>1.2377459447070658</v>
      </c>
      <c r="AP84" s="3">
        <f>+'Indice PondENGHO'!AP82/'Indice PondENGHO'!AP70-1</f>
        <v>1.100861630454196</v>
      </c>
      <c r="AQ84" s="3">
        <f>+'Indice PondENGHO'!AQ82/'Indice PondENGHO'!AQ70-1</f>
        <v>1.1854552268103786</v>
      </c>
      <c r="AR84" s="3">
        <f>+'Indice PondENGHO'!AR82/'Indice PondENGHO'!AR70-1</f>
        <v>1.2481101455944112</v>
      </c>
      <c r="AS84" s="3">
        <f>+'Indice PondENGHO'!AS82/'Indice PondENGHO'!AS70-1</f>
        <v>1.2741572737051943</v>
      </c>
      <c r="AT84" s="3">
        <f>+'Indice PondENGHO'!AT82/'Indice PondENGHO'!AT70-1</f>
        <v>1.0697603104747877</v>
      </c>
      <c r="AU84" s="3">
        <f>+'Indice PondENGHO'!AU82/'Indice PondENGHO'!AU70-1</f>
        <v>1.1983235725441119</v>
      </c>
      <c r="AV84" s="3">
        <f>+'Indice PondENGHO'!AV82/'Indice PondENGHO'!AV70-1</f>
        <v>1.257537740642642</v>
      </c>
      <c r="AW84" s="3">
        <f>+'Indice PondENGHO'!AW82/'Indice PondENGHO'!AW70-1</f>
        <v>1.1885342223166235</v>
      </c>
      <c r="AX84" s="3">
        <f>+'Indice PondENGHO'!AX82/'Indice PondENGHO'!AX70-1</f>
        <v>1.4172876377337582</v>
      </c>
      <c r="AY84" s="11">
        <f>+'Indice PondENGHO'!AY82/'Indice PondENGHO'!AY70-1</f>
        <v>1.1708293743897102</v>
      </c>
      <c r="AZ84" s="10">
        <f>+'Indice PondENGHO'!AZ82/'Indice PondENGHO'!AZ70-1</f>
        <v>1.3357509695158201</v>
      </c>
      <c r="BA84" s="3">
        <f>+'Indice PondENGHO'!BA82/'Indice PondENGHO'!BA70-1</f>
        <v>1.2272019790378921</v>
      </c>
      <c r="BB84" s="3">
        <f>+'Indice PondENGHO'!BB82/'Indice PondENGHO'!BB70-1</f>
        <v>1.1046547280731778</v>
      </c>
      <c r="BC84" s="3">
        <f>+'Indice PondENGHO'!BC82/'Indice PondENGHO'!BC70-1</f>
        <v>1.1976525281815191</v>
      </c>
      <c r="BD84" s="3">
        <f>+'Indice PondENGHO'!BD82/'Indice PondENGHO'!BD70-1</f>
        <v>1.2475533648714867</v>
      </c>
      <c r="BE84" s="3">
        <f>+'Indice PondENGHO'!BE82/'Indice PondENGHO'!BE70-1</f>
        <v>1.266439374283983</v>
      </c>
      <c r="BF84" s="3">
        <f>+'Indice PondENGHO'!BF82/'Indice PondENGHO'!BF70-1</f>
        <v>1.0731141325079707</v>
      </c>
      <c r="BG84" s="3">
        <f>+'Indice PondENGHO'!BG82/'Indice PondENGHO'!BG70-1</f>
        <v>1.2016022101810782</v>
      </c>
      <c r="BH84" s="3">
        <f>+'Indice PondENGHO'!BH82/'Indice PondENGHO'!BH70-1</f>
        <v>1.2623127320153107</v>
      </c>
      <c r="BI84" s="3">
        <f>+'Indice PondENGHO'!BI82/'Indice PondENGHO'!BI70-1</f>
        <v>1.2068193053499985</v>
      </c>
      <c r="BJ84" s="3">
        <f>+'Indice PondENGHO'!BJ82/'Indice PondENGHO'!BJ70-1</f>
        <v>1.4105145857900272</v>
      </c>
      <c r="BK84" s="11">
        <f>+'Indice PondENGHO'!BK82/'Indice PondENGHO'!BK70-1</f>
        <v>1.174268437127524</v>
      </c>
      <c r="BL84" s="2">
        <f t="shared" ref="BL84" si="83">+A84</f>
        <v>45139</v>
      </c>
      <c r="BM84" s="3">
        <f>+'Indice PondENGHO'!BL82/'Indice PondENGHO'!BL70-1</f>
        <v>1.2554746699133537</v>
      </c>
      <c r="BN84" s="3">
        <f>+'Indice PondENGHO'!BM82/'Indice PondENGHO'!BM70-1</f>
        <v>1.2468020133616111</v>
      </c>
      <c r="BO84" s="3">
        <f>+'Indice PondENGHO'!BN82/'Indice PondENGHO'!BN70-1</f>
        <v>1.2463927104035126</v>
      </c>
      <c r="BP84" s="3">
        <f>+'Indice PondENGHO'!BO82/'Indice PondENGHO'!BO70-1</f>
        <v>1.2406915378099974</v>
      </c>
      <c r="BQ84" s="3">
        <f>+'Indice PondENGHO'!BP82/'Indice PondENGHO'!BP70-1</f>
        <v>1.2417314549014726</v>
      </c>
      <c r="BR84" s="10">
        <f>+'Indice PondENGHO'!BQ82/'Indice PondENGHO'!BQ70-1</f>
        <v>1.3339070161484949</v>
      </c>
      <c r="BS84" s="3">
        <f>+'Indice PondENGHO'!BR82/'Indice PondENGHO'!BR70-1</f>
        <v>1.2373917951413995</v>
      </c>
      <c r="BT84" s="3">
        <f>+'Indice PondENGHO'!BS82/'Indice PondENGHO'!BS70-1</f>
        <v>1.0998996944901762</v>
      </c>
      <c r="BU84" s="3">
        <f>+'Indice PondENGHO'!BT82/'Indice PondENGHO'!BT70-1</f>
        <v>1.1886201582961253</v>
      </c>
      <c r="BV84" s="3">
        <f>+'Indice PondENGHO'!BU82/'Indice PondENGHO'!BU70-1</f>
        <v>1.2504138689319499</v>
      </c>
      <c r="BW84" s="3">
        <f>+'Indice PondENGHO'!BV82/'Indice PondENGHO'!BV70-1</f>
        <v>1.2749510338359813</v>
      </c>
      <c r="BX84" s="3">
        <f>+'Indice PondENGHO'!BW82/'Indice PondENGHO'!BW70-1</f>
        <v>1.0696065317951291</v>
      </c>
      <c r="BY84" s="3">
        <f>+'Indice PondENGHO'!BX82/'Indice PondENGHO'!BX70-1</f>
        <v>1.1991549768600041</v>
      </c>
      <c r="BZ84" s="3">
        <f>+'Indice PondENGHO'!BY82/'Indice PondENGHO'!BY70-1</f>
        <v>1.2559306875238421</v>
      </c>
      <c r="CA84" s="3">
        <f>+'Indice PondENGHO'!BZ82/'Indice PondENGHO'!BZ70-1</f>
        <v>1.1948919123515527</v>
      </c>
      <c r="CB84" s="3">
        <f>+'Indice PondENGHO'!CA82/'Indice PondENGHO'!CA70-1</f>
        <v>1.4174912325884987</v>
      </c>
      <c r="CC84" s="11">
        <f>+'Indice PondENGHO'!CB82/'Indice PondENGHO'!CB70-1</f>
        <v>1.1718414951562242</v>
      </c>
      <c r="CD84" s="3">
        <f>+'Indice PondENGHO'!CC82/'Indice PondENGHO'!CC70-1</f>
        <v>1.2448260846628973</v>
      </c>
      <c r="CE84" s="3">
        <f>+'Indice PondENGHO'!CD82/'Indice PondENGHO'!CD70-1</f>
        <v>1.2448259355166624</v>
      </c>
      <c r="CF84" s="3">
        <f>+'[3]Infla Interanual PondENGHO'!CD84</f>
        <v>1.2434061624049924</v>
      </c>
      <c r="CI84" s="72">
        <f t="shared" ref="CI84" si="84">+BM84-BQ84</f>
        <v>1.3743215011881027E-2</v>
      </c>
      <c r="CJ84" s="72">
        <f t="shared" si="3"/>
        <v>1.3743215011881027E-2</v>
      </c>
      <c r="CK84" s="72">
        <f t="shared" si="9"/>
        <v>0</v>
      </c>
    </row>
    <row r="85" spans="1:114" x14ac:dyDescent="0.25">
      <c r="A85" s="2">
        <f t="shared" ref="A85" si="85">+DATE(C85,B85,1)</f>
        <v>45170</v>
      </c>
      <c r="B85" s="1">
        <f t="shared" si="24"/>
        <v>9</v>
      </c>
      <c r="C85" s="1">
        <f t="shared" ref="C85" si="86">+IF(B85=1,C84+1,C84)</f>
        <v>2023</v>
      </c>
      <c r="D85" s="10">
        <f>+'Indice PondENGHO'!D83/'Indice PondENGHO'!D71-1</f>
        <v>1.5065542156330625</v>
      </c>
      <c r="E85" s="3">
        <f>+'Indice PondENGHO'!E83/'Indice PondENGHO'!E71-1</f>
        <v>1.2973316745492234</v>
      </c>
      <c r="F85" s="3">
        <f>+'Indice PondENGHO'!F83/'Indice PondENGHO'!F71-1</f>
        <v>1.1789915397858661</v>
      </c>
      <c r="G85" s="3">
        <f>+'Indice PondENGHO'!G83/'Indice PondENGHO'!G71-1</f>
        <v>1.2951939670829899</v>
      </c>
      <c r="H85" s="3">
        <f>+'Indice PondENGHO'!H83/'Indice PondENGHO'!H71-1</f>
        <v>1.4119823327172019</v>
      </c>
      <c r="I85" s="3">
        <f>+'Indice PondENGHO'!I83/'Indice PondENGHO'!I71-1</f>
        <v>1.4092574735696703</v>
      </c>
      <c r="J85" s="3">
        <f>+'Indice PondENGHO'!J83/'Indice PondENGHO'!J71-1</f>
        <v>1.1719393104445635</v>
      </c>
      <c r="K85" s="3">
        <f>+'Indice PondENGHO'!K83/'Indice PondENGHO'!K71-1</f>
        <v>1.3503008903901952</v>
      </c>
      <c r="L85" s="3">
        <f>+'Indice PondENGHO'!L83/'Indice PondENGHO'!L71-1</f>
        <v>1.4565000042212972</v>
      </c>
      <c r="M85" s="3">
        <f>+'Indice PondENGHO'!M83/'Indice PondENGHO'!M71-1</f>
        <v>1.2695066552885428</v>
      </c>
      <c r="N85" s="3">
        <f>+'Indice PondENGHO'!N83/'Indice PondENGHO'!N71-1</f>
        <v>1.6118015731988717</v>
      </c>
      <c r="O85" s="11">
        <f>+'Indice PondENGHO'!O83/'Indice PondENGHO'!O71-1</f>
        <v>1.2713154815929171</v>
      </c>
      <c r="P85" s="10">
        <f>+'Indice PondENGHO'!P83/'Indice PondENGHO'!P71-1</f>
        <v>1.5046154354995482</v>
      </c>
      <c r="Q85" s="3">
        <f>+'Indice PondENGHO'!Q83/'Indice PondENGHO'!Q71-1</f>
        <v>1.2820846046720185</v>
      </c>
      <c r="R85" s="3">
        <f>+'Indice PondENGHO'!R83/'Indice PondENGHO'!R71-1</f>
        <v>1.1840108048459159</v>
      </c>
      <c r="S85" s="3">
        <f>+'Indice PondENGHO'!S83/'Indice PondENGHO'!S71-1</f>
        <v>1.2988820197908768</v>
      </c>
      <c r="T85" s="3">
        <f>+'Indice PondENGHO'!T83/'Indice PondENGHO'!T71-1</f>
        <v>1.3995340453216136</v>
      </c>
      <c r="U85" s="3">
        <f>+'Indice PondENGHO'!U83/'Indice PondENGHO'!U71-1</f>
        <v>1.4037058489072156</v>
      </c>
      <c r="V85" s="3">
        <f>+'Indice PondENGHO'!V83/'Indice PondENGHO'!V71-1</f>
        <v>1.1707565001408931</v>
      </c>
      <c r="W85" s="3">
        <f>+'Indice PondENGHO'!W83/'Indice PondENGHO'!W71-1</f>
        <v>1.3558593917624071</v>
      </c>
      <c r="X85" s="3">
        <f>+'Indice PondENGHO'!X83/'Indice PondENGHO'!X71-1</f>
        <v>1.4611024492505975</v>
      </c>
      <c r="Y85" s="3">
        <f>+'Indice PondENGHO'!Y83/'Indice PondENGHO'!Y71-1</f>
        <v>1.2990046370175969</v>
      </c>
      <c r="Z85" s="3">
        <f>+'Indice PondENGHO'!Z83/'Indice PondENGHO'!Z71-1</f>
        <v>1.6123293961763476</v>
      </c>
      <c r="AA85" s="11">
        <f>+'Indice PondENGHO'!AA83/'Indice PondENGHO'!AA71-1</f>
        <v>1.2693043569860532</v>
      </c>
      <c r="AB85" s="10">
        <f>+'Indice PondENGHO'!AB83/'Indice PondENGHO'!AB71-1</f>
        <v>1.5029416499360644</v>
      </c>
      <c r="AC85" s="3">
        <f>+'Indice PondENGHO'!AC83/'Indice PondENGHO'!AC71-1</f>
        <v>1.2887550934362122</v>
      </c>
      <c r="AD85" s="3">
        <f>+'Indice PondENGHO'!AD83/'Indice PondENGHO'!AD71-1</f>
        <v>1.1855648476252085</v>
      </c>
      <c r="AE85" s="3">
        <f>+'Indice PondENGHO'!AE83/'Indice PondENGHO'!AE71-1</f>
        <v>1.2973770657859962</v>
      </c>
      <c r="AF85" s="3">
        <f>+'Indice PondENGHO'!AF83/'Indice PondENGHO'!AF71-1</f>
        <v>1.3905533881856309</v>
      </c>
      <c r="AG85" s="3">
        <f>+'Indice PondENGHO'!AG83/'Indice PondENGHO'!AG71-1</f>
        <v>1.4033487875577513</v>
      </c>
      <c r="AH85" s="3">
        <f>+'Indice PondENGHO'!AH83/'Indice PondENGHO'!AH71-1</f>
        <v>1.1724326855141953</v>
      </c>
      <c r="AI85" s="3">
        <f>+'Indice PondENGHO'!AI83/'Indice PondENGHO'!AI71-1</f>
        <v>1.360548891323706</v>
      </c>
      <c r="AJ85" s="3">
        <f>+'Indice PondENGHO'!AJ83/'Indice PondENGHO'!AJ71-1</f>
        <v>1.4626703520019744</v>
      </c>
      <c r="AK85" s="3">
        <f>+'Indice PondENGHO'!AK83/'Indice PondENGHO'!AK71-1</f>
        <v>1.3073266421768754</v>
      </c>
      <c r="AL85" s="3">
        <f>+'Indice PondENGHO'!AL83/'Indice PondENGHO'!AL71-1</f>
        <v>1.6165149113361279</v>
      </c>
      <c r="AM85" s="11">
        <f>+'Indice PondENGHO'!AM83/'Indice PondENGHO'!AM71-1</f>
        <v>1.2669452470055105</v>
      </c>
      <c r="AN85" s="10">
        <f>+'Indice PondENGHO'!AN83/'Indice PondENGHO'!AN71-1</f>
        <v>1.5018243042427537</v>
      </c>
      <c r="AO85" s="3">
        <f>+'Indice PondENGHO'!AO83/'Indice PondENGHO'!AO71-1</f>
        <v>1.2836834603762495</v>
      </c>
      <c r="AP85" s="3">
        <f>+'Indice PondENGHO'!AP83/'Indice PondENGHO'!AP71-1</f>
        <v>1.1922747775495988</v>
      </c>
      <c r="AQ85" s="3">
        <f>+'Indice PondENGHO'!AQ83/'Indice PondENGHO'!AQ71-1</f>
        <v>1.3023563005450205</v>
      </c>
      <c r="AR85" s="3">
        <f>+'Indice PondENGHO'!AR83/'Indice PondENGHO'!AR71-1</f>
        <v>1.3895718097923426</v>
      </c>
      <c r="AS85" s="3">
        <f>+'Indice PondENGHO'!AS83/'Indice PondENGHO'!AS71-1</f>
        <v>1.3884911515705634</v>
      </c>
      <c r="AT85" s="3">
        <f>+'Indice PondENGHO'!AT83/'Indice PondENGHO'!AT71-1</f>
        <v>1.1695062587551113</v>
      </c>
      <c r="AU85" s="3">
        <f>+'Indice PondENGHO'!AU83/'Indice PondENGHO'!AU71-1</f>
        <v>1.3561774449009496</v>
      </c>
      <c r="AV85" s="3">
        <f>+'Indice PondENGHO'!AV83/'Indice PondENGHO'!AV71-1</f>
        <v>1.4681612195736968</v>
      </c>
      <c r="AW85" s="3">
        <f>+'Indice PondENGHO'!AW83/'Indice PondENGHO'!AW71-1</f>
        <v>1.3012229571891618</v>
      </c>
      <c r="AX85" s="3">
        <f>+'Indice PondENGHO'!AX83/'Indice PondENGHO'!AX71-1</f>
        <v>1.6143595690840704</v>
      </c>
      <c r="AY85" s="11">
        <f>+'Indice PondENGHO'!AY83/'Indice PondENGHO'!AY71-1</f>
        <v>1.2704129439496379</v>
      </c>
      <c r="AZ85" s="10">
        <f>+'Indice PondENGHO'!AZ83/'Indice PondENGHO'!AZ71-1</f>
        <v>1.5002248329295291</v>
      </c>
      <c r="BA85" s="3">
        <f>+'Indice PondENGHO'!BA83/'Indice PondENGHO'!BA71-1</f>
        <v>1.2713848496984066</v>
      </c>
      <c r="BB85" s="3">
        <f>+'Indice PondENGHO'!BB83/'Indice PondENGHO'!BB71-1</f>
        <v>1.1990007587580633</v>
      </c>
      <c r="BC85" s="3">
        <f>+'Indice PondENGHO'!BC83/'Indice PondENGHO'!BC71-1</f>
        <v>1.3166582432836353</v>
      </c>
      <c r="BD85" s="3">
        <f>+'Indice PondENGHO'!BD83/'Indice PondENGHO'!BD71-1</f>
        <v>1.3854391040246021</v>
      </c>
      <c r="BE85" s="3">
        <f>+'Indice PondENGHO'!BE83/'Indice PondENGHO'!BE71-1</f>
        <v>1.3758434794494283</v>
      </c>
      <c r="BF85" s="3">
        <f>+'Indice PondENGHO'!BF83/'Indice PondENGHO'!BF71-1</f>
        <v>1.1679208677964401</v>
      </c>
      <c r="BG85" s="3">
        <f>+'Indice PondENGHO'!BG83/'Indice PondENGHO'!BG71-1</f>
        <v>1.3592149694858979</v>
      </c>
      <c r="BH85" s="3">
        <f>+'Indice PondENGHO'!BH83/'Indice PondENGHO'!BH71-1</f>
        <v>1.473620257973828</v>
      </c>
      <c r="BI85" s="3">
        <f>+'Indice PondENGHO'!BI83/'Indice PondENGHO'!BI71-1</f>
        <v>1.3312250216782533</v>
      </c>
      <c r="BJ85" s="3">
        <f>+'Indice PondENGHO'!BJ83/'Indice PondENGHO'!BJ71-1</f>
        <v>1.6143075586203293</v>
      </c>
      <c r="BK85" s="11">
        <f>+'Indice PondENGHO'!BK83/'Indice PondENGHO'!BK71-1</f>
        <v>1.2765491427202065</v>
      </c>
      <c r="BL85" s="2">
        <f t="shared" ref="BL85" si="87">+A85</f>
        <v>45170</v>
      </c>
      <c r="BM85" s="3">
        <f>+'Indice PondENGHO'!BL83/'Indice PondENGHO'!BL71-1</f>
        <v>1.3993714753004234</v>
      </c>
      <c r="BN85" s="3">
        <f>+'Indice PondENGHO'!BM83/'Indice PondENGHO'!BM71-1</f>
        <v>1.3877039892825671</v>
      </c>
      <c r="BO85" s="3">
        <f>+'Indice PondENGHO'!BN83/'Indice PondENGHO'!BN71-1</f>
        <v>1.3873645164857717</v>
      </c>
      <c r="BP85" s="3">
        <f>+'Indice PondENGHO'!BO83/'Indice PondENGHO'!BO71-1</f>
        <v>1.3797382424758529</v>
      </c>
      <c r="BQ85" s="3">
        <f>+'Indice PondENGHO'!BP83/'Indice PondENGHO'!BP71-1</f>
        <v>1.3798105504704123</v>
      </c>
      <c r="BR85" s="10">
        <f>+'Indice PondENGHO'!BQ83/'Indice PondENGHO'!BQ71-1</f>
        <v>1.5030697186535309</v>
      </c>
      <c r="BS85" s="3">
        <f>+'Indice PondENGHO'!BR83/'Indice PondENGHO'!BR71-1</f>
        <v>1.282343510179055</v>
      </c>
      <c r="BT85" s="3">
        <f>+'Indice PondENGHO'!BS83/'Indice PondENGHO'!BS71-1</f>
        <v>1.1897793423081424</v>
      </c>
      <c r="BU85" s="3">
        <f>+'Indice PondENGHO'!BT83/'Indice PondENGHO'!BT71-1</f>
        <v>1.3047079197739246</v>
      </c>
      <c r="BV85" s="3">
        <f>+'Indice PondENGHO'!BU83/'Indice PondENGHO'!BU71-1</f>
        <v>1.3912392106709968</v>
      </c>
      <c r="BW85" s="3">
        <f>+'Indice PondENGHO'!BV83/'Indice PondENGHO'!BV71-1</f>
        <v>1.3893168864833112</v>
      </c>
      <c r="BX85" s="3">
        <f>+'Indice PondENGHO'!BW83/'Indice PondENGHO'!BW71-1</f>
        <v>1.1698106935944499</v>
      </c>
      <c r="BY85" s="3">
        <f>+'Indice PondENGHO'!BX83/'Indice PondENGHO'!BX71-1</f>
        <v>1.3571684134482815</v>
      </c>
      <c r="BZ85" s="3">
        <f>+'Indice PondENGHO'!BY83/'Indice PondENGHO'!BY71-1</f>
        <v>1.4670774385415477</v>
      </c>
      <c r="CA85" s="3">
        <f>+'Indice PondENGHO'!BZ83/'Indice PondENGHO'!BZ71-1</f>
        <v>1.3121035960793348</v>
      </c>
      <c r="CB85" s="3">
        <f>+'Indice PondENGHO'!CA83/'Indice PondENGHO'!CA71-1</f>
        <v>1.6142231465815922</v>
      </c>
      <c r="CC85" s="11">
        <f>+'Indice PondENGHO'!CB83/'Indice PondENGHO'!CB71-1</f>
        <v>1.2720390193131204</v>
      </c>
      <c r="CD85" s="3">
        <f>+'Indice PondENGHO'!CC83/'Indice PondENGHO'!CC71-1</f>
        <v>1.384804490837598</v>
      </c>
      <c r="CE85" s="3">
        <f>+'Indice PondENGHO'!CD83/'Indice PondENGHO'!CD71-1</f>
        <v>1.3848046406614754</v>
      </c>
      <c r="CF85" s="3">
        <f>+'[3]Infla Interanual PondENGHO'!CD85</f>
        <v>1.3829508844057248</v>
      </c>
      <c r="CI85" s="72">
        <f t="shared" ref="CI85" si="88">+BM85-BQ85</f>
        <v>1.9560924830011039E-2</v>
      </c>
      <c r="CJ85" s="72">
        <f t="shared" si="3"/>
        <v>1.9560924830011039E-2</v>
      </c>
      <c r="CK85" s="72">
        <f t="shared" si="9"/>
        <v>0</v>
      </c>
    </row>
    <row r="86" spans="1:114" x14ac:dyDescent="0.25">
      <c r="A86" s="2">
        <f t="shared" ref="A86" si="89">+DATE(C86,B86,1)</f>
        <v>45200</v>
      </c>
      <c r="B86" s="1">
        <f t="shared" si="24"/>
        <v>10</v>
      </c>
      <c r="C86" s="1">
        <f t="shared" ref="C86" si="90">+IF(B86=1,C85+1,C85)</f>
        <v>2023</v>
      </c>
      <c r="D86" s="10">
        <f>+'Indice PondENGHO'!D84/'Indice PondENGHO'!D72-1</f>
        <v>1.5378379069253754</v>
      </c>
      <c r="E86" s="3">
        <f>+'Indice PondENGHO'!E84/'Indice PondENGHO'!E72-1</f>
        <v>1.390516197892369</v>
      </c>
      <c r="F86" s="3">
        <f>+'Indice PondENGHO'!F84/'Indice PondENGHO'!F72-1</f>
        <v>1.2576745797366291</v>
      </c>
      <c r="G86" s="3">
        <f>+'Indice PondENGHO'!G84/'Indice PondENGHO'!G72-1</f>
        <v>1.2914837597183064</v>
      </c>
      <c r="H86" s="3">
        <f>+'Indice PondENGHO'!H84/'Indice PondENGHO'!H72-1</f>
        <v>1.53666354419344</v>
      </c>
      <c r="I86" s="3">
        <f>+'Indice PondENGHO'!I84/'Indice PondENGHO'!I72-1</f>
        <v>1.3637020417518393</v>
      </c>
      <c r="J86" s="3">
        <f>+'Indice PondENGHO'!J84/'Indice PondENGHO'!J72-1</f>
        <v>1.217370314394056</v>
      </c>
      <c r="K86" s="3">
        <f>+'Indice PondENGHO'!K84/'Indice PondENGHO'!K72-1</f>
        <v>1.3614235986017063</v>
      </c>
      <c r="L86" s="3">
        <f>+'Indice PondENGHO'!L84/'Indice PondENGHO'!L72-1</f>
        <v>1.5457262583934974</v>
      </c>
      <c r="M86" s="3">
        <f>+'Indice PondENGHO'!M84/'Indice PondENGHO'!M72-1</f>
        <v>1.2769684496771179</v>
      </c>
      <c r="N86" s="3">
        <f>+'Indice PondENGHO'!N84/'Indice PondENGHO'!N72-1</f>
        <v>1.6508847504109783</v>
      </c>
      <c r="O86" s="11">
        <f>+'Indice PondENGHO'!O84/'Indice PondENGHO'!O72-1</f>
        <v>1.3055023030111541</v>
      </c>
      <c r="P86" s="10">
        <f>+'Indice PondENGHO'!P84/'Indice PondENGHO'!P72-1</f>
        <v>1.5384031841899275</v>
      </c>
      <c r="Q86" s="3">
        <f>+'Indice PondENGHO'!Q84/'Indice PondENGHO'!Q72-1</f>
        <v>1.377163977293085</v>
      </c>
      <c r="R86" s="3">
        <f>+'Indice PondENGHO'!R84/'Indice PondENGHO'!R72-1</f>
        <v>1.2676179242137406</v>
      </c>
      <c r="S86" s="3">
        <f>+'Indice PondENGHO'!S84/'Indice PondENGHO'!S72-1</f>
        <v>1.3016953073045676</v>
      </c>
      <c r="T86" s="3">
        <f>+'Indice PondENGHO'!T84/'Indice PondENGHO'!T72-1</f>
        <v>1.5286209621154949</v>
      </c>
      <c r="U86" s="3">
        <f>+'Indice PondENGHO'!U84/'Indice PondENGHO'!U72-1</f>
        <v>1.3575620102909984</v>
      </c>
      <c r="V86" s="3">
        <f>+'Indice PondENGHO'!V84/'Indice PondENGHO'!V72-1</f>
        <v>1.2177778653832414</v>
      </c>
      <c r="W86" s="3">
        <f>+'Indice PondENGHO'!W84/'Indice PondENGHO'!W72-1</f>
        <v>1.3657427744263528</v>
      </c>
      <c r="X86" s="3">
        <f>+'Indice PondENGHO'!X84/'Indice PondENGHO'!X72-1</f>
        <v>1.5451438750840709</v>
      </c>
      <c r="Y86" s="3">
        <f>+'Indice PondENGHO'!Y84/'Indice PondENGHO'!Y72-1</f>
        <v>1.2926503894699994</v>
      </c>
      <c r="Z86" s="3">
        <f>+'Indice PondENGHO'!Z84/'Indice PondENGHO'!Z72-1</f>
        <v>1.6494038462920666</v>
      </c>
      <c r="AA86" s="11">
        <f>+'Indice PondENGHO'!AA84/'Indice PondENGHO'!AA72-1</f>
        <v>1.3017549589533237</v>
      </c>
      <c r="AB86" s="10">
        <f>+'Indice PondENGHO'!AB84/'Indice PondENGHO'!AB72-1</f>
        <v>1.5383006945431239</v>
      </c>
      <c r="AC86" s="3">
        <f>+'Indice PondENGHO'!AC84/'Indice PondENGHO'!AC72-1</f>
        <v>1.3827322628044416</v>
      </c>
      <c r="AD86" s="3">
        <f>+'Indice PondENGHO'!AD84/'Indice PondENGHO'!AD72-1</f>
        <v>1.2721430010930304</v>
      </c>
      <c r="AE86" s="3">
        <f>+'Indice PondENGHO'!AE84/'Indice PondENGHO'!AE72-1</f>
        <v>1.3048454112016881</v>
      </c>
      <c r="AF86" s="3">
        <f>+'Indice PondENGHO'!AF84/'Indice PondENGHO'!AF72-1</f>
        <v>1.5190054203971557</v>
      </c>
      <c r="AG86" s="3">
        <f>+'Indice PondENGHO'!AG84/'Indice PondENGHO'!AG72-1</f>
        <v>1.3579995243690743</v>
      </c>
      <c r="AH86" s="3">
        <f>+'Indice PondENGHO'!AH84/'Indice PondENGHO'!AH72-1</f>
        <v>1.2238552654359163</v>
      </c>
      <c r="AI86" s="3">
        <f>+'Indice PondENGHO'!AI84/'Indice PondENGHO'!AI72-1</f>
        <v>1.3699946527698681</v>
      </c>
      <c r="AJ86" s="3">
        <f>+'Indice PondENGHO'!AJ84/'Indice PondENGHO'!AJ72-1</f>
        <v>1.5439654454825469</v>
      </c>
      <c r="AK86" s="3">
        <f>+'Indice PondENGHO'!AK84/'Indice PondENGHO'!AK72-1</f>
        <v>1.2978931438332584</v>
      </c>
      <c r="AL86" s="3">
        <f>+'Indice PondENGHO'!AL84/'Indice PondENGHO'!AL72-1</f>
        <v>1.6498963600094121</v>
      </c>
      <c r="AM86" s="11">
        <f>+'Indice PondENGHO'!AM84/'Indice PondENGHO'!AM72-1</f>
        <v>1.3003695866607248</v>
      </c>
      <c r="AN86" s="10">
        <f>+'Indice PondENGHO'!AN84/'Indice PondENGHO'!AN72-1</f>
        <v>1.5375782006790217</v>
      </c>
      <c r="AO86" s="3">
        <f>+'Indice PondENGHO'!AO84/'Indice PondENGHO'!AO72-1</f>
        <v>1.3781972367835427</v>
      </c>
      <c r="AP86" s="3">
        <f>+'Indice PondENGHO'!AP84/'Indice PondENGHO'!AP72-1</f>
        <v>1.2799868885809111</v>
      </c>
      <c r="AQ86" s="3">
        <f>+'Indice PondENGHO'!AQ84/'Indice PondENGHO'!AQ72-1</f>
        <v>1.3113429253385371</v>
      </c>
      <c r="AR86" s="3">
        <f>+'Indice PondENGHO'!AR84/'Indice PondENGHO'!AR72-1</f>
        <v>1.5181784393246747</v>
      </c>
      <c r="AS86" s="3">
        <f>+'Indice PondENGHO'!AS84/'Indice PondENGHO'!AS72-1</f>
        <v>1.3434020386626471</v>
      </c>
      <c r="AT86" s="3">
        <f>+'Indice PondENGHO'!AT84/'Indice PondENGHO'!AT72-1</f>
        <v>1.2222833932711565</v>
      </c>
      <c r="AU86" s="3">
        <f>+'Indice PondENGHO'!AU84/'Indice PondENGHO'!AU72-1</f>
        <v>1.3655284891203565</v>
      </c>
      <c r="AV86" s="3">
        <f>+'Indice PondENGHO'!AV84/'Indice PondENGHO'!AV72-1</f>
        <v>1.5504877158134591</v>
      </c>
      <c r="AW86" s="3">
        <f>+'Indice PondENGHO'!AW84/'Indice PondENGHO'!AW72-1</f>
        <v>1.2929601349512008</v>
      </c>
      <c r="AX86" s="3">
        <f>+'Indice PondENGHO'!AX84/'Indice PondENGHO'!AX72-1</f>
        <v>1.6462201443824163</v>
      </c>
      <c r="AY86" s="11">
        <f>+'Indice PondENGHO'!AY84/'Indice PondENGHO'!AY72-1</f>
        <v>1.2992048971139214</v>
      </c>
      <c r="AZ86" s="10">
        <f>+'Indice PondENGHO'!AZ84/'Indice PondENGHO'!AZ72-1</f>
        <v>1.5375171170204536</v>
      </c>
      <c r="BA86" s="3">
        <f>+'Indice PondENGHO'!BA84/'Indice PondENGHO'!BA72-1</f>
        <v>1.3671379437359628</v>
      </c>
      <c r="BB86" s="3">
        <f>+'Indice PondENGHO'!BB84/'Indice PondENGHO'!BB72-1</f>
        <v>1.2889110274418307</v>
      </c>
      <c r="BC86" s="3">
        <f>+'Indice PondENGHO'!BC84/'Indice PondENGHO'!BC72-1</f>
        <v>1.3284743430318597</v>
      </c>
      <c r="BD86" s="3">
        <f>+'Indice PondENGHO'!BD84/'Indice PondENGHO'!BD72-1</f>
        <v>1.5200292243005071</v>
      </c>
      <c r="BE86" s="3">
        <f>+'Indice PondENGHO'!BE84/'Indice PondENGHO'!BE72-1</f>
        <v>1.3311436250617672</v>
      </c>
      <c r="BF86" s="3">
        <f>+'Indice PondENGHO'!BF84/'Indice PondENGHO'!BF72-1</f>
        <v>1.2242316184184103</v>
      </c>
      <c r="BG86" s="3">
        <f>+'Indice PondENGHO'!BG84/'Indice PondENGHO'!BG72-1</f>
        <v>1.3666757118468205</v>
      </c>
      <c r="BH86" s="3">
        <f>+'Indice PondENGHO'!BH84/'Indice PondENGHO'!BH72-1</f>
        <v>1.5551770572278536</v>
      </c>
      <c r="BI86" s="3">
        <f>+'Indice PondENGHO'!BI84/'Indice PondENGHO'!BI72-1</f>
        <v>1.3091404316956656</v>
      </c>
      <c r="BJ86" s="3">
        <f>+'Indice PondENGHO'!BJ84/'Indice PondENGHO'!BJ72-1</f>
        <v>1.6423644333528253</v>
      </c>
      <c r="BK86" s="11">
        <f>+'Indice PondENGHO'!BK84/'Indice PondENGHO'!BK72-1</f>
        <v>1.3001131774562258</v>
      </c>
      <c r="BL86" s="2">
        <f t="shared" ref="BL86" si="91">+A86</f>
        <v>45200</v>
      </c>
      <c r="BM86" s="3">
        <f>+'Indice PondENGHO'!BL84/'Indice PondENGHO'!BL72-1</f>
        <v>1.4408523013581029</v>
      </c>
      <c r="BN86" s="3">
        <f>+'Indice PondENGHO'!BM84/'Indice PondENGHO'!BM72-1</f>
        <v>1.4311777743110348</v>
      </c>
      <c r="BO86" s="3">
        <f>+'Indice PondENGHO'!BN84/'Indice PondENGHO'!BN72-1</f>
        <v>1.430335365064606</v>
      </c>
      <c r="BP86" s="3">
        <f>+'Indice PondENGHO'!BO84/'Indice PondENGHO'!BO72-1</f>
        <v>1.4234720520282296</v>
      </c>
      <c r="BQ86" s="3">
        <f>+'Indice PondENGHO'!BP84/'Indice PondENGHO'!BP72-1</f>
        <v>1.424644773368283</v>
      </c>
      <c r="BR86" s="10">
        <f>+'Indice PondENGHO'!BQ84/'Indice PondENGHO'!BQ72-1</f>
        <v>1.5379097656821075</v>
      </c>
      <c r="BS86" s="3">
        <f>+'Indice PondENGHO'!BR84/'Indice PondENGHO'!BR72-1</f>
        <v>1.3770696047501034</v>
      </c>
      <c r="BT86" s="3">
        <f>+'Indice PondENGHO'!BS84/'Indice PondENGHO'!BS72-1</f>
        <v>1.2759974362926338</v>
      </c>
      <c r="BU86" s="3">
        <f>+'Indice PondENGHO'!BT84/'Indice PondENGHO'!BT72-1</f>
        <v>1.3118346039038626</v>
      </c>
      <c r="BV86" s="3">
        <f>+'Indice PondENGHO'!BU84/'Indice PondENGHO'!BU72-1</f>
        <v>1.5220323207255113</v>
      </c>
      <c r="BW86" s="3">
        <f>+'Indice PondENGHO'!BV84/'Indice PondENGHO'!BV72-1</f>
        <v>1.3441708456166488</v>
      </c>
      <c r="BX86" s="3">
        <f>+'Indice PondENGHO'!BW84/'Indice PondENGHO'!BW72-1</f>
        <v>1.2221572870614184</v>
      </c>
      <c r="BY86" s="3">
        <f>+'Indice PondENGHO'!BX84/'Indice PondENGHO'!BX72-1</f>
        <v>1.3662910683378788</v>
      </c>
      <c r="BZ86" s="3">
        <f>+'Indice PondENGHO'!BY84/'Indice PondENGHO'!BY72-1</f>
        <v>1.5499150015253034</v>
      </c>
      <c r="CA86" s="3">
        <f>+'Indice PondENGHO'!BZ84/'Indice PondENGHO'!BZ72-1</f>
        <v>1.2993357874667173</v>
      </c>
      <c r="CB86" s="3">
        <f>+'Indice PondENGHO'!CA84/'Indice PondENGHO'!CA72-1</f>
        <v>1.6460142616278075</v>
      </c>
      <c r="CC86" s="11">
        <f>+'Indice PondENGHO'!CB84/'Indice PondENGHO'!CB72-1</f>
        <v>1.3007141737379757</v>
      </c>
      <c r="CD86" s="3">
        <f>+'Indice PondENGHO'!CC84/'Indice PondENGHO'!CC72-1</f>
        <v>1.4284312300044304</v>
      </c>
      <c r="CE86" s="3">
        <f>+'Indice PondENGHO'!CD84/'Indice PondENGHO'!CD72-1</f>
        <v>1.4284312300044304</v>
      </c>
      <c r="CF86" s="3">
        <f>+'[3]Infla Interanual PondENGHO'!CD86</f>
        <v>1.4261703885000423</v>
      </c>
      <c r="CI86" s="72">
        <f t="shared" ref="CI86" si="92">+BM86-BQ86</f>
        <v>1.6207527989819948E-2</v>
      </c>
      <c r="CJ86" s="72">
        <f t="shared" si="3"/>
        <v>1.6207527989819948E-2</v>
      </c>
      <c r="CK86" s="72">
        <f t="shared" si="9"/>
        <v>0</v>
      </c>
    </row>
    <row r="87" spans="1:114" x14ac:dyDescent="0.25">
      <c r="A87" s="2">
        <f t="shared" ref="A87" si="93">+DATE(C87,B87,1)</f>
        <v>45231</v>
      </c>
      <c r="B87" s="1">
        <f t="shared" si="24"/>
        <v>11</v>
      </c>
      <c r="C87" s="1">
        <f t="shared" ref="C87" si="94">+IF(B87=1,C86+1,C86)</f>
        <v>2023</v>
      </c>
      <c r="D87" s="10">
        <f>+'Indice PondENGHO'!D85/'Indice PondENGHO'!D73-1</f>
        <v>1.8216740410138339</v>
      </c>
      <c r="E87" s="3">
        <f>+'Indice PondENGHO'!E85/'Indice PondENGHO'!E73-1</f>
        <v>1.510098079415839</v>
      </c>
      <c r="F87" s="3">
        <f>+'Indice PondENGHO'!F85/'Indice PondENGHO'!F73-1</f>
        <v>1.3830947560603915</v>
      </c>
      <c r="G87" s="3">
        <f>+'Indice PondENGHO'!G85/'Indice PondENGHO'!G73-1</f>
        <v>1.2790255065305747</v>
      </c>
      <c r="H87" s="3">
        <f>+'Indice PondENGHO'!H85/'Indice PondENGHO'!H73-1</f>
        <v>1.7116607852728891</v>
      </c>
      <c r="I87" s="3">
        <f>+'Indice PondENGHO'!I85/'Indice PondENGHO'!I73-1</f>
        <v>1.6177823320544289</v>
      </c>
      <c r="J87" s="3">
        <f>+'Indice PondENGHO'!J85/'Indice PondENGHO'!J73-1</f>
        <v>1.3144047875539036</v>
      </c>
      <c r="K87" s="3">
        <f>+'Indice PondENGHO'!K85/'Indice PondENGHO'!K73-1</f>
        <v>1.5618498917363666</v>
      </c>
      <c r="L87" s="3">
        <f>+'Indice PondENGHO'!L85/'Indice PondENGHO'!L73-1</f>
        <v>1.7559366868577682</v>
      </c>
      <c r="M87" s="3">
        <f>+'Indice PondENGHO'!M85/'Indice PondENGHO'!M73-1</f>
        <v>1.3807407075239091</v>
      </c>
      <c r="N87" s="3">
        <f>+'Indice PondENGHO'!N85/'Indice PondENGHO'!N73-1</f>
        <v>1.8100296991514249</v>
      </c>
      <c r="O87" s="11">
        <f>+'Indice PondENGHO'!O85/'Indice PondENGHO'!O73-1</f>
        <v>1.4303200903884021</v>
      </c>
      <c r="P87" s="10">
        <f>+'Indice PondENGHO'!P85/'Indice PondENGHO'!P73-1</f>
        <v>1.8283672560863686</v>
      </c>
      <c r="Q87" s="3">
        <f>+'Indice PondENGHO'!Q85/'Indice PondENGHO'!Q73-1</f>
        <v>1.497940422672233</v>
      </c>
      <c r="R87" s="3">
        <f>+'Indice PondENGHO'!R85/'Indice PondENGHO'!R73-1</f>
        <v>1.3904839571335863</v>
      </c>
      <c r="S87" s="3">
        <f>+'Indice PondENGHO'!S85/'Indice PondENGHO'!S73-1</f>
        <v>1.2824040180496454</v>
      </c>
      <c r="T87" s="3">
        <f>+'Indice PondENGHO'!T85/'Indice PondENGHO'!T73-1</f>
        <v>1.6994022410238525</v>
      </c>
      <c r="U87" s="3">
        <f>+'Indice PondENGHO'!U85/'Indice PondENGHO'!U73-1</f>
        <v>1.6161961642569951</v>
      </c>
      <c r="V87" s="3">
        <f>+'Indice PondENGHO'!V85/'Indice PondENGHO'!V73-1</f>
        <v>1.3111152894727982</v>
      </c>
      <c r="W87" s="3">
        <f>+'Indice PondENGHO'!W85/'Indice PondENGHO'!W73-1</f>
        <v>1.5629750216782825</v>
      </c>
      <c r="X87" s="3">
        <f>+'Indice PondENGHO'!X85/'Indice PondENGHO'!X73-1</f>
        <v>1.7615176629420324</v>
      </c>
      <c r="Y87" s="3">
        <f>+'Indice PondENGHO'!Y85/'Indice PondENGHO'!Y73-1</f>
        <v>1.4089473790407459</v>
      </c>
      <c r="Z87" s="3">
        <f>+'Indice PondENGHO'!Z85/'Indice PondENGHO'!Z73-1</f>
        <v>1.8105888791105782</v>
      </c>
      <c r="AA87" s="11">
        <f>+'Indice PondENGHO'!AA85/'Indice PondENGHO'!AA73-1</f>
        <v>1.4249127211086812</v>
      </c>
      <c r="AB87" s="10">
        <f>+'Indice PondENGHO'!AB85/'Indice PondENGHO'!AB73-1</f>
        <v>1.8323836393818937</v>
      </c>
      <c r="AC87" s="3">
        <f>+'Indice PondENGHO'!AC85/'Indice PondENGHO'!AC73-1</f>
        <v>1.5017406648657707</v>
      </c>
      <c r="AD87" s="3">
        <f>+'Indice PondENGHO'!AD85/'Indice PondENGHO'!AD73-1</f>
        <v>1.3944957089306547</v>
      </c>
      <c r="AE87" s="3">
        <f>+'Indice PondENGHO'!AE85/'Indice PondENGHO'!AE73-1</f>
        <v>1.2800096365806022</v>
      </c>
      <c r="AF87" s="3">
        <f>+'Indice PondENGHO'!AF85/'Indice PondENGHO'!AF73-1</f>
        <v>1.6878936621914571</v>
      </c>
      <c r="AG87" s="3">
        <f>+'Indice PondENGHO'!AG85/'Indice PondENGHO'!AG73-1</f>
        <v>1.6123313192502686</v>
      </c>
      <c r="AH87" s="3">
        <f>+'Indice PondENGHO'!AH85/'Indice PondENGHO'!AH73-1</f>
        <v>1.3187865829029422</v>
      </c>
      <c r="AI87" s="3">
        <f>+'Indice PondENGHO'!AI85/'Indice PondENGHO'!AI73-1</f>
        <v>1.5662759387914122</v>
      </c>
      <c r="AJ87" s="3">
        <f>+'Indice PondENGHO'!AJ85/'Indice PondENGHO'!AJ73-1</f>
        <v>1.7642629802676066</v>
      </c>
      <c r="AK87" s="3">
        <f>+'Indice PondENGHO'!AK85/'Indice PondENGHO'!AK73-1</f>
        <v>1.4167849451976138</v>
      </c>
      <c r="AL87" s="3">
        <f>+'Indice PondENGHO'!AL85/'Indice PondENGHO'!AL73-1</f>
        <v>1.813170502356765</v>
      </c>
      <c r="AM87" s="11">
        <f>+'Indice PondENGHO'!AM85/'Indice PondENGHO'!AM73-1</f>
        <v>1.4223518828567783</v>
      </c>
      <c r="AN87" s="10">
        <f>+'Indice PondENGHO'!AN85/'Indice PondENGHO'!AN73-1</f>
        <v>1.8342290917732198</v>
      </c>
      <c r="AO87" s="3">
        <f>+'Indice PondENGHO'!AO85/'Indice PondENGHO'!AO73-1</f>
        <v>1.4970984707390005</v>
      </c>
      <c r="AP87" s="3">
        <f>+'Indice PondENGHO'!AP85/'Indice PondENGHO'!AP73-1</f>
        <v>1.4003024536771869</v>
      </c>
      <c r="AQ87" s="3">
        <f>+'Indice PondENGHO'!AQ85/'Indice PondENGHO'!AQ73-1</f>
        <v>1.2825655806398042</v>
      </c>
      <c r="AR87" s="3">
        <f>+'Indice PondENGHO'!AR85/'Indice PondENGHO'!AR73-1</f>
        <v>1.6871822645958439</v>
      </c>
      <c r="AS87" s="3">
        <f>+'Indice PondENGHO'!AS85/'Indice PondENGHO'!AS73-1</f>
        <v>1.6112347604874375</v>
      </c>
      <c r="AT87" s="3">
        <f>+'Indice PondENGHO'!AT85/'Indice PondENGHO'!AT73-1</f>
        <v>1.3123772295300986</v>
      </c>
      <c r="AU87" s="3">
        <f>+'Indice PondENGHO'!AU85/'Indice PondENGHO'!AU73-1</f>
        <v>1.5599507444353291</v>
      </c>
      <c r="AV87" s="3">
        <f>+'Indice PondENGHO'!AV85/'Indice PondENGHO'!AV73-1</f>
        <v>1.7717570565918868</v>
      </c>
      <c r="AW87" s="3">
        <f>+'Indice PondENGHO'!AW85/'Indice PondENGHO'!AW73-1</f>
        <v>1.4087967587796806</v>
      </c>
      <c r="AX87" s="3">
        <f>+'Indice PondENGHO'!AX85/'Indice PondENGHO'!AX73-1</f>
        <v>1.8103601325550565</v>
      </c>
      <c r="AY87" s="11">
        <f>+'Indice PondENGHO'!AY85/'Indice PondENGHO'!AY73-1</f>
        <v>1.4219376468939298</v>
      </c>
      <c r="AZ87" s="10">
        <f>+'Indice PondENGHO'!AZ85/'Indice PondENGHO'!AZ73-1</f>
        <v>1.8397431781427516</v>
      </c>
      <c r="BA87" s="3">
        <f>+'Indice PondENGHO'!BA85/'Indice PondENGHO'!BA73-1</f>
        <v>1.4871333872595067</v>
      </c>
      <c r="BB87" s="3">
        <f>+'Indice PondENGHO'!BB85/'Indice PondENGHO'!BB73-1</f>
        <v>1.407310342200502</v>
      </c>
      <c r="BC87" s="3">
        <f>+'Indice PondENGHO'!BC85/'Indice PondENGHO'!BC73-1</f>
        <v>1.2848617854573474</v>
      </c>
      <c r="BD87" s="3">
        <f>+'Indice PondENGHO'!BD85/'Indice PondENGHO'!BD73-1</f>
        <v>1.6873146558038137</v>
      </c>
      <c r="BE87" s="3">
        <f>+'Indice PondENGHO'!BE85/'Indice PondENGHO'!BE73-1</f>
        <v>1.6088418825522113</v>
      </c>
      <c r="BF87" s="3">
        <f>+'Indice PondENGHO'!BF85/'Indice PondENGHO'!BF73-1</f>
        <v>1.3125421527348684</v>
      </c>
      <c r="BG87" s="3">
        <f>+'Indice PondENGHO'!BG85/'Indice PondENGHO'!BG73-1</f>
        <v>1.5617765618176254</v>
      </c>
      <c r="BH87" s="3">
        <f>+'Indice PondENGHO'!BH85/'Indice PondENGHO'!BH73-1</f>
        <v>1.7811734687300467</v>
      </c>
      <c r="BI87" s="3">
        <f>+'Indice PondENGHO'!BI85/'Indice PondENGHO'!BI73-1</f>
        <v>1.4337835701177317</v>
      </c>
      <c r="BJ87" s="3">
        <f>+'Indice PondENGHO'!BJ85/'Indice PondENGHO'!BJ73-1</f>
        <v>1.8090961535191203</v>
      </c>
      <c r="BK87" s="11">
        <f>+'Indice PondENGHO'!BK85/'Indice PondENGHO'!BK73-1</f>
        <v>1.4238288648450728</v>
      </c>
      <c r="BL87" s="2">
        <f t="shared" ref="BL87" si="95">+A87</f>
        <v>45231</v>
      </c>
      <c r="BM87" s="3">
        <f>+'Indice PondENGHO'!BL85/'Indice PondENGHO'!BL73-1</f>
        <v>1.6373059473164493</v>
      </c>
      <c r="BN87" s="3">
        <f>+'Indice PondENGHO'!BM85/'Indice PondENGHO'!BM73-1</f>
        <v>1.6187275170388213</v>
      </c>
      <c r="BO87" s="3">
        <f>+'Indice PondENGHO'!BN85/'Indice PondENGHO'!BN73-1</f>
        <v>1.6175250167763378</v>
      </c>
      <c r="BP87" s="3">
        <f>+'Indice PondENGHO'!BO85/'Indice PondENGHO'!BO73-1</f>
        <v>1.6049299461476956</v>
      </c>
      <c r="BQ87" s="3">
        <f>+'Indice PondENGHO'!BP85/'Indice PondENGHO'!BP73-1</f>
        <v>1.6006683635898837</v>
      </c>
      <c r="BR87" s="10">
        <f>+'Indice PondENGHO'!BQ85/'Indice PondENGHO'!BQ73-1</f>
        <v>1.8317208471277118</v>
      </c>
      <c r="BS87" s="3">
        <f>+'Indice PondENGHO'!BR85/'Indice PondENGHO'!BR73-1</f>
        <v>1.496766574956895</v>
      </c>
      <c r="BT87" s="3">
        <f>+'Indice PondENGHO'!BS85/'Indice PondENGHO'!BS73-1</f>
        <v>1.3972688723326483</v>
      </c>
      <c r="BU87" s="3">
        <f>+'Indice PondENGHO'!BT85/'Indice PondENGHO'!BT73-1</f>
        <v>1.2824122758621299</v>
      </c>
      <c r="BV87" s="3">
        <f>+'Indice PondENGHO'!BU85/'Indice PondENGHO'!BU73-1</f>
        <v>1.6910538701140365</v>
      </c>
      <c r="BW87" s="3">
        <f>+'Indice PondENGHO'!BV85/'Indice PondENGHO'!BV73-1</f>
        <v>1.6115497038553634</v>
      </c>
      <c r="BX87" s="3">
        <f>+'Indice PondENGHO'!BW85/'Indice PondENGHO'!BW73-1</f>
        <v>1.3134765769517225</v>
      </c>
      <c r="BY87" s="3">
        <f>+'Indice PondENGHO'!BX85/'Indice PondENGHO'!BX73-1</f>
        <v>1.5624493031943096</v>
      </c>
      <c r="BZ87" s="3">
        <f>+'Indice PondENGHO'!BY85/'Indice PondENGHO'!BY73-1</f>
        <v>1.7709252828336814</v>
      </c>
      <c r="CA87" s="3">
        <f>+'Indice PondENGHO'!BZ85/'Indice PondENGHO'!BZ73-1</f>
        <v>1.4185733470831789</v>
      </c>
      <c r="CB87" s="3">
        <f>+'Indice PondENGHO'!CA85/'Indice PondENGHO'!CA73-1</f>
        <v>1.8102978781607879</v>
      </c>
      <c r="CC87" s="11">
        <f>+'Indice PondENGHO'!CB85/'Indice PondENGHO'!CB73-1</f>
        <v>1.4239502939744373</v>
      </c>
      <c r="CD87" s="3">
        <f>+'Indice PondENGHO'!CC85/'Indice PondENGHO'!CC73-1</f>
        <v>1.6119774400172706</v>
      </c>
      <c r="CE87" s="3">
        <f>+'Indice PondENGHO'!CD85/'Indice PondENGHO'!CD73-1</f>
        <v>1.6119774400172706</v>
      </c>
      <c r="CF87" s="3">
        <f>+'[3]Infla Interanual PondENGHO'!CD87</f>
        <v>1.6090920031799465</v>
      </c>
      <c r="CI87" s="72">
        <f t="shared" ref="CI87" si="96">+BM87-BQ87</f>
        <v>3.6637583726565559E-2</v>
      </c>
      <c r="CJ87" s="72">
        <f t="shared" si="3"/>
        <v>3.6637583726565559E-2</v>
      </c>
      <c r="CK87" s="72">
        <f t="shared" si="9"/>
        <v>0</v>
      </c>
    </row>
    <row r="88" spans="1:114" x14ac:dyDescent="0.25">
      <c r="A88" s="2">
        <f t="shared" ref="A88" si="97">+DATE(C88,B88,1)</f>
        <v>45261</v>
      </c>
      <c r="B88" s="1">
        <f t="shared" si="24"/>
        <v>12</v>
      </c>
      <c r="C88" s="1">
        <f t="shared" ref="C88" si="98">+IF(B88=1,C87+1,C87)</f>
        <v>2023</v>
      </c>
      <c r="D88" s="10">
        <f>+'Indice PondENGHO'!D86/'Indice PondENGHO'!D74-1</f>
        <v>2.5114625926355254</v>
      </c>
      <c r="E88" s="3">
        <f>+'Indice PondENGHO'!E86/'Indice PondENGHO'!E74-1</f>
        <v>1.8124725148424621</v>
      </c>
      <c r="F88" s="3">
        <f>+'Indice PondENGHO'!F86/'Indice PondENGHO'!F74-1</f>
        <v>1.6705531568328054</v>
      </c>
      <c r="G88" s="3">
        <f>+'Indice PondENGHO'!G86/'Indice PondENGHO'!G74-1</f>
        <v>1.4915689842349384</v>
      </c>
      <c r="H88" s="3">
        <f>+'Indice PondENGHO'!H86/'Indice PondENGHO'!H74-1</f>
        <v>2.3387749919769192</v>
      </c>
      <c r="I88" s="3">
        <f>+'Indice PondENGHO'!I86/'Indice PondENGHO'!I74-1</f>
        <v>2.2986008878403323</v>
      </c>
      <c r="J88" s="3">
        <f>+'Indice PondENGHO'!J86/'Indice PondENGHO'!J74-1</f>
        <v>1.8917781172150838</v>
      </c>
      <c r="K88" s="3">
        <f>+'Indice PondENGHO'!K86/'Indice PondENGHO'!K74-1</f>
        <v>1.8630256087375883</v>
      </c>
      <c r="L88" s="3">
        <f>+'Indice PondENGHO'!L86/'Indice PondENGHO'!L74-1</f>
        <v>2.1588711512818755</v>
      </c>
      <c r="M88" s="3">
        <f>+'Indice PondENGHO'!M86/'Indice PondENGHO'!M74-1</f>
        <v>1.4535945931682828</v>
      </c>
      <c r="N88" s="3">
        <f>+'Indice PondENGHO'!N86/'Indice PondENGHO'!N74-1</f>
        <v>2.190409131726661</v>
      </c>
      <c r="O88" s="11">
        <f>+'Indice PondENGHO'!O86/'Indice PondENGHO'!O74-1</f>
        <v>2.06444556227554</v>
      </c>
      <c r="P88" s="10">
        <f>+'Indice PondENGHO'!P86/'Indice PondENGHO'!P74-1</f>
        <v>2.5130444514974495</v>
      </c>
      <c r="Q88" s="3">
        <f>+'Indice PondENGHO'!Q86/'Indice PondENGHO'!Q74-1</f>
        <v>1.801063874300064</v>
      </c>
      <c r="R88" s="3">
        <f>+'Indice PondENGHO'!R86/'Indice PondENGHO'!R74-1</f>
        <v>1.6799733054070858</v>
      </c>
      <c r="S88" s="3">
        <f>+'Indice PondENGHO'!S86/'Indice PondENGHO'!S74-1</f>
        <v>1.4914700820104803</v>
      </c>
      <c r="T88" s="3">
        <f>+'Indice PondENGHO'!T86/'Indice PondENGHO'!T74-1</f>
        <v>2.3259476806601875</v>
      </c>
      <c r="U88" s="3">
        <f>+'Indice PondENGHO'!U86/'Indice PondENGHO'!U74-1</f>
        <v>2.2941174166327336</v>
      </c>
      <c r="V88" s="3">
        <f>+'Indice PondENGHO'!V86/'Indice PondENGHO'!V74-1</f>
        <v>1.8819184247601499</v>
      </c>
      <c r="W88" s="3">
        <f>+'Indice PondENGHO'!W86/'Indice PondENGHO'!W74-1</f>
        <v>1.8632195505839038</v>
      </c>
      <c r="X88" s="3">
        <f>+'Indice PondENGHO'!X86/'Indice PondENGHO'!X74-1</f>
        <v>2.167201544823615</v>
      </c>
      <c r="Y88" s="3">
        <f>+'Indice PondENGHO'!Y86/'Indice PondENGHO'!Y74-1</f>
        <v>1.4727935790361988</v>
      </c>
      <c r="Z88" s="3">
        <f>+'Indice PondENGHO'!Z86/'Indice PondENGHO'!Z74-1</f>
        <v>2.1902939717981629</v>
      </c>
      <c r="AA88" s="11">
        <f>+'Indice PondENGHO'!AA86/'Indice PondENGHO'!AA74-1</f>
        <v>2.043837853194078</v>
      </c>
      <c r="AB88" s="10">
        <f>+'Indice PondENGHO'!AB86/'Indice PondENGHO'!AB74-1</f>
        <v>2.5131128348038612</v>
      </c>
      <c r="AC88" s="3">
        <f>+'Indice PondENGHO'!AC86/'Indice PondENGHO'!AC74-1</f>
        <v>1.8035659006750504</v>
      </c>
      <c r="AD88" s="3">
        <f>+'Indice PondENGHO'!AD86/'Indice PondENGHO'!AD74-1</f>
        <v>1.684250733829292</v>
      </c>
      <c r="AE88" s="3">
        <f>+'Indice PondENGHO'!AE86/'Indice PondENGHO'!AE74-1</f>
        <v>1.487776830958194</v>
      </c>
      <c r="AF88" s="3">
        <f>+'Indice PondENGHO'!AF86/'Indice PondENGHO'!AF74-1</f>
        <v>2.3143336375844838</v>
      </c>
      <c r="AG88" s="3">
        <f>+'Indice PondENGHO'!AG86/'Indice PondENGHO'!AG74-1</f>
        <v>2.2890225169606113</v>
      </c>
      <c r="AH88" s="3">
        <f>+'Indice PondENGHO'!AH86/'Indice PondENGHO'!AH74-1</f>
        <v>1.8870275757292601</v>
      </c>
      <c r="AI88" s="3">
        <f>+'Indice PondENGHO'!AI86/'Indice PondENGHO'!AI74-1</f>
        <v>1.8680945445498534</v>
      </c>
      <c r="AJ88" s="3">
        <f>+'Indice PondENGHO'!AJ86/'Indice PondENGHO'!AJ74-1</f>
        <v>2.170391410244179</v>
      </c>
      <c r="AK88" s="3">
        <f>+'Indice PondENGHO'!AK86/'Indice PondENGHO'!AK74-1</f>
        <v>1.4797294294724077</v>
      </c>
      <c r="AL88" s="3">
        <f>+'Indice PondENGHO'!AL86/'Indice PondENGHO'!AL74-1</f>
        <v>2.1909166158881277</v>
      </c>
      <c r="AM88" s="11">
        <f>+'Indice PondENGHO'!AM86/'Indice PondENGHO'!AM74-1</f>
        <v>2.0373473641387325</v>
      </c>
      <c r="AN88" s="10">
        <f>+'Indice PondENGHO'!AN86/'Indice PondENGHO'!AN74-1</f>
        <v>2.511909903693037</v>
      </c>
      <c r="AO88" s="3">
        <f>+'Indice PondENGHO'!AO86/'Indice PondENGHO'!AO74-1</f>
        <v>1.7997760733245873</v>
      </c>
      <c r="AP88" s="3">
        <f>+'Indice PondENGHO'!AP86/'Indice PondENGHO'!AP74-1</f>
        <v>1.694580711291632</v>
      </c>
      <c r="AQ88" s="3">
        <f>+'Indice PondENGHO'!AQ86/'Indice PondENGHO'!AQ74-1</f>
        <v>1.4905029159402359</v>
      </c>
      <c r="AR88" s="3">
        <f>+'Indice PondENGHO'!AR86/'Indice PondENGHO'!AR74-1</f>
        <v>2.3135400899311311</v>
      </c>
      <c r="AS88" s="3">
        <f>+'Indice PondENGHO'!AS86/'Indice PondENGHO'!AS74-1</f>
        <v>2.27495503389133</v>
      </c>
      <c r="AT88" s="3">
        <f>+'Indice PondENGHO'!AT86/'Indice PondENGHO'!AT74-1</f>
        <v>1.8762251780891748</v>
      </c>
      <c r="AU88" s="3">
        <f>+'Indice PondENGHO'!AU86/'Indice PondENGHO'!AU74-1</f>
        <v>1.8614510093761742</v>
      </c>
      <c r="AV88" s="3">
        <f>+'Indice PondENGHO'!AV86/'Indice PondENGHO'!AV74-1</f>
        <v>2.1846049777664258</v>
      </c>
      <c r="AW88" s="3">
        <f>+'Indice PondENGHO'!AW86/'Indice PondENGHO'!AW74-1</f>
        <v>1.4702886299719076</v>
      </c>
      <c r="AX88" s="3">
        <f>+'Indice PondENGHO'!AX86/'Indice PondENGHO'!AX74-1</f>
        <v>2.1881076829678032</v>
      </c>
      <c r="AY88" s="11">
        <f>+'Indice PondENGHO'!AY86/'Indice PondENGHO'!AY74-1</f>
        <v>2.0313737559268583</v>
      </c>
      <c r="AZ88" s="10">
        <f>+'Indice PondENGHO'!AZ86/'Indice PondENGHO'!AZ74-1</f>
        <v>2.5119629995558737</v>
      </c>
      <c r="BA88" s="3">
        <f>+'Indice PondENGHO'!BA86/'Indice PondENGHO'!BA74-1</f>
        <v>1.7921269081829769</v>
      </c>
      <c r="BB88" s="3">
        <f>+'Indice PondENGHO'!BB86/'Indice PondENGHO'!BB74-1</f>
        <v>1.7060847831863386</v>
      </c>
      <c r="BC88" s="3">
        <f>+'Indice PondENGHO'!BC86/'Indice PondENGHO'!BC74-1</f>
        <v>1.4937192061620985</v>
      </c>
      <c r="BD88" s="3">
        <f>+'Indice PondENGHO'!BD86/'Indice PondENGHO'!BD74-1</f>
        <v>2.3151625047017683</v>
      </c>
      <c r="BE88" s="3">
        <f>+'Indice PondENGHO'!BE86/'Indice PondENGHO'!BE74-1</f>
        <v>2.2613838667483623</v>
      </c>
      <c r="BF88" s="3">
        <f>+'Indice PondENGHO'!BF86/'Indice PondENGHO'!BF74-1</f>
        <v>1.874164752031612</v>
      </c>
      <c r="BG88" s="3">
        <f>+'Indice PondENGHO'!BG86/'Indice PondENGHO'!BG74-1</f>
        <v>1.8670294308208266</v>
      </c>
      <c r="BH88" s="3">
        <f>+'Indice PondENGHO'!BH86/'Indice PondENGHO'!BH74-1</f>
        <v>2.2013439426105492</v>
      </c>
      <c r="BI88" s="3">
        <f>+'Indice PondENGHO'!BI86/'Indice PondENGHO'!BI74-1</f>
        <v>1.4879636575419886</v>
      </c>
      <c r="BJ88" s="3">
        <f>+'Indice PondENGHO'!BJ86/'Indice PondENGHO'!BJ74-1</f>
        <v>2.1874804117586923</v>
      </c>
      <c r="BK88" s="11">
        <f>+'Indice PondENGHO'!BK86/'Indice PondENGHO'!BK74-1</f>
        <v>2.024534388180856</v>
      </c>
      <c r="BL88" s="2">
        <f t="shared" ref="BL88" si="99">+A88</f>
        <v>45261</v>
      </c>
      <c r="BM88" s="3">
        <f>+'Indice PondENGHO'!BL86/'Indice PondENGHO'!BL74-1</f>
        <v>2.1654916000576789</v>
      </c>
      <c r="BN88" s="3">
        <f>+'Indice PondENGHO'!BM86/'Indice PondENGHO'!BM74-1</f>
        <v>2.1294276056034933</v>
      </c>
      <c r="BO88" s="3">
        <f>+'Indice PondENGHO'!BN86/'Indice PondENGHO'!BN74-1</f>
        <v>2.1241421303055161</v>
      </c>
      <c r="BP88" s="3">
        <f>+'Indice PondENGHO'!BO86/'Indice PondENGHO'!BO74-1</f>
        <v>2.1054426318700945</v>
      </c>
      <c r="BQ88" s="3">
        <f>+'Indice PondENGHO'!BP86/'Indice PondENGHO'!BP74-1</f>
        <v>2.0900977667320229</v>
      </c>
      <c r="BR88" s="10">
        <f>+'Indice PondENGHO'!BQ86/'Indice PondENGHO'!BQ74-1</f>
        <v>2.5122916633628822</v>
      </c>
      <c r="BS88" s="3">
        <f>+'Indice PondENGHO'!BR86/'Indice PondENGHO'!BR74-1</f>
        <v>1.8000465556050589</v>
      </c>
      <c r="BT88" s="3">
        <f>+'Indice PondENGHO'!BS86/'Indice PondENGHO'!BS74-1</f>
        <v>1.6902780003061992</v>
      </c>
      <c r="BU88" s="3">
        <f>+'Indice PondENGHO'!BT86/'Indice PondENGHO'!BT74-1</f>
        <v>1.4913519231051424</v>
      </c>
      <c r="BV88" s="3">
        <f>+'Indice PondENGHO'!BU86/'Indice PondENGHO'!BU74-1</f>
        <v>2.3181386358147895</v>
      </c>
      <c r="BW88" s="3">
        <f>+'Indice PondENGHO'!BV86/'Indice PondENGHO'!BV74-1</f>
        <v>2.2759740605001237</v>
      </c>
      <c r="BX88" s="3">
        <f>+'Indice PondENGHO'!BW86/'Indice PondENGHO'!BW74-1</f>
        <v>1.8794282391186359</v>
      </c>
      <c r="BY88" s="3">
        <f>+'Indice PondENGHO'!BX86/'Indice PondENGHO'!BX74-1</f>
        <v>1.8648444583367572</v>
      </c>
      <c r="BZ88" s="3">
        <f>+'Indice PondENGHO'!BY86/'Indice PondENGHO'!BY74-1</f>
        <v>2.1833230941534967</v>
      </c>
      <c r="CA88" s="3">
        <f>+'Indice PondENGHO'!BZ86/'Indice PondENGHO'!BZ74-1</f>
        <v>1.4783786424321215</v>
      </c>
      <c r="CB88" s="3">
        <f>+'Indice PondENGHO'!CA86/'Indice PondENGHO'!CA74-1</f>
        <v>2.1887576830244662</v>
      </c>
      <c r="CC88" s="11">
        <f>+'Indice PondENGHO'!CB86/'Indice PondENGHO'!CB74-1</f>
        <v>2.0348432653383264</v>
      </c>
      <c r="CD88" s="3">
        <f>+'Indice PondENGHO'!CC86/'Indice PondENGHO'!CC74-1</f>
        <v>2.1149958467601784</v>
      </c>
      <c r="CE88" s="3">
        <f>+'Indice PondENGHO'!CD86/'Indice PondENGHO'!CD74-1</f>
        <v>2.1149958467601784</v>
      </c>
      <c r="CF88" s="3">
        <f>+'[3]Infla Interanual PondENGHO'!CD88</f>
        <v>2.113490727700464</v>
      </c>
      <c r="CI88" s="72">
        <f t="shared" ref="CI88" si="100">+BM88-BQ88</f>
        <v>7.5393833325656079E-2</v>
      </c>
      <c r="CJ88" s="72">
        <f t="shared" si="3"/>
        <v>7.5393833325656079E-2</v>
      </c>
      <c r="CK88" s="72">
        <f t="shared" si="9"/>
        <v>0</v>
      </c>
    </row>
    <row r="89" spans="1:114" x14ac:dyDescent="0.25">
      <c r="A89" s="2">
        <f t="shared" ref="A89" si="101">+DATE(C89,B89,1)</f>
        <v>45292</v>
      </c>
      <c r="B89" s="1">
        <f t="shared" si="24"/>
        <v>1</v>
      </c>
      <c r="C89" s="1">
        <f t="shared" ref="C89" si="102">+IF(B89=1,C88+1,C88)</f>
        <v>2024</v>
      </c>
      <c r="D89" s="10">
        <f>+'Indice PondENGHO'!D87/'Indice PondENGHO'!D75-1</f>
        <v>2.9530576411597318</v>
      </c>
      <c r="E89" s="3">
        <f>+'Indice PondENGHO'!E87/'Indice PondENGHO'!E75-1</f>
        <v>2.1723137056139707</v>
      </c>
      <c r="F89" s="3">
        <f>+'Indice PondENGHO'!F87/'Indice PondENGHO'!F75-1</f>
        <v>1.9106113367513315</v>
      </c>
      <c r="G89" s="3">
        <f>+'Indice PondENGHO'!G87/'Indice PondENGHO'!G75-1</f>
        <v>1.6758306393620814</v>
      </c>
      <c r="H89" s="3">
        <f>+'Indice PondENGHO'!H87/'Indice PondENGHO'!H75-1</f>
        <v>2.8744192022529473</v>
      </c>
      <c r="I89" s="3">
        <f>+'Indice PondENGHO'!I87/'Indice PondENGHO'!I75-1</f>
        <v>2.7918891759124054</v>
      </c>
      <c r="J89" s="3">
        <f>+'Indice PondENGHO'!J87/'Indice PondENGHO'!J75-1</f>
        <v>2.4651569463504637</v>
      </c>
      <c r="K89" s="3">
        <f>+'Indice PondENGHO'!K87/'Indice PondENGHO'!K75-1</f>
        <v>2.3130678224320498</v>
      </c>
      <c r="L89" s="3">
        <f>+'Indice PondENGHO'!L87/'Indice PondENGHO'!L75-1</f>
        <v>2.6012088621926144</v>
      </c>
      <c r="M89" s="3">
        <f>+'Indice PondENGHO'!M87/'Indice PondENGHO'!M75-1</f>
        <v>1.4642964714891478</v>
      </c>
      <c r="N89" s="3">
        <f>+'Indice PondENGHO'!N87/'Indice PondENGHO'!N75-1</f>
        <v>2.5817353721754501</v>
      </c>
      <c r="O89" s="11">
        <f>+'Indice PondENGHO'!O87/'Indice PondENGHO'!O75-1</f>
        <v>3.1473602409718273</v>
      </c>
      <c r="P89" s="10">
        <f>+'Indice PondENGHO'!P87/'Indice PondENGHO'!P75-1</f>
        <v>2.958263733714952</v>
      </c>
      <c r="Q89" s="3">
        <f>+'Indice PondENGHO'!Q87/'Indice PondENGHO'!Q75-1</f>
        <v>2.1603490943838159</v>
      </c>
      <c r="R89" s="3">
        <f>+'Indice PondENGHO'!R87/'Indice PondENGHO'!R75-1</f>
        <v>1.9227378810664191</v>
      </c>
      <c r="S89" s="3">
        <f>+'Indice PondENGHO'!S87/'Indice PondENGHO'!S75-1</f>
        <v>1.6477875031440368</v>
      </c>
      <c r="T89" s="3">
        <f>+'Indice PondENGHO'!T87/'Indice PondENGHO'!T75-1</f>
        <v>2.8606362852615024</v>
      </c>
      <c r="U89" s="3">
        <f>+'Indice PondENGHO'!U87/'Indice PondENGHO'!U75-1</f>
        <v>2.7824048359714633</v>
      </c>
      <c r="V89" s="3">
        <f>+'Indice PondENGHO'!V87/'Indice PondENGHO'!V75-1</f>
        <v>2.4519906961129894</v>
      </c>
      <c r="W89" s="3">
        <f>+'Indice PondENGHO'!W87/'Indice PondENGHO'!W75-1</f>
        <v>2.3109528992015824</v>
      </c>
      <c r="X89" s="3">
        <f>+'Indice PondENGHO'!X87/'Indice PondENGHO'!X75-1</f>
        <v>2.6105259141056947</v>
      </c>
      <c r="Y89" s="3">
        <f>+'Indice PondENGHO'!Y87/'Indice PondENGHO'!Y75-1</f>
        <v>1.4752394208030708</v>
      </c>
      <c r="Z89" s="3">
        <f>+'Indice PondENGHO'!Z87/'Indice PondENGHO'!Z75-1</f>
        <v>2.583957361230969</v>
      </c>
      <c r="AA89" s="11">
        <f>+'Indice PondENGHO'!AA87/'Indice PondENGHO'!AA75-1</f>
        <v>3.1213308379758455</v>
      </c>
      <c r="AB89" s="10">
        <f>+'Indice PondENGHO'!AB87/'Indice PondENGHO'!AB75-1</f>
        <v>2.9616647155857456</v>
      </c>
      <c r="AC89" s="3">
        <f>+'Indice PondENGHO'!AC87/'Indice PondENGHO'!AC75-1</f>
        <v>2.1683123244429798</v>
      </c>
      <c r="AD89" s="3">
        <f>+'Indice PondENGHO'!AD87/'Indice PondENGHO'!AD75-1</f>
        <v>1.9274024542115149</v>
      </c>
      <c r="AE89" s="3">
        <f>+'Indice PondENGHO'!AE87/'Indice PondENGHO'!AE75-1</f>
        <v>1.6312877353208948</v>
      </c>
      <c r="AF89" s="3">
        <f>+'Indice PondENGHO'!AF87/'Indice PondENGHO'!AF75-1</f>
        <v>2.8526436935977957</v>
      </c>
      <c r="AG89" s="3">
        <f>+'Indice PondENGHO'!AG87/'Indice PondENGHO'!AG75-1</f>
        <v>2.7767612172522336</v>
      </c>
      <c r="AH89" s="3">
        <f>+'Indice PondENGHO'!AH87/'Indice PondENGHO'!AH75-1</f>
        <v>2.4544118410648434</v>
      </c>
      <c r="AI89" s="3">
        <f>+'Indice PondENGHO'!AI87/'Indice PondENGHO'!AI75-1</f>
        <v>2.3152096418426731</v>
      </c>
      <c r="AJ89" s="3">
        <f>+'Indice PondENGHO'!AJ87/'Indice PondENGHO'!AJ75-1</f>
        <v>2.6154857323411913</v>
      </c>
      <c r="AK89" s="3">
        <f>+'Indice PondENGHO'!AK87/'Indice PondENGHO'!AK75-1</f>
        <v>1.4807557453617157</v>
      </c>
      <c r="AL89" s="3">
        <f>+'Indice PondENGHO'!AL87/'Indice PondENGHO'!AL75-1</f>
        <v>2.5864794336287655</v>
      </c>
      <c r="AM89" s="11">
        <f>+'Indice PondENGHO'!AM87/'Indice PondENGHO'!AM75-1</f>
        <v>3.1076100845370949</v>
      </c>
      <c r="AN89" s="10">
        <f>+'Indice PondENGHO'!AN87/'Indice PondENGHO'!AN75-1</f>
        <v>2.9657267342458029</v>
      </c>
      <c r="AO89" s="3">
        <f>+'Indice PondENGHO'!AO87/'Indice PondENGHO'!AO75-1</f>
        <v>2.1646700220950699</v>
      </c>
      <c r="AP89" s="3">
        <f>+'Indice PondENGHO'!AP87/'Indice PondENGHO'!AP75-1</f>
        <v>1.936327261597294</v>
      </c>
      <c r="AQ89" s="3">
        <f>+'Indice PondENGHO'!AQ87/'Indice PondENGHO'!AQ75-1</f>
        <v>1.6278656494679096</v>
      </c>
      <c r="AR89" s="3">
        <f>+'Indice PondENGHO'!AR87/'Indice PondENGHO'!AR75-1</f>
        <v>2.852906747983968</v>
      </c>
      <c r="AS89" s="3">
        <f>+'Indice PondENGHO'!AS87/'Indice PondENGHO'!AS75-1</f>
        <v>2.7582354474113968</v>
      </c>
      <c r="AT89" s="3">
        <f>+'Indice PondENGHO'!AT87/'Indice PondENGHO'!AT75-1</f>
        <v>2.4374154818916023</v>
      </c>
      <c r="AU89" s="3">
        <f>+'Indice PondENGHO'!AU87/'Indice PondENGHO'!AU75-1</f>
        <v>2.305197286981163</v>
      </c>
      <c r="AV89" s="3">
        <f>+'Indice PondENGHO'!AV87/'Indice PondENGHO'!AV75-1</f>
        <v>2.6248081337129205</v>
      </c>
      <c r="AW89" s="3">
        <f>+'Indice PondENGHO'!AW87/'Indice PondENGHO'!AW75-1</f>
        <v>1.4702199228725248</v>
      </c>
      <c r="AX89" s="3">
        <f>+'Indice PondENGHO'!AX87/'Indice PondENGHO'!AX75-1</f>
        <v>2.583524769637064</v>
      </c>
      <c r="AY89" s="11">
        <f>+'Indice PondENGHO'!AY87/'Indice PondENGHO'!AY75-1</f>
        <v>3.1050475305366527</v>
      </c>
      <c r="AZ89" s="10">
        <f>+'Indice PondENGHO'!AZ87/'Indice PondENGHO'!AZ75-1</f>
        <v>2.9705062003142917</v>
      </c>
      <c r="BA89" s="3">
        <f>+'Indice PondENGHO'!BA87/'Indice PondENGHO'!BA75-1</f>
        <v>2.1539764649453712</v>
      </c>
      <c r="BB89" s="3">
        <f>+'Indice PondENGHO'!BB87/'Indice PondENGHO'!BB75-1</f>
        <v>1.9462519992554932</v>
      </c>
      <c r="BC89" s="3">
        <f>+'Indice PondENGHO'!BC87/'Indice PondENGHO'!BC75-1</f>
        <v>1.6116087381579782</v>
      </c>
      <c r="BD89" s="3">
        <f>+'Indice PondENGHO'!BD87/'Indice PondENGHO'!BD75-1</f>
        <v>2.847802733325032</v>
      </c>
      <c r="BE89" s="3">
        <f>+'Indice PondENGHO'!BE87/'Indice PondENGHO'!BE75-1</f>
        <v>2.7402560810123471</v>
      </c>
      <c r="BF89" s="3">
        <f>+'Indice PondENGHO'!BF87/'Indice PondENGHO'!BF75-1</f>
        <v>2.4308382734508802</v>
      </c>
      <c r="BG89" s="3">
        <f>+'Indice PondENGHO'!BG87/'Indice PondENGHO'!BG75-1</f>
        <v>2.3075710058210026</v>
      </c>
      <c r="BH89" s="3">
        <f>+'Indice PondENGHO'!BH87/'Indice PondENGHO'!BH75-1</f>
        <v>2.6354194242480817</v>
      </c>
      <c r="BI89" s="3">
        <f>+'Indice PondENGHO'!BI87/'Indice PondENGHO'!BI75-1</f>
        <v>1.4842773696279812</v>
      </c>
      <c r="BJ89" s="3">
        <f>+'Indice PondENGHO'!BJ87/'Indice PondENGHO'!BJ75-1</f>
        <v>2.5847563027711407</v>
      </c>
      <c r="BK89" s="11">
        <f>+'Indice PondENGHO'!BK87/'Indice PondENGHO'!BK75-1</f>
        <v>3.0945536197824586</v>
      </c>
      <c r="BL89" s="2">
        <f t="shared" ref="BL89" si="103">+A89</f>
        <v>45292</v>
      </c>
      <c r="BM89" s="3">
        <f>+'Indice PondENGHO'!BL87/'Indice PondENGHO'!BL75-1</f>
        <v>2.5863146806233512</v>
      </c>
      <c r="BN89" s="3">
        <f>+'Indice PondENGHO'!BM87/'Indice PondENGHO'!BM75-1</f>
        <v>2.55142449942409</v>
      </c>
      <c r="BO89" s="3">
        <f>+'Indice PondENGHO'!BN87/'Indice PondENGHO'!BN75-1</f>
        <v>2.5474191107878026</v>
      </c>
      <c r="BP89" s="3">
        <f>+'Indice PondENGHO'!BO87/'Indice PondENGHO'!BO75-1</f>
        <v>2.5339077717362124</v>
      </c>
      <c r="BQ89" s="3">
        <f>+'Indice PondENGHO'!BP87/'Indice PondENGHO'!BP75-1</f>
        <v>2.5186577734678526</v>
      </c>
      <c r="BR89" s="10">
        <f>+'Indice PondENGHO'!BQ87/'Indice PondENGHO'!BQ75-1</f>
        <v>2.9623030066254081</v>
      </c>
      <c r="BS89" s="3">
        <f>+'Indice PondENGHO'!BR87/'Indice PondENGHO'!BR75-1</f>
        <v>2.162257642489029</v>
      </c>
      <c r="BT89" s="3">
        <f>+'Indice PondENGHO'!BS87/'Indice PondENGHO'!BS75-1</f>
        <v>1.9317691186891692</v>
      </c>
      <c r="BU89" s="3">
        <f>+'Indice PondENGHO'!BT87/'Indice PondENGHO'!BT75-1</f>
        <v>1.6320478288991191</v>
      </c>
      <c r="BV89" s="3">
        <f>+'Indice PondENGHO'!BU87/'Indice PondENGHO'!BU75-1</f>
        <v>2.8536272646501604</v>
      </c>
      <c r="BW89" s="3">
        <f>+'Indice PondENGHO'!BV87/'Indice PondENGHO'!BV75-1</f>
        <v>2.7595870889622183</v>
      </c>
      <c r="BX89" s="3">
        <f>+'Indice PondENGHO'!BW87/'Indice PondENGHO'!BW75-1</f>
        <v>2.4423557347949152</v>
      </c>
      <c r="BY89" s="3">
        <f>+'Indice PondENGHO'!BX87/'Indice PondENGHO'!BX75-1</f>
        <v>2.3097368974837966</v>
      </c>
      <c r="BZ89" s="3">
        <f>+'Indice PondENGHO'!BY87/'Indice PondENGHO'!BY75-1</f>
        <v>2.6227411609619362</v>
      </c>
      <c r="CA89" s="3">
        <f>+'Indice PondENGHO'!BZ87/'Indice PondENGHO'!BZ75-1</f>
        <v>1.478010587923186</v>
      </c>
      <c r="CB89" s="3">
        <f>+'Indice PondENGHO'!CA87/'Indice PondENGHO'!CA75-1</f>
        <v>2.5844068714352479</v>
      </c>
      <c r="CC89" s="11">
        <f>+'Indice PondENGHO'!CB87/'Indice PondENGHO'!CB75-1</f>
        <v>3.1080342103056875</v>
      </c>
      <c r="CD89" s="3">
        <f>+'Indice PondENGHO'!CC87/'Indice PondENGHO'!CC75-1</f>
        <v>2.5406058849813515</v>
      </c>
      <c r="CE89" s="3">
        <f>+'Indice PondENGHO'!CD87/'Indice PondENGHO'!CD75-1</f>
        <v>2.5406058849813515</v>
      </c>
      <c r="CF89" s="3">
        <f>+'[3]Infla Interanual PondENGHO'!CD89</f>
        <v>2.5447131887658143</v>
      </c>
      <c r="CI89" s="72">
        <f t="shared" ref="CI89" si="104">+BM89-BQ89</f>
        <v>6.7656907155498658E-2</v>
      </c>
      <c r="CJ89" s="72">
        <f t="shared" si="3"/>
        <v>6.7656907155498658E-2</v>
      </c>
      <c r="CK89" s="72">
        <f t="shared" si="9"/>
        <v>0</v>
      </c>
    </row>
    <row r="90" spans="1:114" x14ac:dyDescent="0.25">
      <c r="A90" s="2">
        <f t="shared" ref="A90" si="105">+DATE(C90,B90,1)</f>
        <v>45323</v>
      </c>
      <c r="B90" s="1">
        <f t="shared" si="24"/>
        <v>2</v>
      </c>
      <c r="C90" s="1">
        <f t="shared" ref="C90" si="106">+IF(B90=1,C89+1,C89)</f>
        <v>2024</v>
      </c>
      <c r="D90" s="10">
        <f>+'Indice PondENGHO'!D88/'Indice PondENGHO'!D76-1</f>
        <v>3.0013044218008584</v>
      </c>
      <c r="E90" s="3">
        <f>+'Indice PondENGHO'!E88/'Indice PondENGHO'!E76-1</f>
        <v>2.5360560888273151</v>
      </c>
      <c r="F90" s="3">
        <f>+'Indice PondENGHO'!F88/'Indice PondENGHO'!F76-1</f>
        <v>2.0139301364904409</v>
      </c>
      <c r="G90" s="3">
        <f>+'Indice PondENGHO'!G88/'Indice PondENGHO'!G76-1</f>
        <v>2.0673862899059894</v>
      </c>
      <c r="H90" s="3">
        <f>+'Indice PondENGHO'!H88/'Indice PondENGHO'!H76-1</f>
        <v>3.0546695862981359</v>
      </c>
      <c r="I90" s="3">
        <f>+'Indice PondENGHO'!I88/'Indice PondENGHO'!I76-1</f>
        <v>3.0776177087306298</v>
      </c>
      <c r="J90" s="3">
        <f>+'Indice PondENGHO'!J88/'Indice PondENGHO'!J76-1</f>
        <v>2.9402933322321081</v>
      </c>
      <c r="K90" s="3">
        <f>+'Indice PondENGHO'!K88/'Indice PondENGHO'!K76-1</f>
        <v>2.8103661786103862</v>
      </c>
      <c r="L90" s="3">
        <f>+'Indice PondENGHO'!L88/'Indice PondENGHO'!L76-1</f>
        <v>2.6714334363372645</v>
      </c>
      <c r="M90" s="3">
        <f>+'Indice PondENGHO'!M88/'Indice PondENGHO'!M76-1</f>
        <v>1.6073494521215097</v>
      </c>
      <c r="N90" s="3">
        <f>+'Indice PondENGHO'!N88/'Indice PondENGHO'!N76-1</f>
        <v>2.7070119210412749</v>
      </c>
      <c r="O90" s="11">
        <f>+'Indice PondENGHO'!O88/'Indice PondENGHO'!O76-1</f>
        <v>3.5543282869850321</v>
      </c>
      <c r="P90" s="10">
        <f>+'Indice PondENGHO'!P88/'Indice PondENGHO'!P76-1</f>
        <v>3.0199869101780576</v>
      </c>
      <c r="Q90" s="3">
        <f>+'Indice PondENGHO'!Q88/'Indice PondENGHO'!Q76-1</f>
        <v>2.5307363447429121</v>
      </c>
      <c r="R90" s="3">
        <f>+'Indice PondENGHO'!R88/'Indice PondENGHO'!R76-1</f>
        <v>2.0224640092636896</v>
      </c>
      <c r="S90" s="3">
        <f>+'Indice PondENGHO'!S88/'Indice PondENGHO'!S76-1</f>
        <v>2.0430913972983338</v>
      </c>
      <c r="T90" s="3">
        <f>+'Indice PondENGHO'!T88/'Indice PondENGHO'!T76-1</f>
        <v>3.0460144806910607</v>
      </c>
      <c r="U90" s="3">
        <f>+'Indice PondENGHO'!U88/'Indice PondENGHO'!U76-1</f>
        <v>3.0709425817831715</v>
      </c>
      <c r="V90" s="3">
        <f>+'Indice PondENGHO'!V88/'Indice PondENGHO'!V76-1</f>
        <v>2.951888537058021</v>
      </c>
      <c r="W90" s="3">
        <f>+'Indice PondENGHO'!W88/'Indice PondENGHO'!W76-1</f>
        <v>2.8163546286920318</v>
      </c>
      <c r="X90" s="3">
        <f>+'Indice PondENGHO'!X88/'Indice PondENGHO'!X76-1</f>
        <v>2.6874824280290994</v>
      </c>
      <c r="Y90" s="3">
        <f>+'Indice PondENGHO'!Y88/'Indice PondENGHO'!Y76-1</f>
        <v>1.6482048575689539</v>
      </c>
      <c r="Z90" s="3">
        <f>+'Indice PondENGHO'!Z88/'Indice PondENGHO'!Z76-1</f>
        <v>2.7076280188310475</v>
      </c>
      <c r="AA90" s="11">
        <f>+'Indice PondENGHO'!AA88/'Indice PondENGHO'!AA76-1</f>
        <v>3.5231718275464452</v>
      </c>
      <c r="AB90" s="10">
        <f>+'Indice PondENGHO'!AB88/'Indice PondENGHO'!AB76-1</f>
        <v>3.0330288635357086</v>
      </c>
      <c r="AC90" s="3">
        <f>+'Indice PondENGHO'!AC88/'Indice PondENGHO'!AC76-1</f>
        <v>2.5409884060015666</v>
      </c>
      <c r="AD90" s="3">
        <f>+'Indice PondENGHO'!AD88/'Indice PondENGHO'!AD76-1</f>
        <v>2.0258170631839119</v>
      </c>
      <c r="AE90" s="3">
        <f>+'Indice PondENGHO'!AE88/'Indice PondENGHO'!AE76-1</f>
        <v>2.0147811651111294</v>
      </c>
      <c r="AF90" s="3">
        <f>+'Indice PondENGHO'!AF88/'Indice PondENGHO'!AF76-1</f>
        <v>3.0467344409690105</v>
      </c>
      <c r="AG90" s="3">
        <f>+'Indice PondENGHO'!AG88/'Indice PondENGHO'!AG76-1</f>
        <v>3.06308409723803</v>
      </c>
      <c r="AH90" s="3">
        <f>+'Indice PondENGHO'!AH88/'Indice PondENGHO'!AH76-1</f>
        <v>2.9497366185836094</v>
      </c>
      <c r="AI90" s="3">
        <f>+'Indice PondENGHO'!AI88/'Indice PondENGHO'!AI76-1</f>
        <v>2.8250852339998396</v>
      </c>
      <c r="AJ90" s="3">
        <f>+'Indice PondENGHO'!AJ88/'Indice PondENGHO'!AJ76-1</f>
        <v>2.6952596722891373</v>
      </c>
      <c r="AK90" s="3">
        <f>+'Indice PondENGHO'!AK88/'Indice PondENGHO'!AK76-1</f>
        <v>1.6574219783978017</v>
      </c>
      <c r="AL90" s="3">
        <f>+'Indice PondENGHO'!AL88/'Indice PondENGHO'!AL76-1</f>
        <v>2.7087466083814027</v>
      </c>
      <c r="AM90" s="11">
        <f>+'Indice PondENGHO'!AM88/'Indice PondENGHO'!AM76-1</f>
        <v>3.5056977444225543</v>
      </c>
      <c r="AN90" s="10">
        <f>+'Indice PondENGHO'!AN88/'Indice PondENGHO'!AN76-1</f>
        <v>3.042673922059203</v>
      </c>
      <c r="AO90" s="3">
        <f>+'Indice PondENGHO'!AO88/'Indice PondENGHO'!AO76-1</f>
        <v>2.5419742488477857</v>
      </c>
      <c r="AP90" s="3">
        <f>+'Indice PondENGHO'!AP88/'Indice PondENGHO'!AP76-1</f>
        <v>2.0316323770029077</v>
      </c>
      <c r="AQ90" s="3">
        <f>+'Indice PondENGHO'!AQ88/'Indice PondENGHO'!AQ76-1</f>
        <v>2.0081432735283062</v>
      </c>
      <c r="AR90" s="3">
        <f>+'Indice PondENGHO'!AR88/'Indice PondENGHO'!AR76-1</f>
        <v>3.0484856846028627</v>
      </c>
      <c r="AS90" s="3">
        <f>+'Indice PondENGHO'!AS88/'Indice PondENGHO'!AS76-1</f>
        <v>3.0545862686631633</v>
      </c>
      <c r="AT90" s="3">
        <f>+'Indice PondENGHO'!AT88/'Indice PondENGHO'!AT76-1</f>
        <v>2.96887386807445</v>
      </c>
      <c r="AU90" s="3">
        <f>+'Indice PondENGHO'!AU88/'Indice PondENGHO'!AU76-1</f>
        <v>2.8182363434170319</v>
      </c>
      <c r="AV90" s="3">
        <f>+'Indice PondENGHO'!AV88/'Indice PondENGHO'!AV76-1</f>
        <v>2.7121363734553077</v>
      </c>
      <c r="AW90" s="3">
        <f>+'Indice PondENGHO'!AW88/'Indice PondENGHO'!AW76-1</f>
        <v>1.6455522522153552</v>
      </c>
      <c r="AX90" s="3">
        <f>+'Indice PondENGHO'!AX88/'Indice PondENGHO'!AX76-1</f>
        <v>2.7020336934646942</v>
      </c>
      <c r="AY90" s="11">
        <f>+'Indice PondENGHO'!AY88/'Indice PondENGHO'!AY76-1</f>
        <v>3.5027405041259829</v>
      </c>
      <c r="AZ90" s="10">
        <f>+'Indice PondENGHO'!AZ88/'Indice PondENGHO'!AZ76-1</f>
        <v>3.0560027798952838</v>
      </c>
      <c r="BA90" s="3">
        <f>+'Indice PondENGHO'!BA88/'Indice PondENGHO'!BA76-1</f>
        <v>2.5370291560012341</v>
      </c>
      <c r="BB90" s="3">
        <f>+'Indice PondENGHO'!BB88/'Indice PondENGHO'!BB76-1</f>
        <v>2.0379494276864376</v>
      </c>
      <c r="BC90" s="3">
        <f>+'Indice PondENGHO'!BC88/'Indice PondENGHO'!BC76-1</f>
        <v>1.9941111306053481</v>
      </c>
      <c r="BD90" s="3">
        <f>+'Indice PondENGHO'!BD88/'Indice PondENGHO'!BD76-1</f>
        <v>3.0435121216789245</v>
      </c>
      <c r="BE90" s="3">
        <f>+'Indice PondENGHO'!BE88/'Indice PondENGHO'!BE76-1</f>
        <v>3.0442858441328742</v>
      </c>
      <c r="BF90" s="3">
        <f>+'Indice PondENGHO'!BF88/'Indice PondENGHO'!BF76-1</f>
        <v>2.9875244219520365</v>
      </c>
      <c r="BG90" s="3">
        <f>+'Indice PondENGHO'!BG88/'Indice PondENGHO'!BG76-1</f>
        <v>2.8265892971804405</v>
      </c>
      <c r="BH90" s="3">
        <f>+'Indice PondENGHO'!BH88/'Indice PondENGHO'!BH76-1</f>
        <v>2.7281532077684054</v>
      </c>
      <c r="BI90" s="3">
        <f>+'Indice PondENGHO'!BI88/'Indice PondENGHO'!BI76-1</f>
        <v>1.6898138436838339</v>
      </c>
      <c r="BJ90" s="3">
        <f>+'Indice PondENGHO'!BJ88/'Indice PondENGHO'!BJ76-1</f>
        <v>2.6961274204739092</v>
      </c>
      <c r="BK90" s="11">
        <f>+'Indice PondENGHO'!BK88/'Indice PondENGHO'!BK76-1</f>
        <v>3.472704427114742</v>
      </c>
      <c r="BL90" s="2">
        <f t="shared" ref="BL90" si="107">+A90</f>
        <v>45323</v>
      </c>
      <c r="BM90" s="3">
        <f>+'Indice PondENGHO'!BL88/'Indice PondENGHO'!BL76-1</f>
        <v>2.7577414971272112</v>
      </c>
      <c r="BN90" s="3">
        <f>+'Indice PondENGHO'!BM88/'Indice PondENGHO'!BM76-1</f>
        <v>2.7511243755246921</v>
      </c>
      <c r="BO90" s="3">
        <f>+'Indice PondENGHO'!BN88/'Indice PondENGHO'!BN76-1</f>
        <v>2.7525464570110079</v>
      </c>
      <c r="BP90" s="3">
        <f>+'Indice PondENGHO'!BO88/'Indice PondENGHO'!BO76-1</f>
        <v>2.7576994795617558</v>
      </c>
      <c r="BQ90" s="3">
        <f>+'Indice PondENGHO'!BP88/'Indice PondENGHO'!BP76-1</f>
        <v>2.7551574551565032</v>
      </c>
      <c r="BR90" s="10">
        <f>+'Indice PondENGHO'!BQ88/'Indice PondENGHO'!BQ76-1</f>
        <v>3.0319974337393587</v>
      </c>
      <c r="BS90" s="3">
        <f>+'Indice PondENGHO'!BR88/'Indice PondENGHO'!BR76-1</f>
        <v>2.5373994321402793</v>
      </c>
      <c r="BT90" s="3">
        <f>+'Indice PondENGHO'!BS88/'Indice PondENGHO'!BS76-1</f>
        <v>2.0284424573299309</v>
      </c>
      <c r="BU90" s="3">
        <f>+'Indice PondENGHO'!BT88/'Indice PondENGHO'!BT76-1</f>
        <v>2.0173516311051602</v>
      </c>
      <c r="BV90" s="3">
        <f>+'Indice PondENGHO'!BU88/'Indice PondENGHO'!BU76-1</f>
        <v>3.0463870651284202</v>
      </c>
      <c r="BW90" s="3">
        <f>+'Indice PondENGHO'!BV88/'Indice PondENGHO'!BV76-1</f>
        <v>3.0555826399829806</v>
      </c>
      <c r="BX90" s="3">
        <f>+'Indice PondENGHO'!BW88/'Indice PondENGHO'!BW76-1</f>
        <v>2.9674373092955801</v>
      </c>
      <c r="BY90" s="3">
        <f>+'Indice PondENGHO'!BX88/'Indice PondENGHO'!BX76-1</f>
        <v>2.8207452150797532</v>
      </c>
      <c r="BZ90" s="3">
        <f>+'Indice PondENGHO'!BY88/'Indice PondENGHO'!BY76-1</f>
        <v>2.7075441122020156</v>
      </c>
      <c r="CA90" s="3">
        <f>+'Indice PondENGHO'!BZ88/'Indice PondENGHO'!BZ76-1</f>
        <v>1.6635099157659838</v>
      </c>
      <c r="CB90" s="3">
        <f>+'Indice PondENGHO'!CA88/'Indice PondENGHO'!CA76-1</f>
        <v>2.7018090984771921</v>
      </c>
      <c r="CC90" s="11">
        <f>+'Indice PondENGHO'!CB88/'Indice PondENGHO'!CB76-1</f>
        <v>3.5000302632993199</v>
      </c>
      <c r="CD90" s="3">
        <f>+'Indice PondENGHO'!CC88/'Indice PondENGHO'!CC76-1</f>
        <v>2.7549519026611136</v>
      </c>
      <c r="CE90" s="3">
        <f>+'Indice PondENGHO'!CD88/'Indice PondENGHO'!CD76-1</f>
        <v>2.7549519026611136</v>
      </c>
      <c r="CF90" s="3">
        <f>+'[3]Infla Interanual PondENGHO'!CD90</f>
        <v>2.7620290805005214</v>
      </c>
      <c r="CI90" s="72">
        <f t="shared" ref="CI90" si="108">+BM90-BQ90</f>
        <v>2.5840419707079398E-3</v>
      </c>
      <c r="CJ90" s="72">
        <f t="shared" si="3"/>
        <v>2.5840419707079398E-3</v>
      </c>
      <c r="CK90" s="72">
        <f t="shared" si="9"/>
        <v>0</v>
      </c>
    </row>
    <row r="91" spans="1:114" x14ac:dyDescent="0.25">
      <c r="A91" s="2">
        <f t="shared" ref="A91" si="109">+DATE(C91,B91,1)</f>
        <v>45352</v>
      </c>
      <c r="B91" s="1">
        <f t="shared" si="24"/>
        <v>3</v>
      </c>
      <c r="C91" s="1">
        <f t="shared" ref="C91" si="110">+IF(B91=1,C90+1,C90)</f>
        <v>2024</v>
      </c>
      <c r="D91" s="10">
        <f>+'Indice PondENGHO'!D89/'Indice PondENGHO'!D77-1</f>
        <v>3.0382819266767669</v>
      </c>
      <c r="E91" s="3">
        <f>+'Indice PondENGHO'!E89/'Indice PondENGHO'!E77-1</f>
        <v>2.6625437150704476</v>
      </c>
      <c r="F91" s="3">
        <f>+'Indice PondENGHO'!F89/'Indice PondENGHO'!F77-1</f>
        <v>2.050061123942363</v>
      </c>
      <c r="G91" s="3">
        <f>+'Indice PondENGHO'!G89/'Indice PondENGHO'!G77-1</f>
        <v>2.2454880874263772</v>
      </c>
      <c r="H91" s="3">
        <f>+'Indice PondENGHO'!H89/'Indice PondENGHO'!H77-1</f>
        <v>3.0194397726571802</v>
      </c>
      <c r="I91" s="3">
        <f>+'Indice PondENGHO'!I89/'Indice PondENGHO'!I77-1</f>
        <v>3.3193105210765195</v>
      </c>
      <c r="J91" s="3">
        <f>+'Indice PondENGHO'!J89/'Indice PondENGHO'!J77-1</f>
        <v>3.2552140234993345</v>
      </c>
      <c r="K91" s="3">
        <f>+'Indice PondENGHO'!K89/'Indice PondENGHO'!K77-1</f>
        <v>3.3188205188162332</v>
      </c>
      <c r="L91" s="3">
        <f>+'Indice PondENGHO'!L89/'Indice PondENGHO'!L77-1</f>
        <v>2.8015593372888858</v>
      </c>
      <c r="M91" s="3">
        <f>+'Indice PondENGHO'!M89/'Indice PondENGHO'!M77-1</f>
        <v>2.0392297231052887</v>
      </c>
      <c r="N91" s="3">
        <f>+'Indice PondENGHO'!N89/'Indice PondENGHO'!N77-1</f>
        <v>2.7177689905352809</v>
      </c>
      <c r="O91" s="11">
        <f>+'Indice PondENGHO'!O89/'Indice PondENGHO'!O77-1</f>
        <v>3.6898764449999044</v>
      </c>
      <c r="P91" s="10">
        <f>+'Indice PondENGHO'!P89/'Indice PondENGHO'!P77-1</f>
        <v>3.0598921464743478</v>
      </c>
      <c r="Q91" s="3">
        <f>+'Indice PondENGHO'!Q89/'Indice PondENGHO'!Q77-1</f>
        <v>2.6628268123977037</v>
      </c>
      <c r="R91" s="3">
        <f>+'Indice PondENGHO'!R89/'Indice PondENGHO'!R77-1</f>
        <v>2.0616291722658522</v>
      </c>
      <c r="S91" s="3">
        <f>+'Indice PondENGHO'!S89/'Indice PondENGHO'!S77-1</f>
        <v>2.2228381383754843</v>
      </c>
      <c r="T91" s="3">
        <f>+'Indice PondENGHO'!T89/'Indice PondENGHO'!T77-1</f>
        <v>3.0141040188519996</v>
      </c>
      <c r="U91" s="3">
        <f>+'Indice PondENGHO'!U89/'Indice PondENGHO'!U77-1</f>
        <v>3.3169174605253655</v>
      </c>
      <c r="V91" s="3">
        <f>+'Indice PondENGHO'!V89/'Indice PondENGHO'!V77-1</f>
        <v>3.2503763399747223</v>
      </c>
      <c r="W91" s="3">
        <f>+'Indice PondENGHO'!W89/'Indice PondENGHO'!W77-1</f>
        <v>3.3346126182501132</v>
      </c>
      <c r="X91" s="3">
        <f>+'Indice PondENGHO'!X89/'Indice PondENGHO'!X77-1</f>
        <v>2.8230774324808352</v>
      </c>
      <c r="Y91" s="3">
        <f>+'Indice PondENGHO'!Y89/'Indice PondENGHO'!Y77-1</f>
        <v>2.0851179238218474</v>
      </c>
      <c r="Z91" s="3">
        <f>+'Indice PondENGHO'!Z89/'Indice PondENGHO'!Z77-1</f>
        <v>2.7153071789368823</v>
      </c>
      <c r="AA91" s="11">
        <f>+'Indice PondENGHO'!AA89/'Indice PondENGHO'!AA77-1</f>
        <v>3.6604250332926167</v>
      </c>
      <c r="AB91" s="10">
        <f>+'Indice PondENGHO'!AB89/'Indice PondENGHO'!AB77-1</f>
        <v>3.0747390225169209</v>
      </c>
      <c r="AC91" s="3">
        <f>+'Indice PondENGHO'!AC89/'Indice PondENGHO'!AC77-1</f>
        <v>2.6727491159059591</v>
      </c>
      <c r="AD91" s="3">
        <f>+'Indice PondENGHO'!AD89/'Indice PondENGHO'!AD77-1</f>
        <v>2.0670000019098658</v>
      </c>
      <c r="AE91" s="3">
        <f>+'Indice PondENGHO'!AE89/'Indice PondENGHO'!AE77-1</f>
        <v>2.2012444493832963</v>
      </c>
      <c r="AF91" s="3">
        <f>+'Indice PondENGHO'!AF89/'Indice PondENGHO'!AF77-1</f>
        <v>3.0180403722007547</v>
      </c>
      <c r="AG91" s="3">
        <f>+'Indice PondENGHO'!AG89/'Indice PondENGHO'!AG77-1</f>
        <v>3.311540550114918</v>
      </c>
      <c r="AH91" s="3">
        <f>+'Indice PondENGHO'!AH89/'Indice PondENGHO'!AH77-1</f>
        <v>3.2412065593761419</v>
      </c>
      <c r="AI91" s="3">
        <f>+'Indice PondENGHO'!AI89/'Indice PondENGHO'!AI77-1</f>
        <v>3.3513042413367069</v>
      </c>
      <c r="AJ91" s="3">
        <f>+'Indice PondENGHO'!AJ89/'Indice PondENGHO'!AJ77-1</f>
        <v>2.8352034652090392</v>
      </c>
      <c r="AK91" s="3">
        <f>+'Indice PondENGHO'!AK89/'Indice PondENGHO'!AK77-1</f>
        <v>2.0995777228408241</v>
      </c>
      <c r="AL91" s="3">
        <f>+'Indice PondENGHO'!AL89/'Indice PondENGHO'!AL77-1</f>
        <v>2.7208934069725825</v>
      </c>
      <c r="AM91" s="11">
        <f>+'Indice PondENGHO'!AM89/'Indice PondENGHO'!AM77-1</f>
        <v>3.6449333956835464</v>
      </c>
      <c r="AN91" s="10">
        <f>+'Indice PondENGHO'!AN89/'Indice PondENGHO'!AN77-1</f>
        <v>3.0870659462753061</v>
      </c>
      <c r="AO91" s="3">
        <f>+'Indice PondENGHO'!AO89/'Indice PondENGHO'!AO77-1</f>
        <v>2.6725313180927746</v>
      </c>
      <c r="AP91" s="3">
        <f>+'Indice PondENGHO'!AP89/'Indice PondENGHO'!AP77-1</f>
        <v>2.0771121034358329</v>
      </c>
      <c r="AQ91" s="3">
        <f>+'Indice PondENGHO'!AQ89/'Indice PondENGHO'!AQ77-1</f>
        <v>2.1982132745582068</v>
      </c>
      <c r="AR91" s="3">
        <f>+'Indice PondENGHO'!AR89/'Indice PondENGHO'!AR77-1</f>
        <v>3.0196055355552422</v>
      </c>
      <c r="AS91" s="3">
        <f>+'Indice PondENGHO'!AS89/'Indice PondENGHO'!AS77-1</f>
        <v>3.3061720265373333</v>
      </c>
      <c r="AT91" s="3">
        <f>+'Indice PondENGHO'!AT89/'Indice PondENGHO'!AT77-1</f>
        <v>3.2515610753147035</v>
      </c>
      <c r="AU91" s="3">
        <f>+'Indice PondENGHO'!AU89/'Indice PondENGHO'!AU77-1</f>
        <v>3.3428717491169433</v>
      </c>
      <c r="AV91" s="3">
        <f>+'Indice PondENGHO'!AV89/'Indice PondENGHO'!AV77-1</f>
        <v>2.8533245578497</v>
      </c>
      <c r="AW91" s="3">
        <f>+'Indice PondENGHO'!AW89/'Indice PondENGHO'!AW77-1</f>
        <v>2.0835820650683341</v>
      </c>
      <c r="AX91" s="3">
        <f>+'Indice PondENGHO'!AX89/'Indice PondENGHO'!AX77-1</f>
        <v>2.7161266730390468</v>
      </c>
      <c r="AY91" s="11">
        <f>+'Indice PondENGHO'!AY89/'Indice PondENGHO'!AY77-1</f>
        <v>3.642354674475877</v>
      </c>
      <c r="AZ91" s="10">
        <f>+'Indice PondENGHO'!AZ89/'Indice PondENGHO'!AZ77-1</f>
        <v>3.1048791008891463</v>
      </c>
      <c r="BA91" s="3">
        <f>+'Indice PondENGHO'!BA89/'Indice PondENGHO'!BA77-1</f>
        <v>2.6685974678177273</v>
      </c>
      <c r="BB91" s="3">
        <f>+'Indice PondENGHO'!BB89/'Indice PondENGHO'!BB77-1</f>
        <v>2.0879379374559384</v>
      </c>
      <c r="BC91" s="3">
        <f>+'Indice PondENGHO'!BC89/'Indice PondENGHO'!BC77-1</f>
        <v>2.1915034970522229</v>
      </c>
      <c r="BD91" s="3">
        <f>+'Indice PondENGHO'!BD89/'Indice PondENGHO'!BD77-1</f>
        <v>3.0132318689460869</v>
      </c>
      <c r="BE91" s="3">
        <f>+'Indice PondENGHO'!BE89/'Indice PondENGHO'!BE77-1</f>
        <v>3.300003075920702</v>
      </c>
      <c r="BF91" s="3">
        <f>+'Indice PondENGHO'!BF89/'Indice PondENGHO'!BF77-1</f>
        <v>3.2623906951797128</v>
      </c>
      <c r="BG91" s="3">
        <f>+'Indice PondENGHO'!BG89/'Indice PondENGHO'!BG77-1</f>
        <v>3.3560537485588657</v>
      </c>
      <c r="BH91" s="3">
        <f>+'Indice PondENGHO'!BH89/'Indice PondENGHO'!BH77-1</f>
        <v>2.8762919698195732</v>
      </c>
      <c r="BI91" s="3">
        <f>+'Indice PondENGHO'!BI89/'Indice PondENGHO'!BI77-1</f>
        <v>2.131917419259322</v>
      </c>
      <c r="BJ91" s="3">
        <f>+'Indice PondENGHO'!BJ89/'Indice PondENGHO'!BJ77-1</f>
        <v>2.7129139801545179</v>
      </c>
      <c r="BK91" s="11">
        <f>+'Indice PondENGHO'!BK89/'Indice PondENGHO'!BK77-1</f>
        <v>3.6099793010961578</v>
      </c>
      <c r="BL91" s="2">
        <f t="shared" ref="BL91" si="111">+A91</f>
        <v>45352</v>
      </c>
      <c r="BM91" s="3">
        <f>+'Indice PondENGHO'!BL89/'Indice PondENGHO'!BL77-1</f>
        <v>2.8567959845328854</v>
      </c>
      <c r="BN91" s="3">
        <f>+'Indice PondENGHO'!BM89/'Indice PondENGHO'!BM77-1</f>
        <v>2.8639840338737517</v>
      </c>
      <c r="BO91" s="3">
        <f>+'Indice PondENGHO'!BN89/'Indice PondENGHO'!BN77-1</f>
        <v>2.8718412099350035</v>
      </c>
      <c r="BP91" s="3">
        <f>+'Indice PondENGHO'!BO89/'Indice PondENGHO'!BO77-1</f>
        <v>2.8843199727022735</v>
      </c>
      <c r="BQ91" s="3">
        <f>+'Indice PondENGHO'!BP89/'Indice PondENGHO'!BP77-1</f>
        <v>2.887071017691111</v>
      </c>
      <c r="BR91" s="10">
        <f>+'Indice PondENGHO'!BQ89/'Indice PondENGHO'!BQ77-1</f>
        <v>3.0747056939146837</v>
      </c>
      <c r="BS91" s="3">
        <f>+'Indice PondENGHO'!BR89/'Indice PondENGHO'!BR77-1</f>
        <v>2.6682097413768862</v>
      </c>
      <c r="BT91" s="3">
        <f>+'Indice PondENGHO'!BS89/'Indice PondENGHO'!BS77-1</f>
        <v>2.0720942465118983</v>
      </c>
      <c r="BU91" s="3">
        <f>+'Indice PondENGHO'!BT89/'Indice PondENGHO'!BT77-1</f>
        <v>2.2061017438728761</v>
      </c>
      <c r="BV91" s="3">
        <f>+'Indice PondENGHO'!BU89/'Indice PondENGHO'!BU77-1</f>
        <v>3.0160044132190196</v>
      </c>
      <c r="BW91" s="3">
        <f>+'Indice PondENGHO'!BV89/'Indice PondENGHO'!BV77-1</f>
        <v>3.3068739120091566</v>
      </c>
      <c r="BX91" s="3">
        <f>+'Indice PondENGHO'!BW89/'Indice PondENGHO'!BW77-1</f>
        <v>3.2538607082222386</v>
      </c>
      <c r="BY91" s="3">
        <f>+'Indice PondENGHO'!BX89/'Indice PondENGHO'!BX77-1</f>
        <v>3.3441129410750623</v>
      </c>
      <c r="BZ91" s="3">
        <f>+'Indice PondENGHO'!BY89/'Indice PondENGHO'!BY77-1</f>
        <v>2.8491229134153406</v>
      </c>
      <c r="CA91" s="3">
        <f>+'Indice PondENGHO'!BZ89/'Indice PondENGHO'!BZ77-1</f>
        <v>2.1033043802291012</v>
      </c>
      <c r="CB91" s="3">
        <f>+'Indice PondENGHO'!CA89/'Indice PondENGHO'!CA77-1</f>
        <v>2.7156142631501257</v>
      </c>
      <c r="CC91" s="11">
        <f>+'Indice PondENGHO'!CB89/'Indice PondENGHO'!CB77-1</f>
        <v>3.6379795965122703</v>
      </c>
      <c r="CD91" s="3">
        <f>+'Indice PondENGHO'!CC89/'Indice PondENGHO'!CC77-1</f>
        <v>2.876390180090139</v>
      </c>
      <c r="CE91" s="3">
        <f>+'Indice PondENGHO'!CD89/'Indice PondENGHO'!CD77-1</f>
        <v>2.876390180090139</v>
      </c>
      <c r="CF91" s="3">
        <f>+'[3]Infla Interanual PondENGHO'!CD91</f>
        <v>2.8781670572531008</v>
      </c>
      <c r="CI91" s="72">
        <f t="shared" ref="CI91" si="112">+BM91-BQ91</f>
        <v>-3.0275033158225551E-2</v>
      </c>
      <c r="CJ91" s="72">
        <f t="shared" si="3"/>
        <v>0</v>
      </c>
      <c r="CK91" s="72">
        <f t="shared" si="9"/>
        <v>-3.0275033158225551E-2</v>
      </c>
    </row>
    <row r="92" spans="1:114" x14ac:dyDescent="0.25">
      <c r="A92" s="2">
        <f t="shared" ref="A92" si="113">+DATE(C92,B92,1)</f>
        <v>45383</v>
      </c>
      <c r="B92" s="1">
        <f t="shared" si="24"/>
        <v>4</v>
      </c>
      <c r="C92" s="1">
        <f t="shared" ref="C92" si="114">+IF(B92=1,C91+1,C91)</f>
        <v>2024</v>
      </c>
      <c r="D92" s="10">
        <f>+'Indice PondENGHO'!D90/'Indice PondENGHO'!D78-1</f>
        <v>2.9003209674166528</v>
      </c>
      <c r="E92" s="3">
        <f>+'Indice PondENGHO'!E90/'Indice PondENGHO'!E78-1</f>
        <v>2.7195210737796884</v>
      </c>
      <c r="F92" s="3">
        <f>+'Indice PondENGHO'!F90/'Indice PondENGHO'!F78-1</f>
        <v>2.0211805351980208</v>
      </c>
      <c r="G92" s="3">
        <f>+'Indice PondENGHO'!G90/'Indice PondENGHO'!G78-1</f>
        <v>3.0921401450114301</v>
      </c>
      <c r="H92" s="3">
        <f>+'Indice PondENGHO'!H90/'Indice PondENGHO'!H78-1</f>
        <v>2.9379564766756632</v>
      </c>
      <c r="I92" s="3">
        <f>+'Indice PondENGHO'!I90/'Indice PondENGHO'!I78-1</f>
        <v>3.4171979026092405</v>
      </c>
      <c r="J92" s="3">
        <f>+'Indice PondENGHO'!J90/'Indice PondENGHO'!J78-1</f>
        <v>3.2530238123210324</v>
      </c>
      <c r="K92" s="3">
        <f>+'Indice PondENGHO'!K90/'Indice PondENGHO'!K78-1</f>
        <v>3.6400891429729132</v>
      </c>
      <c r="L92" s="3">
        <f>+'Indice PondENGHO'!L90/'Indice PondENGHO'!L78-1</f>
        <v>2.8082112882353805</v>
      </c>
      <c r="M92" s="3">
        <f>+'Indice PondENGHO'!M90/'Indice PondENGHO'!M78-1</f>
        <v>2.1307132241991957</v>
      </c>
      <c r="N92" s="3">
        <f>+'Indice PondENGHO'!N90/'Indice PondENGHO'!N78-1</f>
        <v>2.6069300671905791</v>
      </c>
      <c r="O92" s="11">
        <f>+'Indice PondENGHO'!O90/'Indice PondENGHO'!O78-1</f>
        <v>3.6559948831281508</v>
      </c>
      <c r="P92" s="10">
        <f>+'Indice PondENGHO'!P90/'Indice PondENGHO'!P78-1</f>
        <v>2.9165500490501373</v>
      </c>
      <c r="Q92" s="3">
        <f>+'Indice PondENGHO'!Q90/'Indice PondENGHO'!Q78-1</f>
        <v>2.7229030878897742</v>
      </c>
      <c r="R92" s="3">
        <f>+'Indice PondENGHO'!R90/'Indice PondENGHO'!R78-1</f>
        <v>2.0313514866160833</v>
      </c>
      <c r="S92" s="3">
        <f>+'Indice PondENGHO'!S90/'Indice PondENGHO'!S78-1</f>
        <v>3.1108743058655435</v>
      </c>
      <c r="T92" s="3">
        <f>+'Indice PondENGHO'!T90/'Indice PondENGHO'!T78-1</f>
        <v>2.9335676902835939</v>
      </c>
      <c r="U92" s="3">
        <f>+'Indice PondENGHO'!U90/'Indice PondENGHO'!U78-1</f>
        <v>3.4187346665558254</v>
      </c>
      <c r="V92" s="3">
        <f>+'Indice PondENGHO'!V90/'Indice PondENGHO'!V78-1</f>
        <v>3.2440770626268609</v>
      </c>
      <c r="W92" s="3">
        <f>+'Indice PondENGHO'!W90/'Indice PondENGHO'!W78-1</f>
        <v>3.6507818096250384</v>
      </c>
      <c r="X92" s="3">
        <f>+'Indice PondENGHO'!X90/'Indice PondENGHO'!X78-1</f>
        <v>2.8162897652595844</v>
      </c>
      <c r="Y92" s="3">
        <f>+'Indice PondENGHO'!Y90/'Indice PondENGHO'!Y78-1</f>
        <v>2.1714026521915426</v>
      </c>
      <c r="Z92" s="3">
        <f>+'Indice PondENGHO'!Z90/'Indice PondENGHO'!Z78-1</f>
        <v>2.6175237348197067</v>
      </c>
      <c r="AA92" s="11">
        <f>+'Indice PondENGHO'!AA90/'Indice PondENGHO'!AA78-1</f>
        <v>3.6248357516896421</v>
      </c>
      <c r="AB92" s="10">
        <f>+'Indice PondENGHO'!AB90/'Indice PondENGHO'!AB78-1</f>
        <v>2.925683494017759</v>
      </c>
      <c r="AC92" s="3">
        <f>+'Indice PondENGHO'!AC90/'Indice PondENGHO'!AC78-1</f>
        <v>2.7337140516181893</v>
      </c>
      <c r="AD92" s="3">
        <f>+'Indice PondENGHO'!AD90/'Indice PondENGHO'!AD78-1</f>
        <v>2.0368225279719532</v>
      </c>
      <c r="AE92" s="3">
        <f>+'Indice PondENGHO'!AE90/'Indice PondENGHO'!AE78-1</f>
        <v>3.1100620458639847</v>
      </c>
      <c r="AF92" s="3">
        <f>+'Indice PondENGHO'!AF90/'Indice PondENGHO'!AF78-1</f>
        <v>2.939575018847369</v>
      </c>
      <c r="AG92" s="3">
        <f>+'Indice PondENGHO'!AG90/'Indice PondENGHO'!AG78-1</f>
        <v>3.4154324692561389</v>
      </c>
      <c r="AH92" s="3">
        <f>+'Indice PondENGHO'!AH90/'Indice PondENGHO'!AH78-1</f>
        <v>3.2447244648846327</v>
      </c>
      <c r="AI92" s="3">
        <f>+'Indice PondENGHO'!AI90/'Indice PondENGHO'!AI78-1</f>
        <v>3.6665891270302815</v>
      </c>
      <c r="AJ92" s="3">
        <f>+'Indice PondENGHO'!AJ90/'Indice PondENGHO'!AJ78-1</f>
        <v>2.8195700550125538</v>
      </c>
      <c r="AK92" s="3">
        <f>+'Indice PondENGHO'!AK90/'Indice PondENGHO'!AK78-1</f>
        <v>2.1827784947598725</v>
      </c>
      <c r="AL92" s="3">
        <f>+'Indice PondENGHO'!AL90/'Indice PondENGHO'!AL78-1</f>
        <v>2.6342415548913287</v>
      </c>
      <c r="AM92" s="11">
        <f>+'Indice PondENGHO'!AM90/'Indice PondENGHO'!AM78-1</f>
        <v>3.6087680720267477</v>
      </c>
      <c r="AN92" s="10">
        <f>+'Indice PondENGHO'!AN90/'Indice PondENGHO'!AN78-1</f>
        <v>2.9336805236548487</v>
      </c>
      <c r="AO92" s="3">
        <f>+'Indice PondENGHO'!AO90/'Indice PondENGHO'!AO78-1</f>
        <v>2.7357660555315269</v>
      </c>
      <c r="AP92" s="3">
        <f>+'Indice PondENGHO'!AP90/'Indice PondENGHO'!AP78-1</f>
        <v>2.0420341048413095</v>
      </c>
      <c r="AQ92" s="3">
        <f>+'Indice PondENGHO'!AQ90/'Indice PondENGHO'!AQ78-1</f>
        <v>3.1162684473908548</v>
      </c>
      <c r="AR92" s="3">
        <f>+'Indice PondENGHO'!AR90/'Indice PondENGHO'!AR78-1</f>
        <v>2.9417866301839557</v>
      </c>
      <c r="AS92" s="3">
        <f>+'Indice PondENGHO'!AS90/'Indice PondENGHO'!AS78-1</f>
        <v>3.4114908601964613</v>
      </c>
      <c r="AT92" s="3">
        <f>+'Indice PondENGHO'!AT90/'Indice PondENGHO'!AT78-1</f>
        <v>3.2397896840709306</v>
      </c>
      <c r="AU92" s="3">
        <f>+'Indice PondENGHO'!AU90/'Indice PondENGHO'!AU78-1</f>
        <v>3.6580437676772339</v>
      </c>
      <c r="AV92" s="3">
        <f>+'Indice PondENGHO'!AV90/'Indice PondENGHO'!AV78-1</f>
        <v>2.8340310288812991</v>
      </c>
      <c r="AW92" s="3">
        <f>+'Indice PondENGHO'!AW90/'Indice PondENGHO'!AW78-1</f>
        <v>2.1694702354249364</v>
      </c>
      <c r="AX92" s="3">
        <f>+'Indice PondENGHO'!AX90/'Indice PondENGHO'!AX78-1</f>
        <v>2.6373213084939744</v>
      </c>
      <c r="AY92" s="11">
        <f>+'Indice PondENGHO'!AY90/'Indice PondENGHO'!AY78-1</f>
        <v>3.6058163467778037</v>
      </c>
      <c r="AZ92" s="10">
        <f>+'Indice PondENGHO'!AZ90/'Indice PondENGHO'!AZ78-1</f>
        <v>2.9469437582177673</v>
      </c>
      <c r="BA92" s="3">
        <f>+'Indice PondENGHO'!BA90/'Indice PondENGHO'!BA78-1</f>
        <v>2.7337910147055839</v>
      </c>
      <c r="BB92" s="3">
        <f>+'Indice PondENGHO'!BB90/'Indice PondENGHO'!BB78-1</f>
        <v>2.0484683573650417</v>
      </c>
      <c r="BC92" s="3">
        <f>+'Indice PondENGHO'!BC90/'Indice PondENGHO'!BC78-1</f>
        <v>3.1354288341471577</v>
      </c>
      <c r="BD92" s="3">
        <f>+'Indice PondENGHO'!BD90/'Indice PondENGHO'!BD78-1</f>
        <v>2.9353496419917176</v>
      </c>
      <c r="BE92" s="3">
        <f>+'Indice PondENGHO'!BE90/'Indice PondENGHO'!BE78-1</f>
        <v>3.4072742517753385</v>
      </c>
      <c r="BF92" s="3">
        <f>+'Indice PondENGHO'!BF90/'Indice PondENGHO'!BF78-1</f>
        <v>3.2429355751398816</v>
      </c>
      <c r="BG92" s="3">
        <f>+'Indice PondENGHO'!BG90/'Indice PondENGHO'!BG78-1</f>
        <v>3.6709701939950738</v>
      </c>
      <c r="BH92" s="3">
        <f>+'Indice PondENGHO'!BH90/'Indice PondENGHO'!BH78-1</f>
        <v>2.8518928488371045</v>
      </c>
      <c r="BI92" s="3">
        <f>+'Indice PondENGHO'!BI90/'Indice PondENGHO'!BI78-1</f>
        <v>2.2153300388325037</v>
      </c>
      <c r="BJ92" s="3">
        <f>+'Indice PondENGHO'!BJ90/'Indice PondENGHO'!BJ78-1</f>
        <v>2.644949861802151</v>
      </c>
      <c r="BK92" s="11">
        <f>+'Indice PondENGHO'!BK90/'Indice PondENGHO'!BK78-1</f>
        <v>3.5657903693014257</v>
      </c>
      <c r="BL92" s="2">
        <f t="shared" ref="BL92" si="115">+A92</f>
        <v>45383</v>
      </c>
      <c r="BM92" s="3">
        <f>+'Indice PondENGHO'!BL90/'Indice PondENGHO'!BL78-1</f>
        <v>2.8541202376214998</v>
      </c>
      <c r="BN92" s="3">
        <f>+'Indice PondENGHO'!BM90/'Indice PondENGHO'!BM78-1</f>
        <v>2.8757255243419446</v>
      </c>
      <c r="BO92" s="3">
        <f>+'Indice PondENGHO'!BN90/'Indice PondENGHO'!BN78-1</f>
        <v>2.888681771951354</v>
      </c>
      <c r="BP92" s="3">
        <f>+'Indice PondENGHO'!BO90/'Indice PondENGHO'!BO78-1</f>
        <v>2.903383736608935</v>
      </c>
      <c r="BQ92" s="3">
        <f>+'Indice PondENGHO'!BP90/'Indice PondENGHO'!BP78-1</f>
        <v>2.9178818299585925</v>
      </c>
      <c r="BR92" s="10">
        <f>+'Indice PondENGHO'!BQ90/'Indice PondENGHO'!BQ78-1</f>
        <v>2.9258503768956228</v>
      </c>
      <c r="BS92" s="3">
        <f>+'Indice PondENGHO'!BR90/'Indice PondENGHO'!BR78-1</f>
        <v>2.7302131500017626</v>
      </c>
      <c r="BT92" s="3">
        <f>+'Indice PondENGHO'!BS90/'Indice PondENGHO'!BS78-1</f>
        <v>2.0383132331502942</v>
      </c>
      <c r="BU92" s="3">
        <f>+'Indice PondENGHO'!BT90/'Indice PondENGHO'!BT78-1</f>
        <v>3.1177327152837879</v>
      </c>
      <c r="BV92" s="3">
        <f>+'Indice PondENGHO'!BU90/'Indice PondENGHO'!BU78-1</f>
        <v>2.9373900817180991</v>
      </c>
      <c r="BW92" s="3">
        <f>+'Indice PondENGHO'!BV90/'Indice PondENGHO'!BV78-1</f>
        <v>3.411747586753159</v>
      </c>
      <c r="BX92" s="3">
        <f>+'Indice PondENGHO'!BW90/'Indice PondENGHO'!BW78-1</f>
        <v>3.2434762895479725</v>
      </c>
      <c r="BY92" s="3">
        <f>+'Indice PondENGHO'!BX90/'Indice PondENGHO'!BX78-1</f>
        <v>3.6601204105181679</v>
      </c>
      <c r="BZ92" s="3">
        <f>+'Indice PondENGHO'!BY90/'Indice PondENGHO'!BY78-1</f>
        <v>2.8330594546151384</v>
      </c>
      <c r="CA92" s="3">
        <f>+'Indice PondENGHO'!BZ90/'Indice PondENGHO'!BZ78-1</f>
        <v>2.1881548342199251</v>
      </c>
      <c r="CB92" s="3">
        <f>+'Indice PondENGHO'!CA90/'Indice PondENGHO'!CA78-1</f>
        <v>2.634976009490817</v>
      </c>
      <c r="CC92" s="11">
        <f>+'Indice PondENGHO'!CB90/'Indice PondENGHO'!CB78-1</f>
        <v>3.5990362496414869</v>
      </c>
      <c r="CD92" s="3">
        <f>+'Indice PondENGHO'!CC90/'Indice PondENGHO'!CC78-1</f>
        <v>2.8949478057373379</v>
      </c>
      <c r="CE92" s="3">
        <f>+'Indice PondENGHO'!CD90/'Indice PondENGHO'!CD78-1</f>
        <v>2.8949478057373379</v>
      </c>
      <c r="CF92" s="3">
        <f>+'[3]Infla Interanual PondENGHO'!CD92</f>
        <v>2.8940671429832157</v>
      </c>
      <c r="CI92" s="72">
        <f t="shared" ref="CI92" si="116">+BM92-BQ92</f>
        <v>-6.3761592337092665E-2</v>
      </c>
      <c r="CJ92" s="72">
        <f t="shared" si="3"/>
        <v>0</v>
      </c>
      <c r="CK92" s="72">
        <f t="shared" si="9"/>
        <v>-6.3761592337092665E-2</v>
      </c>
    </row>
    <row r="93" spans="1:114" x14ac:dyDescent="0.25">
      <c r="A93" s="2">
        <f t="shared" ref="A93" si="117">+DATE(C93,B93,1)</f>
        <v>45413</v>
      </c>
      <c r="B93" s="1">
        <f t="shared" si="24"/>
        <v>5</v>
      </c>
      <c r="C93" s="1">
        <f t="shared" ref="C93" si="118">+IF(B93=1,C92+1,C92)</f>
        <v>2024</v>
      </c>
      <c r="D93" s="10">
        <f>+'Indice PondENGHO'!D91/'Indice PondENGHO'!D79-1</f>
        <v>2.846857094578811</v>
      </c>
      <c r="E93" s="3">
        <f>+'Indice PondENGHO'!E91/'Indice PondENGHO'!E79-1</f>
        <v>2.6493665336058911</v>
      </c>
      <c r="F93" s="3">
        <f>+'Indice PondENGHO'!F91/'Indice PondENGHO'!F79-1</f>
        <v>1.9130002696148085</v>
      </c>
      <c r="G93" s="3">
        <f>+'Indice PondENGHO'!G91/'Indice PondENGHO'!G79-1</f>
        <v>2.7576032869506215</v>
      </c>
      <c r="H93" s="3">
        <f>+'Indice PondENGHO'!H91/'Indice PondENGHO'!H79-1</f>
        <v>2.7372828448418716</v>
      </c>
      <c r="I93" s="3">
        <f>+'Indice PondENGHO'!I91/'Indice PondENGHO'!I79-1</f>
        <v>3.0721854279985354</v>
      </c>
      <c r="J93" s="3">
        <f>+'Indice PondENGHO'!J91/'Indice PondENGHO'!J79-1</f>
        <v>3.1276070558255133</v>
      </c>
      <c r="K93" s="3">
        <f>+'Indice PondENGHO'!K91/'Indice PondENGHO'!K79-1</f>
        <v>3.7011927968730953</v>
      </c>
      <c r="L93" s="3">
        <f>+'Indice PondENGHO'!L91/'Indice PondENGHO'!L79-1</f>
        <v>2.6827553411455329</v>
      </c>
      <c r="M93" s="3">
        <f>+'Indice PondENGHO'!M91/'Indice PondENGHO'!M79-1</f>
        <v>2.2099934708354918</v>
      </c>
      <c r="N93" s="3">
        <f>+'Indice PondENGHO'!N91/'Indice PondENGHO'!N79-1</f>
        <v>2.4829419318655486</v>
      </c>
      <c r="O93" s="11">
        <f>+'Indice PondENGHO'!O91/'Indice PondENGHO'!O79-1</f>
        <v>3.5195503395813086</v>
      </c>
      <c r="P93" s="10">
        <f>+'Indice PondENGHO'!P91/'Indice PondENGHO'!P79-1</f>
        <v>2.8700906350765383</v>
      </c>
      <c r="Q93" s="3">
        <f>+'Indice PondENGHO'!Q91/'Indice PondENGHO'!Q79-1</f>
        <v>2.6597500893287198</v>
      </c>
      <c r="R93" s="3">
        <f>+'Indice PondENGHO'!R91/'Indice PondENGHO'!R79-1</f>
        <v>1.9213683229960874</v>
      </c>
      <c r="S93" s="3">
        <f>+'Indice PondENGHO'!S91/'Indice PondENGHO'!S79-1</f>
        <v>2.7686243918035771</v>
      </c>
      <c r="T93" s="3">
        <f>+'Indice PondENGHO'!T91/'Indice PondENGHO'!T79-1</f>
        <v>2.734249788115624</v>
      </c>
      <c r="U93" s="3">
        <f>+'Indice PondENGHO'!U91/'Indice PondENGHO'!U79-1</f>
        <v>3.0760106120969279</v>
      </c>
      <c r="V93" s="3">
        <f>+'Indice PondENGHO'!V91/'Indice PondENGHO'!V79-1</f>
        <v>3.1112792871063544</v>
      </c>
      <c r="W93" s="3">
        <f>+'Indice PondENGHO'!W91/'Indice PondENGHO'!W79-1</f>
        <v>3.7150966880179714</v>
      </c>
      <c r="X93" s="3">
        <f>+'Indice PondENGHO'!X91/'Indice PondENGHO'!X79-1</f>
        <v>2.6865941964138922</v>
      </c>
      <c r="Y93" s="3">
        <f>+'Indice PondENGHO'!Y91/'Indice PondENGHO'!Y79-1</f>
        <v>2.257275495803313</v>
      </c>
      <c r="Z93" s="3">
        <f>+'Indice PondENGHO'!Z91/'Indice PondENGHO'!Z79-1</f>
        <v>2.4921645473671816</v>
      </c>
      <c r="AA93" s="11">
        <f>+'Indice PondENGHO'!AA91/'Indice PondENGHO'!AA79-1</f>
        <v>3.5003859414032865</v>
      </c>
      <c r="AB93" s="10">
        <f>+'Indice PondENGHO'!AB91/'Indice PondENGHO'!AB79-1</f>
        <v>2.8855957661254923</v>
      </c>
      <c r="AC93" s="3">
        <f>+'Indice PondENGHO'!AC91/'Indice PondENGHO'!AC79-1</f>
        <v>2.6676083446755205</v>
      </c>
      <c r="AD93" s="3">
        <f>+'Indice PondENGHO'!AD91/'Indice PondENGHO'!AD79-1</f>
        <v>1.9264254208821021</v>
      </c>
      <c r="AE93" s="3">
        <f>+'Indice PondENGHO'!AE91/'Indice PondENGHO'!AE79-1</f>
        <v>2.7669454358372421</v>
      </c>
      <c r="AF93" s="3">
        <f>+'Indice PondENGHO'!AF91/'Indice PondENGHO'!AF79-1</f>
        <v>2.739455150580429</v>
      </c>
      <c r="AG93" s="3">
        <f>+'Indice PondENGHO'!AG91/'Indice PondENGHO'!AG79-1</f>
        <v>3.0755249196701744</v>
      </c>
      <c r="AH93" s="3">
        <f>+'Indice PondENGHO'!AH91/'Indice PondENGHO'!AH79-1</f>
        <v>3.0974240008097915</v>
      </c>
      <c r="AI93" s="3">
        <f>+'Indice PondENGHO'!AI91/'Indice PondENGHO'!AI79-1</f>
        <v>3.7317616338261175</v>
      </c>
      <c r="AJ93" s="3">
        <f>+'Indice PondENGHO'!AJ91/'Indice PondENGHO'!AJ79-1</f>
        <v>2.687841180743523</v>
      </c>
      <c r="AK93" s="3">
        <f>+'Indice PondENGHO'!AK91/'Indice PondENGHO'!AK79-1</f>
        <v>2.2681626948609828</v>
      </c>
      <c r="AL93" s="3">
        <f>+'Indice PondENGHO'!AL91/'Indice PondENGHO'!AL79-1</f>
        <v>2.5077019544566124</v>
      </c>
      <c r="AM93" s="11">
        <f>+'Indice PondENGHO'!AM91/'Indice PondENGHO'!AM79-1</f>
        <v>3.4898649991300221</v>
      </c>
      <c r="AN93" s="10">
        <f>+'Indice PondENGHO'!AN91/'Indice PondENGHO'!AN79-1</f>
        <v>2.8968563694029905</v>
      </c>
      <c r="AO93" s="3">
        <f>+'Indice PondENGHO'!AO91/'Indice PondENGHO'!AO79-1</f>
        <v>2.6726221889342674</v>
      </c>
      <c r="AP93" s="3">
        <f>+'Indice PondENGHO'!AP91/'Indice PondENGHO'!AP79-1</f>
        <v>1.928657361063562</v>
      </c>
      <c r="AQ93" s="3">
        <f>+'Indice PondENGHO'!AQ91/'Indice PondENGHO'!AQ79-1</f>
        <v>2.7755045019621272</v>
      </c>
      <c r="AR93" s="3">
        <f>+'Indice PondENGHO'!AR91/'Indice PondENGHO'!AR79-1</f>
        <v>2.7411641155332185</v>
      </c>
      <c r="AS93" s="3">
        <f>+'Indice PondENGHO'!AS91/'Indice PondENGHO'!AS79-1</f>
        <v>3.0746768248562528</v>
      </c>
      <c r="AT93" s="3">
        <f>+'Indice PondENGHO'!AT91/'Indice PondENGHO'!AT79-1</f>
        <v>3.0874426340942884</v>
      </c>
      <c r="AU93" s="3">
        <f>+'Indice PondENGHO'!AU91/'Indice PondENGHO'!AU79-1</f>
        <v>3.7246092367151817</v>
      </c>
      <c r="AV93" s="3">
        <f>+'Indice PondENGHO'!AV91/'Indice PondENGHO'!AV79-1</f>
        <v>2.6991414863299386</v>
      </c>
      <c r="AW93" s="3">
        <f>+'Indice PondENGHO'!AW91/'Indice PondENGHO'!AW79-1</f>
        <v>2.2552570467866162</v>
      </c>
      <c r="AX93" s="3">
        <f>+'Indice PondENGHO'!AX91/'Indice PondENGHO'!AX79-1</f>
        <v>2.5131436727926397</v>
      </c>
      <c r="AY93" s="11">
        <f>+'Indice PondENGHO'!AY91/'Indice PondENGHO'!AY79-1</f>
        <v>3.4894049153430196</v>
      </c>
      <c r="AZ93" s="10">
        <f>+'Indice PondENGHO'!AZ91/'Indice PondENGHO'!AZ79-1</f>
        <v>2.9157413959817715</v>
      </c>
      <c r="BA93" s="3">
        <f>+'Indice PondENGHO'!BA91/'Indice PondENGHO'!BA79-1</f>
        <v>2.6777177735453281</v>
      </c>
      <c r="BB93" s="3">
        <f>+'Indice PondENGHO'!BB91/'Indice PondENGHO'!BB79-1</f>
        <v>1.9315420263249807</v>
      </c>
      <c r="BC93" s="3">
        <f>+'Indice PondENGHO'!BC91/'Indice PondENGHO'!BC79-1</f>
        <v>2.7946571584526971</v>
      </c>
      <c r="BD93" s="3">
        <f>+'Indice PondENGHO'!BD91/'Indice PondENGHO'!BD79-1</f>
        <v>2.734834117513957</v>
      </c>
      <c r="BE93" s="3">
        <f>+'Indice PondENGHO'!BE91/'Indice PondENGHO'!BE79-1</f>
        <v>3.0740266495462798</v>
      </c>
      <c r="BF93" s="3">
        <f>+'Indice PondENGHO'!BF91/'Indice PondENGHO'!BF79-1</f>
        <v>3.0804491363250408</v>
      </c>
      <c r="BG93" s="3">
        <f>+'Indice PondENGHO'!BG91/'Indice PondENGHO'!BG79-1</f>
        <v>3.7419886198653449</v>
      </c>
      <c r="BH93" s="3">
        <f>+'Indice PondENGHO'!BH91/'Indice PondENGHO'!BH79-1</f>
        <v>2.7123964213125227</v>
      </c>
      <c r="BI93" s="3">
        <f>+'Indice PondENGHO'!BI91/'Indice PondENGHO'!BI79-1</f>
        <v>2.3117904184241613</v>
      </c>
      <c r="BJ93" s="3">
        <f>+'Indice PondENGHO'!BJ91/'Indice PondENGHO'!BJ79-1</f>
        <v>2.5215312859088908</v>
      </c>
      <c r="BK93" s="11">
        <f>+'Indice PondENGHO'!BK91/'Indice PondENGHO'!BK79-1</f>
        <v>3.4557307854539765</v>
      </c>
      <c r="BL93" s="2">
        <f t="shared" ref="BL93" si="119">+A93</f>
        <v>45413</v>
      </c>
      <c r="BM93" s="3">
        <f>+'Indice PondENGHO'!BL91/'Indice PondENGHO'!BL79-1</f>
        <v>2.7392547289034082</v>
      </c>
      <c r="BN93" s="3">
        <f>+'Indice PondENGHO'!BM91/'Indice PondENGHO'!BM79-1</f>
        <v>2.7556144514477672</v>
      </c>
      <c r="BO93" s="3">
        <f>+'Indice PondENGHO'!BN91/'Indice PondENGHO'!BN79-1</f>
        <v>2.7635741616210052</v>
      </c>
      <c r="BP93" s="3">
        <f>+'Indice PondENGHO'!BO91/'Indice PondENGHO'!BO79-1</f>
        <v>2.7713119550017828</v>
      </c>
      <c r="BQ93" s="3">
        <f>+'Indice PondENGHO'!BP91/'Indice PondENGHO'!BP79-1</f>
        <v>2.774859700571076</v>
      </c>
      <c r="BR93" s="10">
        <f>+'Indice PondENGHO'!BQ91/'Indice PondENGHO'!BQ79-1</f>
        <v>2.8848091436217351</v>
      </c>
      <c r="BS93" s="3">
        <f>+'Indice PondENGHO'!BR91/'Indice PondENGHO'!BR79-1</f>
        <v>2.667764553473805</v>
      </c>
      <c r="BT93" s="3">
        <f>+'Indice PondENGHO'!BS91/'Indice PondENGHO'!BS79-1</f>
        <v>1.9257344683399698</v>
      </c>
      <c r="BU93" s="3">
        <f>+'Indice PondENGHO'!BT91/'Indice PondENGHO'!BT79-1</f>
        <v>2.7770408590727156</v>
      </c>
      <c r="BV93" s="3">
        <f>+'Indice PondENGHO'!BU91/'Indice PondENGHO'!BU79-1</f>
        <v>2.7370500166193281</v>
      </c>
      <c r="BW93" s="3">
        <f>+'Indice PondENGHO'!BV91/'Indice PondENGHO'!BV79-1</f>
        <v>3.0745181394438807</v>
      </c>
      <c r="BX93" s="3">
        <f>+'Indice PondENGHO'!BW91/'Indice PondENGHO'!BW79-1</f>
        <v>3.0934644616677431</v>
      </c>
      <c r="BY93" s="3">
        <f>+'Indice PondENGHO'!BX91/'Indice PondENGHO'!BX79-1</f>
        <v>3.7266796812914267</v>
      </c>
      <c r="BZ93" s="3">
        <f>+'Indice PondENGHO'!BY91/'Indice PondENGHO'!BY79-1</f>
        <v>2.6987420610258268</v>
      </c>
      <c r="CA93" s="3">
        <f>+'Indice PondENGHO'!BZ91/'Indice PondENGHO'!BZ79-1</f>
        <v>2.2777908396251769</v>
      </c>
      <c r="CB93" s="3">
        <f>+'Indice PondENGHO'!CA91/'Indice PondENGHO'!CA79-1</f>
        <v>2.5106020932323809</v>
      </c>
      <c r="CC93" s="11">
        <f>+'Indice PondENGHO'!CB91/'Indice PondENGHO'!CB79-1</f>
        <v>3.4814913632160538</v>
      </c>
      <c r="CD93" s="3">
        <f>+'Indice PondENGHO'!CC91/'Indice PondENGHO'!CC79-1</f>
        <v>2.7646364745673275</v>
      </c>
      <c r="CE93" s="3">
        <f>+'Indice PondENGHO'!CD91/'Indice PondENGHO'!CD79-1</f>
        <v>2.7646364745673275</v>
      </c>
      <c r="CF93" s="3">
        <f>+'[3]Infla Interanual PondENGHO'!CD93</f>
        <v>2.7655780993547729</v>
      </c>
      <c r="CI93" s="72">
        <f t="shared" ref="CI93" si="120">+BM93-BQ93</f>
        <v>-3.5604971667667851E-2</v>
      </c>
      <c r="CJ93" s="72">
        <f t="shared" si="3"/>
        <v>0</v>
      </c>
      <c r="CK93" s="72">
        <f t="shared" si="9"/>
        <v>-3.5604971667667851E-2</v>
      </c>
    </row>
    <row r="94" spans="1:114" x14ac:dyDescent="0.25">
      <c r="A94" s="2">
        <f t="shared" ref="A94" si="121">+DATE(C94,B94,1)</f>
        <v>45444</v>
      </c>
      <c r="B94" s="1">
        <f t="shared" si="24"/>
        <v>6</v>
      </c>
      <c r="C94" s="1">
        <f t="shared" ref="C94" si="122">+IF(B94=1,C93+1,C93)</f>
        <v>2024</v>
      </c>
      <c r="D94" s="10">
        <f>+'Indice PondENGHO'!D92/'Indice PondENGHO'!D80-1</f>
        <v>2.797614856994016</v>
      </c>
      <c r="E94" s="3">
        <f>+'Indice PondENGHO'!E92/'Indice PondENGHO'!E80-1</f>
        <v>2.5613652389125958</v>
      </c>
      <c r="F94" s="3">
        <f>+'Indice PondENGHO'!F92/'Indice PondENGHO'!F80-1</f>
        <v>1.8843718201621695</v>
      </c>
      <c r="G94" s="3">
        <f>+'Indice PondENGHO'!G92/'Indice PondENGHO'!G80-1</f>
        <v>2.9653289165304226</v>
      </c>
      <c r="H94" s="3">
        <f>+'Indice PondENGHO'!H92/'Indice PondENGHO'!H80-1</f>
        <v>2.5473013495962649</v>
      </c>
      <c r="I94" s="3">
        <f>+'Indice PondENGHO'!I92/'Indice PondENGHO'!I80-1</f>
        <v>2.92348823801915</v>
      </c>
      <c r="J94" s="3">
        <f>+'Indice PondENGHO'!J92/'Indice PondENGHO'!J80-1</f>
        <v>3.0290650022111585</v>
      </c>
      <c r="K94" s="3">
        <f>+'Indice PondENGHO'!K92/'Indice PondENGHO'!K80-1</f>
        <v>3.4998239158102935</v>
      </c>
      <c r="L94" s="3">
        <f>+'Indice PondENGHO'!L92/'Indice PondENGHO'!L80-1</f>
        <v>2.6460506786930642</v>
      </c>
      <c r="M94" s="3">
        <f>+'Indice PondENGHO'!M92/'Indice PondENGHO'!M80-1</f>
        <v>2.1792076622899019</v>
      </c>
      <c r="N94" s="3">
        <f>+'Indice PondENGHO'!N92/'Indice PondENGHO'!N80-1</f>
        <v>2.4903865040551461</v>
      </c>
      <c r="O94" s="11">
        <f>+'Indice PondENGHO'!O92/'Indice PondENGHO'!O80-1</f>
        <v>3.3447902566555285</v>
      </c>
      <c r="P94" s="10">
        <f>+'Indice PondENGHO'!P92/'Indice PondENGHO'!P80-1</f>
        <v>2.8251719480914814</v>
      </c>
      <c r="Q94" s="3">
        <f>+'Indice PondENGHO'!Q92/'Indice PondENGHO'!Q80-1</f>
        <v>2.5741818258332745</v>
      </c>
      <c r="R94" s="3">
        <f>+'Indice PondENGHO'!R92/'Indice PondENGHO'!R80-1</f>
        <v>1.8921564700003586</v>
      </c>
      <c r="S94" s="3">
        <f>+'Indice PondENGHO'!S92/'Indice PondENGHO'!S80-1</f>
        <v>2.9888886253363589</v>
      </c>
      <c r="T94" s="3">
        <f>+'Indice PondENGHO'!T92/'Indice PondENGHO'!T80-1</f>
        <v>2.5401409033342031</v>
      </c>
      <c r="U94" s="3">
        <f>+'Indice PondENGHO'!U92/'Indice PondENGHO'!U80-1</f>
        <v>2.9278906502125155</v>
      </c>
      <c r="V94" s="3">
        <f>+'Indice PondENGHO'!V92/'Indice PondENGHO'!V80-1</f>
        <v>3.013690616668649</v>
      </c>
      <c r="W94" s="3">
        <f>+'Indice PondENGHO'!W92/'Indice PondENGHO'!W80-1</f>
        <v>3.5097215754523159</v>
      </c>
      <c r="X94" s="3">
        <f>+'Indice PondENGHO'!X92/'Indice PondENGHO'!X80-1</f>
        <v>2.6518725760088677</v>
      </c>
      <c r="Y94" s="3">
        <f>+'Indice PondENGHO'!Y92/'Indice PondENGHO'!Y80-1</f>
        <v>2.2209437135017431</v>
      </c>
      <c r="Z94" s="3">
        <f>+'Indice PondENGHO'!Z92/'Indice PondENGHO'!Z80-1</f>
        <v>2.4958467113833853</v>
      </c>
      <c r="AA94" s="11">
        <f>+'Indice PondENGHO'!AA92/'Indice PondENGHO'!AA80-1</f>
        <v>3.3360809799494548</v>
      </c>
      <c r="AB94" s="10">
        <f>+'Indice PondENGHO'!AB92/'Indice PondENGHO'!AB80-1</f>
        <v>2.8436472195516873</v>
      </c>
      <c r="AC94" s="3">
        <f>+'Indice PondENGHO'!AC92/'Indice PondENGHO'!AC80-1</f>
        <v>2.582747615997266</v>
      </c>
      <c r="AD94" s="3">
        <f>+'Indice PondENGHO'!AD92/'Indice PondENGHO'!AD80-1</f>
        <v>1.897113488112069</v>
      </c>
      <c r="AE94" s="3">
        <f>+'Indice PondENGHO'!AE92/'Indice PondENGHO'!AE80-1</f>
        <v>2.9950937461430276</v>
      </c>
      <c r="AF94" s="3">
        <f>+'Indice PondENGHO'!AF92/'Indice PondENGHO'!AF80-1</f>
        <v>2.5432924975986615</v>
      </c>
      <c r="AG94" s="3">
        <f>+'Indice PondENGHO'!AG92/'Indice PondENGHO'!AG80-1</f>
        <v>2.9278817503139054</v>
      </c>
      <c r="AH94" s="3">
        <f>+'Indice PondENGHO'!AH92/'Indice PondENGHO'!AH80-1</f>
        <v>3.0008037609313583</v>
      </c>
      <c r="AI94" s="3">
        <f>+'Indice PondENGHO'!AI92/'Indice PondENGHO'!AI80-1</f>
        <v>3.5208413969288763</v>
      </c>
      <c r="AJ94" s="3">
        <f>+'Indice PondENGHO'!AJ92/'Indice PondENGHO'!AJ80-1</f>
        <v>2.6548590106100352</v>
      </c>
      <c r="AK94" s="3">
        <f>+'Indice PondENGHO'!AK92/'Indice PondENGHO'!AK80-1</f>
        <v>2.2343739553615021</v>
      </c>
      <c r="AL94" s="3">
        <f>+'Indice PondENGHO'!AL92/'Indice PondENGHO'!AL80-1</f>
        <v>2.5082307860309201</v>
      </c>
      <c r="AM94" s="11">
        <f>+'Indice PondENGHO'!AM92/'Indice PondENGHO'!AM80-1</f>
        <v>3.3304085640396606</v>
      </c>
      <c r="AN94" s="10">
        <f>+'Indice PondENGHO'!AN92/'Indice PondENGHO'!AN80-1</f>
        <v>2.8554385579148942</v>
      </c>
      <c r="AO94" s="3">
        <f>+'Indice PondENGHO'!AO92/'Indice PondENGHO'!AO80-1</f>
        <v>2.5893239322184063</v>
      </c>
      <c r="AP94" s="3">
        <f>+'Indice PondENGHO'!AP92/'Indice PondENGHO'!AP80-1</f>
        <v>1.8976863313311121</v>
      </c>
      <c r="AQ94" s="3">
        <f>+'Indice PondENGHO'!AQ92/'Indice PondENGHO'!AQ80-1</f>
        <v>2.9971970002380308</v>
      </c>
      <c r="AR94" s="3">
        <f>+'Indice PondENGHO'!AR92/'Indice PondENGHO'!AR80-1</f>
        <v>2.5444598720767826</v>
      </c>
      <c r="AS94" s="3">
        <f>+'Indice PondENGHO'!AS92/'Indice PondENGHO'!AS80-1</f>
        <v>2.9304224223724269</v>
      </c>
      <c r="AT94" s="3">
        <f>+'Indice PondENGHO'!AT92/'Indice PondENGHO'!AT80-1</f>
        <v>2.9902088120548846</v>
      </c>
      <c r="AU94" s="3">
        <f>+'Indice PondENGHO'!AU92/'Indice PondENGHO'!AU80-1</f>
        <v>3.5172429418857725</v>
      </c>
      <c r="AV94" s="3">
        <f>+'Indice PondENGHO'!AV92/'Indice PondENGHO'!AV80-1</f>
        <v>2.665034014730292</v>
      </c>
      <c r="AW94" s="3">
        <f>+'Indice PondENGHO'!AW92/'Indice PondENGHO'!AW80-1</f>
        <v>2.2246147740570335</v>
      </c>
      <c r="AX94" s="3">
        <f>+'Indice PondENGHO'!AX92/'Indice PondENGHO'!AX80-1</f>
        <v>2.5133506397001621</v>
      </c>
      <c r="AY94" s="11">
        <f>+'Indice PondENGHO'!AY92/'Indice PondENGHO'!AY80-1</f>
        <v>3.3314815443631343</v>
      </c>
      <c r="AZ94" s="10">
        <f>+'Indice PondENGHO'!AZ92/'Indice PondENGHO'!AZ80-1</f>
        <v>2.8736069687020485</v>
      </c>
      <c r="BA94" s="3">
        <f>+'Indice PondENGHO'!BA92/'Indice PondENGHO'!BA80-1</f>
        <v>2.5957069237617172</v>
      </c>
      <c r="BB94" s="3">
        <f>+'Indice PondENGHO'!BB92/'Indice PondENGHO'!BB80-1</f>
        <v>1.8992066027029009</v>
      </c>
      <c r="BC94" s="3">
        <f>+'Indice PondENGHO'!BC92/'Indice PondENGHO'!BC80-1</f>
        <v>2.9999787392585464</v>
      </c>
      <c r="BD94" s="3">
        <f>+'Indice PondENGHO'!BD92/'Indice PondENGHO'!BD80-1</f>
        <v>2.5345650358620384</v>
      </c>
      <c r="BE94" s="3">
        <f>+'Indice PondENGHO'!BE92/'Indice PondENGHO'!BE80-1</f>
        <v>2.9325452669876659</v>
      </c>
      <c r="BF94" s="3">
        <f>+'Indice PondENGHO'!BF92/'Indice PondENGHO'!BF80-1</f>
        <v>2.9839404919643679</v>
      </c>
      <c r="BG94" s="3">
        <f>+'Indice PondENGHO'!BG92/'Indice PondENGHO'!BG80-1</f>
        <v>3.5290613898605541</v>
      </c>
      <c r="BH94" s="3">
        <f>+'Indice PondENGHO'!BH92/'Indice PondENGHO'!BH80-1</f>
        <v>2.6796423413497594</v>
      </c>
      <c r="BI94" s="3">
        <f>+'Indice PondENGHO'!BI92/'Indice PondENGHO'!BI80-1</f>
        <v>2.2739180935504337</v>
      </c>
      <c r="BJ94" s="3">
        <f>+'Indice PondENGHO'!BJ92/'Indice PondENGHO'!BJ80-1</f>
        <v>2.5229277253729969</v>
      </c>
      <c r="BK94" s="11">
        <f>+'Indice PondENGHO'!BK92/'Indice PondENGHO'!BK80-1</f>
        <v>3.3033880958667758</v>
      </c>
      <c r="BL94" s="2">
        <f t="shared" ref="BL94" si="123">+A94</f>
        <v>45444</v>
      </c>
      <c r="BM94" s="3">
        <f>+'Indice PondENGHO'!BL92/'Indice PondENGHO'!BL80-1</f>
        <v>2.6942025292365583</v>
      </c>
      <c r="BN94" s="3">
        <f>+'Indice PondENGHO'!BM92/'Indice PondENGHO'!BM80-1</f>
        <v>2.7108755953516583</v>
      </c>
      <c r="BO94" s="3">
        <f>+'Indice PondENGHO'!BN92/'Indice PondENGHO'!BN80-1</f>
        <v>2.7182176239817357</v>
      </c>
      <c r="BP94" s="3">
        <f>+'Indice PondENGHO'!BO92/'Indice PondENGHO'!BO80-1</f>
        <v>2.72221623263132</v>
      </c>
      <c r="BQ94" s="3">
        <f>+'Indice PondENGHO'!BP92/'Indice PondENGHO'!BP80-1</f>
        <v>2.721412655543503</v>
      </c>
      <c r="BR94" s="10">
        <f>+'Indice PondENGHO'!BQ92/'Indice PondENGHO'!BQ80-1</f>
        <v>2.8410240564926506</v>
      </c>
      <c r="BS94" s="3">
        <f>+'Indice PondENGHO'!BR92/'Indice PondENGHO'!BR80-1</f>
        <v>2.5835238615611571</v>
      </c>
      <c r="BT94" s="3">
        <f>+'Indice PondENGHO'!BS92/'Indice PondENGHO'!BS80-1</f>
        <v>1.8952879184190206</v>
      </c>
      <c r="BU94" s="3">
        <f>+'Indice PondENGHO'!BT92/'Indice PondENGHO'!BT80-1</f>
        <v>2.9925796950694847</v>
      </c>
      <c r="BV94" s="3">
        <f>+'Indice PondENGHO'!BU92/'Indice PondENGHO'!BU80-1</f>
        <v>2.5398689195096389</v>
      </c>
      <c r="BW94" s="3">
        <f>+'Indice PondENGHO'!BV92/'Indice PondENGHO'!BV80-1</f>
        <v>2.9300027671261102</v>
      </c>
      <c r="BX94" s="3">
        <f>+'Indice PondENGHO'!BW92/'Indice PondENGHO'!BW80-1</f>
        <v>2.9964187360856305</v>
      </c>
      <c r="BY94" s="3">
        <f>+'Indice PondENGHO'!BX92/'Indice PondENGHO'!BX80-1</f>
        <v>3.5180553822219345</v>
      </c>
      <c r="BZ94" s="3">
        <f>+'Indice PondENGHO'!BY92/'Indice PondENGHO'!BY80-1</f>
        <v>2.6649602273290158</v>
      </c>
      <c r="CA94" s="3">
        <f>+'Indice PondENGHO'!BZ92/'Indice PondENGHO'!BZ80-1</f>
        <v>2.2429525838023774</v>
      </c>
      <c r="CB94" s="3">
        <f>+'Indice PondENGHO'!CA92/'Indice PondENGHO'!CA80-1</f>
        <v>2.5123844037826695</v>
      </c>
      <c r="CC94" s="11">
        <f>+'Indice PondENGHO'!CB92/'Indice PondENGHO'!CB80-1</f>
        <v>3.3228385473146904</v>
      </c>
      <c r="CD94" s="3">
        <f>+'Indice PondENGHO'!CC92/'Indice PondENGHO'!CC80-1</f>
        <v>2.7159995867651898</v>
      </c>
      <c r="CE94" s="3">
        <f>+'Indice PondENGHO'!CD92/'Indice PondENGHO'!CD80-1</f>
        <v>2.7159993007895431</v>
      </c>
      <c r="CF94" s="3">
        <f>+'[3]Infla Interanual PondENGHO'!CD94</f>
        <v>2.7164009376605334</v>
      </c>
      <c r="CI94" s="72">
        <f t="shared" ref="CI94" si="124">+BM94-BQ94</f>
        <v>-2.7210126306944638E-2</v>
      </c>
      <c r="CJ94" s="72">
        <f t="shared" si="3"/>
        <v>0</v>
      </c>
      <c r="CK94" s="72">
        <f t="shared" si="9"/>
        <v>-2.7210126306944638E-2</v>
      </c>
    </row>
    <row r="95" spans="1:114" x14ac:dyDescent="0.25">
      <c r="A95" s="2">
        <f t="shared" ref="A95" si="125">+DATE(C95,B95,1)</f>
        <v>45474</v>
      </c>
      <c r="B95" s="1">
        <f t="shared" si="24"/>
        <v>7</v>
      </c>
      <c r="C95" s="1">
        <f t="shared" ref="C95" si="126">+IF(B95=1,C94+1,C94)</f>
        <v>2024</v>
      </c>
      <c r="D95" s="10">
        <f>+'Indice PondENGHO'!D93/'Indice PondENGHO'!D81-1</f>
        <v>2.6999018584277334</v>
      </c>
      <c r="E95" s="3">
        <f>+'Indice PondENGHO'!E93/'Indice PondENGHO'!E81-1</f>
        <v>2.463076156694695</v>
      </c>
      <c r="F95" s="3">
        <f>+'Indice PondENGHO'!F93/'Indice PondENGHO'!F81-1</f>
        <v>1.8549542522593314</v>
      </c>
      <c r="G95" s="3">
        <f>+'Indice PondENGHO'!G93/'Indice PondENGHO'!G81-1</f>
        <v>3.0811994856048441</v>
      </c>
      <c r="H95" s="3">
        <f>+'Indice PondENGHO'!H93/'Indice PondENGHO'!H81-1</f>
        <v>2.4543232643699442</v>
      </c>
      <c r="I95" s="3">
        <f>+'Indice PondENGHO'!I93/'Indice PondENGHO'!I81-1</f>
        <v>2.7976278430521813</v>
      </c>
      <c r="J95" s="3">
        <f>+'Indice PondENGHO'!J93/'Indice PondENGHO'!J81-1</f>
        <v>2.9208409101539035</v>
      </c>
      <c r="K95" s="3">
        <f>+'Indice PondENGHO'!K93/'Indice PondENGHO'!K81-1</f>
        <v>3.1702899852860664</v>
      </c>
      <c r="L95" s="3">
        <f>+'Indice PondENGHO'!L93/'Indice PondENGHO'!L81-1</f>
        <v>2.4776623455347901</v>
      </c>
      <c r="M95" s="3">
        <f>+'Indice PondENGHO'!M93/'Indice PondENGHO'!M81-1</f>
        <v>2.1489909119417625</v>
      </c>
      <c r="N95" s="3">
        <f>+'Indice PondENGHO'!N93/'Indice PondENGHO'!N81-1</f>
        <v>2.4553271415765816</v>
      </c>
      <c r="O95" s="11">
        <f>+'Indice PondENGHO'!O93/'Indice PondENGHO'!O81-1</f>
        <v>3.2341554511819259</v>
      </c>
      <c r="P95" s="10">
        <f>+'Indice PondENGHO'!P93/'Indice PondENGHO'!P81-1</f>
        <v>2.7291528451339455</v>
      </c>
      <c r="Q95" s="3">
        <f>+'Indice PondENGHO'!Q93/'Indice PondENGHO'!Q81-1</f>
        <v>2.478353162952422</v>
      </c>
      <c r="R95" s="3">
        <f>+'Indice PondENGHO'!R93/'Indice PondENGHO'!R81-1</f>
        <v>1.8602990798022292</v>
      </c>
      <c r="S95" s="3">
        <f>+'Indice PondENGHO'!S93/'Indice PondENGHO'!S81-1</f>
        <v>3.0789983959260239</v>
      </c>
      <c r="T95" s="3">
        <f>+'Indice PondENGHO'!T93/'Indice PondENGHO'!T81-1</f>
        <v>2.4478986754946606</v>
      </c>
      <c r="U95" s="3">
        <f>+'Indice PondENGHO'!U93/'Indice PondENGHO'!U81-1</f>
        <v>2.8053733158801517</v>
      </c>
      <c r="V95" s="3">
        <f>+'Indice PondENGHO'!V93/'Indice PondENGHO'!V81-1</f>
        <v>2.9089893927591715</v>
      </c>
      <c r="W95" s="3">
        <f>+'Indice PondENGHO'!W93/'Indice PondENGHO'!W81-1</f>
        <v>3.1732306772838337</v>
      </c>
      <c r="X95" s="3">
        <f>+'Indice PondENGHO'!X93/'Indice PondENGHO'!X81-1</f>
        <v>2.4789682454447086</v>
      </c>
      <c r="Y95" s="3">
        <f>+'Indice PondENGHO'!Y93/'Indice PondENGHO'!Y81-1</f>
        <v>2.1720466165952583</v>
      </c>
      <c r="Z95" s="3">
        <f>+'Indice PondENGHO'!Z93/'Indice PondENGHO'!Z81-1</f>
        <v>2.4665704271019711</v>
      </c>
      <c r="AA95" s="11">
        <f>+'Indice PondENGHO'!AA93/'Indice PondENGHO'!AA81-1</f>
        <v>3.2205762453965354</v>
      </c>
      <c r="AB95" s="10">
        <f>+'Indice PondENGHO'!AB93/'Indice PondENGHO'!AB81-1</f>
        <v>2.7492026328601615</v>
      </c>
      <c r="AC95" s="3">
        <f>+'Indice PondENGHO'!AC93/'Indice PondENGHO'!AC81-1</f>
        <v>2.4824159792832825</v>
      </c>
      <c r="AD95" s="3">
        <f>+'Indice PondENGHO'!AD93/'Indice PondENGHO'!AD81-1</f>
        <v>1.8645388799667115</v>
      </c>
      <c r="AE95" s="3">
        <f>+'Indice PondENGHO'!AE93/'Indice PondENGHO'!AE81-1</f>
        <v>3.0700305626506807</v>
      </c>
      <c r="AF95" s="3">
        <f>+'Indice PondENGHO'!AF93/'Indice PondENGHO'!AF81-1</f>
        <v>2.4532872078480823</v>
      </c>
      <c r="AG95" s="3">
        <f>+'Indice PondENGHO'!AG93/'Indice PondENGHO'!AG81-1</f>
        <v>2.8081773675486406</v>
      </c>
      <c r="AH95" s="3">
        <f>+'Indice PondENGHO'!AH93/'Indice PondENGHO'!AH81-1</f>
        <v>2.8972839580547385</v>
      </c>
      <c r="AI95" s="3">
        <f>+'Indice PondENGHO'!AI93/'Indice PondENGHO'!AI81-1</f>
        <v>3.1779877077989216</v>
      </c>
      <c r="AJ95" s="3">
        <f>+'Indice PondENGHO'!AJ93/'Indice PondENGHO'!AJ81-1</f>
        <v>2.4794761329231183</v>
      </c>
      <c r="AK95" s="3">
        <f>+'Indice PondENGHO'!AK93/'Indice PondENGHO'!AK81-1</f>
        <v>2.1794706314487704</v>
      </c>
      <c r="AL95" s="3">
        <f>+'Indice PondENGHO'!AL93/'Indice PondENGHO'!AL81-1</f>
        <v>2.4765240283432206</v>
      </c>
      <c r="AM95" s="11">
        <f>+'Indice PondENGHO'!AM93/'Indice PondENGHO'!AM81-1</f>
        <v>3.2138098654905658</v>
      </c>
      <c r="AN95" s="10">
        <f>+'Indice PondENGHO'!AN93/'Indice PondENGHO'!AN81-1</f>
        <v>2.7616693035164523</v>
      </c>
      <c r="AO95" s="3">
        <f>+'Indice PondENGHO'!AO93/'Indice PondENGHO'!AO81-1</f>
        <v>2.4881126437420824</v>
      </c>
      <c r="AP95" s="3">
        <f>+'Indice PondENGHO'!AP93/'Indice PondENGHO'!AP81-1</f>
        <v>1.862818338526357</v>
      </c>
      <c r="AQ95" s="3">
        <f>+'Indice PondENGHO'!AQ93/'Indice PondENGHO'!AQ81-1</f>
        <v>3.0681278018877638</v>
      </c>
      <c r="AR95" s="3">
        <f>+'Indice PondENGHO'!AR93/'Indice PondENGHO'!AR81-1</f>
        <v>2.4538480446387929</v>
      </c>
      <c r="AS95" s="3">
        <f>+'Indice PondENGHO'!AS93/'Indice PondENGHO'!AS81-1</f>
        <v>2.817527703110938</v>
      </c>
      <c r="AT95" s="3">
        <f>+'Indice PondENGHO'!AT93/'Indice PondENGHO'!AT81-1</f>
        <v>2.8857247614569981</v>
      </c>
      <c r="AU95" s="3">
        <f>+'Indice PondENGHO'!AU93/'Indice PondENGHO'!AU81-1</f>
        <v>3.1758571504452293</v>
      </c>
      <c r="AV95" s="3">
        <f>+'Indice PondENGHO'!AV93/'Indice PondENGHO'!AV81-1</f>
        <v>2.4846155303920958</v>
      </c>
      <c r="AW95" s="3">
        <f>+'Indice PondENGHO'!AW93/'Indice PondENGHO'!AW81-1</f>
        <v>2.1723399404390267</v>
      </c>
      <c r="AX95" s="3">
        <f>+'Indice PondENGHO'!AX93/'Indice PondENGHO'!AX81-1</f>
        <v>2.4873437279298014</v>
      </c>
      <c r="AY95" s="11">
        <f>+'Indice PondENGHO'!AY93/'Indice PondENGHO'!AY81-1</f>
        <v>3.2118342053904181</v>
      </c>
      <c r="AZ95" s="10">
        <f>+'Indice PondENGHO'!AZ93/'Indice PondENGHO'!AZ81-1</f>
        <v>2.7809535943378649</v>
      </c>
      <c r="BA95" s="3">
        <f>+'Indice PondENGHO'!BA93/'Indice PondENGHO'!BA81-1</f>
        <v>2.4967006863179839</v>
      </c>
      <c r="BB95" s="3">
        <f>+'Indice PondENGHO'!BB93/'Indice PondENGHO'!BB81-1</f>
        <v>1.8622593613532374</v>
      </c>
      <c r="BC95" s="3">
        <f>+'Indice PondENGHO'!BC93/'Indice PondENGHO'!BC81-1</f>
        <v>3.0599732587079176</v>
      </c>
      <c r="BD95" s="3">
        <f>+'Indice PondENGHO'!BD93/'Indice PondENGHO'!BD81-1</f>
        <v>2.4417834047966203</v>
      </c>
      <c r="BE95" s="3">
        <f>+'Indice PondENGHO'!BE93/'Indice PondENGHO'!BE81-1</f>
        <v>2.8267098106844224</v>
      </c>
      <c r="BF95" s="3">
        <f>+'Indice PondENGHO'!BF93/'Indice PondENGHO'!BF81-1</f>
        <v>2.8750513096060897</v>
      </c>
      <c r="BG95" s="3">
        <f>+'Indice PondENGHO'!BG93/'Indice PondENGHO'!BG81-1</f>
        <v>3.1826083358210413</v>
      </c>
      <c r="BH95" s="3">
        <f>+'Indice PondENGHO'!BH93/'Indice PondENGHO'!BH81-1</f>
        <v>2.4925572252954331</v>
      </c>
      <c r="BI95" s="3">
        <f>+'Indice PondENGHO'!BI93/'Indice PondENGHO'!BI81-1</f>
        <v>2.2073129314606024</v>
      </c>
      <c r="BJ95" s="3">
        <f>+'Indice PondENGHO'!BJ93/'Indice PondENGHO'!BJ81-1</f>
        <v>2.4976191347515715</v>
      </c>
      <c r="BK95" s="11">
        <f>+'Indice PondENGHO'!BK93/'Indice PondENGHO'!BK81-1</f>
        <v>3.1806150441892642</v>
      </c>
      <c r="BL95" s="2">
        <f t="shared" ref="BL95" si="127">+A95</f>
        <v>45474</v>
      </c>
      <c r="BM95" s="3">
        <f>+'Indice PondENGHO'!BL93/'Indice PondENGHO'!BL81-1</f>
        <v>2.6143780461788673</v>
      </c>
      <c r="BN95" s="3">
        <f>+'Indice PondENGHO'!BM93/'Indice PondENGHO'!BM81-1</f>
        <v>2.6300791010959865</v>
      </c>
      <c r="BO95" s="3">
        <f>+'Indice PondENGHO'!BN93/'Indice PondENGHO'!BN81-1</f>
        <v>2.6360934483797487</v>
      </c>
      <c r="BP95" s="3">
        <f>+'Indice PondENGHO'!BO93/'Indice PondENGHO'!BO81-1</f>
        <v>2.6399754216354356</v>
      </c>
      <c r="BQ95" s="3">
        <f>+'Indice PondENGHO'!BP93/'Indice PondENGHO'!BP81-1</f>
        <v>2.6382196801834232</v>
      </c>
      <c r="BR95" s="10">
        <f>+'Indice PondENGHO'!BQ93/'Indice PondENGHO'!BQ81-1</f>
        <v>2.7462425970932145</v>
      </c>
      <c r="BS95" s="3">
        <f>+'Indice PondENGHO'!BR93/'Indice PondENGHO'!BR81-1</f>
        <v>2.4845384454539441</v>
      </c>
      <c r="BT95" s="3">
        <f>+'Indice PondENGHO'!BS93/'Indice PondENGHO'!BS81-1</f>
        <v>1.8614877902876281</v>
      </c>
      <c r="BU95" s="3">
        <f>+'Indice PondENGHO'!BT93/'Indice PondENGHO'!BT81-1</f>
        <v>3.0691128911564718</v>
      </c>
      <c r="BV95" s="3">
        <f>+'Indice PondENGHO'!BU93/'Indice PondENGHO'!BU81-1</f>
        <v>2.4480278230297783</v>
      </c>
      <c r="BW95" s="3">
        <f>+'Indice PondENGHO'!BV93/'Indice PondENGHO'!BV81-1</f>
        <v>2.8166314492608922</v>
      </c>
      <c r="BX95" s="3">
        <f>+'Indice PondENGHO'!BW93/'Indice PondENGHO'!BW81-1</f>
        <v>2.8901767335355233</v>
      </c>
      <c r="BY95" s="3">
        <f>+'Indice PondENGHO'!BX93/'Indice PondENGHO'!BX81-1</f>
        <v>3.1771335071191871</v>
      </c>
      <c r="BZ95" s="3">
        <f>+'Indice PondENGHO'!BY93/'Indice PondENGHO'!BY81-1</f>
        <v>2.4852116428841051</v>
      </c>
      <c r="CA95" s="3">
        <f>+'Indice PondENGHO'!BZ93/'Indice PondENGHO'!BZ81-1</f>
        <v>2.1862421960802236</v>
      </c>
      <c r="CB95" s="3">
        <f>+'Indice PondENGHO'!CA93/'Indice PondENGHO'!CA81-1</f>
        <v>2.4846140511728185</v>
      </c>
      <c r="CC95" s="11">
        <f>+'Indice PondENGHO'!CB93/'Indice PondENGHO'!CB81-1</f>
        <v>3.2039979179762206</v>
      </c>
      <c r="CD95" s="3">
        <f>+'Indice PondENGHO'!CC93/'Indice PondENGHO'!CC81-1</f>
        <v>2.6340015192223758</v>
      </c>
      <c r="CE95" s="3">
        <f>+'Indice PondENGHO'!CD93/'Indice PondENGHO'!CD81-1</f>
        <v>2.6340015192223758</v>
      </c>
      <c r="CF95" s="3">
        <f>+'[3]Infla Interanual PondENGHO'!CD95</f>
        <v>2.6350154623080497</v>
      </c>
      <c r="CI95" s="72">
        <f t="shared" ref="CI95" si="128">+BM95-BQ95</f>
        <v>-2.3841634004555967E-2</v>
      </c>
      <c r="CJ95" s="72">
        <f t="shared" si="3"/>
        <v>0</v>
      </c>
      <c r="CK95" s="72">
        <f t="shared" si="9"/>
        <v>-2.3841634004555967E-2</v>
      </c>
    </row>
    <row r="96" spans="1:114" x14ac:dyDescent="0.25">
      <c r="A96" s="2">
        <f t="shared" ref="A96" si="129">+DATE(C96,B96,1)</f>
        <v>45505</v>
      </c>
      <c r="B96" s="1">
        <f t="shared" si="24"/>
        <v>8</v>
      </c>
      <c r="C96" s="1">
        <f t="shared" ref="C96" si="130">+IF(B96=1,C95+1,C95)</f>
        <v>2024</v>
      </c>
      <c r="D96" s="10">
        <f>+'Indice PondENGHO'!D94/'Indice PondENGHO'!D82-1</f>
        <v>2.3137279057328155</v>
      </c>
      <c r="E96" s="3">
        <f>+'Indice PondENGHO'!E94/'Indice PondENGHO'!E82-1</f>
        <v>2.2774924791436617</v>
      </c>
      <c r="F96" s="3">
        <f>+'Indice PondENGHO'!F94/'Indice PondENGHO'!F82-1</f>
        <v>1.6733900479318096</v>
      </c>
      <c r="G96" s="3">
        <f>+'Indice PondENGHO'!G94/'Indice PondENGHO'!G82-1</f>
        <v>3.0553315754965213</v>
      </c>
      <c r="H96" s="3">
        <f>+'Indice PondENGHO'!H94/'Indice PondENGHO'!H82-1</f>
        <v>2.149344606432499</v>
      </c>
      <c r="I96" s="3">
        <f>+'Indice PondENGHO'!I94/'Indice PondENGHO'!I82-1</f>
        <v>2.4321990057667207</v>
      </c>
      <c r="J96" s="3">
        <f>+'Indice PondENGHO'!J94/'Indice PondENGHO'!J82-1</f>
        <v>2.7048326914385941</v>
      </c>
      <c r="K96" s="3">
        <f>+'Indice PondENGHO'!K94/'Indice PondENGHO'!K82-1</f>
        <v>3.1891257140603724</v>
      </c>
      <c r="L96" s="3">
        <f>+'Indice PondENGHO'!L94/'Indice PondENGHO'!L82-1</f>
        <v>2.2323886055468516</v>
      </c>
      <c r="M96" s="3">
        <f>+'Indice PondENGHO'!M94/'Indice PondENGHO'!M82-1</f>
        <v>2.0892213026079909</v>
      </c>
      <c r="N96" s="3">
        <f>+'Indice PondENGHO'!N94/'Indice PondENGHO'!N82-1</f>
        <v>2.2151297972593778</v>
      </c>
      <c r="O96" s="11">
        <f>+'Indice PondENGHO'!O94/'Indice PondENGHO'!O82-1</f>
        <v>2.9445037565872352</v>
      </c>
      <c r="P96" s="10">
        <f>+'Indice PondENGHO'!P94/'Indice PondENGHO'!P82-1</f>
        <v>2.3425712525713109</v>
      </c>
      <c r="Q96" s="3">
        <f>+'Indice PondENGHO'!Q94/'Indice PondENGHO'!Q82-1</f>
        <v>2.3013709787007315</v>
      </c>
      <c r="R96" s="3">
        <f>+'Indice PondENGHO'!R94/'Indice PondENGHO'!R82-1</f>
        <v>1.6802795596527282</v>
      </c>
      <c r="S96" s="3">
        <f>+'Indice PondENGHO'!S94/'Indice PondENGHO'!S82-1</f>
        <v>3.0260487801511431</v>
      </c>
      <c r="T96" s="3">
        <f>+'Indice PondENGHO'!T94/'Indice PondENGHO'!T82-1</f>
        <v>2.1490201110840199</v>
      </c>
      <c r="U96" s="3">
        <f>+'Indice PondENGHO'!U94/'Indice PondENGHO'!U82-1</f>
        <v>2.4417798683115817</v>
      </c>
      <c r="V96" s="3">
        <f>+'Indice PondENGHO'!V94/'Indice PondENGHO'!V82-1</f>
        <v>2.7024599452911295</v>
      </c>
      <c r="W96" s="3">
        <f>+'Indice PondENGHO'!W94/'Indice PondENGHO'!W82-1</f>
        <v>3.1951223275207026</v>
      </c>
      <c r="X96" s="3">
        <f>+'Indice PondENGHO'!X94/'Indice PondENGHO'!X82-1</f>
        <v>2.2323975975892623</v>
      </c>
      <c r="Y96" s="3">
        <f>+'Indice PondENGHO'!Y94/'Indice PondENGHO'!Y82-1</f>
        <v>2.1065841217999846</v>
      </c>
      <c r="Z96" s="3">
        <f>+'Indice PondENGHO'!Z94/'Indice PondENGHO'!Z82-1</f>
        <v>2.2250073836605191</v>
      </c>
      <c r="AA96" s="11">
        <f>+'Indice PondENGHO'!AA94/'Indice PondENGHO'!AA82-1</f>
        <v>2.9432447662335952</v>
      </c>
      <c r="AB96" s="10">
        <f>+'Indice PondENGHO'!AB94/'Indice PondENGHO'!AB82-1</f>
        <v>2.3621668299196821</v>
      </c>
      <c r="AC96" s="3">
        <f>+'Indice PondENGHO'!AC94/'Indice PondENGHO'!AC82-1</f>
        <v>2.3032532478295384</v>
      </c>
      <c r="AD96" s="3">
        <f>+'Indice PondENGHO'!AD94/'Indice PondENGHO'!AD82-1</f>
        <v>1.6839922186138989</v>
      </c>
      <c r="AE96" s="3">
        <f>+'Indice PondENGHO'!AE94/'Indice PondENGHO'!AE82-1</f>
        <v>3.0017673661131683</v>
      </c>
      <c r="AF96" s="3">
        <f>+'Indice PondENGHO'!AF94/'Indice PondENGHO'!AF82-1</f>
        <v>2.1592155794226304</v>
      </c>
      <c r="AG96" s="3">
        <f>+'Indice PondENGHO'!AG94/'Indice PondENGHO'!AG82-1</f>
        <v>2.4476218037243722</v>
      </c>
      <c r="AH96" s="3">
        <f>+'Indice PondENGHO'!AH94/'Indice PondENGHO'!AH82-1</f>
        <v>2.6908654842071598</v>
      </c>
      <c r="AI96" s="3">
        <f>+'Indice PondENGHO'!AI94/'Indice PondENGHO'!AI82-1</f>
        <v>3.200647379452171</v>
      </c>
      <c r="AJ96" s="3">
        <f>+'Indice PondENGHO'!AJ94/'Indice PondENGHO'!AJ82-1</f>
        <v>2.2338473768015779</v>
      </c>
      <c r="AK96" s="3">
        <f>+'Indice PondENGHO'!AK94/'Indice PondENGHO'!AK82-1</f>
        <v>2.1123659053931814</v>
      </c>
      <c r="AL96" s="3">
        <f>+'Indice PondENGHO'!AL94/'Indice PondENGHO'!AL82-1</f>
        <v>2.23798969900685</v>
      </c>
      <c r="AM96" s="11">
        <f>+'Indice PondENGHO'!AM94/'Indice PondENGHO'!AM82-1</f>
        <v>2.9417685243041802</v>
      </c>
      <c r="AN96" s="10">
        <f>+'Indice PondENGHO'!AN94/'Indice PondENGHO'!AN82-1</f>
        <v>2.3751707926874874</v>
      </c>
      <c r="AO96" s="3">
        <f>+'Indice PondENGHO'!AO94/'Indice PondENGHO'!AO82-1</f>
        <v>2.3123915740041778</v>
      </c>
      <c r="AP96" s="3">
        <f>+'Indice PondENGHO'!AP94/'Indice PondENGHO'!AP82-1</f>
        <v>1.684516653808688</v>
      </c>
      <c r="AQ96" s="3">
        <f>+'Indice PondENGHO'!AQ94/'Indice PondENGHO'!AQ82-1</f>
        <v>2.9886841143039673</v>
      </c>
      <c r="AR96" s="3">
        <f>+'Indice PondENGHO'!AR94/'Indice PondENGHO'!AR82-1</f>
        <v>2.160065057639299</v>
      </c>
      <c r="AS96" s="3">
        <f>+'Indice PondENGHO'!AS94/'Indice PondENGHO'!AS82-1</f>
        <v>2.4508138804774999</v>
      </c>
      <c r="AT96" s="3">
        <f>+'Indice PondENGHO'!AT94/'Indice PondENGHO'!AT82-1</f>
        <v>2.6920967239728268</v>
      </c>
      <c r="AU96" s="3">
        <f>+'Indice PondENGHO'!AU94/'Indice PondENGHO'!AU82-1</f>
        <v>3.1982203536017577</v>
      </c>
      <c r="AV96" s="3">
        <f>+'Indice PondENGHO'!AV94/'Indice PondENGHO'!AV82-1</f>
        <v>2.2334912725927505</v>
      </c>
      <c r="AW96" s="3">
        <f>+'Indice PondENGHO'!AW94/'Indice PondENGHO'!AW82-1</f>
        <v>2.10767922168611</v>
      </c>
      <c r="AX96" s="3">
        <f>+'Indice PondENGHO'!AX94/'Indice PondENGHO'!AX82-1</f>
        <v>2.2497704654228601</v>
      </c>
      <c r="AY96" s="11">
        <f>+'Indice PondENGHO'!AY94/'Indice PondENGHO'!AY82-1</f>
        <v>2.941930037600371</v>
      </c>
      <c r="AZ96" s="10">
        <f>+'Indice PondENGHO'!AZ94/'Indice PondENGHO'!AZ82-1</f>
        <v>2.3926168891644557</v>
      </c>
      <c r="BA96" s="3">
        <f>+'Indice PondENGHO'!BA94/'Indice PondENGHO'!BA82-1</f>
        <v>2.3282696907318172</v>
      </c>
      <c r="BB96" s="3">
        <f>+'Indice PondENGHO'!BB94/'Indice PondENGHO'!BB82-1</f>
        <v>1.685626357144562</v>
      </c>
      <c r="BC96" s="3">
        <f>+'Indice PondENGHO'!BC94/'Indice PondENGHO'!BC82-1</f>
        <v>2.9567507575036229</v>
      </c>
      <c r="BD96" s="3">
        <f>+'Indice PondENGHO'!BD94/'Indice PondENGHO'!BD82-1</f>
        <v>2.1467886360311281</v>
      </c>
      <c r="BE96" s="3">
        <f>+'Indice PondENGHO'!BE94/'Indice PondENGHO'!BE82-1</f>
        <v>2.4562190563524027</v>
      </c>
      <c r="BF96" s="3">
        <f>+'Indice PondENGHO'!BF94/'Indice PondENGHO'!BF82-1</f>
        <v>2.6890527976350667</v>
      </c>
      <c r="BG96" s="3">
        <f>+'Indice PondENGHO'!BG94/'Indice PondENGHO'!BG82-1</f>
        <v>3.2028016078021908</v>
      </c>
      <c r="BH96" s="3">
        <f>+'Indice PondENGHO'!BH94/'Indice PondENGHO'!BH82-1</f>
        <v>2.2371626169440293</v>
      </c>
      <c r="BI96" s="3">
        <f>+'Indice PondENGHO'!BI94/'Indice PondENGHO'!BI82-1</f>
        <v>2.1359928328450359</v>
      </c>
      <c r="BJ96" s="3">
        <f>+'Indice PondENGHO'!BJ94/'Indice PondENGHO'!BJ82-1</f>
        <v>2.2605639881852531</v>
      </c>
      <c r="BK96" s="11">
        <f>+'Indice PondENGHO'!BK94/'Indice PondENGHO'!BK82-1</f>
        <v>2.9186652515262983</v>
      </c>
      <c r="BL96" s="2">
        <f t="shared" ref="BL96" si="131">+A96</f>
        <v>45505</v>
      </c>
      <c r="BM96" s="3">
        <f>+'Indice PondENGHO'!BL94/'Indice PondENGHO'!BL82-1</f>
        <v>2.3312533448033816</v>
      </c>
      <c r="BN96" s="3">
        <f>+'Indice PondENGHO'!BM94/'Indice PondENGHO'!BM82-1</f>
        <v>2.3589752700397955</v>
      </c>
      <c r="BO96" s="3">
        <f>+'Indice PondENGHO'!BN94/'Indice PondENGHO'!BN82-1</f>
        <v>2.3666627678344456</v>
      </c>
      <c r="BP96" s="3">
        <f>+'Indice PondENGHO'!BO94/'Indice PondENGHO'!BO82-1</f>
        <v>2.3769568983299441</v>
      </c>
      <c r="BQ96" s="3">
        <f>+'Indice PondENGHO'!BP94/'Indice PondENGHO'!BP82-1</f>
        <v>2.3803496603411656</v>
      </c>
      <c r="BR96" s="10">
        <f>+'Indice PondENGHO'!BQ94/'Indice PondENGHO'!BQ82-1</f>
        <v>2.3592205893662852</v>
      </c>
      <c r="BS96" s="3">
        <f>+'Indice PondENGHO'!BR94/'Indice PondENGHO'!BR82-1</f>
        <v>2.3088511398239544</v>
      </c>
      <c r="BT96" s="3">
        <f>+'Indice PondENGHO'!BS94/'Indice PondENGHO'!BS82-1</f>
        <v>1.6825224655850142</v>
      </c>
      <c r="BU96" s="3">
        <f>+'Indice PondENGHO'!BT94/'Indice PondENGHO'!BT82-1</f>
        <v>2.9944498871370477</v>
      </c>
      <c r="BV96" s="3">
        <f>+'Indice PondENGHO'!BU94/'Indice PondENGHO'!BU82-1</f>
        <v>2.1520538915788223</v>
      </c>
      <c r="BW96" s="3">
        <f>+'Indice PondENGHO'!BV94/'Indice PondENGHO'!BV82-1</f>
        <v>2.4499227327273929</v>
      </c>
      <c r="BX96" s="3">
        <f>+'Indice PondENGHO'!BW94/'Indice PondENGHO'!BW82-1</f>
        <v>2.6933998344367822</v>
      </c>
      <c r="BY96" s="3">
        <f>+'Indice PondENGHO'!BX94/'Indice PondENGHO'!BX82-1</f>
        <v>3.1984394062237831</v>
      </c>
      <c r="BZ96" s="3">
        <f>+'Indice PondENGHO'!BY94/'Indice PondENGHO'!BY82-1</f>
        <v>2.2346466434381664</v>
      </c>
      <c r="CA96" s="3">
        <f>+'Indice PondENGHO'!BZ94/'Indice PondENGHO'!BZ82-1</f>
        <v>2.1186834745543499</v>
      </c>
      <c r="CB96" s="3">
        <f>+'Indice PondENGHO'!CA94/'Indice PondENGHO'!CA82-1</f>
        <v>2.2463663183548812</v>
      </c>
      <c r="CC96" s="11">
        <f>+'Indice PondENGHO'!CB94/'Indice PondENGHO'!CB82-1</f>
        <v>2.9337146184328935</v>
      </c>
      <c r="CD96" s="3">
        <f>+'Indice PondENGHO'!CC94/'Indice PondENGHO'!CC82-1</f>
        <v>2.3676969679821407</v>
      </c>
      <c r="CE96" s="3">
        <f>+'Indice PondENGHO'!CD94/'Indice PondENGHO'!CD82-1</f>
        <v>2.3676972047577212</v>
      </c>
      <c r="CF96" s="3">
        <f>+'[3]Infla Interanual PondENGHO'!CD96</f>
        <v>2.368016852279299</v>
      </c>
      <c r="CI96" s="72">
        <f t="shared" ref="CI96" si="132">+BM96-BQ96</f>
        <v>-4.909631553778393E-2</v>
      </c>
      <c r="CJ96" s="72">
        <f t="shared" si="3"/>
        <v>0</v>
      </c>
      <c r="CK96" s="72">
        <f t="shared" si="9"/>
        <v>-4.909631553778393E-2</v>
      </c>
    </row>
    <row r="97" spans="1:89" x14ac:dyDescent="0.25">
      <c r="A97" s="2">
        <f t="shared" ref="A97" si="133">+DATE(C97,B97,1)</f>
        <v>45536</v>
      </c>
      <c r="B97" s="1">
        <f t="shared" si="24"/>
        <v>9</v>
      </c>
      <c r="C97" s="1">
        <f t="shared" ref="C97" si="134">+IF(B97=1,C96+1,C96)</f>
        <v>2024</v>
      </c>
      <c r="D97" s="10">
        <f>+'Indice PondENGHO'!D95/'Indice PondENGHO'!D83-1</f>
        <v>1.9604524528516154</v>
      </c>
      <c r="E97" s="3">
        <f>+'Indice PondENGHO'!E95/'Indice PondENGHO'!E83-1</f>
        <v>1.9979170622613247</v>
      </c>
      <c r="F97" s="3">
        <f>+'Indice PondENGHO'!F95/'Indice PondENGHO'!F83-1</f>
        <v>1.4512607983368704</v>
      </c>
      <c r="G97" s="3">
        <f>+'Indice PondENGHO'!G95/'Indice PondENGHO'!G83-1</f>
        <v>3.00440268299438</v>
      </c>
      <c r="H97" s="3">
        <f>+'Indice PondENGHO'!H95/'Indice PondENGHO'!H83-1</f>
        <v>1.8637616563533652</v>
      </c>
      <c r="I97" s="3">
        <f>+'Indice PondENGHO'!I95/'Indice PondENGHO'!I83-1</f>
        <v>2.2261653265477217</v>
      </c>
      <c r="J97" s="3">
        <f>+'Indice PondENGHO'!J95/'Indice PondENGHO'!J83-1</f>
        <v>2.4377189583697922</v>
      </c>
      <c r="K97" s="3">
        <f>+'Indice PondENGHO'!K95/'Indice PondENGHO'!K83-1</f>
        <v>2.9327917573978874</v>
      </c>
      <c r="L97" s="3">
        <f>+'Indice PondENGHO'!L95/'Indice PondENGHO'!L83-1</f>
        <v>1.8751034076064448</v>
      </c>
      <c r="M97" s="3">
        <f>+'Indice PondENGHO'!M95/'Indice PondENGHO'!M83-1</f>
        <v>1.9890403981454132</v>
      </c>
      <c r="N97" s="3">
        <f>+'Indice PondENGHO'!N95/'Indice PondENGHO'!N83-1</f>
        <v>1.9480829725765507</v>
      </c>
      <c r="O97" s="11">
        <f>+'Indice PondENGHO'!O95/'Indice PondENGHO'!O83-1</f>
        <v>2.6518933609139386</v>
      </c>
      <c r="P97" s="10">
        <f>+'Indice PondENGHO'!P95/'Indice PondENGHO'!P83-1</f>
        <v>1.9872597586573462</v>
      </c>
      <c r="Q97" s="3">
        <f>+'Indice PondENGHO'!Q95/'Indice PondENGHO'!Q83-1</f>
        <v>2.0233102879592386</v>
      </c>
      <c r="R97" s="3">
        <f>+'Indice PondENGHO'!R95/'Indice PondENGHO'!R83-1</f>
        <v>1.4562357577776486</v>
      </c>
      <c r="S97" s="3">
        <f>+'Indice PondENGHO'!S95/'Indice PondENGHO'!S83-1</f>
        <v>2.9790544191773782</v>
      </c>
      <c r="T97" s="3">
        <f>+'Indice PondENGHO'!T95/'Indice PondENGHO'!T83-1</f>
        <v>1.867083077912322</v>
      </c>
      <c r="U97" s="3">
        <f>+'Indice PondENGHO'!U95/'Indice PondENGHO'!U83-1</f>
        <v>2.2359276987003072</v>
      </c>
      <c r="V97" s="3">
        <f>+'Indice PondENGHO'!V95/'Indice PondENGHO'!V83-1</f>
        <v>2.4416112403896082</v>
      </c>
      <c r="W97" s="3">
        <f>+'Indice PondENGHO'!W95/'Indice PondENGHO'!W83-1</f>
        <v>2.9443864800660418</v>
      </c>
      <c r="X97" s="3">
        <f>+'Indice PondENGHO'!X95/'Indice PondENGHO'!X83-1</f>
        <v>1.8690584468868741</v>
      </c>
      <c r="Y97" s="3">
        <f>+'Indice PondENGHO'!Y95/'Indice PondENGHO'!Y83-1</f>
        <v>1.9908181852504376</v>
      </c>
      <c r="Z97" s="3">
        <f>+'Indice PondENGHO'!Z95/'Indice PondENGHO'!Z83-1</f>
        <v>1.9575079653162311</v>
      </c>
      <c r="AA97" s="11">
        <f>+'Indice PondENGHO'!AA95/'Indice PondENGHO'!AA83-1</f>
        <v>2.6503877329326055</v>
      </c>
      <c r="AB97" s="10">
        <f>+'Indice PondENGHO'!AB95/'Indice PondENGHO'!AB83-1</f>
        <v>2.0054778431731108</v>
      </c>
      <c r="AC97" s="3">
        <f>+'Indice PondENGHO'!AC95/'Indice PondENGHO'!AC83-1</f>
        <v>2.0232929360755048</v>
      </c>
      <c r="AD97" s="3">
        <f>+'Indice PondENGHO'!AD95/'Indice PondENGHO'!AD83-1</f>
        <v>1.4597414386575398</v>
      </c>
      <c r="AE97" s="3">
        <f>+'Indice PondENGHO'!AE95/'Indice PondENGHO'!AE83-1</f>
        <v>2.9560543167023114</v>
      </c>
      <c r="AF97" s="3">
        <f>+'Indice PondENGHO'!AF95/'Indice PondENGHO'!AF83-1</f>
        <v>1.8775962053870781</v>
      </c>
      <c r="AG97" s="3">
        <f>+'Indice PondENGHO'!AG95/'Indice PondENGHO'!AG83-1</f>
        <v>2.2397974983312179</v>
      </c>
      <c r="AH97" s="3">
        <f>+'Indice PondENGHO'!AH95/'Indice PondENGHO'!AH83-1</f>
        <v>2.4320661905497531</v>
      </c>
      <c r="AI97" s="3">
        <f>+'Indice PondENGHO'!AI95/'Indice PondENGHO'!AI83-1</f>
        <v>2.9523867941783402</v>
      </c>
      <c r="AJ97" s="3">
        <f>+'Indice PondENGHO'!AJ95/'Indice PondENGHO'!AJ83-1</f>
        <v>1.8676263507866913</v>
      </c>
      <c r="AK97" s="3">
        <f>+'Indice PondENGHO'!AK95/'Indice PondENGHO'!AK83-1</f>
        <v>1.9936202182496774</v>
      </c>
      <c r="AL97" s="3">
        <f>+'Indice PondENGHO'!AL95/'Indice PondENGHO'!AL83-1</f>
        <v>1.9665934057238492</v>
      </c>
      <c r="AM97" s="11">
        <f>+'Indice PondENGHO'!AM95/'Indice PondENGHO'!AM83-1</f>
        <v>2.6494842628541244</v>
      </c>
      <c r="AN97" s="10">
        <f>+'Indice PondENGHO'!AN95/'Indice PondENGHO'!AN83-1</f>
        <v>2.0176335345267584</v>
      </c>
      <c r="AO97" s="3">
        <f>+'Indice PondENGHO'!AO95/'Indice PondENGHO'!AO83-1</f>
        <v>2.0332884319336939</v>
      </c>
      <c r="AP97" s="3">
        <f>+'Indice PondENGHO'!AP95/'Indice PondENGHO'!AP83-1</f>
        <v>1.4590162446734474</v>
      </c>
      <c r="AQ97" s="3">
        <f>+'Indice PondENGHO'!AQ95/'Indice PondENGHO'!AQ83-1</f>
        <v>2.9404181650130701</v>
      </c>
      <c r="AR97" s="3">
        <f>+'Indice PondENGHO'!AR95/'Indice PondENGHO'!AR83-1</f>
        <v>1.8788330365618027</v>
      </c>
      <c r="AS97" s="3">
        <f>+'Indice PondENGHO'!AS95/'Indice PondENGHO'!AS83-1</f>
        <v>2.2554191967702617</v>
      </c>
      <c r="AT97" s="3">
        <f>+'Indice PondENGHO'!AT95/'Indice PondENGHO'!AT83-1</f>
        <v>2.4438598018006954</v>
      </c>
      <c r="AU97" s="3">
        <f>+'Indice PondENGHO'!AU95/'Indice PondENGHO'!AU83-1</f>
        <v>2.9542753312441339</v>
      </c>
      <c r="AV97" s="3">
        <f>+'Indice PondENGHO'!AV95/'Indice PondENGHO'!AV83-1</f>
        <v>1.8669751913351855</v>
      </c>
      <c r="AW97" s="3">
        <f>+'Indice PondENGHO'!AW95/'Indice PondENGHO'!AW83-1</f>
        <v>1.9933960048878796</v>
      </c>
      <c r="AX97" s="3">
        <f>+'Indice PondENGHO'!AX95/'Indice PondENGHO'!AX83-1</f>
        <v>1.9746603834584988</v>
      </c>
      <c r="AY97" s="11">
        <f>+'Indice PondENGHO'!AY95/'Indice PondENGHO'!AY83-1</f>
        <v>2.6474981797556714</v>
      </c>
      <c r="AZ97" s="10">
        <f>+'Indice PondENGHO'!AZ95/'Indice PondENGHO'!AZ83-1</f>
        <v>2.03669781714922</v>
      </c>
      <c r="BA97" s="3">
        <f>+'Indice PondENGHO'!BA95/'Indice PondENGHO'!BA83-1</f>
        <v>2.0512296747475172</v>
      </c>
      <c r="BB97" s="3">
        <f>+'Indice PondENGHO'!BB95/'Indice PondENGHO'!BB83-1</f>
        <v>1.4592295407312346</v>
      </c>
      <c r="BC97" s="3">
        <f>+'Indice PondENGHO'!BC95/'Indice PondENGHO'!BC83-1</f>
        <v>2.9100179189118816</v>
      </c>
      <c r="BD97" s="3">
        <f>+'Indice PondENGHO'!BD95/'Indice PondENGHO'!BD83-1</f>
        <v>1.8714246973700317</v>
      </c>
      <c r="BE97" s="3">
        <f>+'Indice PondENGHO'!BE95/'Indice PondENGHO'!BE83-1</f>
        <v>2.2704848960095276</v>
      </c>
      <c r="BF97" s="3">
        <f>+'Indice PondENGHO'!BF95/'Indice PondENGHO'!BF83-1</f>
        <v>2.4508671902306993</v>
      </c>
      <c r="BG97" s="3">
        <f>+'Indice PondENGHO'!BG95/'Indice PondENGHO'!BG83-1</f>
        <v>2.9644630461171539</v>
      </c>
      <c r="BH97" s="3">
        <f>+'Indice PondENGHO'!BH95/'Indice PondENGHO'!BH83-1</f>
        <v>1.8679727776414552</v>
      </c>
      <c r="BI97" s="3">
        <f>+'Indice PondENGHO'!BI95/'Indice PondENGHO'!BI83-1</f>
        <v>2.0043477377514027</v>
      </c>
      <c r="BJ97" s="3">
        <f>+'Indice PondENGHO'!BJ95/'Indice PondENGHO'!BJ83-1</f>
        <v>1.9822113075584196</v>
      </c>
      <c r="BK97" s="11">
        <f>+'Indice PondENGHO'!BK95/'Indice PondENGHO'!BK83-1</f>
        <v>2.6208921457123835</v>
      </c>
      <c r="BL97" s="2">
        <f t="shared" ref="BL97" si="135">+A97</f>
        <v>45536</v>
      </c>
      <c r="BM97" s="3">
        <f>+'Indice PondENGHO'!BL95/'Indice PondENGHO'!BL83-1</f>
        <v>2.0407961705549731</v>
      </c>
      <c r="BN97" s="3">
        <f>+'Indice PondENGHO'!BM95/'Indice PondENGHO'!BM83-1</f>
        <v>2.0759601863447044</v>
      </c>
      <c r="BO97" s="3">
        <f>+'Indice PondENGHO'!BN95/'Indice PondENGHO'!BN83-1</f>
        <v>2.0864277536560603</v>
      </c>
      <c r="BP97" s="3">
        <f>+'Indice PondENGHO'!BO95/'Indice PondENGHO'!BO83-1</f>
        <v>2.1025283410523024</v>
      </c>
      <c r="BQ97" s="3">
        <f>+'Indice PondENGHO'!BP95/'Indice PondENGHO'!BP83-1</f>
        <v>2.1143681718723681</v>
      </c>
      <c r="BR97" s="10">
        <f>+'Indice PondENGHO'!BQ95/'Indice PondENGHO'!BQ83-1</f>
        <v>2.0033954728646965</v>
      </c>
      <c r="BS97" s="3">
        <f>+'Indice PondENGHO'!BR95/'Indice PondENGHO'!BR83-1</f>
        <v>2.0303515276039841</v>
      </c>
      <c r="BT97" s="3">
        <f>+'Indice PondENGHO'!BS95/'Indice PondENGHO'!BS83-1</f>
        <v>1.457696154478652</v>
      </c>
      <c r="BU97" s="3">
        <f>+'Indice PondENGHO'!BT95/'Indice PondENGHO'!BT83-1</f>
        <v>2.9470752097463908</v>
      </c>
      <c r="BV97" s="3">
        <f>+'Indice PondENGHO'!BU95/'Indice PondENGHO'!BU83-1</f>
        <v>1.8727290241388777</v>
      </c>
      <c r="BW97" s="3">
        <f>+'Indice PondENGHO'!BV95/'Indice PondENGHO'!BV83-1</f>
        <v>2.2541920317772144</v>
      </c>
      <c r="BX97" s="3">
        <f>+'Indice PondENGHO'!BW95/'Indice PondENGHO'!BW83-1</f>
        <v>2.4435661262391202</v>
      </c>
      <c r="BY97" s="3">
        <f>+'Indice PondENGHO'!BX95/'Indice PondENGHO'!BX83-1</f>
        <v>2.9526670467423139</v>
      </c>
      <c r="BZ97" s="3">
        <f>+'Indice PondENGHO'!BY95/'Indice PondENGHO'!BY83-1</f>
        <v>1.8685946746175568</v>
      </c>
      <c r="CA97" s="3">
        <f>+'Indice PondENGHO'!BZ95/'Indice PondENGHO'!BZ83-1</f>
        <v>1.9972831916205087</v>
      </c>
      <c r="CB97" s="3">
        <f>+'Indice PondENGHO'!CA95/'Indice PondENGHO'!CA83-1</f>
        <v>1.9721571672573059</v>
      </c>
      <c r="CC97" s="11">
        <f>+'Indice PondENGHO'!CB95/'Indice PondENGHO'!CB83-1</f>
        <v>2.6387924085973653</v>
      </c>
      <c r="CD97" s="3">
        <f>+'Indice PondENGHO'!CC95/'Indice PondENGHO'!CC83-1</f>
        <v>2.0915474494950668</v>
      </c>
      <c r="CE97" s="3">
        <f>+'Indice PondENGHO'!CD95/'Indice PondENGHO'!CD83-1</f>
        <v>2.0915472387461111</v>
      </c>
      <c r="CF97" s="3">
        <f>+'[3]Infla Interanual PondENGHO'!CD97</f>
        <v>2.0897605027206967</v>
      </c>
      <c r="CI97" s="72">
        <f t="shared" ref="CI97" si="136">+BM97-BQ97</f>
        <v>-7.3572001317395053E-2</v>
      </c>
      <c r="CJ97" s="72">
        <f t="shared" si="3"/>
        <v>0</v>
      </c>
      <c r="CK97" s="72">
        <f t="shared" si="9"/>
        <v>-7.3572001317395053E-2</v>
      </c>
    </row>
    <row r="98" spans="1:89" x14ac:dyDescent="0.25">
      <c r="A98" s="2">
        <f t="shared" ref="A98" si="137">+DATE(C98,B98,1)</f>
        <v>45566</v>
      </c>
      <c r="B98" s="1">
        <f t="shared" si="24"/>
        <v>10</v>
      </c>
      <c r="C98" s="1">
        <f t="shared" ref="C98" si="138">+IF(B98=1,C97+1,C97)</f>
        <v>2024</v>
      </c>
      <c r="D98" s="10">
        <f>+'Indice PondENGHO'!D96/'Indice PondENGHO'!D84-1</f>
        <v>1.7882339004757148</v>
      </c>
      <c r="E98" s="3">
        <f>+'Indice PondENGHO'!E96/'Indice PondENGHO'!E84-1</f>
        <v>1.8102260337372051</v>
      </c>
      <c r="F98" s="3">
        <f>+'Indice PondENGHO'!F96/'Indice PondENGHO'!F84-1</f>
        <v>1.3064725815397025</v>
      </c>
      <c r="G98" s="3">
        <f>+'Indice PondENGHO'!G96/'Indice PondENGHO'!G84-1</f>
        <v>2.9450370925136884</v>
      </c>
      <c r="H98" s="3">
        <f>+'Indice PondENGHO'!H96/'Indice PondENGHO'!H84-1</f>
        <v>1.6586783169801009</v>
      </c>
      <c r="I98" s="3">
        <f>+'Indice PondENGHO'!I96/'Indice PondENGHO'!I84-1</f>
        <v>2.1797289013257273</v>
      </c>
      <c r="J98" s="3">
        <f>+'Indice PondENGHO'!J96/'Indice PondENGHO'!J84-1</f>
        <v>2.2508123764353143</v>
      </c>
      <c r="K98" s="3">
        <f>+'Indice PondENGHO'!K96/'Indice PondENGHO'!K84-1</f>
        <v>2.5642180660523621</v>
      </c>
      <c r="L98" s="3">
        <f>+'Indice PondENGHO'!L96/'Indice PondENGHO'!L84-1</f>
        <v>1.69875671054373</v>
      </c>
      <c r="M98" s="3">
        <f>+'Indice PondENGHO'!M96/'Indice PondENGHO'!M84-1</f>
        <v>1.9264520606680424</v>
      </c>
      <c r="N98" s="3">
        <f>+'Indice PondENGHO'!N96/'Indice PondENGHO'!N84-1</f>
        <v>1.8287881090461648</v>
      </c>
      <c r="O98" s="11">
        <f>+'Indice PondENGHO'!O96/'Indice PondENGHO'!O84-1</f>
        <v>2.4787334487956918</v>
      </c>
      <c r="P98" s="10">
        <f>+'Indice PondENGHO'!P96/'Indice PondENGHO'!P84-1</f>
        <v>1.8093804000122429</v>
      </c>
      <c r="Q98" s="3">
        <f>+'Indice PondENGHO'!Q96/'Indice PondENGHO'!Q84-1</f>
        <v>1.8343745492179022</v>
      </c>
      <c r="R98" s="3">
        <f>+'Indice PondENGHO'!R96/'Indice PondENGHO'!R84-1</f>
        <v>1.3084370188429126</v>
      </c>
      <c r="S98" s="3">
        <f>+'Indice PondENGHO'!S96/'Indice PondENGHO'!S84-1</f>
        <v>2.9042130962887627</v>
      </c>
      <c r="T98" s="3">
        <f>+'Indice PondENGHO'!T96/'Indice PondENGHO'!T84-1</f>
        <v>1.658817797561158</v>
      </c>
      <c r="U98" s="3">
        <f>+'Indice PondENGHO'!U96/'Indice PondENGHO'!U84-1</f>
        <v>2.1886491603601361</v>
      </c>
      <c r="V98" s="3">
        <f>+'Indice PondENGHO'!V96/'Indice PondENGHO'!V84-1</f>
        <v>2.2560458040664333</v>
      </c>
      <c r="W98" s="3">
        <f>+'Indice PondENGHO'!W96/'Indice PondENGHO'!W84-1</f>
        <v>2.5741382778310213</v>
      </c>
      <c r="X98" s="3">
        <f>+'Indice PondENGHO'!X96/'Indice PondENGHO'!X84-1</f>
        <v>1.6989278418306077</v>
      </c>
      <c r="Y98" s="3">
        <f>+'Indice PondENGHO'!Y96/'Indice PondENGHO'!Y84-1</f>
        <v>1.9184306963740636</v>
      </c>
      <c r="Z98" s="3">
        <f>+'Indice PondENGHO'!Z96/'Indice PondENGHO'!Z84-1</f>
        <v>1.83542102769233</v>
      </c>
      <c r="AA98" s="11">
        <f>+'Indice PondENGHO'!AA96/'Indice PondENGHO'!AA84-1</f>
        <v>2.4824352397971405</v>
      </c>
      <c r="AB98" s="10">
        <f>+'Indice PondENGHO'!AB96/'Indice PondENGHO'!AB84-1</f>
        <v>1.8251545979758816</v>
      </c>
      <c r="AC98" s="3">
        <f>+'Indice PondENGHO'!AC96/'Indice PondENGHO'!AC84-1</f>
        <v>1.8332336991680513</v>
      </c>
      <c r="AD98" s="3">
        <f>+'Indice PondENGHO'!AD96/'Indice PondENGHO'!AD84-1</f>
        <v>1.3092571479476032</v>
      </c>
      <c r="AE98" s="3">
        <f>+'Indice PondENGHO'!AE96/'Indice PondENGHO'!AE84-1</f>
        <v>2.8722946252110018</v>
      </c>
      <c r="AF98" s="3">
        <f>+'Indice PondENGHO'!AF96/'Indice PondENGHO'!AF84-1</f>
        <v>1.6685092041973455</v>
      </c>
      <c r="AG98" s="3">
        <f>+'Indice PondENGHO'!AG96/'Indice PondENGHO'!AG84-1</f>
        <v>2.1895280839096918</v>
      </c>
      <c r="AH98" s="3">
        <f>+'Indice PondENGHO'!AH96/'Indice PondENGHO'!AH84-1</f>
        <v>2.2416084247590291</v>
      </c>
      <c r="AI98" s="3">
        <f>+'Indice PondENGHO'!AI96/'Indice PondENGHO'!AI84-1</f>
        <v>2.5803618739094962</v>
      </c>
      <c r="AJ98" s="3">
        <f>+'Indice PondENGHO'!AJ96/'Indice PondENGHO'!AJ84-1</f>
        <v>1.7000861761145547</v>
      </c>
      <c r="AK98" s="3">
        <f>+'Indice PondENGHO'!AK96/'Indice PondENGHO'!AK84-1</f>
        <v>1.9198827657327828</v>
      </c>
      <c r="AL98" s="3">
        <f>+'Indice PondENGHO'!AL96/'Indice PondENGHO'!AL84-1</f>
        <v>1.8427945391094886</v>
      </c>
      <c r="AM98" s="11">
        <f>+'Indice PondENGHO'!AM96/'Indice PondENGHO'!AM84-1</f>
        <v>2.4825622439128576</v>
      </c>
      <c r="AN98" s="10">
        <f>+'Indice PondENGHO'!AN96/'Indice PondENGHO'!AN84-1</f>
        <v>1.8356132563426479</v>
      </c>
      <c r="AO98" s="3">
        <f>+'Indice PondENGHO'!AO96/'Indice PondENGHO'!AO84-1</f>
        <v>1.8427492582020002</v>
      </c>
      <c r="AP98" s="3">
        <f>+'Indice PondENGHO'!AP96/'Indice PondENGHO'!AP84-1</f>
        <v>1.3095114610409762</v>
      </c>
      <c r="AQ98" s="3">
        <f>+'Indice PondENGHO'!AQ96/'Indice PondENGHO'!AQ84-1</f>
        <v>2.8544976113938745</v>
      </c>
      <c r="AR98" s="3">
        <f>+'Indice PondENGHO'!AR96/'Indice PondENGHO'!AR84-1</f>
        <v>1.6694486907811901</v>
      </c>
      <c r="AS98" s="3">
        <f>+'Indice PondENGHO'!AS96/'Indice PondENGHO'!AS84-1</f>
        <v>2.2070495009506437</v>
      </c>
      <c r="AT98" s="3">
        <f>+'Indice PondENGHO'!AT96/'Indice PondENGHO'!AT84-1</f>
        <v>2.2554256437421203</v>
      </c>
      <c r="AU98" s="3">
        <f>+'Indice PondENGHO'!AU96/'Indice PondENGHO'!AU84-1</f>
        <v>2.5837074266763222</v>
      </c>
      <c r="AV98" s="3">
        <f>+'Indice PondENGHO'!AV96/'Indice PondENGHO'!AV84-1</f>
        <v>1.7011890354160415</v>
      </c>
      <c r="AW98" s="3">
        <f>+'Indice PondENGHO'!AW96/'Indice PondENGHO'!AW84-1</f>
        <v>1.9198077832324656</v>
      </c>
      <c r="AX98" s="3">
        <f>+'Indice PondENGHO'!AX96/'Indice PondENGHO'!AX84-1</f>
        <v>1.8508683816952445</v>
      </c>
      <c r="AY98" s="11">
        <f>+'Indice PondENGHO'!AY96/'Indice PondENGHO'!AY84-1</f>
        <v>2.4862855265411734</v>
      </c>
      <c r="AZ98" s="10">
        <f>+'Indice PondENGHO'!AZ96/'Indice PondENGHO'!AZ84-1</f>
        <v>1.8503179212794394</v>
      </c>
      <c r="BA98" s="3">
        <f>+'Indice PondENGHO'!BA96/'Indice PondENGHO'!BA84-1</f>
        <v>1.8605803998727057</v>
      </c>
      <c r="BB98" s="3">
        <f>+'Indice PondENGHO'!BB96/'Indice PondENGHO'!BB84-1</f>
        <v>1.3092462115960206</v>
      </c>
      <c r="BC98" s="3">
        <f>+'Indice PondENGHO'!BC96/'Indice PondENGHO'!BC84-1</f>
        <v>2.8132814506784078</v>
      </c>
      <c r="BD98" s="3">
        <f>+'Indice PondENGHO'!BD96/'Indice PondENGHO'!BD84-1</f>
        <v>1.6596437076658761</v>
      </c>
      <c r="BE98" s="3">
        <f>+'Indice PondENGHO'!BE96/'Indice PondENGHO'!BE84-1</f>
        <v>2.2221250705504305</v>
      </c>
      <c r="BF98" s="3">
        <f>+'Indice PondENGHO'!BF96/'Indice PondENGHO'!BF84-1</f>
        <v>2.261109774608149</v>
      </c>
      <c r="BG98" s="3">
        <f>+'Indice PondENGHO'!BG96/'Indice PondENGHO'!BG84-1</f>
        <v>2.5916876744165003</v>
      </c>
      <c r="BH98" s="3">
        <f>+'Indice PondENGHO'!BH96/'Indice PondENGHO'!BH84-1</f>
        <v>1.7045150794462112</v>
      </c>
      <c r="BI98" s="3">
        <f>+'Indice PondENGHO'!BI96/'Indice PondENGHO'!BI84-1</f>
        <v>1.9224767664964193</v>
      </c>
      <c r="BJ98" s="3">
        <f>+'Indice PondENGHO'!BJ96/'Indice PondENGHO'!BJ84-1</f>
        <v>1.8567892437913129</v>
      </c>
      <c r="BK98" s="11">
        <f>+'Indice PondENGHO'!BK96/'Indice PondENGHO'!BK84-1</f>
        <v>2.4720687343479466</v>
      </c>
      <c r="BL98" s="2">
        <f t="shared" ref="BL98" si="139">+A98</f>
        <v>45566</v>
      </c>
      <c r="BM98" s="3">
        <f>+'Indice PondENGHO'!BL96/'Indice PondENGHO'!BL84-1</f>
        <v>1.8809966746483968</v>
      </c>
      <c r="BN98" s="3">
        <f>+'Indice PondENGHO'!BM96/'Indice PondENGHO'!BM84-1</f>
        <v>1.9142495490869047</v>
      </c>
      <c r="BO98" s="3">
        <f>+'Indice PondENGHO'!BN96/'Indice PondENGHO'!BN84-1</f>
        <v>1.9251791036424435</v>
      </c>
      <c r="BP98" s="3">
        <f>+'Indice PondENGHO'!BO96/'Indice PondENGHO'!BO84-1</f>
        <v>1.9428864043547307</v>
      </c>
      <c r="BQ98" s="3">
        <f>+'Indice PondENGHO'!BP96/'Indice PondENGHO'!BP84-1</f>
        <v>1.9565764871303712</v>
      </c>
      <c r="BR98" s="10">
        <f>+'Indice PondENGHO'!BQ96/'Indice PondENGHO'!BQ84-1</f>
        <v>1.82331889543718</v>
      </c>
      <c r="BS98" s="3">
        <f>+'Indice PondENGHO'!BR96/'Indice PondENGHO'!BR84-1</f>
        <v>1.8405557731635454</v>
      </c>
      <c r="BT98" s="3">
        <f>+'Indice PondENGHO'!BS96/'Indice PondENGHO'!BS84-1</f>
        <v>1.3087971422612492</v>
      </c>
      <c r="BU98" s="3">
        <f>+'Indice PondENGHO'!BT96/'Indice PondENGHO'!BT84-1</f>
        <v>2.8628443517764368</v>
      </c>
      <c r="BV98" s="3">
        <f>+'Indice PondENGHO'!BU96/'Indice PondENGHO'!BU84-1</f>
        <v>1.662917027082969</v>
      </c>
      <c r="BW98" s="3">
        <f>+'Indice PondENGHO'!BV96/'Indice PondENGHO'!BV84-1</f>
        <v>2.2057980965217521</v>
      </c>
      <c r="BX98" s="3">
        <f>+'Indice PondENGHO'!BW96/'Indice PondENGHO'!BW84-1</f>
        <v>2.2548739917447791</v>
      </c>
      <c r="BY98" s="3">
        <f>+'Indice PondENGHO'!BX96/'Indice PondENGHO'!BX84-1</f>
        <v>2.5814628487291964</v>
      </c>
      <c r="BZ98" s="3">
        <f>+'Indice PondENGHO'!BY96/'Indice PondENGHO'!BY84-1</f>
        <v>1.7016749786234704</v>
      </c>
      <c r="CA98" s="3">
        <f>+'Indice PondENGHO'!BZ96/'Indice PondENGHO'!BZ84-1</f>
        <v>1.9211335412081505</v>
      </c>
      <c r="CB98" s="3">
        <f>+'Indice PondENGHO'!CA96/'Indice PondENGHO'!CA84-1</f>
        <v>1.8482725296174767</v>
      </c>
      <c r="CC98" s="11">
        <f>+'Indice PondENGHO'!CB96/'Indice PondENGHO'!CB84-1</f>
        <v>2.4791109801201787</v>
      </c>
      <c r="CD98" s="3">
        <f>+'Indice PondENGHO'!CC96/'Indice PondENGHO'!CC84-1</f>
        <v>1.9318851041605769</v>
      </c>
      <c r="CE98" s="3">
        <f>+'Indice PondENGHO'!CD96/'Indice PondENGHO'!CD84-1</f>
        <v>1.9318851041605769</v>
      </c>
      <c r="CF98" s="3">
        <f>+'[3]Infla Interanual PondENGHO'!CD98</f>
        <v>1.9302009262454853</v>
      </c>
      <c r="CI98" s="72">
        <f t="shared" ref="CI98" si="140">+BM98-BQ98</f>
        <v>-7.5579812481974429E-2</v>
      </c>
      <c r="CJ98" s="72">
        <f t="shared" si="3"/>
        <v>0</v>
      </c>
      <c r="CK98" s="72">
        <f t="shared" si="9"/>
        <v>-7.5579812481974429E-2</v>
      </c>
    </row>
    <row r="99" spans="1:89" x14ac:dyDescent="0.25">
      <c r="A99" s="2">
        <f t="shared" ref="A99" si="141">+DATE(C99,B99,1)</f>
        <v>45597</v>
      </c>
      <c r="B99" s="1">
        <f t="shared" si="24"/>
        <v>11</v>
      </c>
      <c r="C99" s="1">
        <f t="shared" ref="C99" si="142">+IF(B99=1,C98+1,C98)</f>
        <v>2024</v>
      </c>
      <c r="D99" s="10">
        <f>+'Indice PondENGHO'!D97/'Indice PondENGHO'!D85-1</f>
        <v>1.4380415092517453</v>
      </c>
      <c r="E99" s="3">
        <f>+'Indice PondENGHO'!E97/'Indice PondENGHO'!E85-1</f>
        <v>1.6159054400811845</v>
      </c>
      <c r="F99" s="3">
        <f>+'Indice PondENGHO'!F97/'Indice PondENGHO'!F85-1</f>
        <v>1.131208740016032</v>
      </c>
      <c r="G99" s="3">
        <f>+'Indice PondENGHO'!G97/'Indice PondENGHO'!G85-1</f>
        <v>2.825475454422941</v>
      </c>
      <c r="H99" s="3">
        <f>+'Indice PondENGHO'!H97/'Indice PondENGHO'!H85-1</f>
        <v>1.3994323774201227</v>
      </c>
      <c r="I99" s="3">
        <f>+'Indice PondENGHO'!I97/'Indice PondENGHO'!I85-1</f>
        <v>1.8273831086277528</v>
      </c>
      <c r="J99" s="3">
        <f>+'Indice PondENGHO'!J97/'Indice PondENGHO'!J85-1</f>
        <v>2.036995354009782</v>
      </c>
      <c r="K99" s="3">
        <f>+'Indice PondENGHO'!K97/'Indice PondENGHO'!K85-1</f>
        <v>2.1456361230751906</v>
      </c>
      <c r="L99" s="3">
        <f>+'Indice PondENGHO'!L97/'Indice PondENGHO'!L85-1</f>
        <v>1.4676460851610549</v>
      </c>
      <c r="M99" s="3">
        <f>+'Indice PondENGHO'!M97/'Indice PondENGHO'!M85-1</f>
        <v>1.8394747046047208</v>
      </c>
      <c r="N99" s="3">
        <f>+'Indice PondENGHO'!N97/'Indice PondENGHO'!N85-1</f>
        <v>1.6296826480329063</v>
      </c>
      <c r="O99" s="11">
        <f>+'Indice PondENGHO'!O97/'Indice PondENGHO'!O85-1</f>
        <v>2.186750618868218</v>
      </c>
      <c r="P99" s="10">
        <f>+'Indice PondENGHO'!P97/'Indice PondENGHO'!P85-1</f>
        <v>1.4543084434068669</v>
      </c>
      <c r="Q99" s="3">
        <f>+'Indice PondENGHO'!Q97/'Indice PondENGHO'!Q85-1</f>
        <v>1.6374488454837444</v>
      </c>
      <c r="R99" s="3">
        <f>+'Indice PondENGHO'!R97/'Indice PondENGHO'!R85-1</f>
        <v>1.1341892424501459</v>
      </c>
      <c r="S99" s="3">
        <f>+'Indice PondENGHO'!S97/'Indice PondENGHO'!S85-1</f>
        <v>2.7952892372716533</v>
      </c>
      <c r="T99" s="3">
        <f>+'Indice PondENGHO'!T97/'Indice PondENGHO'!T85-1</f>
        <v>1.3998220754483239</v>
      </c>
      <c r="U99" s="3">
        <f>+'Indice PondENGHO'!U97/'Indice PondENGHO'!U85-1</f>
        <v>1.8340325203239169</v>
      </c>
      <c r="V99" s="3">
        <f>+'Indice PondENGHO'!V97/'Indice PondENGHO'!V85-1</f>
        <v>2.0459160924331496</v>
      </c>
      <c r="W99" s="3">
        <f>+'Indice PondENGHO'!W97/'Indice PondENGHO'!W85-1</f>
        <v>2.1518646331859692</v>
      </c>
      <c r="X99" s="3">
        <f>+'Indice PondENGHO'!X97/'Indice PondENGHO'!X85-1</f>
        <v>1.4620864497540622</v>
      </c>
      <c r="Y99" s="3">
        <f>+'Indice PondENGHO'!Y97/'Indice PondENGHO'!Y85-1</f>
        <v>1.8091677019324806</v>
      </c>
      <c r="Z99" s="3">
        <f>+'Indice PondENGHO'!Z97/'Indice PondENGHO'!Z85-1</f>
        <v>1.6295233604882529</v>
      </c>
      <c r="AA99" s="11">
        <f>+'Indice PondENGHO'!AA97/'Indice PondENGHO'!AA85-1</f>
        <v>2.1927634027976994</v>
      </c>
      <c r="AB99" s="10">
        <f>+'Indice PondENGHO'!AB97/'Indice PondENGHO'!AB85-1</f>
        <v>1.4666202495374105</v>
      </c>
      <c r="AC99" s="3">
        <f>+'Indice PondENGHO'!AC97/'Indice PondENGHO'!AC85-1</f>
        <v>1.6359629286242727</v>
      </c>
      <c r="AD99" s="3">
        <f>+'Indice PondENGHO'!AD97/'Indice PondENGHO'!AD85-1</f>
        <v>1.1348635868873123</v>
      </c>
      <c r="AE99" s="3">
        <f>+'Indice PondENGHO'!AE97/'Indice PondENGHO'!AE85-1</f>
        <v>2.7720908204528754</v>
      </c>
      <c r="AF99" s="3">
        <f>+'Indice PondENGHO'!AF97/'Indice PondENGHO'!AF85-1</f>
        <v>1.4085651420947962</v>
      </c>
      <c r="AG99" s="3">
        <f>+'Indice PondENGHO'!AG97/'Indice PondENGHO'!AG85-1</f>
        <v>1.8406365856494205</v>
      </c>
      <c r="AH99" s="3">
        <f>+'Indice PondENGHO'!AH97/'Indice PondENGHO'!AH85-1</f>
        <v>2.0302618387967457</v>
      </c>
      <c r="AI99" s="3">
        <f>+'Indice PondENGHO'!AI97/'Indice PondENGHO'!AI85-1</f>
        <v>2.1546974138156414</v>
      </c>
      <c r="AJ99" s="3">
        <f>+'Indice PondENGHO'!AJ97/'Indice PondENGHO'!AJ85-1</f>
        <v>1.4595841477527869</v>
      </c>
      <c r="AK99" s="3">
        <f>+'Indice PondENGHO'!AK97/'Indice PondENGHO'!AK85-1</f>
        <v>1.8073208931929932</v>
      </c>
      <c r="AL99" s="3">
        <f>+'Indice PondENGHO'!AL97/'Indice PondENGHO'!AL85-1</f>
        <v>1.6299525419937</v>
      </c>
      <c r="AM99" s="11">
        <f>+'Indice PondENGHO'!AM97/'Indice PondENGHO'!AM85-1</f>
        <v>2.194574260645747</v>
      </c>
      <c r="AN99" s="10">
        <f>+'Indice PondENGHO'!AN97/'Indice PondENGHO'!AN85-1</f>
        <v>1.4756032575973919</v>
      </c>
      <c r="AO99" s="3">
        <f>+'Indice PondENGHO'!AO97/'Indice PondENGHO'!AO85-1</f>
        <v>1.6455821039777234</v>
      </c>
      <c r="AP99" s="3">
        <f>+'Indice PondENGHO'!AP97/'Indice PondENGHO'!AP85-1</f>
        <v>1.1374778993607757</v>
      </c>
      <c r="AQ99" s="3">
        <f>+'Indice PondENGHO'!AQ97/'Indice PondENGHO'!AQ85-1</f>
        <v>2.7628535765400106</v>
      </c>
      <c r="AR99" s="3">
        <f>+'Indice PondENGHO'!AR97/'Indice PondENGHO'!AR85-1</f>
        <v>1.4087590072231233</v>
      </c>
      <c r="AS99" s="3">
        <f>+'Indice PondENGHO'!AS97/'Indice PondENGHO'!AS85-1</f>
        <v>1.8481051505455182</v>
      </c>
      <c r="AT99" s="3">
        <f>+'Indice PondENGHO'!AT97/'Indice PondENGHO'!AT85-1</f>
        <v>2.0491973793863965</v>
      </c>
      <c r="AU99" s="3">
        <f>+'Indice PondENGHO'!AU97/'Indice PondENGHO'!AU85-1</f>
        <v>2.1585489977446892</v>
      </c>
      <c r="AV99" s="3">
        <f>+'Indice PondENGHO'!AV97/'Indice PondENGHO'!AV85-1</f>
        <v>1.4575590462494383</v>
      </c>
      <c r="AW99" s="3">
        <f>+'Indice PondENGHO'!AW97/'Indice PondENGHO'!AW85-1</f>
        <v>1.8117724704737679</v>
      </c>
      <c r="AX99" s="3">
        <f>+'Indice PondENGHO'!AX97/'Indice PondENGHO'!AX85-1</f>
        <v>1.6344504680163965</v>
      </c>
      <c r="AY99" s="11">
        <f>+'Indice PondENGHO'!AY97/'Indice PondENGHO'!AY85-1</f>
        <v>2.1974496950987747</v>
      </c>
      <c r="AZ99" s="10">
        <f>+'Indice PondENGHO'!AZ97/'Indice PondENGHO'!AZ85-1</f>
        <v>1.4866988485538997</v>
      </c>
      <c r="BA99" s="3">
        <f>+'Indice PondENGHO'!BA97/'Indice PondENGHO'!BA85-1</f>
        <v>1.6626702042561257</v>
      </c>
      <c r="BB99" s="3">
        <f>+'Indice PondENGHO'!BB97/'Indice PondENGHO'!BB85-1</f>
        <v>1.1393954617742126</v>
      </c>
      <c r="BC99" s="3">
        <f>+'Indice PondENGHO'!BC97/'Indice PondENGHO'!BC85-1</f>
        <v>2.7394083957294284</v>
      </c>
      <c r="BD99" s="3">
        <f>+'Indice PondENGHO'!BD97/'Indice PondENGHO'!BD85-1</f>
        <v>1.3989889839738963</v>
      </c>
      <c r="BE99" s="3">
        <f>+'Indice PondENGHO'!BE97/'Indice PondENGHO'!BE85-1</f>
        <v>1.856625518491029</v>
      </c>
      <c r="BF99" s="3">
        <f>+'Indice PondENGHO'!BF97/'Indice PondENGHO'!BF85-1</f>
        <v>2.0571201134005572</v>
      </c>
      <c r="BG99" s="3">
        <f>+'Indice PondENGHO'!BG97/'Indice PondENGHO'!BG85-1</f>
        <v>2.1633339402792591</v>
      </c>
      <c r="BH99" s="3">
        <f>+'Indice PondENGHO'!BH97/'Indice PondENGHO'!BH85-1</f>
        <v>1.4561315577453455</v>
      </c>
      <c r="BI99" s="3">
        <f>+'Indice PondENGHO'!BI97/'Indice PondENGHO'!BI85-1</f>
        <v>1.8008296765463085</v>
      </c>
      <c r="BJ99" s="3">
        <f>+'Indice PondENGHO'!BJ97/'Indice PondENGHO'!BJ85-1</f>
        <v>1.6341639009279563</v>
      </c>
      <c r="BK99" s="11">
        <f>+'Indice PondENGHO'!BK97/'Indice PondENGHO'!BK85-1</f>
        <v>2.1860504789863535</v>
      </c>
      <c r="BL99" s="2">
        <f t="shared" ref="BL99" si="143">+A99</f>
        <v>45597</v>
      </c>
      <c r="BM99" s="3">
        <f>+'Indice PondENGHO'!BL97/'Indice PondENGHO'!BL85-1</f>
        <v>1.5991808737625774</v>
      </c>
      <c r="BN99" s="3">
        <f>+'Indice PondENGHO'!BM97/'Indice PondENGHO'!BM85-1</f>
        <v>1.6391259343194928</v>
      </c>
      <c r="BO99" s="3">
        <f>+'Indice PondENGHO'!BN97/'Indice PondENGHO'!BN85-1</f>
        <v>1.6504758826275903</v>
      </c>
      <c r="BP99" s="3">
        <f>+'Indice PondENGHO'!BO97/'Indice PondENGHO'!BO85-1</f>
        <v>1.6736822339613369</v>
      </c>
      <c r="BQ99" s="3">
        <f>+'Indice PondENGHO'!BP97/'Indice PondENGHO'!BP85-1</f>
        <v>1.693542490251422</v>
      </c>
      <c r="BR99" s="10">
        <f>+'Indice PondENGHO'!BQ97/'Indice PondENGHO'!BQ85-1</f>
        <v>1.4655283936089885</v>
      </c>
      <c r="BS99" s="3">
        <f>+'Indice PondENGHO'!BR97/'Indice PondENGHO'!BR85-1</f>
        <v>1.6435764204002461</v>
      </c>
      <c r="BT99" s="3">
        <f>+'Indice PondENGHO'!BS97/'Indice PondENGHO'!BS85-1</f>
        <v>1.1361537240771051</v>
      </c>
      <c r="BU99" s="3">
        <f>+'Indice PondENGHO'!BT97/'Indice PondENGHO'!BT85-1</f>
        <v>2.7694807588147441</v>
      </c>
      <c r="BV99" s="3">
        <f>+'Indice PondENGHO'!BU97/'Indice PondENGHO'!BU85-1</f>
        <v>1.4026981076526051</v>
      </c>
      <c r="BW99" s="3">
        <f>+'Indice PondENGHO'!BV97/'Indice PondENGHO'!BV85-1</f>
        <v>1.8469880901080495</v>
      </c>
      <c r="BX99" s="3">
        <f>+'Indice PondENGHO'!BW97/'Indice PondENGHO'!BW85-1</f>
        <v>2.0473849074265336</v>
      </c>
      <c r="BY99" s="3">
        <f>+'Indice PondENGHO'!BX97/'Indice PondENGHO'!BX85-1</f>
        <v>2.1565404400222734</v>
      </c>
      <c r="BZ99" s="3">
        <f>+'Indice PondENGHO'!BY97/'Indice PondENGHO'!BY85-1</f>
        <v>1.4590455080516866</v>
      </c>
      <c r="CA99" s="3">
        <f>+'Indice PondENGHO'!BZ97/'Indice PondENGHO'!BZ85-1</f>
        <v>1.807898260625691</v>
      </c>
      <c r="CB99" s="3">
        <f>+'Indice PondENGHO'!CA97/'Indice PondENGHO'!CA85-1</f>
        <v>1.6326192109224889</v>
      </c>
      <c r="CC99" s="11">
        <f>+'Indice PondENGHO'!CB97/'Indice PondENGHO'!CB85-1</f>
        <v>2.191032842900281</v>
      </c>
      <c r="CD99" s="3">
        <f>+'Indice PondENGHO'!CC97/'Indice PondENGHO'!CC85-1</f>
        <v>1.6611261739130807</v>
      </c>
      <c r="CE99" s="3">
        <f>+'Indice PondENGHO'!CD97/'Indice PondENGHO'!CD85-1</f>
        <v>1.6611261739130807</v>
      </c>
      <c r="CF99" s="3">
        <f>+'[3]Infla Interanual PondENGHO'!CD99</f>
        <v>1.6607282707889115</v>
      </c>
      <c r="CI99" s="72">
        <f t="shared" ref="CI99" si="144">+BM99-BQ99</f>
        <v>-9.4361616488844557E-2</v>
      </c>
      <c r="CJ99" s="72">
        <f t="shared" si="3"/>
        <v>0</v>
      </c>
      <c r="CK99" s="72">
        <f t="shared" si="9"/>
        <v>-9.4361616488844557E-2</v>
      </c>
    </row>
    <row r="100" spans="1:89" x14ac:dyDescent="0.25">
      <c r="A100" s="2">
        <f t="shared" ref="A100" si="145">+DATE(C100,B100,1)</f>
        <v>45627</v>
      </c>
      <c r="B100" s="1">
        <f t="shared" si="24"/>
        <v>12</v>
      </c>
      <c r="C100" s="1">
        <f t="shared" ref="C100" si="146">+IF(B100=1,C99+1,C99)</f>
        <v>2024</v>
      </c>
      <c r="D100" s="10">
        <f>+'Indice PondENGHO'!D98/'Indice PondENGHO'!D86-1</f>
        <v>0.92127616666836842</v>
      </c>
      <c r="E100" s="3">
        <f>+'Indice PondENGHO'!E98/'Indice PondENGHO'!E86-1</f>
        <v>1.2311862064610919</v>
      </c>
      <c r="F100" s="3">
        <f>+'Indice PondENGHO'!F98/'Indice PondENGHO'!F86-1</f>
        <v>0.85026350815846019</v>
      </c>
      <c r="G100" s="3">
        <f>+'Indice PondENGHO'!G98/'Indice PondENGHO'!G86-1</f>
        <v>2.5260591519632207</v>
      </c>
      <c r="H100" s="3">
        <f>+'Indice PondENGHO'!H98/'Indice PondENGHO'!H86-1</f>
        <v>0.85688125007285443</v>
      </c>
      <c r="I100" s="3">
        <f>+'Indice PondENGHO'!I98/'Indice PondENGHO'!I86-1</f>
        <v>1.1659951946376861</v>
      </c>
      <c r="J100" s="3">
        <f>+'Indice PondENGHO'!J98/'Indice PondENGHO'!J86-1</f>
        <v>1.3545297845040598</v>
      </c>
      <c r="K100" s="3">
        <f>+'Indice PondENGHO'!K98/'Indice PondENGHO'!K86-1</f>
        <v>1.8543694707284706</v>
      </c>
      <c r="L100" s="3">
        <f>+'Indice PondENGHO'!L98/'Indice PondENGHO'!L86-1</f>
        <v>1.1043823508840984</v>
      </c>
      <c r="M100" s="3">
        <f>+'Indice PondENGHO'!M98/'Indice PondENGHO'!M86-1</f>
        <v>1.7382497341659637</v>
      </c>
      <c r="N100" s="3">
        <f>+'Indice PondENGHO'!N98/'Indice PondENGHO'!N86-1</f>
        <v>1.2578829670832405</v>
      </c>
      <c r="O100" s="11">
        <f>+'Indice PondENGHO'!O98/'Indice PondENGHO'!O86-1</f>
        <v>1.4416988283108996</v>
      </c>
      <c r="P100" s="10">
        <f>+'Indice PondENGHO'!P98/'Indice PondENGHO'!P86-1</f>
        <v>0.93458002931496331</v>
      </c>
      <c r="Q100" s="3">
        <f>+'Indice PondENGHO'!Q98/'Indice PondENGHO'!Q86-1</f>
        <v>1.2495506993818757</v>
      </c>
      <c r="R100" s="3">
        <f>+'Indice PondENGHO'!R98/'Indice PondENGHO'!R86-1</f>
        <v>0.85077960395569163</v>
      </c>
      <c r="S100" s="3">
        <f>+'Indice PondENGHO'!S98/'Indice PondENGHO'!S86-1</f>
        <v>2.5086096840148513</v>
      </c>
      <c r="T100" s="3">
        <f>+'Indice PondENGHO'!T98/'Indice PondENGHO'!T86-1</f>
        <v>0.85566452234990842</v>
      </c>
      <c r="U100" s="3">
        <f>+'Indice PondENGHO'!U98/'Indice PondENGHO'!U86-1</f>
        <v>1.1733398150660808</v>
      </c>
      <c r="V100" s="3">
        <f>+'Indice PondENGHO'!V98/'Indice PondENGHO'!V86-1</f>
        <v>1.361993534737822</v>
      </c>
      <c r="W100" s="3">
        <f>+'Indice PondENGHO'!W98/'Indice PondENGHO'!W86-1</f>
        <v>1.8641613901063216</v>
      </c>
      <c r="X100" s="3">
        <f>+'Indice PondENGHO'!X98/'Indice PondENGHO'!X86-1</f>
        <v>1.1018958968471564</v>
      </c>
      <c r="Y100" s="3">
        <f>+'Indice PondENGHO'!Y98/'Indice PondENGHO'!Y86-1</f>
        <v>1.70352807950901</v>
      </c>
      <c r="Z100" s="3">
        <f>+'Indice PondENGHO'!Z98/'Indice PondENGHO'!Z86-1</f>
        <v>1.2591132460543486</v>
      </c>
      <c r="AA100" s="11">
        <f>+'Indice PondENGHO'!AA98/'Indice PondENGHO'!AA86-1</f>
        <v>1.4566060568537118</v>
      </c>
      <c r="AB100" s="10">
        <f>+'Indice PondENGHO'!AB98/'Indice PondENGHO'!AB86-1</f>
        <v>0.94428868963919044</v>
      </c>
      <c r="AC100" s="3">
        <f>+'Indice PondENGHO'!AC98/'Indice PondENGHO'!AC86-1</f>
        <v>1.2477837375747449</v>
      </c>
      <c r="AD100" s="3">
        <f>+'Indice PondENGHO'!AD98/'Indice PondENGHO'!AD86-1</f>
        <v>0.85061509954664039</v>
      </c>
      <c r="AE100" s="3">
        <f>+'Indice PondENGHO'!AE98/'Indice PondENGHO'!AE86-1</f>
        <v>2.4929747670117308</v>
      </c>
      <c r="AF100" s="3">
        <f>+'Indice PondENGHO'!AF98/'Indice PondENGHO'!AF86-1</f>
        <v>0.86250230028760866</v>
      </c>
      <c r="AG100" s="3">
        <f>+'Indice PondENGHO'!AG98/'Indice PondENGHO'!AG86-1</f>
        <v>1.1776398338850704</v>
      </c>
      <c r="AH100" s="3">
        <f>+'Indice PondENGHO'!AH98/'Indice PondENGHO'!AH86-1</f>
        <v>1.350937388424299</v>
      </c>
      <c r="AI100" s="3">
        <f>+'Indice PondENGHO'!AI98/'Indice PondENGHO'!AI86-1</f>
        <v>1.8689613441690902</v>
      </c>
      <c r="AJ100" s="3">
        <f>+'Indice PondENGHO'!AJ98/'Indice PondENGHO'!AJ86-1</f>
        <v>1.1008320147676409</v>
      </c>
      <c r="AK100" s="3">
        <f>+'Indice PondENGHO'!AK98/'Indice PondENGHO'!AK86-1</f>
        <v>1.7006849962811632</v>
      </c>
      <c r="AL100" s="3">
        <f>+'Indice PondENGHO'!AL98/'Indice PondENGHO'!AL86-1</f>
        <v>1.2626313258407524</v>
      </c>
      <c r="AM100" s="11">
        <f>+'Indice PondENGHO'!AM98/'Indice PondENGHO'!AM86-1</f>
        <v>1.4604554504155716</v>
      </c>
      <c r="AN100" s="10">
        <f>+'Indice PondENGHO'!AN98/'Indice PondENGHO'!AN86-1</f>
        <v>0.95165463640191916</v>
      </c>
      <c r="AO100" s="3">
        <f>+'Indice PondENGHO'!AO98/'Indice PondENGHO'!AO86-1</f>
        <v>1.256318363316915</v>
      </c>
      <c r="AP100" s="3">
        <f>+'Indice PondENGHO'!AP98/'Indice PondENGHO'!AP86-1</f>
        <v>0.8506986698828054</v>
      </c>
      <c r="AQ100" s="3">
        <f>+'Indice PondENGHO'!AQ98/'Indice PondENGHO'!AQ86-1</f>
        <v>2.4849437374918462</v>
      </c>
      <c r="AR100" s="3">
        <f>+'Indice PondENGHO'!AR98/'Indice PondENGHO'!AR86-1</f>
        <v>0.8630293522946606</v>
      </c>
      <c r="AS100" s="3">
        <f>+'Indice PondENGHO'!AS98/'Indice PondENGHO'!AS86-1</f>
        <v>1.1943447787263106</v>
      </c>
      <c r="AT100" s="3">
        <f>+'Indice PondENGHO'!AT98/'Indice PondENGHO'!AT86-1</f>
        <v>1.3674441308038583</v>
      </c>
      <c r="AU100" s="3">
        <f>+'Indice PondENGHO'!AU98/'Indice PondENGHO'!AU86-1</f>
        <v>1.8733303792485199</v>
      </c>
      <c r="AV100" s="3">
        <f>+'Indice PondENGHO'!AV98/'Indice PondENGHO'!AV86-1</f>
        <v>1.0999802205093707</v>
      </c>
      <c r="AW100" s="3">
        <f>+'Indice PondENGHO'!AW98/'Indice PondENGHO'!AW86-1</f>
        <v>1.7072187211298386</v>
      </c>
      <c r="AX100" s="3">
        <f>+'Indice PondENGHO'!AX98/'Indice PondENGHO'!AX86-1</f>
        <v>1.2666058226547379</v>
      </c>
      <c r="AY100" s="11">
        <f>+'Indice PondENGHO'!AY98/'Indice PondENGHO'!AY86-1</f>
        <v>1.4674241079641033</v>
      </c>
      <c r="AZ100" s="10">
        <f>+'Indice PondENGHO'!AZ98/'Indice PondENGHO'!AZ86-1</f>
        <v>0.96104020106441324</v>
      </c>
      <c r="BA100" s="3">
        <f>+'Indice PondENGHO'!BA98/'Indice PondENGHO'!BA86-1</f>
        <v>1.2705091747844257</v>
      </c>
      <c r="BB100" s="3">
        <f>+'Indice PondENGHO'!BB98/'Indice PondENGHO'!BB86-1</f>
        <v>0.84977856038157107</v>
      </c>
      <c r="BC100" s="3">
        <f>+'Indice PondENGHO'!BC98/'Indice PondENGHO'!BC86-1</f>
        <v>2.4654457312270424</v>
      </c>
      <c r="BD100" s="3">
        <f>+'Indice PondENGHO'!BD98/'Indice PondENGHO'!BD86-1</f>
        <v>0.85336790851628308</v>
      </c>
      <c r="BE100" s="3">
        <f>+'Indice PondENGHO'!BE98/'Indice PondENGHO'!BE86-1</f>
        <v>1.2099102564911108</v>
      </c>
      <c r="BF100" s="3">
        <f>+'Indice PondENGHO'!BF98/'Indice PondENGHO'!BF86-1</f>
        <v>1.3754646161498671</v>
      </c>
      <c r="BG100" s="3">
        <f>+'Indice PondENGHO'!BG98/'Indice PondENGHO'!BG86-1</f>
        <v>1.879152948337711</v>
      </c>
      <c r="BH100" s="3">
        <f>+'Indice PondENGHO'!BH98/'Indice PondENGHO'!BH86-1</f>
        <v>1.1014082728955121</v>
      </c>
      <c r="BI100" s="3">
        <f>+'Indice PondENGHO'!BI98/'Indice PondENGHO'!BI86-1</f>
        <v>1.6918883840471644</v>
      </c>
      <c r="BJ100" s="3">
        <f>+'Indice PondENGHO'!BJ98/'Indice PondENGHO'!BJ86-1</f>
        <v>1.2662537553566229</v>
      </c>
      <c r="BK100" s="11">
        <f>+'Indice PondENGHO'!BK98/'Indice PondENGHO'!BK86-1</f>
        <v>1.4653772693538101</v>
      </c>
      <c r="BL100" s="2">
        <f t="shared" ref="BL100" si="147">+A100</f>
        <v>45627</v>
      </c>
      <c r="BM100" s="3">
        <f>+'Indice PondENGHO'!BL98/'Indice PondENGHO'!BL86-1</f>
        <v>1.1189596956514585</v>
      </c>
      <c r="BN100" s="3">
        <f>+'Indice PondENGHO'!BM98/'Indice PondENGHO'!BM86-1</f>
        <v>1.1585516045555329</v>
      </c>
      <c r="BO100" s="3">
        <f>+'Indice PondENGHO'!BN98/'Indice PondENGHO'!BN86-1</f>
        <v>1.1691359999091997</v>
      </c>
      <c r="BP100" s="3">
        <f>+'Indice PondENGHO'!BO98/'Indice PondENGHO'!BO86-1</f>
        <v>1.1893727938678094</v>
      </c>
      <c r="BQ100" s="3">
        <f>+'Indice PondENGHO'!BP98/'Indice PondENGHO'!BP86-1</f>
        <v>1.2116605506349787</v>
      </c>
      <c r="BR100" s="10">
        <f>+'Indice PondENGHO'!BQ98/'Indice PondENGHO'!BQ86-1</f>
        <v>0.943613170749668</v>
      </c>
      <c r="BS100" s="3">
        <f>+'Indice PondENGHO'!BR98/'Indice PondENGHO'!BR86-1</f>
        <v>1.2544976708873627</v>
      </c>
      <c r="BT100" s="3">
        <f>+'Indice PondENGHO'!BS98/'Indice PondENGHO'!BS86-1</f>
        <v>0.85037034497969199</v>
      </c>
      <c r="BU100" s="3">
        <f>+'Indice PondENGHO'!BT98/'Indice PondENGHO'!BT86-1</f>
        <v>2.4886807122359484</v>
      </c>
      <c r="BV100" s="3">
        <f>+'Indice PondENGHO'!BU98/'Indice PondENGHO'!BU86-1</f>
        <v>0.85744557824840983</v>
      </c>
      <c r="BW100" s="3">
        <f>+'Indice PondENGHO'!BV98/'Indice PondENGHO'!BV86-1</f>
        <v>1.1930272858499964</v>
      </c>
      <c r="BX100" s="3">
        <f>+'Indice PondENGHO'!BW98/'Indice PondENGHO'!BW86-1</f>
        <v>1.3656706509234047</v>
      </c>
      <c r="BY100" s="3">
        <f>+'Indice PondENGHO'!BX98/'Indice PondENGHO'!BX86-1</f>
        <v>1.870393273200154</v>
      </c>
      <c r="BZ100" s="3">
        <f>+'Indice PondENGHO'!BY98/'Indice PondENGHO'!BY86-1</f>
        <v>1.1013781681182508</v>
      </c>
      <c r="CA100" s="3">
        <f>+'Indice PondENGHO'!BZ98/'Indice PondENGHO'!BZ86-1</f>
        <v>1.701270956392765</v>
      </c>
      <c r="CB100" s="3">
        <f>+'Indice PondENGHO'!CA98/'Indice PondENGHO'!CA86-1</f>
        <v>1.2641960878717682</v>
      </c>
      <c r="CC100" s="11">
        <f>+'Indice PondENGHO'!CB98/'Indice PondENGHO'!CB86-1</f>
        <v>1.4614224955934709</v>
      </c>
      <c r="CD100" s="3">
        <f>+'Indice PondENGHO'!CC98/'Indice PondENGHO'!CC86-1</f>
        <v>1.1791962042600703</v>
      </c>
      <c r="CE100" s="3">
        <f>+'Indice PondENGHO'!CD98/'Indice PondENGHO'!CD86-1</f>
        <v>1.1791962042600703</v>
      </c>
      <c r="CF100" s="3">
        <f>+'[3]Infla Interanual PondENGHO'!CD100</f>
        <v>1.1781070663314765</v>
      </c>
      <c r="CI100" s="72">
        <f t="shared" ref="CI100" si="148">+BM100-BQ100</f>
        <v>-9.2700854983520209E-2</v>
      </c>
      <c r="CJ100" s="72">
        <f t="shared" si="3"/>
        <v>0</v>
      </c>
      <c r="CK100" s="72">
        <f t="shared" si="9"/>
        <v>-9.2700854983520209E-2</v>
      </c>
    </row>
    <row r="101" spans="1:89" x14ac:dyDescent="0.25">
      <c r="A101" s="2">
        <f t="shared" ref="A101" si="149">+DATE(C101,B101,1)</f>
        <v>45658</v>
      </c>
      <c r="B101" s="1">
        <f t="shared" si="24"/>
        <v>1</v>
      </c>
      <c r="C101" s="1">
        <f t="shared" ref="C101" si="150">+IF(B101=1,C100+1,C100)</f>
        <v>2025</v>
      </c>
      <c r="D101" s="10">
        <f>+'Indice PondENGHO'!D99/'Indice PondENGHO'!D87-1</f>
        <v>0.62577446971631767</v>
      </c>
      <c r="E101" s="3">
        <f>+'Indice PondENGHO'!E99/'Indice PondENGHO'!E87-1</f>
        <v>0.88925363932948787</v>
      </c>
      <c r="F101" s="3">
        <f>+'Indice PondENGHO'!F99/'Indice PondENGHO'!F87-1</f>
        <v>0.64490302149990741</v>
      </c>
      <c r="G101" s="3">
        <f>+'Indice PondENGHO'!G99/'Indice PondENGHO'!G87-1</f>
        <v>2.1832919324628013</v>
      </c>
      <c r="H101" s="3">
        <f>+'Indice PondENGHO'!H99/'Indice PondENGHO'!H87-1</f>
        <v>0.54014537531900464</v>
      </c>
      <c r="I101" s="3">
        <f>+'Indice PondENGHO'!I99/'Indice PondENGHO'!I87-1</f>
        <v>0.84124838539362612</v>
      </c>
      <c r="J101" s="3">
        <f>+'Indice PondENGHO'!J99/'Indice PondENGHO'!J87-1</f>
        <v>0.88662186182908642</v>
      </c>
      <c r="K101" s="3">
        <f>+'Indice PondENGHO'!K99/'Indice PondENGHO'!K87-1</f>
        <v>1.3252273367494416</v>
      </c>
      <c r="L101" s="3">
        <f>+'Indice PondENGHO'!L99/'Indice PondENGHO'!L87-1</f>
        <v>0.74098000841147393</v>
      </c>
      <c r="M101" s="3">
        <f>+'Indice PondENGHO'!M99/'Indice PondENGHO'!M87-1</f>
        <v>1.7306436376417826</v>
      </c>
      <c r="N101" s="3">
        <f>+'Indice PondENGHO'!N99/'Indice PondENGHO'!N87-1</f>
        <v>0.98893816020472558</v>
      </c>
      <c r="O101" s="11">
        <f>+'Indice PondENGHO'!O99/'Indice PondENGHO'!O87-1</f>
        <v>0.72768829496438014</v>
      </c>
      <c r="P101" s="10">
        <f>+'Indice PondENGHO'!P99/'Indice PondENGHO'!P87-1</f>
        <v>0.63630805604077678</v>
      </c>
      <c r="Q101" s="3">
        <f>+'Indice PondENGHO'!Q99/'Indice PondENGHO'!Q87-1</f>
        <v>0.90388177740799414</v>
      </c>
      <c r="R101" s="3">
        <f>+'Indice PondENGHO'!R99/'Indice PondENGHO'!R87-1</f>
        <v>0.64165389734224343</v>
      </c>
      <c r="S101" s="3">
        <f>+'Indice PondENGHO'!S99/'Indice PondENGHO'!S87-1</f>
        <v>2.1841166146378295</v>
      </c>
      <c r="T101" s="3">
        <f>+'Indice PondENGHO'!T99/'Indice PondENGHO'!T87-1</f>
        <v>0.54018474052689802</v>
      </c>
      <c r="U101" s="3">
        <f>+'Indice PondENGHO'!U99/'Indice PondENGHO'!U87-1</f>
        <v>0.84855399783232599</v>
      </c>
      <c r="V101" s="3">
        <f>+'Indice PondENGHO'!V99/'Indice PondENGHO'!V87-1</f>
        <v>0.88923975576049874</v>
      </c>
      <c r="W101" s="3">
        <f>+'Indice PondENGHO'!W99/'Indice PondENGHO'!W87-1</f>
        <v>1.3364237222214355</v>
      </c>
      <c r="X101" s="3">
        <f>+'Indice PondENGHO'!X99/'Indice PondENGHO'!X87-1</f>
        <v>0.73760799968465429</v>
      </c>
      <c r="Y101" s="3">
        <f>+'Indice PondENGHO'!Y99/'Indice PondENGHO'!Y87-1</f>
        <v>1.6933500328429898</v>
      </c>
      <c r="Z101" s="3">
        <f>+'Indice PondENGHO'!Z99/'Indice PondENGHO'!Z87-1</f>
        <v>0.99071387818716872</v>
      </c>
      <c r="AA101" s="11">
        <f>+'Indice PondENGHO'!AA99/'Indice PondENGHO'!AA87-1</f>
        <v>0.73994440643707438</v>
      </c>
      <c r="AB101" s="10">
        <f>+'Indice PondENGHO'!AB99/'Indice PondENGHO'!AB87-1</f>
        <v>0.64395943813956569</v>
      </c>
      <c r="AC101" s="3">
        <f>+'Indice PondENGHO'!AC99/'Indice PondENGHO'!AC87-1</f>
        <v>0.89940112921368986</v>
      </c>
      <c r="AD101" s="3">
        <f>+'Indice PondENGHO'!AD99/'Indice PondENGHO'!AD87-1</f>
        <v>0.64068683333919219</v>
      </c>
      <c r="AE101" s="3">
        <f>+'Indice PondENGHO'!AE99/'Indice PondENGHO'!AE87-1</f>
        <v>2.1807718306047001</v>
      </c>
      <c r="AF101" s="3">
        <f>+'Indice PondENGHO'!AF99/'Indice PondENGHO'!AF87-1</f>
        <v>0.54424360431743746</v>
      </c>
      <c r="AG101" s="3">
        <f>+'Indice PondENGHO'!AG99/'Indice PondENGHO'!AG87-1</f>
        <v>0.85178831841073865</v>
      </c>
      <c r="AH101" s="3">
        <f>+'Indice PondENGHO'!AH99/'Indice PondENGHO'!AH87-1</f>
        <v>0.88013408198320686</v>
      </c>
      <c r="AI101" s="3">
        <f>+'Indice PondENGHO'!AI99/'Indice PondENGHO'!AI87-1</f>
        <v>1.3425090431140831</v>
      </c>
      <c r="AJ101" s="3">
        <f>+'Indice PondENGHO'!AJ99/'Indice PondENGHO'!AJ87-1</f>
        <v>0.73532034819048842</v>
      </c>
      <c r="AK101" s="3">
        <f>+'Indice PondENGHO'!AK99/'Indice PondENGHO'!AK87-1</f>
        <v>1.6900170394826328</v>
      </c>
      <c r="AL101" s="3">
        <f>+'Indice PondENGHO'!AL99/'Indice PondENGHO'!AL87-1</f>
        <v>0.99514894834667023</v>
      </c>
      <c r="AM101" s="11">
        <f>+'Indice PondENGHO'!AM99/'Indice PondENGHO'!AM87-1</f>
        <v>0.74545678056450071</v>
      </c>
      <c r="AN101" s="10">
        <f>+'Indice PondENGHO'!AN99/'Indice PondENGHO'!AN87-1</f>
        <v>0.6490471029516911</v>
      </c>
      <c r="AO101" s="3">
        <f>+'Indice PondENGHO'!AO99/'Indice PondENGHO'!AO87-1</f>
        <v>0.90591154442165567</v>
      </c>
      <c r="AP101" s="3">
        <f>+'Indice PondENGHO'!AP99/'Indice PondENGHO'!AP87-1</f>
        <v>0.63993921321570979</v>
      </c>
      <c r="AQ101" s="3">
        <f>+'Indice PondENGHO'!AQ99/'Indice PondENGHO'!AQ87-1</f>
        <v>2.1773246972322156</v>
      </c>
      <c r="AR101" s="3">
        <f>+'Indice PondENGHO'!AR99/'Indice PondENGHO'!AR87-1</f>
        <v>0.54434486937309168</v>
      </c>
      <c r="AS101" s="3">
        <f>+'Indice PondENGHO'!AS99/'Indice PondENGHO'!AS87-1</f>
        <v>0.86569147165120608</v>
      </c>
      <c r="AT101" s="3">
        <f>+'Indice PondENGHO'!AT99/'Indice PondENGHO'!AT87-1</f>
        <v>0.89270442663222327</v>
      </c>
      <c r="AU101" s="3">
        <f>+'Indice PondENGHO'!AU99/'Indice PondENGHO'!AU87-1</f>
        <v>1.3473397687902993</v>
      </c>
      <c r="AV101" s="3">
        <f>+'Indice PondENGHO'!AV99/'Indice PondENGHO'!AV87-1</f>
        <v>0.73646528604661654</v>
      </c>
      <c r="AW101" s="3">
        <f>+'Indice PondENGHO'!AW99/'Indice PondENGHO'!AW87-1</f>
        <v>1.6968770580707879</v>
      </c>
      <c r="AX101" s="3">
        <f>+'Indice PondENGHO'!AX99/'Indice PondENGHO'!AX87-1</f>
        <v>0.99971923281918151</v>
      </c>
      <c r="AY101" s="11">
        <f>+'Indice PondENGHO'!AY99/'Indice PondENGHO'!AY87-1</f>
        <v>0.74862633137845092</v>
      </c>
      <c r="AZ101" s="10">
        <f>+'Indice PondENGHO'!AZ99/'Indice PondENGHO'!AZ87-1</f>
        <v>0.65637830087014537</v>
      </c>
      <c r="BA101" s="3">
        <f>+'Indice PondENGHO'!BA99/'Indice PondENGHO'!BA87-1</f>
        <v>0.91839441223095641</v>
      </c>
      <c r="BB101" s="3">
        <f>+'Indice PondENGHO'!BB99/'Indice PondENGHO'!BB87-1</f>
        <v>0.63824397046507353</v>
      </c>
      <c r="BC101" s="3">
        <f>+'Indice PondENGHO'!BC99/'Indice PondENGHO'!BC87-1</f>
        <v>2.1742732505006113</v>
      </c>
      <c r="BD101" s="3">
        <f>+'Indice PondENGHO'!BD99/'Indice PondENGHO'!BD87-1</f>
        <v>0.54021709894072689</v>
      </c>
      <c r="BE101" s="3">
        <f>+'Indice PondENGHO'!BE99/'Indice PondENGHO'!BE87-1</f>
        <v>0.87862408346571219</v>
      </c>
      <c r="BF101" s="3">
        <f>+'Indice PondENGHO'!BF99/'Indice PondENGHO'!BF87-1</f>
        <v>0.89959541552414679</v>
      </c>
      <c r="BG101" s="3">
        <f>+'Indice PondENGHO'!BG99/'Indice PondENGHO'!BG87-1</f>
        <v>1.3554111601043992</v>
      </c>
      <c r="BH101" s="3">
        <f>+'Indice PondENGHO'!BH99/'Indice PondENGHO'!BH87-1</f>
        <v>0.73868654231883935</v>
      </c>
      <c r="BI101" s="3">
        <f>+'Indice PondENGHO'!BI99/'Indice PondENGHO'!BI87-1</f>
        <v>1.678330290933272</v>
      </c>
      <c r="BJ101" s="3">
        <f>+'Indice PondENGHO'!BJ99/'Indice PondENGHO'!BJ87-1</f>
        <v>1.001163335247226</v>
      </c>
      <c r="BK101" s="11">
        <f>+'Indice PondENGHO'!BK99/'Indice PondENGHO'!BK87-1</f>
        <v>0.75011379388127497</v>
      </c>
      <c r="BL101" s="2">
        <f t="shared" ref="BL101" si="151">+A101</f>
        <v>45658</v>
      </c>
      <c r="BM101" s="3">
        <f>+'Indice PondENGHO'!BL99/'Indice PondENGHO'!BL87-1</f>
        <v>0.79762502556299819</v>
      </c>
      <c r="BN101" s="3">
        <f>+'Indice PondENGHO'!BM99/'Indice PondENGHO'!BM87-1</f>
        <v>0.82933690447702668</v>
      </c>
      <c r="BO101" s="3">
        <f>+'Indice PondENGHO'!BN99/'Indice PondENGHO'!BN87-1</f>
        <v>0.83885878362050481</v>
      </c>
      <c r="BP101" s="3">
        <f>+'Indice PondENGHO'!BO99/'Indice PondENGHO'!BO87-1</f>
        <v>0.85289668968098598</v>
      </c>
      <c r="BQ101" s="3">
        <f>+'Indice PondENGHO'!BP99/'Indice PondENGHO'!BP87-1</f>
        <v>0.87261042568992719</v>
      </c>
      <c r="BR101" s="10">
        <f>+'Indice PondENGHO'!BQ99/'Indice PondENGHO'!BQ87-1</f>
        <v>0.64309822762879509</v>
      </c>
      <c r="BS101" s="3">
        <f>+'Indice PondENGHO'!BR99/'Indice PondENGHO'!BR87-1</f>
        <v>0.9059558456610397</v>
      </c>
      <c r="BT101" s="3">
        <f>+'Indice PondENGHO'!BS99/'Indice PondENGHO'!BS87-1</f>
        <v>0.64054288291430717</v>
      </c>
      <c r="BU101" s="3">
        <f>+'Indice PondENGHO'!BT99/'Indice PondENGHO'!BT87-1</f>
        <v>2.1787568046840593</v>
      </c>
      <c r="BV101" s="3">
        <f>+'Indice PondENGHO'!BU99/'Indice PondENGHO'!BU87-1</f>
        <v>0.54171094160037403</v>
      </c>
      <c r="BW101" s="3">
        <f>+'Indice PondENGHO'!BV99/'Indice PondENGHO'!BV87-1</f>
        <v>0.86456567700533893</v>
      </c>
      <c r="BX101" s="3">
        <f>+'Indice PondENGHO'!BW99/'Indice PondENGHO'!BW87-1</f>
        <v>0.89205330285272022</v>
      </c>
      <c r="BY101" s="3">
        <f>+'Indice PondENGHO'!BX99/'Indice PondENGHO'!BX87-1</f>
        <v>1.3442828149874506</v>
      </c>
      <c r="BZ101" s="3">
        <f>+'Indice PondENGHO'!BY99/'Indice PondENGHO'!BY87-1</f>
        <v>0.73773703630907494</v>
      </c>
      <c r="CA101" s="3">
        <f>+'Indice PondENGHO'!BZ99/'Indice PondENGHO'!BZ87-1</f>
        <v>1.6897839021129584</v>
      </c>
      <c r="CB101" s="3">
        <f>+'Indice PondENGHO'!CA99/'Indice PondENGHO'!CA87-1</f>
        <v>0.99758749368348965</v>
      </c>
      <c r="CC101" s="11">
        <f>+'Indice PondENGHO'!CB99/'Indice PondENGHO'!CB87-1</f>
        <v>0.74534413416630385</v>
      </c>
      <c r="CD101" s="3">
        <f>+'Indice PondENGHO'!CC99/'Indice PondENGHO'!CC87-1</f>
        <v>0.84609998432926448</v>
      </c>
      <c r="CE101" s="3">
        <f>+'Indice PondENGHO'!CD99/'Indice PondENGHO'!CD87-1</f>
        <v>0.84609998432926448</v>
      </c>
      <c r="CF101" s="3">
        <f>+'[3]Infla Interanual PondENGHO'!CD101</f>
        <v>0.84469695929682365</v>
      </c>
      <c r="CI101" s="72">
        <f t="shared" ref="CI101" si="152">+BM101-BQ101</f>
        <v>-7.4985400126929003E-2</v>
      </c>
      <c r="CJ101" s="72">
        <f t="shared" si="3"/>
        <v>0</v>
      </c>
      <c r="CK101" s="72">
        <f t="shared" si="9"/>
        <v>-7.4985400126929003E-2</v>
      </c>
    </row>
    <row r="102" spans="1:89" x14ac:dyDescent="0.25">
      <c r="A102" s="2">
        <f t="shared" ref="A102" si="153">+DATE(C102,B102,1)</f>
        <v>45689</v>
      </c>
      <c r="B102" s="1">
        <f t="shared" si="24"/>
        <v>2</v>
      </c>
      <c r="C102" s="1">
        <f t="shared" ref="C102" si="154">+IF(B102=1,C101+1,C101)</f>
        <v>2025</v>
      </c>
      <c r="D102" s="10">
        <f>+'Indice PondENGHO'!D100/'Indice PondENGHO'!D88-1</f>
        <v>0.50928241768165128</v>
      </c>
      <c r="E102" s="3">
        <f>+'Indice PondENGHO'!E100/'Indice PondENGHO'!E88-1</f>
        <v>0.63104379980471181</v>
      </c>
      <c r="F102" s="3">
        <f>+'Indice PondENGHO'!F100/'Indice PondENGHO'!F88-1</f>
        <v>0.53460191053360284</v>
      </c>
      <c r="G102" s="3">
        <f>+'Indice PondENGHO'!G100/'Indice PondENGHO'!G88-1</f>
        <v>1.751228834724444</v>
      </c>
      <c r="H102" s="3">
        <f>+'Indice PondENGHO'!H100/'Indice PondENGHO'!H88-1</f>
        <v>0.4109534711797409</v>
      </c>
      <c r="I102" s="3">
        <f>+'Indice PondENGHO'!I100/'Indice PondENGHO'!I88-1</f>
        <v>0.66029038055675326</v>
      </c>
      <c r="J102" s="3">
        <f>+'Indice PondENGHO'!J100/'Indice PondENGHO'!J88-1</f>
        <v>0.60662632518516424</v>
      </c>
      <c r="K102" s="3">
        <f>+'Indice PondENGHO'!K100/'Indice PondENGHO'!K88-1</f>
        <v>0.91351470538805413</v>
      </c>
      <c r="L102" s="3">
        <f>+'Indice PondENGHO'!L100/'Indice PondENGHO'!L88-1</f>
        <v>0.64587398519218819</v>
      </c>
      <c r="M102" s="3">
        <f>+'Indice PondENGHO'!M100/'Indice PondENGHO'!M88-1</f>
        <v>1.53009426765137</v>
      </c>
      <c r="N102" s="3">
        <f>+'Indice PondENGHO'!N100/'Indice PondENGHO'!N88-1</f>
        <v>0.82438671707021016</v>
      </c>
      <c r="O102" s="11">
        <f>+'Indice PondENGHO'!O100/'Indice PondENGHO'!O88-1</f>
        <v>0.52129402175684114</v>
      </c>
      <c r="P102" s="10">
        <f>+'Indice PondENGHO'!P100/'Indice PondENGHO'!P88-1</f>
        <v>0.51472498529572497</v>
      </c>
      <c r="Q102" s="3">
        <f>+'Indice PondENGHO'!Q100/'Indice PondENGHO'!Q88-1</f>
        <v>0.6403302139651712</v>
      </c>
      <c r="R102" s="3">
        <f>+'Indice PondENGHO'!R100/'Indice PondENGHO'!R88-1</f>
        <v>0.53427468205159623</v>
      </c>
      <c r="S102" s="3">
        <f>+'Indice PondENGHO'!S100/'Indice PondENGHO'!S88-1</f>
        <v>1.7457965425302389</v>
      </c>
      <c r="T102" s="3">
        <f>+'Indice PondENGHO'!T100/'Indice PondENGHO'!T88-1</f>
        <v>0.41113401890737267</v>
      </c>
      <c r="U102" s="3">
        <f>+'Indice PondENGHO'!U100/'Indice PondENGHO'!U88-1</f>
        <v>0.66472310326398643</v>
      </c>
      <c r="V102" s="3">
        <f>+'Indice PondENGHO'!V100/'Indice PondENGHO'!V88-1</f>
        <v>0.59920505333853558</v>
      </c>
      <c r="W102" s="3">
        <f>+'Indice PondENGHO'!W100/'Indice PondENGHO'!W88-1</f>
        <v>0.91814893387022667</v>
      </c>
      <c r="X102" s="3">
        <f>+'Indice PondENGHO'!X100/'Indice PondENGHO'!X88-1</f>
        <v>0.64623871365155083</v>
      </c>
      <c r="Y102" s="3">
        <f>+'Indice PondENGHO'!Y100/'Indice PondENGHO'!Y88-1</f>
        <v>1.4711590369394782</v>
      </c>
      <c r="Z102" s="3">
        <f>+'Indice PondENGHO'!Z100/'Indice PondENGHO'!Z88-1</f>
        <v>0.82746618153342211</v>
      </c>
      <c r="AA102" s="11">
        <f>+'Indice PondENGHO'!AA100/'Indice PondENGHO'!AA88-1</f>
        <v>0.53302427514207751</v>
      </c>
      <c r="AB102" s="10">
        <f>+'Indice PondENGHO'!AB100/'Indice PondENGHO'!AB88-1</f>
        <v>0.51896356578703551</v>
      </c>
      <c r="AC102" s="3">
        <f>+'Indice PondENGHO'!AC100/'Indice PondENGHO'!AC88-1</f>
        <v>0.63800740779608889</v>
      </c>
      <c r="AD102" s="3">
        <f>+'Indice PondENGHO'!AD100/'Indice PondENGHO'!AD88-1</f>
        <v>0.53491997105718259</v>
      </c>
      <c r="AE102" s="3">
        <f>+'Indice PondENGHO'!AE100/'Indice PondENGHO'!AE88-1</f>
        <v>1.7501124871982618</v>
      </c>
      <c r="AF102" s="3">
        <f>+'Indice PondENGHO'!AF100/'Indice PondENGHO'!AF88-1</f>
        <v>0.41338523077858724</v>
      </c>
      <c r="AG102" s="3">
        <f>+'Indice PondENGHO'!AG100/'Indice PondENGHO'!AG88-1</f>
        <v>0.66828864918534792</v>
      </c>
      <c r="AH102" s="3">
        <f>+'Indice PondENGHO'!AH100/'Indice PondENGHO'!AH88-1</f>
        <v>0.59469852647935606</v>
      </c>
      <c r="AI102" s="3">
        <f>+'Indice PondENGHO'!AI100/'Indice PondENGHO'!AI88-1</f>
        <v>0.91983157066563459</v>
      </c>
      <c r="AJ102" s="3">
        <f>+'Indice PondENGHO'!AJ100/'Indice PondENGHO'!AJ88-1</f>
        <v>0.64628129928760125</v>
      </c>
      <c r="AK102" s="3">
        <f>+'Indice PondENGHO'!AK100/'Indice PondENGHO'!AK88-1</f>
        <v>1.4659818921155257</v>
      </c>
      <c r="AL102" s="3">
        <f>+'Indice PondENGHO'!AL100/'Indice PondENGHO'!AL88-1</f>
        <v>0.83514436784619606</v>
      </c>
      <c r="AM102" s="11">
        <f>+'Indice PondENGHO'!AM100/'Indice PondENGHO'!AM88-1</f>
        <v>0.53843293642792789</v>
      </c>
      <c r="AN102" s="10">
        <f>+'Indice PondENGHO'!AN100/'Indice PondENGHO'!AN88-1</f>
        <v>0.52234138701428678</v>
      </c>
      <c r="AO102" s="3">
        <f>+'Indice PondENGHO'!AO100/'Indice PondENGHO'!AO88-1</f>
        <v>0.64111582363273767</v>
      </c>
      <c r="AP102" s="3">
        <f>+'Indice PondENGHO'!AP100/'Indice PondENGHO'!AP88-1</f>
        <v>0.53487266994690064</v>
      </c>
      <c r="AQ102" s="3">
        <f>+'Indice PondENGHO'!AQ100/'Indice PondENGHO'!AQ88-1</f>
        <v>1.7520882557305337</v>
      </c>
      <c r="AR102" s="3">
        <f>+'Indice PondENGHO'!AR100/'Indice PondENGHO'!AR88-1</f>
        <v>0.41343428627256817</v>
      </c>
      <c r="AS102" s="3">
        <f>+'Indice PondENGHO'!AS100/'Indice PondENGHO'!AS88-1</f>
        <v>0.67529087068736526</v>
      </c>
      <c r="AT102" s="3">
        <f>+'Indice PondENGHO'!AT100/'Indice PondENGHO'!AT88-1</f>
        <v>0.59006130528237555</v>
      </c>
      <c r="AU102" s="3">
        <f>+'Indice PondENGHO'!AU100/'Indice PondENGHO'!AU88-1</f>
        <v>0.92312007420738218</v>
      </c>
      <c r="AV102" s="3">
        <f>+'Indice PondENGHO'!AV100/'Indice PondENGHO'!AV88-1</f>
        <v>0.64686943770662686</v>
      </c>
      <c r="AW102" s="3">
        <f>+'Indice PondENGHO'!AW100/'Indice PondENGHO'!AW88-1</f>
        <v>1.4777348930769483</v>
      </c>
      <c r="AX102" s="3">
        <f>+'Indice PondENGHO'!AX100/'Indice PondENGHO'!AX88-1</f>
        <v>0.84132660951951355</v>
      </c>
      <c r="AY102" s="11">
        <f>+'Indice PondENGHO'!AY100/'Indice PondENGHO'!AY88-1</f>
        <v>0.54166017451478843</v>
      </c>
      <c r="AZ102" s="10">
        <f>+'Indice PondENGHO'!AZ100/'Indice PondENGHO'!AZ88-1</f>
        <v>0.52607346557534984</v>
      </c>
      <c r="BA102" s="3">
        <f>+'Indice PondENGHO'!BA100/'Indice PondENGHO'!BA88-1</f>
        <v>0.64814130860840069</v>
      </c>
      <c r="BB102" s="3">
        <f>+'Indice PondENGHO'!BB100/'Indice PondENGHO'!BB88-1</f>
        <v>0.53472904701842783</v>
      </c>
      <c r="BC102" s="3">
        <f>+'Indice PondENGHO'!BC100/'Indice PondENGHO'!BC88-1</f>
        <v>1.7461879986090381</v>
      </c>
      <c r="BD102" s="3">
        <f>+'Indice PondENGHO'!BD100/'Indice PondENGHO'!BD88-1</f>
        <v>0.410910136467177</v>
      </c>
      <c r="BE102" s="3">
        <f>+'Indice PondENGHO'!BE100/'Indice PondENGHO'!BE88-1</f>
        <v>0.68236237497867402</v>
      </c>
      <c r="BF102" s="3">
        <f>+'Indice PondENGHO'!BF100/'Indice PondENGHO'!BF88-1</f>
        <v>0.58608571228888295</v>
      </c>
      <c r="BG102" s="3">
        <f>+'Indice PondENGHO'!BG100/'Indice PondENGHO'!BG88-1</f>
        <v>0.9273238504819139</v>
      </c>
      <c r="BH102" s="3">
        <f>+'Indice PondENGHO'!BH100/'Indice PondENGHO'!BH88-1</f>
        <v>0.64985768702012159</v>
      </c>
      <c r="BI102" s="3">
        <f>+'Indice PondENGHO'!BI100/'Indice PondENGHO'!BI88-1</f>
        <v>1.433501947948836</v>
      </c>
      <c r="BJ102" s="3">
        <f>+'Indice PondENGHO'!BJ100/'Indice PondENGHO'!BJ88-1</f>
        <v>0.84636986913432288</v>
      </c>
      <c r="BK102" s="11">
        <f>+'Indice PondENGHO'!BK100/'Indice PondENGHO'!BK88-1</f>
        <v>0.54863673752727538</v>
      </c>
      <c r="BL102" s="2">
        <f t="shared" ref="BL102" si="155">+A102</f>
        <v>45689</v>
      </c>
      <c r="BM102" s="3">
        <f>+'Indice PondENGHO'!BL100/'Indice PondENGHO'!BL88-1</f>
        <v>0.63951625067301165</v>
      </c>
      <c r="BN102" s="3">
        <f>+'Indice PondENGHO'!BM100/'Indice PondENGHO'!BM88-1</f>
        <v>0.65936904512414052</v>
      </c>
      <c r="BO102" s="3">
        <f>+'Indice PondENGHO'!BN100/'Indice PondENGHO'!BN88-1</f>
        <v>0.66762265477208538</v>
      </c>
      <c r="BP102" s="3">
        <f>+'Indice PondENGHO'!BO100/'Indice PondENGHO'!BO88-1</f>
        <v>0.67430246119496795</v>
      </c>
      <c r="BQ102" s="3">
        <f>+'Indice PondENGHO'!BP100/'Indice PondENGHO'!BP88-1</f>
        <v>0.68910742935521219</v>
      </c>
      <c r="BR102" s="10">
        <f>+'Indice PondENGHO'!BQ100/'Indice PondENGHO'!BQ88-1</f>
        <v>0.51873958235239237</v>
      </c>
      <c r="BS102" s="3">
        <f>+'Indice PondENGHO'!BR100/'Indice PondENGHO'!BR88-1</f>
        <v>0.64121863778255839</v>
      </c>
      <c r="BT102" s="3">
        <f>+'Indice PondENGHO'!BS100/'Indice PondENGHO'!BS88-1</f>
        <v>0.53470439816361304</v>
      </c>
      <c r="BU102" s="3">
        <f>+'Indice PondENGHO'!BT100/'Indice PondENGHO'!BT88-1</f>
        <v>1.7487090093560824</v>
      </c>
      <c r="BV102" s="3">
        <f>+'Indice PondENGHO'!BU100/'Indice PondENGHO'!BU88-1</f>
        <v>0.41186461587680778</v>
      </c>
      <c r="BW102" s="3">
        <f>+'Indice PondENGHO'!BV100/'Indice PondENGHO'!BV88-1</f>
        <v>0.67452792372995596</v>
      </c>
      <c r="BX102" s="3">
        <f>+'Indice PondENGHO'!BW100/'Indice PondENGHO'!BW88-1</f>
        <v>0.59213801228246843</v>
      </c>
      <c r="BY102" s="3">
        <f>+'Indice PondENGHO'!BX100/'Indice PondENGHO'!BX88-1</f>
        <v>0.92172589026049012</v>
      </c>
      <c r="BZ102" s="3">
        <f>+'Indice PondENGHO'!BY100/'Indice PondENGHO'!BY88-1</f>
        <v>0.64769247250696971</v>
      </c>
      <c r="CA102" s="3">
        <f>+'Indice PondENGHO'!BZ100/'Indice PondENGHO'!BZ88-1</f>
        <v>1.4599460557842239</v>
      </c>
      <c r="CB102" s="3">
        <f>+'Indice PondENGHO'!CA100/'Indice PondENGHO'!CA88-1</f>
        <v>0.83928369325622887</v>
      </c>
      <c r="CC102" s="11">
        <f>+'Indice PondENGHO'!CB100/'Indice PondENGHO'!CB88-1</f>
        <v>0.54044887123558927</v>
      </c>
      <c r="CD102" s="3">
        <f>+'Indice PondENGHO'!CC100/'Indice PondENGHO'!CC88-1</f>
        <v>0.67121483696724238</v>
      </c>
      <c r="CE102" s="3">
        <f>+'Indice PondENGHO'!CD100/'Indice PondENGHO'!CD88-1</f>
        <v>0.67121473549541388</v>
      </c>
      <c r="CF102" s="3">
        <f>+'[3]Infla Interanual PondENGHO'!CD102</f>
        <v>0.6696273253749836</v>
      </c>
      <c r="CI102" s="72">
        <f t="shared" ref="CI102" si="156">+BM102-BQ102</f>
        <v>-4.9591178682200532E-2</v>
      </c>
      <c r="CJ102" s="72">
        <f t="shared" si="3"/>
        <v>0</v>
      </c>
      <c r="CK102" s="72">
        <f t="shared" si="9"/>
        <v>-4.9591178682200532E-2</v>
      </c>
    </row>
    <row r="103" spans="1:89" x14ac:dyDescent="0.25">
      <c r="A103" s="2">
        <f t="shared" ref="A103" si="157">+DATE(C103,B103,1)</f>
        <v>45717</v>
      </c>
      <c r="B103" s="1">
        <f t="shared" si="24"/>
        <v>3</v>
      </c>
      <c r="C103" s="1">
        <f t="shared" ref="C103" si="158">+IF(B103=1,C102+1,C102)</f>
        <v>2025</v>
      </c>
      <c r="D103" s="10">
        <f>+'Indice PondENGHO'!D101/'Indice PondENGHO'!D89-1</f>
        <v>0.45307974626427128</v>
      </c>
      <c r="E103" s="3">
        <f>+'Indice PondENGHO'!E101/'Indice PondENGHO'!E89-1</f>
        <v>0.46376226167695611</v>
      </c>
      <c r="F103" s="3">
        <f>+'Indice PondENGHO'!F101/'Indice PondENGHO'!F89-1</f>
        <v>0.45512458711965542</v>
      </c>
      <c r="G103" s="3">
        <f>+'Indice PondENGHO'!G101/'Indice PondENGHO'!G89-1</f>
        <v>1.5128134313515242</v>
      </c>
      <c r="H103" s="3">
        <f>+'Indice PondENGHO'!H101/'Indice PondENGHO'!H89-1</f>
        <v>0.3636595591016738</v>
      </c>
      <c r="I103" s="3">
        <f>+'Indice PondENGHO'!I101/'Indice PondENGHO'!I89-1</f>
        <v>0.5101187475202178</v>
      </c>
      <c r="J103" s="3">
        <f>+'Indice PondENGHO'!J101/'Indice PondENGHO'!J89-1</f>
        <v>0.43643912998257894</v>
      </c>
      <c r="K103" s="3">
        <f>+'Indice PondENGHO'!K101/'Indice PondENGHO'!K89-1</f>
        <v>0.69409693617833224</v>
      </c>
      <c r="L103" s="3">
        <f>+'Indice PondENGHO'!L101/'Indice PondENGHO'!L89-1</f>
        <v>0.52433031777342842</v>
      </c>
      <c r="M103" s="3">
        <f>+'Indice PondENGHO'!M101/'Indice PondENGHO'!M89-1</f>
        <v>1.0105507450392595</v>
      </c>
      <c r="N103" s="3">
        <f>+'Indice PondENGHO'!N101/'Indice PondENGHO'!N89-1</f>
        <v>0.75420777222658986</v>
      </c>
      <c r="O103" s="11">
        <f>+'Indice PondENGHO'!O101/'Indice PondENGHO'!O89-1</f>
        <v>0.43218890354248396</v>
      </c>
      <c r="P103" s="10">
        <f>+'Indice PondENGHO'!P101/'Indice PondENGHO'!P89-1</f>
        <v>0.45470585378750683</v>
      </c>
      <c r="Q103" s="3">
        <f>+'Indice PondENGHO'!Q101/'Indice PondENGHO'!Q89-1</f>
        <v>0.47145762495343013</v>
      </c>
      <c r="R103" s="3">
        <f>+'Indice PondENGHO'!R101/'Indice PondENGHO'!R89-1</f>
        <v>0.45132810694825864</v>
      </c>
      <c r="S103" s="3">
        <f>+'Indice PondENGHO'!S101/'Indice PondENGHO'!S89-1</f>
        <v>1.5051009950360146</v>
      </c>
      <c r="T103" s="3">
        <f>+'Indice PondENGHO'!T101/'Indice PondENGHO'!T89-1</f>
        <v>0.36344145315454601</v>
      </c>
      <c r="U103" s="3">
        <f>+'Indice PondENGHO'!U101/'Indice PondENGHO'!U89-1</f>
        <v>0.51221038172632927</v>
      </c>
      <c r="V103" s="3">
        <f>+'Indice PondENGHO'!V101/'Indice PondENGHO'!V89-1</f>
        <v>0.43595576822650006</v>
      </c>
      <c r="W103" s="3">
        <f>+'Indice PondENGHO'!W101/'Indice PondENGHO'!W89-1</f>
        <v>0.69691842086187505</v>
      </c>
      <c r="X103" s="3">
        <f>+'Indice PondENGHO'!X101/'Indice PondENGHO'!X89-1</f>
        <v>0.52235066020512821</v>
      </c>
      <c r="Y103" s="3">
        <f>+'Indice PondENGHO'!Y101/'Indice PondENGHO'!Y89-1</f>
        <v>0.95513281631533942</v>
      </c>
      <c r="Z103" s="3">
        <f>+'Indice PondENGHO'!Z101/'Indice PondENGHO'!Z89-1</f>
        <v>0.75585876769133931</v>
      </c>
      <c r="AA103" s="11">
        <f>+'Indice PondENGHO'!AA101/'Indice PondENGHO'!AA89-1</f>
        <v>0.44327376924714734</v>
      </c>
      <c r="AB103" s="10">
        <f>+'Indice PondENGHO'!AB101/'Indice PondENGHO'!AB89-1</f>
        <v>0.45630505043909775</v>
      </c>
      <c r="AC103" s="3">
        <f>+'Indice PondENGHO'!AC101/'Indice PondENGHO'!AC89-1</f>
        <v>0.46954925778764589</v>
      </c>
      <c r="AD103" s="3">
        <f>+'Indice PondENGHO'!AD101/'Indice PondENGHO'!AD89-1</f>
        <v>0.4498305219843175</v>
      </c>
      <c r="AE103" s="3">
        <f>+'Indice PondENGHO'!AE101/'Indice PondENGHO'!AE89-1</f>
        <v>1.500227508586454</v>
      </c>
      <c r="AF103" s="3">
        <f>+'Indice PondENGHO'!AF101/'Indice PondENGHO'!AF89-1</f>
        <v>0.36552365549008115</v>
      </c>
      <c r="AG103" s="3">
        <f>+'Indice PondENGHO'!AG101/'Indice PondENGHO'!AG89-1</f>
        <v>0.51343478958091637</v>
      </c>
      <c r="AH103" s="3">
        <f>+'Indice PondENGHO'!AH101/'Indice PondENGHO'!AH89-1</f>
        <v>0.43520330364543902</v>
      </c>
      <c r="AI103" s="3">
        <f>+'Indice PondENGHO'!AI101/'Indice PondENGHO'!AI89-1</f>
        <v>0.69740638597325311</v>
      </c>
      <c r="AJ103" s="3">
        <f>+'Indice PondENGHO'!AJ101/'Indice PondENGHO'!AJ89-1</f>
        <v>0.52080881080014274</v>
      </c>
      <c r="AK103" s="3">
        <f>+'Indice PondENGHO'!AK101/'Indice PondENGHO'!AK89-1</f>
        <v>0.94359809225728797</v>
      </c>
      <c r="AL103" s="3">
        <f>+'Indice PondENGHO'!AL101/'Indice PondENGHO'!AL89-1</f>
        <v>0.76170197442074872</v>
      </c>
      <c r="AM103" s="11">
        <f>+'Indice PondENGHO'!AM101/'Indice PondENGHO'!AM89-1</f>
        <v>0.44755135363580201</v>
      </c>
      <c r="AN103" s="10">
        <f>+'Indice PondENGHO'!AN101/'Indice PondENGHO'!AN89-1</f>
        <v>0.45738958926346407</v>
      </c>
      <c r="AO103" s="3">
        <f>+'Indice PondENGHO'!AO101/'Indice PondENGHO'!AO89-1</f>
        <v>0.47313148868795341</v>
      </c>
      <c r="AP103" s="3">
        <f>+'Indice PondENGHO'!AP101/'Indice PondENGHO'!AP89-1</f>
        <v>0.44704761646305458</v>
      </c>
      <c r="AQ103" s="3">
        <f>+'Indice PondENGHO'!AQ101/'Indice PondENGHO'!AQ89-1</f>
        <v>1.5019412501688003</v>
      </c>
      <c r="AR103" s="3">
        <f>+'Indice PondENGHO'!AR101/'Indice PondENGHO'!AR89-1</f>
        <v>0.36598445915787803</v>
      </c>
      <c r="AS103" s="3">
        <f>+'Indice PondENGHO'!AS101/'Indice PondENGHO'!AS89-1</f>
        <v>0.51938655057732475</v>
      </c>
      <c r="AT103" s="3">
        <f>+'Indice PondENGHO'!AT101/'Indice PondENGHO'!AT89-1</f>
        <v>0.43392674958050126</v>
      </c>
      <c r="AU103" s="3">
        <f>+'Indice PondENGHO'!AU101/'Indice PondENGHO'!AU89-1</f>
        <v>0.70152955167030018</v>
      </c>
      <c r="AV103" s="3">
        <f>+'Indice PondENGHO'!AV101/'Indice PondENGHO'!AV89-1</f>
        <v>0.52105444195740747</v>
      </c>
      <c r="AW103" s="3">
        <f>+'Indice PondENGHO'!AW101/'Indice PondENGHO'!AW89-1</f>
        <v>0.95325171895151017</v>
      </c>
      <c r="AX103" s="3">
        <f>+'Indice PondENGHO'!AX101/'Indice PondENGHO'!AX89-1</f>
        <v>0.76676685529365907</v>
      </c>
      <c r="AY103" s="11">
        <f>+'Indice PondENGHO'!AY101/'Indice PondENGHO'!AY89-1</f>
        <v>0.4518543907306507</v>
      </c>
      <c r="AZ103" s="10">
        <f>+'Indice PondENGHO'!AZ101/'Indice PondENGHO'!AZ89-1</f>
        <v>0.45824908139523335</v>
      </c>
      <c r="BA103" s="3">
        <f>+'Indice PondENGHO'!BA101/'Indice PondENGHO'!BA89-1</f>
        <v>0.47987834986889988</v>
      </c>
      <c r="BB103" s="3">
        <f>+'Indice PondENGHO'!BB101/'Indice PondENGHO'!BB89-1</f>
        <v>0.44359223980929063</v>
      </c>
      <c r="BC103" s="3">
        <f>+'Indice PondENGHO'!BC101/'Indice PondENGHO'!BC89-1</f>
        <v>1.494150872574747</v>
      </c>
      <c r="BD103" s="3">
        <f>+'Indice PondENGHO'!BD101/'Indice PondENGHO'!BD89-1</f>
        <v>0.36447537220215387</v>
      </c>
      <c r="BE103" s="3">
        <f>+'Indice PondENGHO'!BE101/'Indice PondENGHO'!BE89-1</f>
        <v>0.52442801461052269</v>
      </c>
      <c r="BF103" s="3">
        <f>+'Indice PondENGHO'!BF101/'Indice PondENGHO'!BF89-1</f>
        <v>0.43331440840781932</v>
      </c>
      <c r="BG103" s="3">
        <f>+'Indice PondENGHO'!BG101/'Indice PondENGHO'!BG89-1</f>
        <v>0.70643617038739714</v>
      </c>
      <c r="BH103" s="3">
        <f>+'Indice PondENGHO'!BH101/'Indice PondENGHO'!BH89-1</f>
        <v>0.52263982887583138</v>
      </c>
      <c r="BI103" s="3">
        <f>+'Indice PondENGHO'!BI101/'Indice PondENGHO'!BI89-1</f>
        <v>0.9111936677326713</v>
      </c>
      <c r="BJ103" s="3">
        <f>+'Indice PondENGHO'!BJ101/'Indice PondENGHO'!BJ89-1</f>
        <v>0.77192547551867241</v>
      </c>
      <c r="BK103" s="11">
        <f>+'Indice PondENGHO'!BK101/'Indice PondENGHO'!BK89-1</f>
        <v>0.46157257584577471</v>
      </c>
      <c r="BL103" s="2">
        <f t="shared" ref="BL103" si="159">+A103</f>
        <v>45717</v>
      </c>
      <c r="BM103" s="3">
        <f>+'Indice PondENGHO'!BL101/'Indice PondENGHO'!BL89-1</f>
        <v>0.54330497281993262</v>
      </c>
      <c r="BN103" s="3">
        <f>+'Indice PondENGHO'!BM101/'Indice PondENGHO'!BM89-1</f>
        <v>0.55392102419417077</v>
      </c>
      <c r="BO103" s="3">
        <f>+'Indice PondENGHO'!BN101/'Indice PondENGHO'!BN89-1</f>
        <v>0.55816511159585902</v>
      </c>
      <c r="BP103" s="3">
        <f>+'Indice PondENGHO'!BO101/'Indice PondENGHO'!BO89-1</f>
        <v>0.56099682638818882</v>
      </c>
      <c r="BQ103" s="3">
        <f>+'Indice PondENGHO'!BP101/'Indice PondENGHO'!BP89-1</f>
        <v>0.57185650784656694</v>
      </c>
      <c r="BR103" s="10">
        <f>+'Indice PondENGHO'!BQ101/'Indice PondENGHO'!BQ89-1</f>
        <v>0.45609439217764591</v>
      </c>
      <c r="BS103" s="3">
        <f>+'Indice PondENGHO'!BR101/'Indice PondENGHO'!BR89-1</f>
        <v>0.47299636709151627</v>
      </c>
      <c r="BT103" s="3">
        <f>+'Indice PondENGHO'!BS101/'Indice PondENGHO'!BS89-1</f>
        <v>0.44836468324408174</v>
      </c>
      <c r="BU103" s="3">
        <f>+'Indice PondENGHO'!BT101/'Indice PondENGHO'!BT89-1</f>
        <v>1.5009159416547111</v>
      </c>
      <c r="BV103" s="3">
        <f>+'Indice PondENGHO'!BU101/'Indice PondENGHO'!BU89-1</f>
        <v>0.36475791908598754</v>
      </c>
      <c r="BW103" s="3">
        <f>+'Indice PondENGHO'!BV101/'Indice PondENGHO'!BV89-1</f>
        <v>0.51883976276176114</v>
      </c>
      <c r="BX103" s="3">
        <f>+'Indice PondENGHO'!BW101/'Indice PondENGHO'!BW89-1</f>
        <v>0.43442682489325857</v>
      </c>
      <c r="BY103" s="3">
        <f>+'Indice PondENGHO'!BX101/'Indice PondENGHO'!BX89-1</f>
        <v>0.7004939562722643</v>
      </c>
      <c r="BZ103" s="3">
        <f>+'Indice PondENGHO'!BY101/'Indice PondENGHO'!BY89-1</f>
        <v>0.52212714933356685</v>
      </c>
      <c r="CA103" s="3">
        <f>+'Indice PondENGHO'!BZ101/'Indice PondENGHO'!BZ89-1</f>
        <v>0.93817326369361353</v>
      </c>
      <c r="CB103" s="3">
        <f>+'Indice PondENGHO'!CA101/'Indice PondENGHO'!CA89-1</f>
        <v>0.76567093382212614</v>
      </c>
      <c r="CC103" s="11">
        <f>+'Indice PondENGHO'!CB101/'Indice PondENGHO'!CB89-1</f>
        <v>0.45155419173937306</v>
      </c>
      <c r="CD103" s="3">
        <f>+'Indice PondENGHO'!CC101/'Indice PondENGHO'!CC89-1</f>
        <v>0.56068738665323825</v>
      </c>
      <c r="CE103" s="3">
        <f>+'Indice PondENGHO'!CD101/'Indice PondENGHO'!CD89-1</f>
        <v>0.56068738665323825</v>
      </c>
      <c r="CF103" s="3">
        <f>+'[3]Infla Interanual PondENGHO'!CD103</f>
        <v>0.56045497035318692</v>
      </c>
      <c r="CI103" s="72">
        <f t="shared" ref="CI103" si="160">+BM103-BQ103</f>
        <v>-2.8551535026634323E-2</v>
      </c>
      <c r="CJ103" s="72">
        <f t="shared" si="3"/>
        <v>0</v>
      </c>
      <c r="CK103" s="72">
        <f t="shared" si="9"/>
        <v>-2.8551535026634323E-2</v>
      </c>
    </row>
    <row r="104" spans="1:89" x14ac:dyDescent="0.25">
      <c r="A104" s="2">
        <f t="shared" ref="A104" si="161">+DATE(C104,B104,1)</f>
        <v>45748</v>
      </c>
      <c r="B104" s="1">
        <f t="shared" si="24"/>
        <v>4</v>
      </c>
      <c r="C104" s="1">
        <f t="shared" ref="C104" si="162">+IF(B104=1,C103+1,C103)</f>
        <v>2025</v>
      </c>
      <c r="D104" s="10">
        <f>+'Indice PondENGHO'!D102/'Indice PondENGHO'!D90-1</f>
        <v>0.41093226556694606</v>
      </c>
      <c r="E104" s="3">
        <f>+'Indice PondENGHO'!E102/'Indice PondENGHO'!E90-1</f>
        <v>0.42568336629036185</v>
      </c>
      <c r="F104" s="3">
        <f>+'Indice PondENGHO'!F102/'Indice PondENGHO'!F90-1</f>
        <v>0.37724517160373305</v>
      </c>
      <c r="G104" s="3">
        <f>+'Indice PondENGHO'!G102/'Indice PondENGHO'!G90-1</f>
        <v>0.92855036010933922</v>
      </c>
      <c r="H104" s="3">
        <f>+'Indice PondENGHO'!H102/'Indice PondENGHO'!H90-1</f>
        <v>0.29268087029804812</v>
      </c>
      <c r="I104" s="3">
        <f>+'Indice PondENGHO'!I102/'Indice PondENGHO'!I90-1</f>
        <v>0.41900375919323207</v>
      </c>
      <c r="J104" s="3">
        <f>+'Indice PondENGHO'!J102/'Indice PondENGHO'!J90-1</f>
        <v>0.37590242472589774</v>
      </c>
      <c r="K104" s="3">
        <f>+'Indice PondENGHO'!K102/'Indice PondENGHO'!K90-1</f>
        <v>0.5248243934888599</v>
      </c>
      <c r="L104" s="3">
        <f>+'Indice PondENGHO'!L102/'Indice PondENGHO'!L90-1</f>
        <v>0.47683515000747478</v>
      </c>
      <c r="M104" s="3">
        <f>+'Indice PondENGHO'!M102/'Indice PondENGHO'!M90-1</f>
        <v>0.88755090405829362</v>
      </c>
      <c r="N104" s="3">
        <f>+'Indice PondENGHO'!N102/'Indice PondENGHO'!N90-1</f>
        <v>0.70668614618044345</v>
      </c>
      <c r="O104" s="11">
        <f>+'Indice PondENGHO'!O102/'Indice PondENGHO'!O90-1</f>
        <v>0.39036049061629319</v>
      </c>
      <c r="P104" s="10">
        <f>+'Indice PondENGHO'!P102/'Indice PondENGHO'!P90-1</f>
        <v>0.41253936796366575</v>
      </c>
      <c r="Q104" s="3">
        <f>+'Indice PondENGHO'!Q102/'Indice PondENGHO'!Q90-1</f>
        <v>0.43426297927832214</v>
      </c>
      <c r="R104" s="3">
        <f>+'Indice PondENGHO'!R102/'Indice PondENGHO'!R90-1</f>
        <v>0.37362344600921538</v>
      </c>
      <c r="S104" s="3">
        <f>+'Indice PondENGHO'!S102/'Indice PondENGHO'!S90-1</f>
        <v>0.89736386484222286</v>
      </c>
      <c r="T104" s="3">
        <f>+'Indice PondENGHO'!T102/'Indice PondENGHO'!T90-1</f>
        <v>0.29252861678035158</v>
      </c>
      <c r="U104" s="3">
        <f>+'Indice PondENGHO'!U102/'Indice PondENGHO'!U90-1</f>
        <v>0.42027265934700853</v>
      </c>
      <c r="V104" s="3">
        <f>+'Indice PondENGHO'!V102/'Indice PondENGHO'!V90-1</f>
        <v>0.37585430249773277</v>
      </c>
      <c r="W104" s="3">
        <f>+'Indice PondENGHO'!W102/'Indice PondENGHO'!W90-1</f>
        <v>0.52744715418935728</v>
      </c>
      <c r="X104" s="3">
        <f>+'Indice PondENGHO'!X102/'Indice PondENGHO'!X90-1</f>
        <v>0.47736233983992848</v>
      </c>
      <c r="Y104" s="3">
        <f>+'Indice PondENGHO'!Y102/'Indice PondENGHO'!Y90-1</f>
        <v>0.83637158562465275</v>
      </c>
      <c r="Z104" s="3">
        <f>+'Indice PondENGHO'!Z102/'Indice PondENGHO'!Z90-1</f>
        <v>0.70553475573256508</v>
      </c>
      <c r="AA104" s="11">
        <f>+'Indice PondENGHO'!AA102/'Indice PondENGHO'!AA90-1</f>
        <v>0.40033931011548241</v>
      </c>
      <c r="AB104" s="10">
        <f>+'Indice PondENGHO'!AB102/'Indice PondENGHO'!AB90-1</f>
        <v>0.4139812025955778</v>
      </c>
      <c r="AC104" s="3">
        <f>+'Indice PondENGHO'!AC102/'Indice PondENGHO'!AC90-1</f>
        <v>0.43192579851911272</v>
      </c>
      <c r="AD104" s="3">
        <f>+'Indice PondENGHO'!AD102/'Indice PondENGHO'!AD90-1</f>
        <v>0.37186682447206776</v>
      </c>
      <c r="AE104" s="3">
        <f>+'Indice PondENGHO'!AE102/'Indice PondENGHO'!AE90-1</f>
        <v>0.8812039811489234</v>
      </c>
      <c r="AF104" s="3">
        <f>+'Indice PondENGHO'!AF102/'Indice PondENGHO'!AF90-1</f>
        <v>0.2938799745376337</v>
      </c>
      <c r="AG104" s="3">
        <f>+'Indice PondENGHO'!AG102/'Indice PondENGHO'!AG90-1</f>
        <v>0.42067756311533455</v>
      </c>
      <c r="AH104" s="3">
        <f>+'Indice PondENGHO'!AH102/'Indice PondENGHO'!AH90-1</f>
        <v>0.37183671707975052</v>
      </c>
      <c r="AI104" s="3">
        <f>+'Indice PondENGHO'!AI102/'Indice PondENGHO'!AI90-1</f>
        <v>0.52758692154557996</v>
      </c>
      <c r="AJ104" s="3">
        <f>+'Indice PondENGHO'!AJ102/'Indice PondENGHO'!AJ90-1</f>
        <v>0.47821609262135634</v>
      </c>
      <c r="AK104" s="3">
        <f>+'Indice PondENGHO'!AK102/'Indice PondENGHO'!AK90-1</f>
        <v>0.82603783833339284</v>
      </c>
      <c r="AL104" s="3">
        <f>+'Indice PondENGHO'!AL102/'Indice PondENGHO'!AL90-1</f>
        <v>0.70886467796537311</v>
      </c>
      <c r="AM104" s="11">
        <f>+'Indice PondENGHO'!AM102/'Indice PondENGHO'!AM90-1</f>
        <v>0.40411357483331001</v>
      </c>
      <c r="AN104" s="10">
        <f>+'Indice PondENGHO'!AN102/'Indice PondENGHO'!AN90-1</f>
        <v>0.41534612752558431</v>
      </c>
      <c r="AO104" s="3">
        <f>+'Indice PondENGHO'!AO102/'Indice PondENGHO'!AO90-1</f>
        <v>0.43561891094942728</v>
      </c>
      <c r="AP104" s="3">
        <f>+'Indice PondENGHO'!AP102/'Indice PondENGHO'!AP90-1</f>
        <v>0.37060055339079301</v>
      </c>
      <c r="AQ104" s="3">
        <f>+'Indice PondENGHO'!AQ102/'Indice PondENGHO'!AQ90-1</f>
        <v>0.87592872856901383</v>
      </c>
      <c r="AR104" s="3">
        <f>+'Indice PondENGHO'!AR102/'Indice PondENGHO'!AR90-1</f>
        <v>0.29414710206804884</v>
      </c>
      <c r="AS104" s="3">
        <f>+'Indice PondENGHO'!AS102/'Indice PondENGHO'!AS90-1</f>
        <v>0.42663012997098404</v>
      </c>
      <c r="AT104" s="3">
        <f>+'Indice PondENGHO'!AT102/'Indice PondENGHO'!AT90-1</f>
        <v>0.37367255984956405</v>
      </c>
      <c r="AU104" s="3">
        <f>+'Indice PondENGHO'!AU102/'Indice PondENGHO'!AU90-1</f>
        <v>0.53108202504387259</v>
      </c>
      <c r="AV104" s="3">
        <f>+'Indice PondENGHO'!AV102/'Indice PondENGHO'!AV90-1</f>
        <v>0.476648478152921</v>
      </c>
      <c r="AW104" s="3">
        <f>+'Indice PondENGHO'!AW102/'Indice PondENGHO'!AW90-1</f>
        <v>0.83416788989139423</v>
      </c>
      <c r="AX104" s="3">
        <f>+'Indice PondENGHO'!AX102/'Indice PondENGHO'!AX90-1</f>
        <v>0.71304587268324449</v>
      </c>
      <c r="AY104" s="11">
        <f>+'Indice PondENGHO'!AY102/'Indice PondENGHO'!AY90-1</f>
        <v>0.40775803879126782</v>
      </c>
      <c r="AZ104" s="10">
        <f>+'Indice PondENGHO'!AZ102/'Indice PondENGHO'!AZ90-1</f>
        <v>0.41629425134422449</v>
      </c>
      <c r="BA104" s="3">
        <f>+'Indice PondENGHO'!BA102/'Indice PondENGHO'!BA90-1</f>
        <v>0.44306140536899563</v>
      </c>
      <c r="BB104" s="3">
        <f>+'Indice PondENGHO'!BB102/'Indice PondENGHO'!BB90-1</f>
        <v>0.36830515540875042</v>
      </c>
      <c r="BC104" s="3">
        <f>+'Indice PondENGHO'!BC102/'Indice PondENGHO'!BC90-1</f>
        <v>0.85215427712015113</v>
      </c>
      <c r="BD104" s="3">
        <f>+'Indice PondENGHO'!BD102/'Indice PondENGHO'!BD90-1</f>
        <v>0.29300465599181669</v>
      </c>
      <c r="BE104" s="3">
        <f>+'Indice PondENGHO'!BE102/'Indice PondENGHO'!BE90-1</f>
        <v>0.43130939896278742</v>
      </c>
      <c r="BF104" s="3">
        <f>+'Indice PondENGHO'!BF102/'Indice PondENGHO'!BF90-1</f>
        <v>0.37374453867660251</v>
      </c>
      <c r="BG104" s="3">
        <f>+'Indice PondENGHO'!BG102/'Indice PondENGHO'!BG90-1</f>
        <v>0.53430607798073115</v>
      </c>
      <c r="BH104" s="3">
        <f>+'Indice PondENGHO'!BH102/'Indice PondENGHO'!BH90-1</f>
        <v>0.47691735256372447</v>
      </c>
      <c r="BI104" s="3">
        <f>+'Indice PondENGHO'!BI102/'Indice PondENGHO'!BI90-1</f>
        <v>0.79222153594830869</v>
      </c>
      <c r="BJ104" s="3">
        <f>+'Indice PondENGHO'!BJ102/'Indice PondENGHO'!BJ90-1</f>
        <v>0.71640747978634978</v>
      </c>
      <c r="BK104" s="11">
        <f>+'Indice PondENGHO'!BK102/'Indice PondENGHO'!BK90-1</f>
        <v>0.41774060572067206</v>
      </c>
      <c r="BL104" s="2">
        <f t="shared" ref="BL104" si="163">+A104</f>
        <v>45748</v>
      </c>
      <c r="BM104" s="3">
        <f>+'Indice PondENGHO'!BL102/'Indice PondENGHO'!BL90-1</f>
        <v>0.463454019141609</v>
      </c>
      <c r="BN104" s="3">
        <f>+'Indice PondENGHO'!BM102/'Indice PondENGHO'!BM90-1</f>
        <v>0.46935388970888692</v>
      </c>
      <c r="BO104" s="3">
        <f>+'Indice PondENGHO'!BN102/'Indice PondENGHO'!BN90-1</f>
        <v>0.47145618564340053</v>
      </c>
      <c r="BP104" s="3">
        <f>+'Indice PondENGHO'!BO102/'Indice PondENGHO'!BO90-1</f>
        <v>0.47404139290769676</v>
      </c>
      <c r="BQ104" s="3">
        <f>+'Indice PondENGHO'!BP102/'Indice PondENGHO'!BP90-1</f>
        <v>0.48104400789423263</v>
      </c>
      <c r="BR104" s="10">
        <f>+'Indice PondENGHO'!BQ102/'Indice PondENGHO'!BQ90-1</f>
        <v>0.41397349760697066</v>
      </c>
      <c r="BS104" s="3">
        <f>+'Indice PondENGHO'!BR102/'Indice PondENGHO'!BR90-1</f>
        <v>0.43566053729893595</v>
      </c>
      <c r="BT104" s="3">
        <f>+'Indice PondENGHO'!BS102/'Indice PondENGHO'!BS90-1</f>
        <v>0.37157052482672137</v>
      </c>
      <c r="BU104" s="3">
        <f>+'Indice PondENGHO'!BT102/'Indice PondENGHO'!BT90-1</f>
        <v>0.87863177993274788</v>
      </c>
      <c r="BV104" s="3">
        <f>+'Indice PondENGHO'!BU102/'Indice PondENGHO'!BU90-1</f>
        <v>0.29329607642821531</v>
      </c>
      <c r="BW104" s="3">
        <f>+'Indice PondENGHO'!BV102/'Indice PondENGHO'!BV90-1</f>
        <v>0.4261660493081767</v>
      </c>
      <c r="BX104" s="3">
        <f>+'Indice PondENGHO'!BW102/'Indice PondENGHO'!BW90-1</f>
        <v>0.373905771972872</v>
      </c>
      <c r="BY104" s="3">
        <f>+'Indice PondENGHO'!BX102/'Indice PondENGHO'!BX90-1</f>
        <v>0.52998497840254943</v>
      </c>
      <c r="BZ104" s="3">
        <f>+'Indice PondENGHO'!BY102/'Indice PondENGHO'!BY90-1</f>
        <v>0.47712277646438372</v>
      </c>
      <c r="CA104" s="3">
        <f>+'Indice PondENGHO'!BZ102/'Indice PondENGHO'!BZ90-1</f>
        <v>0.81919008332862875</v>
      </c>
      <c r="CB104" s="3">
        <f>+'Indice PondENGHO'!CA102/'Indice PondENGHO'!CA90-1</f>
        <v>0.71229153545888346</v>
      </c>
      <c r="CC104" s="11">
        <f>+'Indice PondENGHO'!CB102/'Indice PondENGHO'!CB90-1</f>
        <v>0.40805403775987825</v>
      </c>
      <c r="CD104" s="3">
        <f>+'Indice PondENGHO'!CC102/'Indice PondENGHO'!CC90-1</f>
        <v>0.47379882589418787</v>
      </c>
      <c r="CE104" s="3">
        <f>+'Indice PondENGHO'!CD102/'Indice PondENGHO'!CD90-1</f>
        <v>0.47379882589418787</v>
      </c>
      <c r="CF104" s="3">
        <f>+'[3]Infla Interanual PondENGHO'!CD104</f>
        <v>0.47392300574864565</v>
      </c>
      <c r="CI104" s="72">
        <f t="shared" ref="CI104" si="164">+BM104-BQ104</f>
        <v>-1.7589988752623631E-2</v>
      </c>
      <c r="CJ104" s="72">
        <f t="shared" si="3"/>
        <v>0</v>
      </c>
      <c r="CK104" s="72">
        <f t="shared" si="9"/>
        <v>-1.7589988752623631E-2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3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6:BQ86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4:BQ9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5:BQ9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6:BQ9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7:BQ9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8:BQ9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9:BQ9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0:BQ10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1:BQ10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2:BQ10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3:BQ10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104:BQ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3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6:CC86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4:CC9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5:CC9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6:CC9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7:CC9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8:CC9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9:CC9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0:CC10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1:CC10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2:CC10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3:CC10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104:CC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103"/>
  <sheetViews>
    <sheetView zoomScale="120" zoomScaleNormal="115" workbookViewId="0">
      <pane xSplit="3" ySplit="2" topLeftCell="DN84" activePane="bottomRight" state="frozen"/>
      <selection pane="topRight" activeCell="D1" sqref="D1"/>
      <selection pane="bottomLeft" activeCell="A3" sqref="A3"/>
      <selection pane="bottomRight" activeCell="EI92" sqref="EI92"/>
    </sheetView>
  </sheetViews>
  <sheetFormatPr baseColWidth="10" defaultColWidth="8" defaultRowHeight="12.75" x14ac:dyDescent="0.2"/>
  <cols>
    <col min="1" max="58" width="8" style="53"/>
    <col min="59" max="87" width="8" style="53" hidden="1" customWidth="1"/>
    <col min="88" max="100" width="8" style="53"/>
    <col min="101" max="101" width="6.5703125" style="53" bestFit="1" customWidth="1"/>
    <col min="102" max="118" width="6.5703125" style="53" customWidth="1"/>
    <col min="119" max="138" width="8" style="53"/>
    <col min="139" max="139" width="11.140625" style="53" bestFit="1" customWidth="1"/>
    <col min="140" max="16384" width="8" style="53"/>
  </cols>
  <sheetData>
    <row r="1" spans="1:135" ht="13.5" thickBot="1" x14ac:dyDescent="0.2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4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115" t="s">
        <v>134</v>
      </c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Z1" s="115" t="s">
        <v>135</v>
      </c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P1" s="115" t="s">
        <v>148</v>
      </c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</row>
    <row r="2" spans="1:135" s="65" customFormat="1" ht="79.5" thickBot="1" x14ac:dyDescent="0.3">
      <c r="A2" s="83" t="str">
        <f>+'Indice PondENGHO'!A1</f>
        <v>Period</v>
      </c>
      <c r="B2" s="83" t="str">
        <f>+'Indice PondENGHO'!B1</f>
        <v>Mes</v>
      </c>
      <c r="C2" s="83" t="str">
        <f>+'Indice PondENGHO'!C1</f>
        <v>Anio</v>
      </c>
      <c r="D2" s="65" t="str">
        <f>+'Indice PondENGHO'!BL1</f>
        <v>ipc_quintil1</v>
      </c>
      <c r="E2" s="65" t="str">
        <f>+'Indice PondENGHO'!BM1</f>
        <v>ipc_quintil2</v>
      </c>
      <c r="F2" s="65" t="str">
        <f>+'Indice PondENGHO'!BN1</f>
        <v>ipc_quintil3</v>
      </c>
      <c r="G2" s="65" t="str">
        <f>+'Indice PondENGHO'!BO1</f>
        <v>ipc_quintil4</v>
      </c>
      <c r="H2" s="65" t="str">
        <f>+'Indice PondENGHO'!BP1</f>
        <v>ipc_quintil5</v>
      </c>
      <c r="I2" s="65" t="str">
        <f>+'Indice PondENGHO'!CD1</f>
        <v>ipc_sum_i</v>
      </c>
      <c r="K2" s="66" t="s">
        <v>82</v>
      </c>
      <c r="L2" s="66" t="s">
        <v>83</v>
      </c>
      <c r="M2" s="66" t="s">
        <v>84</v>
      </c>
      <c r="N2" s="66" t="s">
        <v>85</v>
      </c>
      <c r="O2" s="66" t="s">
        <v>86</v>
      </c>
      <c r="P2" s="67" t="s">
        <v>130</v>
      </c>
      <c r="Q2" s="67" t="s">
        <v>131</v>
      </c>
      <c r="S2" s="65" t="str">
        <f>+'Indice PondENGHO'!D1</f>
        <v>ipc_d1_i1</v>
      </c>
      <c r="T2" s="65" t="str">
        <f>+'Indice PondENGHO'!P1</f>
        <v>ipc_d2_i1</v>
      </c>
      <c r="U2" s="65" t="str">
        <f>+'Indice PondENGHO'!AB1</f>
        <v>ipc_d3_i1</v>
      </c>
      <c r="V2" s="65" t="str">
        <f>+'Indice PondENGHO'!AN1</f>
        <v>ipc_d4_i1</v>
      </c>
      <c r="W2" s="65" t="str">
        <f>+'Indice PondENGHO'!AZ1</f>
        <v>ipc_d5_i1</v>
      </c>
      <c r="Y2" s="66" t="s">
        <v>82</v>
      </c>
      <c r="Z2" s="66" t="s">
        <v>83</v>
      </c>
      <c r="AA2" s="66" t="s">
        <v>84</v>
      </c>
      <c r="AB2" s="66" t="s">
        <v>85</v>
      </c>
      <c r="AC2" s="66" t="s">
        <v>86</v>
      </c>
      <c r="AE2" s="65" t="str">
        <f>+'Indice PondENGHO'!D1</f>
        <v>ipc_d1_i1</v>
      </c>
      <c r="AF2" s="65" t="str">
        <f>+'Indice PondENGHO'!E1</f>
        <v>ipc_d1_i2</v>
      </c>
      <c r="AG2" s="65" t="str">
        <f>+'Indice PondENGHO'!F1</f>
        <v>ipc_d1_i3</v>
      </c>
      <c r="AH2" s="65" t="str">
        <f>+'Indice PondENGHO'!G1</f>
        <v>ipc_d1_i4</v>
      </c>
      <c r="AI2" s="65" t="str">
        <f>+'Indice PondENGHO'!H1</f>
        <v>ipc_d1_i5</v>
      </c>
      <c r="AJ2" s="65" t="str">
        <f>+'Indice PondENGHO'!I1</f>
        <v>ipc_d1_i6</v>
      </c>
      <c r="AK2" s="65" t="str">
        <f>+'Indice PondENGHO'!J1</f>
        <v>ipc_d1_i7</v>
      </c>
      <c r="AL2" s="65" t="str">
        <f>+'Indice PondENGHO'!K1</f>
        <v>ipc_d1_i8</v>
      </c>
      <c r="AM2" s="65" t="str">
        <f>+'Indice PondENGHO'!L1</f>
        <v>ipc_d1_i9</v>
      </c>
      <c r="AN2" s="65" t="str">
        <f>+'Indice PondENGHO'!M1</f>
        <v>ipc_d1_i10</v>
      </c>
      <c r="AO2" s="65" t="str">
        <f>+'Indice PondENGHO'!N1</f>
        <v>ipc_d1_i11</v>
      </c>
      <c r="AP2" s="65" t="str">
        <f>+'Indice PondENGHO'!O1</f>
        <v>ipc_d1_i12</v>
      </c>
      <c r="AQ2" s="65" t="str">
        <f>+D2</f>
        <v>ipc_quintil1</v>
      </c>
      <c r="AS2" s="65" t="str">
        <f>+'Indice PondENGHO'!AZ1</f>
        <v>ipc_d5_i1</v>
      </c>
      <c r="AT2" s="65" t="str">
        <f>+'Indice PondENGHO'!BA1</f>
        <v>ipc_d5_i2</v>
      </c>
      <c r="AU2" s="65" t="str">
        <f>+'Indice PondENGHO'!BB1</f>
        <v>ipc_d5_i3</v>
      </c>
      <c r="AV2" s="65" t="str">
        <f>+'Indice PondENGHO'!BC1</f>
        <v>ipc_d5_i4</v>
      </c>
      <c r="AW2" s="65" t="str">
        <f>+'Indice PondENGHO'!BD1</f>
        <v>ipc_d5_i5</v>
      </c>
      <c r="AX2" s="65" t="str">
        <f>+'Indice PondENGHO'!BE1</f>
        <v>ipc_d5_i6</v>
      </c>
      <c r="AY2" s="65" t="str">
        <f>+'Indice PondENGHO'!BF1</f>
        <v>ipc_d5_i7</v>
      </c>
      <c r="AZ2" s="65" t="str">
        <f>+'Indice PondENGHO'!BG1</f>
        <v>ipc_d5_i8</v>
      </c>
      <c r="BA2" s="65" t="str">
        <f>+'Indice PondENGHO'!BH1</f>
        <v>ipc_d5_i9</v>
      </c>
      <c r="BB2" s="65" t="str">
        <f>+'Indice PondENGHO'!BI1</f>
        <v>ipc_d5_i10</v>
      </c>
      <c r="BC2" s="65" t="str">
        <f>+'Indice PondENGHO'!BJ1</f>
        <v>ipc_d5_i11</v>
      </c>
      <c r="BD2" s="65" t="str">
        <f>+'Indice PondENGHO'!BK1</f>
        <v>ipc_d5_i12</v>
      </c>
      <c r="BE2" s="6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T2" s="75"/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  <c r="CZ2" s="68" t="s">
        <v>88</v>
      </c>
      <c r="DA2" s="69" t="s">
        <v>89</v>
      </c>
      <c r="DB2" s="69" t="s">
        <v>90</v>
      </c>
      <c r="DC2" s="69" t="s">
        <v>91</v>
      </c>
      <c r="DD2" s="69" t="s">
        <v>92</v>
      </c>
      <c r="DE2" s="69" t="s">
        <v>93</v>
      </c>
      <c r="DF2" s="69" t="s">
        <v>94</v>
      </c>
      <c r="DG2" s="69" t="s">
        <v>95</v>
      </c>
      <c r="DH2" s="69" t="s">
        <v>96</v>
      </c>
      <c r="DI2" s="69" t="s">
        <v>97</v>
      </c>
      <c r="DJ2" s="69" t="s">
        <v>98</v>
      </c>
      <c r="DK2" s="70" t="s">
        <v>99</v>
      </c>
      <c r="DO2" s="65" t="s">
        <v>149</v>
      </c>
      <c r="DP2" s="68" t="s">
        <v>88</v>
      </c>
      <c r="DQ2" s="69" t="s">
        <v>89</v>
      </c>
      <c r="DR2" s="69" t="s">
        <v>90</v>
      </c>
      <c r="DS2" s="69" t="s">
        <v>91</v>
      </c>
      <c r="DT2" s="69" t="s">
        <v>92</v>
      </c>
      <c r="DU2" s="69" t="s">
        <v>93</v>
      </c>
      <c r="DV2" s="69" t="s">
        <v>94</v>
      </c>
      <c r="DW2" s="69" t="s">
        <v>95</v>
      </c>
      <c r="DX2" s="69" t="s">
        <v>96</v>
      </c>
      <c r="DY2" s="69" t="s">
        <v>97</v>
      </c>
      <c r="DZ2" s="69" t="s">
        <v>98</v>
      </c>
      <c r="EA2" s="70" t="s">
        <v>99</v>
      </c>
      <c r="EB2" s="65" t="s">
        <v>150</v>
      </c>
    </row>
    <row r="3" spans="1:135" x14ac:dyDescent="0.2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DO3" s="59">
        <f t="shared" ref="DO3:DO66" si="2">+A3</f>
        <v>42705</v>
      </c>
    </row>
    <row r="4" spans="1:135" x14ac:dyDescent="0.2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101.61233520507813</v>
      </c>
      <c r="E4" s="60">
        <f>+'Indice PondENGHO'!BM3</f>
        <v>101.67665863037109</v>
      </c>
      <c r="F4" s="60">
        <f>+'Indice PondENGHO'!BN3</f>
        <v>101.74057006835938</v>
      </c>
      <c r="G4" s="60">
        <f>+'Indice PondENGHO'!BO3</f>
        <v>101.79979705810547</v>
      </c>
      <c r="H4" s="60">
        <f>+'Indice PondENGHO'!BP3</f>
        <v>101.87815856933594</v>
      </c>
      <c r="I4" s="60">
        <f>+'Indice PondENGHO'!CD3</f>
        <v>101.77262878417969</v>
      </c>
      <c r="K4" s="61"/>
      <c r="L4" s="61"/>
      <c r="M4" s="61"/>
      <c r="N4" s="61"/>
      <c r="O4" s="61"/>
      <c r="P4" s="61"/>
      <c r="Q4" s="61"/>
      <c r="S4" s="60">
        <f>+'Indice PondENGHO'!D3</f>
        <v>100.94145202636719</v>
      </c>
      <c r="T4" s="60">
        <f>+'Indice PondENGHO'!P3</f>
        <v>100.91016387939453</v>
      </c>
      <c r="U4" s="60">
        <f>+'Indice PondENGHO'!AB3</f>
        <v>100.88182830810547</v>
      </c>
      <c r="V4" s="60">
        <f>+'Indice PondENGHO'!AN3</f>
        <v>100.87051391601563</v>
      </c>
      <c r="W4" s="60">
        <f>+'Indice PondENGHO'!AZ3</f>
        <v>100.83238220214844</v>
      </c>
      <c r="Y4" s="61"/>
      <c r="Z4" s="61"/>
      <c r="AA4" s="61"/>
      <c r="AB4" s="61"/>
      <c r="AC4" s="61"/>
      <c r="AE4" s="60">
        <f>+'Indice PondENGHO'!D3</f>
        <v>100.94145202636719</v>
      </c>
      <c r="AF4" s="60">
        <f>+'Indice PondENGHO'!E3</f>
        <v>100.61125946044922</v>
      </c>
      <c r="AG4" s="60">
        <f>+'Indice PondENGHO'!F3</f>
        <v>101.9537353515625</v>
      </c>
      <c r="AH4" s="60">
        <f>+'Indice PondENGHO'!G3</f>
        <v>101.75459289550781</v>
      </c>
      <c r="AI4" s="60">
        <f>+'Indice PondENGHO'!H3</f>
        <v>101.40309143066406</v>
      </c>
      <c r="AJ4" s="60">
        <f>+'Indice PondENGHO'!I3</f>
        <v>102.55297088623047</v>
      </c>
      <c r="AK4" s="60">
        <f>+'Indice PondENGHO'!J3</f>
        <v>102.07052612304688</v>
      </c>
      <c r="AL4" s="60">
        <f>+'Indice PondENGHO'!K3</f>
        <v>102.12789916992188</v>
      </c>
      <c r="AM4" s="60">
        <f>+'Indice PondENGHO'!L3</f>
        <v>102.71672058105469</v>
      </c>
      <c r="AN4" s="60">
        <f>+'Indice PondENGHO'!M3</f>
        <v>102.63275146484375</v>
      </c>
      <c r="AO4" s="60">
        <f>+'Indice PondENGHO'!N3</f>
        <v>102.93079376220703</v>
      </c>
      <c r="AP4" s="60">
        <f>+'Indice PondENGHO'!O3</f>
        <v>101.99844360351563</v>
      </c>
      <c r="AQ4" s="60">
        <f t="shared" si="0"/>
        <v>101.61233520507813</v>
      </c>
      <c r="AR4" s="60"/>
      <c r="AS4" s="60">
        <f>+'Indice PondENGHO'!AZ3</f>
        <v>100.83238220214844</v>
      </c>
      <c r="AT4" s="60">
        <f>+'Indice PondENGHO'!BA3</f>
        <v>100.45027160644531</v>
      </c>
      <c r="AU4" s="60">
        <f>+'Indice PondENGHO'!BB3</f>
        <v>101.88621520996094</v>
      </c>
      <c r="AV4" s="60">
        <f>+'Indice PondENGHO'!BC3</f>
        <v>101.74687957763672</v>
      </c>
      <c r="AW4" s="60">
        <f>+'Indice PondENGHO'!BD3</f>
        <v>101.55691528320313</v>
      </c>
      <c r="AX4" s="60">
        <f>+'Indice PondENGHO'!BE3</f>
        <v>102.20575714111328</v>
      </c>
      <c r="AY4" s="60">
        <f>+'Indice PondENGHO'!BF3</f>
        <v>102.11678314208984</v>
      </c>
      <c r="AZ4" s="60">
        <f>+'Indice PondENGHO'!BG3</f>
        <v>102.52308654785156</v>
      </c>
      <c r="BA4" s="60">
        <f>+'Indice PondENGHO'!BH3</f>
        <v>102.38235473632813</v>
      </c>
      <c r="BB4" s="60">
        <f>+'Indice PondENGHO'!BI3</f>
        <v>102.77058410644531</v>
      </c>
      <c r="BC4" s="60">
        <f>+'Indice PondENGHO'!BJ3</f>
        <v>103.06150054931641</v>
      </c>
      <c r="BD4" s="60">
        <f>+'Indice PondENGHO'!BK3</f>
        <v>102.01499176025391</v>
      </c>
      <c r="BE4" s="60">
        <f t="shared" si="1"/>
        <v>101.87815856933594</v>
      </c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DO4" s="59">
        <f t="shared" si="2"/>
        <v>42736</v>
      </c>
    </row>
    <row r="5" spans="1:135" x14ac:dyDescent="0.2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103.74231719970703</v>
      </c>
      <c r="E5" s="60">
        <f>+'Indice PondENGHO'!BM4</f>
        <v>103.91960906982422</v>
      </c>
      <c r="F5" s="60">
        <f>+'Indice PondENGHO'!BN4</f>
        <v>103.98502349853516</v>
      </c>
      <c r="G5" s="60">
        <f>+'Indice PondENGHO'!BO4</f>
        <v>104.06980133056641</v>
      </c>
      <c r="H5" s="60">
        <f>+'Indice PondENGHO'!BP4</f>
        <v>104.27397155761719</v>
      </c>
      <c r="I5" s="60">
        <f>+'Indice PondENGHO'!CD4</f>
        <v>104.05745697021484</v>
      </c>
      <c r="K5" s="61"/>
      <c r="L5" s="61"/>
      <c r="M5" s="61"/>
      <c r="N5" s="61"/>
      <c r="O5" s="61"/>
      <c r="P5" s="61"/>
      <c r="Q5" s="61"/>
      <c r="S5" s="60">
        <f>+'Indice PondENGHO'!D4</f>
        <v>102.43155670166016</v>
      </c>
      <c r="T5" s="60">
        <f>+'Indice PondENGHO'!P4</f>
        <v>102.36681365966797</v>
      </c>
      <c r="U5" s="60">
        <f>+'Indice PondENGHO'!AB4</f>
        <v>102.31217193603516</v>
      </c>
      <c r="V5" s="60">
        <f>+'Indice PondENGHO'!AN4</f>
        <v>102.28314971923828</v>
      </c>
      <c r="W5" s="60">
        <f>+'Indice PondENGHO'!AZ4</f>
        <v>102.23529815673828</v>
      </c>
      <c r="Y5" s="61"/>
      <c r="Z5" s="61"/>
      <c r="AA5" s="61"/>
      <c r="AB5" s="61"/>
      <c r="AC5" s="61"/>
      <c r="AE5" s="60">
        <f>+'Indice PondENGHO'!D4</f>
        <v>102.43155670166016</v>
      </c>
      <c r="AF5" s="60">
        <f>+'Indice PondENGHO'!E4</f>
        <v>105.10390472412109</v>
      </c>
      <c r="AG5" s="60">
        <f>+'Indice PondENGHO'!F4</f>
        <v>103.7410888671875</v>
      </c>
      <c r="AH5" s="60">
        <f>+'Indice PondENGHO'!G4</f>
        <v>106.74990081787109</v>
      </c>
      <c r="AI5" s="60">
        <f>+'Indice PondENGHO'!H4</f>
        <v>102.23417663574219</v>
      </c>
      <c r="AJ5" s="60">
        <f>+'Indice PondENGHO'!I4</f>
        <v>105.10245513916016</v>
      </c>
      <c r="AK5" s="60">
        <f>+'Indice PondENGHO'!J4</f>
        <v>104.00293731689453</v>
      </c>
      <c r="AL5" s="60">
        <f>+'Indice PondENGHO'!K4</f>
        <v>105.77938842773438</v>
      </c>
      <c r="AM5" s="60">
        <f>+'Indice PondENGHO'!L4</f>
        <v>104.18325805664063</v>
      </c>
      <c r="AN5" s="60">
        <f>+'Indice PondENGHO'!M4</f>
        <v>107.37622833251953</v>
      </c>
      <c r="AO5" s="60">
        <f>+'Indice PondENGHO'!N4</f>
        <v>104.67558288574219</v>
      </c>
      <c r="AP5" s="60">
        <f>+'Indice PondENGHO'!O4</f>
        <v>103.82202911376953</v>
      </c>
      <c r="AQ5" s="60">
        <f t="shared" si="0"/>
        <v>103.74231719970703</v>
      </c>
      <c r="AR5" s="60"/>
      <c r="AS5" s="60">
        <f>+'Indice PondENGHO'!AZ4</f>
        <v>102.23529815673828</v>
      </c>
      <c r="AT5" s="60">
        <f>+'Indice PondENGHO'!BA4</f>
        <v>105.26575469970703</v>
      </c>
      <c r="AU5" s="60">
        <f>+'Indice PondENGHO'!BB4</f>
        <v>103.88523864746094</v>
      </c>
      <c r="AV5" s="60">
        <f>+'Indice PondENGHO'!BC4</f>
        <v>107.47312164306641</v>
      </c>
      <c r="AW5" s="60">
        <f>+'Indice PondENGHO'!BD4</f>
        <v>102.51417541503906</v>
      </c>
      <c r="AX5" s="60">
        <f>+'Indice PondENGHO'!BE4</f>
        <v>105.11206817626953</v>
      </c>
      <c r="AY5" s="60">
        <f>+'Indice PondENGHO'!BF4</f>
        <v>103.99952697753906</v>
      </c>
      <c r="AZ5" s="60">
        <f>+'Indice PondENGHO'!BG4</f>
        <v>106.37840270996094</v>
      </c>
      <c r="BA5" s="60">
        <f>+'Indice PondENGHO'!BH4</f>
        <v>103.97612762451172</v>
      </c>
      <c r="BB5" s="60">
        <f>+'Indice PondENGHO'!BI4</f>
        <v>107.61093139648438</v>
      </c>
      <c r="BC5" s="60">
        <f>+'Indice PondENGHO'!BJ4</f>
        <v>104.80438995361328</v>
      </c>
      <c r="BD5" s="60">
        <f>+'Indice PondENGHO'!BK4</f>
        <v>103.95499420166016</v>
      </c>
      <c r="BE5" s="60">
        <f t="shared" si="1"/>
        <v>104.27397155761719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DO5" s="59">
        <f t="shared" si="2"/>
        <v>42767</v>
      </c>
    </row>
    <row r="6" spans="1:135" x14ac:dyDescent="0.2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105.65187072753906</v>
      </c>
      <c r="E6" s="60">
        <f>+'Indice PondENGHO'!BM5</f>
        <v>105.75251770019531</v>
      </c>
      <c r="F6" s="60">
        <f>+'Indice PondENGHO'!BN5</f>
        <v>105.76184844970703</v>
      </c>
      <c r="G6" s="60">
        <f>+'Indice PondENGHO'!BO5</f>
        <v>105.79299163818359</v>
      </c>
      <c r="H6" s="60">
        <f>+'Indice PondENGHO'!BP5</f>
        <v>105.89482116699219</v>
      </c>
      <c r="I6" s="60">
        <f>+'Indice PondENGHO'!CD5</f>
        <v>105.79685974121094</v>
      </c>
      <c r="K6" s="61"/>
      <c r="L6" s="61"/>
      <c r="M6" s="61"/>
      <c r="N6" s="61"/>
      <c r="O6" s="61"/>
      <c r="P6" s="61"/>
      <c r="Q6" s="61"/>
      <c r="S6" s="60">
        <f>+'Indice PondENGHO'!D5</f>
        <v>104.03781890869141</v>
      </c>
      <c r="T6" s="60">
        <f>+'Indice PondENGHO'!P5</f>
        <v>104.08007049560547</v>
      </c>
      <c r="U6" s="60">
        <f>+'Indice PondENGHO'!AB5</f>
        <v>104.09200286865234</v>
      </c>
      <c r="V6" s="60">
        <f>+'Indice PondENGHO'!AN5</f>
        <v>104.1129150390625</v>
      </c>
      <c r="W6" s="60">
        <f>+'Indice PondENGHO'!AZ5</f>
        <v>104.18442535400391</v>
      </c>
      <c r="Y6" s="61"/>
      <c r="Z6" s="61"/>
      <c r="AA6" s="61"/>
      <c r="AB6" s="61"/>
      <c r="AC6" s="61"/>
      <c r="AE6" s="60">
        <f>+'Indice PondENGHO'!D5</f>
        <v>104.03781890869141</v>
      </c>
      <c r="AF6" s="60">
        <f>+'Indice PondENGHO'!E5</f>
        <v>106.96699523925781</v>
      </c>
      <c r="AG6" s="60">
        <f>+'Indice PondENGHO'!F5</f>
        <v>105.18273162841797</v>
      </c>
      <c r="AH6" s="60">
        <f>+'Indice PondENGHO'!G5</f>
        <v>111.77671051025391</v>
      </c>
      <c r="AI6" s="60">
        <f>+'Indice PondENGHO'!H5</f>
        <v>103.19478607177734</v>
      </c>
      <c r="AJ6" s="60">
        <f>+'Indice PondENGHO'!I5</f>
        <v>107.27861785888672</v>
      </c>
      <c r="AK6" s="60">
        <f>+'Indice PondENGHO'!J5</f>
        <v>105.28271484375</v>
      </c>
      <c r="AL6" s="60">
        <f>+'Indice PondENGHO'!K5</f>
        <v>109.47020721435547</v>
      </c>
      <c r="AM6" s="60">
        <f>+'Indice PondENGHO'!L5</f>
        <v>106.34124755859375</v>
      </c>
      <c r="AN6" s="60">
        <f>+'Indice PondENGHO'!M5</f>
        <v>105.30801391601563</v>
      </c>
      <c r="AO6" s="60">
        <f>+'Indice PondENGHO'!N5</f>
        <v>105.87461090087891</v>
      </c>
      <c r="AP6" s="60">
        <f>+'Indice PondENGHO'!O5</f>
        <v>105.79553985595703</v>
      </c>
      <c r="AQ6" s="60">
        <f t="shared" si="0"/>
        <v>105.65187072753906</v>
      </c>
      <c r="AR6" s="60"/>
      <c r="AS6" s="60">
        <f>+'Indice PondENGHO'!AZ5</f>
        <v>104.18442535400391</v>
      </c>
      <c r="AT6" s="60">
        <f>+'Indice PondENGHO'!BA5</f>
        <v>106.90751647949219</v>
      </c>
      <c r="AU6" s="60">
        <f>+'Indice PondENGHO'!BB5</f>
        <v>105.01532745361328</v>
      </c>
      <c r="AV6" s="60">
        <f>+'Indice PondENGHO'!BC5</f>
        <v>110.73313140869141</v>
      </c>
      <c r="AW6" s="60">
        <f>+'Indice PondENGHO'!BD5</f>
        <v>103.29908752441406</v>
      </c>
      <c r="AX6" s="60">
        <f>+'Indice PondENGHO'!BE5</f>
        <v>107.15703582763672</v>
      </c>
      <c r="AY6" s="60">
        <f>+'Indice PondENGHO'!BF5</f>
        <v>105.30500793457031</v>
      </c>
      <c r="AZ6" s="60">
        <f>+'Indice PondENGHO'!BG5</f>
        <v>109.66714477539063</v>
      </c>
      <c r="BA6" s="60">
        <f>+'Indice PondENGHO'!BH5</f>
        <v>106.52983856201172</v>
      </c>
      <c r="BB6" s="60">
        <f>+'Indice PondENGHO'!BI5</f>
        <v>103.17411041259766</v>
      </c>
      <c r="BC6" s="60">
        <f>+'Indice PondENGHO'!BJ5</f>
        <v>105.83848571777344</v>
      </c>
      <c r="BD6" s="60">
        <f>+'Indice PondENGHO'!BK5</f>
        <v>105.82585144042969</v>
      </c>
      <c r="BE6" s="60">
        <f t="shared" si="1"/>
        <v>105.89482116699219</v>
      </c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DO6" s="59">
        <f t="shared" si="2"/>
        <v>42795</v>
      </c>
    </row>
    <row r="7" spans="1:135" x14ac:dyDescent="0.2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108.53829956054688</v>
      </c>
      <c r="E7" s="60">
        <f>+'Indice PondENGHO'!BM6</f>
        <v>108.64149475097656</v>
      </c>
      <c r="F7" s="60">
        <f>+'Indice PondENGHO'!BN6</f>
        <v>108.64036560058594</v>
      </c>
      <c r="G7" s="60">
        <f>+'Indice PondENGHO'!BO6</f>
        <v>108.56006622314453</v>
      </c>
      <c r="H7" s="60">
        <f>+'Indice PondENGHO'!BP6</f>
        <v>108.61187744140625</v>
      </c>
      <c r="I7" s="60">
        <f>+'Indice PondENGHO'!CD6</f>
        <v>108.60097503662109</v>
      </c>
      <c r="K7" s="61"/>
      <c r="L7" s="61"/>
      <c r="M7" s="61"/>
      <c r="N7" s="61"/>
      <c r="O7" s="61"/>
      <c r="P7" s="61"/>
      <c r="Q7" s="61"/>
      <c r="S7" s="60">
        <f>+'Indice PondENGHO'!D6</f>
        <v>106.73859405517578</v>
      </c>
      <c r="T7" s="60">
        <f>+'Indice PondENGHO'!P6</f>
        <v>106.77163696289063</v>
      </c>
      <c r="U7" s="60">
        <f>+'Indice PondENGHO'!AB6</f>
        <v>106.76802825927734</v>
      </c>
      <c r="V7" s="60">
        <f>+'Indice PondENGHO'!AN6</f>
        <v>106.77313995361328</v>
      </c>
      <c r="W7" s="60">
        <f>+'Indice PondENGHO'!AZ6</f>
        <v>106.82852935791016</v>
      </c>
      <c r="Y7" s="61"/>
      <c r="Z7" s="61"/>
      <c r="AA7" s="61"/>
      <c r="AB7" s="61"/>
      <c r="AC7" s="61"/>
      <c r="AE7" s="60">
        <f>+'Indice PondENGHO'!D6</f>
        <v>106.73859405517578</v>
      </c>
      <c r="AF7" s="60">
        <f>+'Indice PondENGHO'!E6</f>
        <v>110.36128234863281</v>
      </c>
      <c r="AG7" s="60">
        <f>+'Indice PondENGHO'!F6</f>
        <v>107.37784576416016</v>
      </c>
      <c r="AH7" s="60">
        <f>+'Indice PondENGHO'!G6</f>
        <v>118.55908203125</v>
      </c>
      <c r="AI7" s="60">
        <f>+'Indice PondENGHO'!H6</f>
        <v>104.70748901367188</v>
      </c>
      <c r="AJ7" s="60">
        <f>+'Indice PondENGHO'!I6</f>
        <v>109.32576751708984</v>
      </c>
      <c r="AK7" s="60">
        <f>+'Indice PondENGHO'!J6</f>
        <v>105.93504333496094</v>
      </c>
      <c r="AL7" s="60">
        <f>+'Indice PondENGHO'!K6</f>
        <v>117.36991119384766</v>
      </c>
      <c r="AM7" s="60">
        <f>+'Indice PondENGHO'!L6</f>
        <v>109.02930450439453</v>
      </c>
      <c r="AN7" s="60">
        <f>+'Indice PondENGHO'!M6</f>
        <v>109.70294952392578</v>
      </c>
      <c r="AO7" s="60">
        <f>+'Indice PondENGHO'!N6</f>
        <v>107.79824066162109</v>
      </c>
      <c r="AP7" s="60">
        <f>+'Indice PondENGHO'!O6</f>
        <v>107.84624481201172</v>
      </c>
      <c r="AQ7" s="60">
        <f t="shared" si="0"/>
        <v>108.53829956054688</v>
      </c>
      <c r="AR7" s="60"/>
      <c r="AS7" s="60">
        <f>+'Indice PondENGHO'!AZ6</f>
        <v>106.82852935791016</v>
      </c>
      <c r="AT7" s="60">
        <f>+'Indice PondENGHO'!BA6</f>
        <v>110.31529235839844</v>
      </c>
      <c r="AU7" s="60">
        <f>+'Indice PondENGHO'!BB6</f>
        <v>107.43109893798828</v>
      </c>
      <c r="AV7" s="60">
        <f>+'Indice PondENGHO'!BC6</f>
        <v>116.94331359863281</v>
      </c>
      <c r="AW7" s="60">
        <f>+'Indice PondENGHO'!BD6</f>
        <v>104.90127563476563</v>
      </c>
      <c r="AX7" s="60">
        <f>+'Indice PondENGHO'!BE6</f>
        <v>108.95428466796875</v>
      </c>
      <c r="AY7" s="60">
        <f>+'Indice PondENGHO'!BF6</f>
        <v>105.98085784912109</v>
      </c>
      <c r="AZ7" s="60">
        <f>+'Indice PondENGHO'!BG6</f>
        <v>117.43843841552734</v>
      </c>
      <c r="BA7" s="60">
        <f>+'Indice PondENGHO'!BH6</f>
        <v>109.46652984619141</v>
      </c>
      <c r="BB7" s="60">
        <f>+'Indice PondENGHO'!BI6</f>
        <v>108.33130645751953</v>
      </c>
      <c r="BC7" s="60">
        <f>+'Indice PondENGHO'!BJ6</f>
        <v>107.87972259521484</v>
      </c>
      <c r="BD7" s="60">
        <f>+'Indice PondENGHO'!BK6</f>
        <v>107.80478668212891</v>
      </c>
      <c r="BE7" s="60">
        <f t="shared" si="1"/>
        <v>108.61187744140625</v>
      </c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DO7" s="59">
        <f t="shared" si="2"/>
        <v>42826</v>
      </c>
    </row>
    <row r="8" spans="1:135" x14ac:dyDescent="0.2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110.57365417480469</v>
      </c>
      <c r="E8" s="60">
        <f>+'Indice PondENGHO'!BM7</f>
        <v>110.60363006591797</v>
      </c>
      <c r="F8" s="60">
        <f>+'Indice PondENGHO'!BN7</f>
        <v>110.55563354492188</v>
      </c>
      <c r="G8" s="60">
        <f>+'Indice PondENGHO'!BO7</f>
        <v>110.42202758789063</v>
      </c>
      <c r="H8" s="60">
        <f>+'Indice PondENGHO'!BP7</f>
        <v>110.44676971435547</v>
      </c>
      <c r="I8" s="60">
        <f>+'Indice PondENGHO'!CD7</f>
        <v>110.50034332275391</v>
      </c>
      <c r="K8" s="61"/>
      <c r="L8" s="61"/>
      <c r="M8" s="61"/>
      <c r="N8" s="61"/>
      <c r="O8" s="61"/>
      <c r="P8" s="61"/>
      <c r="Q8" s="61"/>
      <c r="S8" s="60">
        <f>+'Indice PondENGHO'!D7</f>
        <v>109.12248992919922</v>
      </c>
      <c r="T8" s="60">
        <f>+'Indice PondENGHO'!P7</f>
        <v>109.12796783447266</v>
      </c>
      <c r="U8" s="60">
        <f>+'Indice PondENGHO'!AB7</f>
        <v>109.10693359375</v>
      </c>
      <c r="V8" s="60">
        <f>+'Indice PondENGHO'!AN7</f>
        <v>109.10379791259766</v>
      </c>
      <c r="W8" s="60">
        <f>+'Indice PondENGHO'!AZ7</f>
        <v>109.12372589111328</v>
      </c>
      <c r="Y8" s="61"/>
      <c r="Z8" s="61"/>
      <c r="AA8" s="61"/>
      <c r="AB8" s="61"/>
      <c r="AC8" s="61"/>
      <c r="AE8" s="60">
        <f>+'Indice PondENGHO'!D7</f>
        <v>109.12248992919922</v>
      </c>
      <c r="AF8" s="60">
        <f>+'Indice PondENGHO'!E7</f>
        <v>112.76286315917969</v>
      </c>
      <c r="AG8" s="60">
        <f>+'Indice PondENGHO'!F7</f>
        <v>109.28989410400391</v>
      </c>
      <c r="AH8" s="60">
        <f>+'Indice PondENGHO'!G7</f>
        <v>120.75098419189453</v>
      </c>
      <c r="AI8" s="60">
        <f>+'Indice PondENGHO'!H7</f>
        <v>107.62435150146484</v>
      </c>
      <c r="AJ8" s="60">
        <f>+'Indice PondENGHO'!I7</f>
        <v>111.01393127441406</v>
      </c>
      <c r="AK8" s="60">
        <f>+'Indice PondENGHO'!J7</f>
        <v>106.96271514892578</v>
      </c>
      <c r="AL8" s="60">
        <f>+'Indice PondENGHO'!K7</f>
        <v>118.39927673339844</v>
      </c>
      <c r="AM8" s="60">
        <f>+'Indice PondENGHO'!L7</f>
        <v>110.19655609130859</v>
      </c>
      <c r="AN8" s="60">
        <f>+'Indice PondENGHO'!M7</f>
        <v>112.52104187011719</v>
      </c>
      <c r="AO8" s="60">
        <f>+'Indice PondENGHO'!N7</f>
        <v>109.56777954101563</v>
      </c>
      <c r="AP8" s="60">
        <f>+'Indice PondENGHO'!O7</f>
        <v>109.46451568603516</v>
      </c>
      <c r="AQ8" s="60">
        <f t="shared" si="0"/>
        <v>110.57365417480469</v>
      </c>
      <c r="AR8" s="60"/>
      <c r="AS8" s="60">
        <f>+'Indice PondENGHO'!AZ7</f>
        <v>109.12372589111328</v>
      </c>
      <c r="AT8" s="60">
        <f>+'Indice PondENGHO'!BA7</f>
        <v>112.77833557128906</v>
      </c>
      <c r="AU8" s="60">
        <f>+'Indice PondENGHO'!BB7</f>
        <v>109.23751831054688</v>
      </c>
      <c r="AV8" s="60">
        <f>+'Indice PondENGHO'!BC7</f>
        <v>119.09391784667969</v>
      </c>
      <c r="AW8" s="60">
        <f>+'Indice PondENGHO'!BD7</f>
        <v>107.95594024658203</v>
      </c>
      <c r="AX8" s="60">
        <f>+'Indice PondENGHO'!BE7</f>
        <v>110.56832885742188</v>
      </c>
      <c r="AY8" s="60">
        <f>+'Indice PondENGHO'!BF7</f>
        <v>106.89712524414063</v>
      </c>
      <c r="AZ8" s="60">
        <f>+'Indice PondENGHO'!BG7</f>
        <v>118.20912170410156</v>
      </c>
      <c r="BA8" s="60">
        <f>+'Indice PondENGHO'!BH7</f>
        <v>110.69932556152344</v>
      </c>
      <c r="BB8" s="60">
        <f>+'Indice PondENGHO'!BI7</f>
        <v>111.15969085693359</v>
      </c>
      <c r="BC8" s="60">
        <f>+'Indice PondENGHO'!BJ7</f>
        <v>109.35905456542969</v>
      </c>
      <c r="BD8" s="60">
        <f>+'Indice PondENGHO'!BK7</f>
        <v>109.28227996826172</v>
      </c>
      <c r="BE8" s="60">
        <f t="shared" si="1"/>
        <v>110.44676971435547</v>
      </c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DO8" s="59">
        <f t="shared" si="2"/>
        <v>42856</v>
      </c>
    </row>
    <row r="9" spans="1:135" x14ac:dyDescent="0.2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111.97667694091797</v>
      </c>
      <c r="E9" s="60">
        <f>+'Indice PondENGHO'!BM8</f>
        <v>112.00652313232422</v>
      </c>
      <c r="F9" s="60">
        <f>+'Indice PondENGHO'!BN8</f>
        <v>111.97630310058594</v>
      </c>
      <c r="G9" s="60">
        <f>+'Indice PondENGHO'!BO8</f>
        <v>111.84061431884766</v>
      </c>
      <c r="H9" s="60">
        <f>+'Indice PondENGHO'!BP8</f>
        <v>111.90449523925781</v>
      </c>
      <c r="I9" s="60">
        <f>+'Indice PondENGHO'!CD8</f>
        <v>111.9276123046875</v>
      </c>
      <c r="K9" s="61"/>
      <c r="L9" s="61"/>
      <c r="M9" s="61"/>
      <c r="N9" s="61"/>
      <c r="O9" s="61"/>
      <c r="P9" s="61"/>
      <c r="Q9" s="61"/>
      <c r="S9" s="60">
        <f>+'Indice PondENGHO'!D8</f>
        <v>110.44218444824219</v>
      </c>
      <c r="T9" s="60">
        <f>+'Indice PondENGHO'!P8</f>
        <v>110.42951965332031</v>
      </c>
      <c r="U9" s="60">
        <f>+'Indice PondENGHO'!AB8</f>
        <v>110.40183258056641</v>
      </c>
      <c r="V9" s="60">
        <f>+'Indice PondENGHO'!AN8</f>
        <v>110.4039306640625</v>
      </c>
      <c r="W9" s="60">
        <f>+'Indice PondENGHO'!AZ8</f>
        <v>110.45215606689453</v>
      </c>
      <c r="Y9" s="61"/>
      <c r="Z9" s="61"/>
      <c r="AA9" s="61"/>
      <c r="AB9" s="61"/>
      <c r="AC9" s="61"/>
      <c r="AE9" s="60">
        <f>+'Indice PondENGHO'!D8</f>
        <v>110.44218444824219</v>
      </c>
      <c r="AF9" s="60">
        <f>+'Indice PondENGHO'!E8</f>
        <v>113.98046112060547</v>
      </c>
      <c r="AG9" s="60">
        <f>+'Indice PondENGHO'!F8</f>
        <v>110.4263916015625</v>
      </c>
      <c r="AH9" s="60">
        <f>+'Indice PondENGHO'!G8</f>
        <v>122.76215362548828</v>
      </c>
      <c r="AI9" s="60">
        <f>+'Indice PondENGHO'!H8</f>
        <v>108.61730194091797</v>
      </c>
      <c r="AJ9" s="60">
        <f>+'Indice PondENGHO'!I8</f>
        <v>112.72106170654297</v>
      </c>
      <c r="AK9" s="60">
        <f>+'Indice PondENGHO'!J8</f>
        <v>107.90763854980469</v>
      </c>
      <c r="AL9" s="60">
        <f>+'Indice PondENGHO'!K8</f>
        <v>119.62847900390625</v>
      </c>
      <c r="AM9" s="60">
        <f>+'Indice PondENGHO'!L8</f>
        <v>112.48895263671875</v>
      </c>
      <c r="AN9" s="60">
        <f>+'Indice PondENGHO'!M8</f>
        <v>115.01884460449219</v>
      </c>
      <c r="AO9" s="60">
        <f>+'Indice PondENGHO'!N8</f>
        <v>110.77003479003906</v>
      </c>
      <c r="AP9" s="60">
        <f>+'Indice PondENGHO'!O8</f>
        <v>110.92086791992188</v>
      </c>
      <c r="AQ9" s="60">
        <f t="shared" si="0"/>
        <v>111.97667694091797</v>
      </c>
      <c r="AR9" s="60"/>
      <c r="AS9" s="60">
        <f>+'Indice PondENGHO'!AZ8</f>
        <v>110.45215606689453</v>
      </c>
      <c r="AT9" s="60">
        <f>+'Indice PondENGHO'!BA8</f>
        <v>113.84852600097656</v>
      </c>
      <c r="AU9" s="60">
        <f>+'Indice PondENGHO'!BB8</f>
        <v>110.30097198486328</v>
      </c>
      <c r="AV9" s="60">
        <f>+'Indice PondENGHO'!BC8</f>
        <v>121.30203247070313</v>
      </c>
      <c r="AW9" s="60">
        <f>+'Indice PondENGHO'!BD8</f>
        <v>109.10626220703125</v>
      </c>
      <c r="AX9" s="60">
        <f>+'Indice PondENGHO'!BE8</f>
        <v>112.14239501953125</v>
      </c>
      <c r="AY9" s="60">
        <f>+'Indice PondENGHO'!BF8</f>
        <v>107.58563995361328</v>
      </c>
      <c r="AZ9" s="60">
        <f>+'Indice PondENGHO'!BG8</f>
        <v>119.74325561523438</v>
      </c>
      <c r="BA9" s="60">
        <f>+'Indice PondENGHO'!BH8</f>
        <v>113.03800964355469</v>
      </c>
      <c r="BB9" s="60">
        <f>+'Indice PondENGHO'!BI8</f>
        <v>113.60850524902344</v>
      </c>
      <c r="BC9" s="60">
        <f>+'Indice PondENGHO'!BJ8</f>
        <v>110.86881256103516</v>
      </c>
      <c r="BD9" s="60">
        <f>+'Indice PondENGHO'!BK8</f>
        <v>110.6551513671875</v>
      </c>
      <c r="BE9" s="60">
        <f t="shared" si="1"/>
        <v>111.90449523925781</v>
      </c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DO9" s="59">
        <f t="shared" si="2"/>
        <v>42887</v>
      </c>
    </row>
    <row r="10" spans="1:135" x14ac:dyDescent="0.2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114.13607025146484</v>
      </c>
      <c r="E10" s="60">
        <f>+'Indice PondENGHO'!BM9</f>
        <v>114.23786163330078</v>
      </c>
      <c r="F10" s="60">
        <f>+'Indice PondENGHO'!BN9</f>
        <v>114.26905059814453</v>
      </c>
      <c r="G10" s="60">
        <f>+'Indice PondENGHO'!BO9</f>
        <v>114.15850067138672</v>
      </c>
      <c r="H10" s="60">
        <f>+'Indice PondENGHO'!BP9</f>
        <v>114.29730224609375</v>
      </c>
      <c r="I10" s="60">
        <f>+'Indice PondENGHO'!CD9</f>
        <v>114.23246002197266</v>
      </c>
      <c r="K10" s="61"/>
      <c r="L10" s="61"/>
      <c r="M10" s="61"/>
      <c r="N10" s="61"/>
      <c r="O10" s="61"/>
      <c r="P10" s="61"/>
      <c r="Q10" s="61"/>
      <c r="S10" s="60">
        <f>+'Indice PondENGHO'!D9</f>
        <v>112.35984039306641</v>
      </c>
      <c r="T10" s="60">
        <f>+'Indice PondENGHO'!P9</f>
        <v>112.35772705078125</v>
      </c>
      <c r="U10" s="60">
        <f>+'Indice PondENGHO'!AB9</f>
        <v>112.33399963378906</v>
      </c>
      <c r="V10" s="60">
        <f>+'Indice PondENGHO'!AN9</f>
        <v>112.31912231445313</v>
      </c>
      <c r="W10" s="60">
        <f>+'Indice PondENGHO'!AZ9</f>
        <v>112.35602569580078</v>
      </c>
      <c r="Y10" s="61"/>
      <c r="Z10" s="61"/>
      <c r="AA10" s="61"/>
      <c r="AB10" s="61"/>
      <c r="AC10" s="61"/>
      <c r="AE10" s="60">
        <f>+'Indice PondENGHO'!D9</f>
        <v>112.35984039306641</v>
      </c>
      <c r="AF10" s="60">
        <f>+'Indice PondENGHO'!E9</f>
        <v>117.52013397216797</v>
      </c>
      <c r="AG10" s="60">
        <f>+'Indice PondENGHO'!F9</f>
        <v>111.35782623291016</v>
      </c>
      <c r="AH10" s="60">
        <f>+'Indice PondENGHO'!G9</f>
        <v>125.07884216308594</v>
      </c>
      <c r="AI10" s="60">
        <f>+'Indice PondENGHO'!H9</f>
        <v>110.69296264648438</v>
      </c>
      <c r="AJ10" s="60">
        <f>+'Indice PondENGHO'!I9</f>
        <v>116.33879089355469</v>
      </c>
      <c r="AK10" s="60">
        <f>+'Indice PondENGHO'!J9</f>
        <v>110.48281097412109</v>
      </c>
      <c r="AL10" s="60">
        <f>+'Indice PondENGHO'!K9</f>
        <v>121.87615203857422</v>
      </c>
      <c r="AM10" s="60">
        <f>+'Indice PondENGHO'!L9</f>
        <v>115.62343597412109</v>
      </c>
      <c r="AN10" s="60">
        <f>+'Indice PondENGHO'!M9</f>
        <v>117.13919830322266</v>
      </c>
      <c r="AO10" s="60">
        <f>+'Indice PondENGHO'!N9</f>
        <v>113.31092834472656</v>
      </c>
      <c r="AP10" s="60">
        <f>+'Indice PondENGHO'!O9</f>
        <v>112.34537506103516</v>
      </c>
      <c r="AQ10" s="60">
        <f t="shared" si="0"/>
        <v>114.13607025146484</v>
      </c>
      <c r="AR10" s="60"/>
      <c r="AS10" s="60">
        <f>+'Indice PondENGHO'!AZ9</f>
        <v>112.35602569580078</v>
      </c>
      <c r="AT10" s="60">
        <f>+'Indice PondENGHO'!BA9</f>
        <v>117.46968841552734</v>
      </c>
      <c r="AU10" s="60">
        <f>+'Indice PondENGHO'!BB9</f>
        <v>111.30599212646484</v>
      </c>
      <c r="AV10" s="60">
        <f>+'Indice PondENGHO'!BC9</f>
        <v>123.86791229248047</v>
      </c>
      <c r="AW10" s="60">
        <f>+'Indice PondENGHO'!BD9</f>
        <v>111.03907775878906</v>
      </c>
      <c r="AX10" s="60">
        <f>+'Indice PondENGHO'!BE9</f>
        <v>115.96437835693359</v>
      </c>
      <c r="AY10" s="60">
        <f>+'Indice PondENGHO'!BF9</f>
        <v>109.89127349853516</v>
      </c>
      <c r="AZ10" s="60">
        <f>+'Indice PondENGHO'!BG9</f>
        <v>121.60392761230469</v>
      </c>
      <c r="BA10" s="60">
        <f>+'Indice PondENGHO'!BH9</f>
        <v>116.10830688476563</v>
      </c>
      <c r="BB10" s="60">
        <f>+'Indice PondENGHO'!BI9</f>
        <v>115.67982482910156</v>
      </c>
      <c r="BC10" s="60">
        <f>+'Indice PondENGHO'!BJ9</f>
        <v>113.81954193115234</v>
      </c>
      <c r="BD10" s="60">
        <f>+'Indice PondENGHO'!BK9</f>
        <v>112.18510437011719</v>
      </c>
      <c r="BE10" s="60">
        <f t="shared" si="1"/>
        <v>114.29730224609375</v>
      </c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DO10" s="59">
        <f t="shared" si="2"/>
        <v>42917</v>
      </c>
    </row>
    <row r="11" spans="1:135" x14ac:dyDescent="0.2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115.74746704101563</v>
      </c>
      <c r="E11" s="60">
        <f>+'Indice PondENGHO'!BM10</f>
        <v>115.87099456787109</v>
      </c>
      <c r="F11" s="60">
        <f>+'Indice PondENGHO'!BN10</f>
        <v>115.93067169189453</v>
      </c>
      <c r="G11" s="60">
        <f>+'Indice PondENGHO'!BO10</f>
        <v>115.80081176757813</v>
      </c>
      <c r="H11" s="60">
        <f>+'Indice PondENGHO'!BP10</f>
        <v>115.93241882324219</v>
      </c>
      <c r="I11" s="60">
        <f>+'Indice PondENGHO'!CD10</f>
        <v>115.87065887451172</v>
      </c>
      <c r="K11" s="61"/>
      <c r="L11" s="61"/>
      <c r="M11" s="61"/>
      <c r="N11" s="61"/>
      <c r="O11" s="61"/>
      <c r="P11" s="61"/>
      <c r="Q11" s="61"/>
      <c r="S11" s="60">
        <f>+'Indice PondENGHO'!D10</f>
        <v>114.27885437011719</v>
      </c>
      <c r="T11" s="60">
        <f>+'Indice PondENGHO'!P10</f>
        <v>114.35952758789063</v>
      </c>
      <c r="U11" s="60">
        <f>+'Indice PondENGHO'!AB10</f>
        <v>114.402587890625</v>
      </c>
      <c r="V11" s="60">
        <f>+'Indice PondENGHO'!AN10</f>
        <v>114.41409301757813</v>
      </c>
      <c r="W11" s="60">
        <f>+'Indice PondENGHO'!AZ10</f>
        <v>114.49283599853516</v>
      </c>
      <c r="Y11" s="61"/>
      <c r="Z11" s="61"/>
      <c r="AA11" s="61"/>
      <c r="AB11" s="61"/>
      <c r="AC11" s="61"/>
      <c r="AE11" s="60">
        <f>+'Indice PondENGHO'!D10</f>
        <v>114.27885437011719</v>
      </c>
      <c r="AF11" s="60">
        <f>+'Indice PondENGHO'!E10</f>
        <v>119.65938568115234</v>
      </c>
      <c r="AG11" s="60">
        <f>+'Indice PondENGHO'!F10</f>
        <v>111.41750335693359</v>
      </c>
      <c r="AH11" s="60">
        <f>+'Indice PondENGHO'!G10</f>
        <v>127.61013793945313</v>
      </c>
      <c r="AI11" s="60">
        <f>+'Indice PondENGHO'!H10</f>
        <v>111.36906433105469</v>
      </c>
      <c r="AJ11" s="60">
        <f>+'Indice PondENGHO'!I10</f>
        <v>119.15663146972656</v>
      </c>
      <c r="AK11" s="60">
        <f>+'Indice PondENGHO'!J10</f>
        <v>111.6351318359375</v>
      </c>
      <c r="AL11" s="60">
        <f>+'Indice PondENGHO'!K10</f>
        <v>124.00848388671875</v>
      </c>
      <c r="AM11" s="60">
        <f>+'Indice PondENGHO'!L10</f>
        <v>116.86173248291016</v>
      </c>
      <c r="AN11" s="60">
        <f>+'Indice PondENGHO'!M10</f>
        <v>119.87480163574219</v>
      </c>
      <c r="AO11" s="60">
        <f>+'Indice PondENGHO'!N10</f>
        <v>114.20793151855469</v>
      </c>
      <c r="AP11" s="60">
        <f>+'Indice PondENGHO'!O10</f>
        <v>114.01226043701172</v>
      </c>
      <c r="AQ11" s="60">
        <f t="shared" si="0"/>
        <v>115.74746704101563</v>
      </c>
      <c r="AR11" s="60"/>
      <c r="AS11" s="60">
        <f>+'Indice PondENGHO'!AZ10</f>
        <v>114.49283599853516</v>
      </c>
      <c r="AT11" s="60">
        <f>+'Indice PondENGHO'!BA10</f>
        <v>119.45858764648438</v>
      </c>
      <c r="AU11" s="60">
        <f>+'Indice PondENGHO'!BB10</f>
        <v>111.48189544677734</v>
      </c>
      <c r="AV11" s="60">
        <f>+'Indice PondENGHO'!BC10</f>
        <v>126.70830535888672</v>
      </c>
      <c r="AW11" s="60">
        <f>+'Indice PondENGHO'!BD10</f>
        <v>111.76394653320313</v>
      </c>
      <c r="AX11" s="60">
        <f>+'Indice PondENGHO'!BE10</f>
        <v>118.96630859375</v>
      </c>
      <c r="AY11" s="60">
        <f>+'Indice PondENGHO'!BF10</f>
        <v>111.10606384277344</v>
      </c>
      <c r="AZ11" s="60">
        <f>+'Indice PondENGHO'!BG10</f>
        <v>123.79988861083984</v>
      </c>
      <c r="BA11" s="60">
        <f>+'Indice PondENGHO'!BH10</f>
        <v>116.88906860351563</v>
      </c>
      <c r="BB11" s="60">
        <f>+'Indice PondENGHO'!BI10</f>
        <v>118.47026824951172</v>
      </c>
      <c r="BC11" s="60">
        <f>+'Indice PondENGHO'!BJ10</f>
        <v>114.6956787109375</v>
      </c>
      <c r="BD11" s="60">
        <f>+'Indice PondENGHO'!BK10</f>
        <v>113.80986785888672</v>
      </c>
      <c r="BE11" s="60">
        <f t="shared" si="1"/>
        <v>115.93241882324219</v>
      </c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DO11" s="59">
        <f t="shared" si="2"/>
        <v>42948</v>
      </c>
    </row>
    <row r="12" spans="1:135" x14ac:dyDescent="0.2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117.01284027099609</v>
      </c>
      <c r="E12" s="60">
        <f>+'Indice PondENGHO'!BM11</f>
        <v>117.18240356445313</v>
      </c>
      <c r="F12" s="60">
        <f>+'Indice PondENGHO'!BN11</f>
        <v>117.32281494140625</v>
      </c>
      <c r="G12" s="60">
        <f>+'Indice PondENGHO'!BO11</f>
        <v>117.20311737060547</v>
      </c>
      <c r="H12" s="60">
        <f>+'Indice PondENGHO'!BP11</f>
        <v>117.37400054931641</v>
      </c>
      <c r="I12" s="60">
        <f>+'Indice PondENGHO'!CD11</f>
        <v>117.25302124023438</v>
      </c>
      <c r="K12" s="61"/>
      <c r="L12" s="61"/>
      <c r="M12" s="61"/>
      <c r="N12" s="61"/>
      <c r="O12" s="61"/>
      <c r="P12" s="61"/>
      <c r="Q12" s="61"/>
      <c r="S12" s="60">
        <f>+'Indice PondENGHO'!D11</f>
        <v>115.59371948242188</v>
      </c>
      <c r="T12" s="60">
        <f>+'Indice PondENGHO'!P11</f>
        <v>115.62808227539063</v>
      </c>
      <c r="U12" s="60">
        <f>+'Indice PondENGHO'!AB11</f>
        <v>115.61586761474609</v>
      </c>
      <c r="V12" s="60">
        <f>+'Indice PondENGHO'!AN11</f>
        <v>115.58975219726563</v>
      </c>
      <c r="W12" s="60">
        <f>+'Indice PondENGHO'!AZ11</f>
        <v>115.64311218261719</v>
      </c>
      <c r="Y12" s="61"/>
      <c r="Z12" s="61"/>
      <c r="AA12" s="61"/>
      <c r="AB12" s="61"/>
      <c r="AC12" s="61"/>
      <c r="AE12" s="60">
        <f>+'Indice PondENGHO'!D11</f>
        <v>115.59371948242188</v>
      </c>
      <c r="AF12" s="60">
        <f>+'Indice PondENGHO'!E11</f>
        <v>118.64643096923828</v>
      </c>
      <c r="AG12" s="60">
        <f>+'Indice PondENGHO'!F11</f>
        <v>111.20072174072266</v>
      </c>
      <c r="AH12" s="60">
        <f>+'Indice PondENGHO'!G11</f>
        <v>130.00874328613281</v>
      </c>
      <c r="AI12" s="60">
        <f>+'Indice PondENGHO'!H11</f>
        <v>111.87860107421875</v>
      </c>
      <c r="AJ12" s="60">
        <f>+'Indice PondENGHO'!I11</f>
        <v>121.93215942382813</v>
      </c>
      <c r="AK12" s="60">
        <f>+'Indice PondENGHO'!J11</f>
        <v>112.52828979492188</v>
      </c>
      <c r="AL12" s="60">
        <f>+'Indice PondENGHO'!K11</f>
        <v>125.32649230957031</v>
      </c>
      <c r="AM12" s="60">
        <f>+'Indice PondENGHO'!L11</f>
        <v>118.70554351806641</v>
      </c>
      <c r="AN12" s="60">
        <f>+'Indice PondENGHO'!M11</f>
        <v>125.28047180175781</v>
      </c>
      <c r="AO12" s="60">
        <f>+'Indice PondENGHO'!N11</f>
        <v>115.82192993164063</v>
      </c>
      <c r="AP12" s="60">
        <f>+'Indice PondENGHO'!O11</f>
        <v>115.60140991210938</v>
      </c>
      <c r="AQ12" s="60">
        <f t="shared" si="0"/>
        <v>117.01284027099609</v>
      </c>
      <c r="AR12" s="60"/>
      <c r="AS12" s="60">
        <f>+'Indice PondENGHO'!AZ11</f>
        <v>115.64311218261719</v>
      </c>
      <c r="AT12" s="60">
        <f>+'Indice PondENGHO'!BA11</f>
        <v>118.35944366455078</v>
      </c>
      <c r="AU12" s="60">
        <f>+'Indice PondENGHO'!BB11</f>
        <v>111.30345153808594</v>
      </c>
      <c r="AV12" s="60">
        <f>+'Indice PondENGHO'!BC11</f>
        <v>129.06199645996094</v>
      </c>
      <c r="AW12" s="60">
        <f>+'Indice PondENGHO'!BD11</f>
        <v>112.09996795654297</v>
      </c>
      <c r="AX12" s="60">
        <f>+'Indice PondENGHO'!BE11</f>
        <v>121.83583068847656</v>
      </c>
      <c r="AY12" s="60">
        <f>+'Indice PondENGHO'!BF11</f>
        <v>112.06011962890625</v>
      </c>
      <c r="AZ12" s="60">
        <f>+'Indice PondENGHO'!BG11</f>
        <v>125.00740051269531</v>
      </c>
      <c r="BA12" s="60">
        <f>+'Indice PondENGHO'!BH11</f>
        <v>118.67305755615234</v>
      </c>
      <c r="BB12" s="60">
        <f>+'Indice PondENGHO'!BI11</f>
        <v>124.75370025634766</v>
      </c>
      <c r="BC12" s="60">
        <f>+'Indice PondENGHO'!BJ11</f>
        <v>116.28425598144531</v>
      </c>
      <c r="BD12" s="60">
        <f>+'Indice PondENGHO'!BK11</f>
        <v>115.68430328369141</v>
      </c>
      <c r="BE12" s="60">
        <f t="shared" si="1"/>
        <v>117.37400054931641</v>
      </c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DO12" s="59">
        <f t="shared" si="2"/>
        <v>42979</v>
      </c>
    </row>
    <row r="13" spans="1:135" x14ac:dyDescent="0.2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118.49489593505859</v>
      </c>
      <c r="E13" s="60">
        <f>+'Indice PondENGHO'!BM12</f>
        <v>118.68382263183594</v>
      </c>
      <c r="F13" s="60">
        <f>+'Indice PondENGHO'!BN12</f>
        <v>118.81536102294922</v>
      </c>
      <c r="G13" s="60">
        <f>+'Indice PondENGHO'!BO12</f>
        <v>118.66667175292969</v>
      </c>
      <c r="H13" s="60">
        <f>+'Indice PondENGHO'!BP12</f>
        <v>118.79026794433594</v>
      </c>
      <c r="I13" s="60">
        <f>+'Indice PondENGHO'!CD12</f>
        <v>118.71456146240234</v>
      </c>
      <c r="K13" s="61"/>
      <c r="L13" s="61"/>
      <c r="M13" s="61"/>
      <c r="N13" s="61"/>
      <c r="O13" s="61"/>
      <c r="P13" s="61"/>
      <c r="Q13" s="61"/>
      <c r="S13" s="60">
        <f>+'Indice PondENGHO'!D12</f>
        <v>116.7080078125</v>
      </c>
      <c r="T13" s="60">
        <f>+'Indice PondENGHO'!P12</f>
        <v>116.68189239501953</v>
      </c>
      <c r="U13" s="60">
        <f>+'Indice PondENGHO'!AB12</f>
        <v>116.61724090576172</v>
      </c>
      <c r="V13" s="60">
        <f>+'Indice PondENGHO'!AN12</f>
        <v>116.55720520019531</v>
      </c>
      <c r="W13" s="60">
        <f>+'Indice PondENGHO'!AZ12</f>
        <v>116.56192779541016</v>
      </c>
      <c r="Y13" s="61"/>
      <c r="Z13" s="61"/>
      <c r="AA13" s="61"/>
      <c r="AB13" s="61"/>
      <c r="AC13" s="61"/>
      <c r="AE13" s="60">
        <f>+'Indice PondENGHO'!D12</f>
        <v>116.7080078125</v>
      </c>
      <c r="AF13" s="60">
        <f>+'Indice PondENGHO'!E12</f>
        <v>121.92085266113281</v>
      </c>
      <c r="AG13" s="60">
        <f>+'Indice PondENGHO'!F12</f>
        <v>112.32588958740234</v>
      </c>
      <c r="AH13" s="60">
        <f>+'Indice PondENGHO'!G12</f>
        <v>131.25450134277344</v>
      </c>
      <c r="AI13" s="60">
        <f>+'Indice PondENGHO'!H12</f>
        <v>112.28115844726563</v>
      </c>
      <c r="AJ13" s="60">
        <f>+'Indice PondENGHO'!I12</f>
        <v>123.36647033691406</v>
      </c>
      <c r="AK13" s="60">
        <f>+'Indice PondENGHO'!J12</f>
        <v>114.11225891113281</v>
      </c>
      <c r="AL13" s="60">
        <f>+'Indice PondENGHO'!K12</f>
        <v>132.04031372070313</v>
      </c>
      <c r="AM13" s="60">
        <f>+'Indice PondENGHO'!L12</f>
        <v>120.60708618164063</v>
      </c>
      <c r="AN13" s="60">
        <f>+'Indice PondENGHO'!M12</f>
        <v>127.22785949707031</v>
      </c>
      <c r="AO13" s="60">
        <f>+'Indice PondENGHO'!N12</f>
        <v>117.51003265380859</v>
      </c>
      <c r="AP13" s="60">
        <f>+'Indice PondENGHO'!O12</f>
        <v>117.07450103759766</v>
      </c>
      <c r="AQ13" s="60">
        <f t="shared" si="0"/>
        <v>118.49489593505859</v>
      </c>
      <c r="AR13" s="60"/>
      <c r="AS13" s="60">
        <f>+'Indice PondENGHO'!AZ12</f>
        <v>116.56192779541016</v>
      </c>
      <c r="AT13" s="60">
        <f>+'Indice PondENGHO'!BA12</f>
        <v>121.690185546875</v>
      </c>
      <c r="AU13" s="60">
        <f>+'Indice PondENGHO'!BB12</f>
        <v>112.44538116455078</v>
      </c>
      <c r="AV13" s="60">
        <f>+'Indice PondENGHO'!BC12</f>
        <v>130.26295471191406</v>
      </c>
      <c r="AW13" s="60">
        <f>+'Indice PondENGHO'!BD12</f>
        <v>112.36399078369141</v>
      </c>
      <c r="AX13" s="60">
        <f>+'Indice PondENGHO'!BE12</f>
        <v>122.99421691894531</v>
      </c>
      <c r="AY13" s="60">
        <f>+'Indice PondENGHO'!BF12</f>
        <v>113.46074676513672</v>
      </c>
      <c r="AZ13" s="60">
        <f>+'Indice PondENGHO'!BG12</f>
        <v>131.63519287109375</v>
      </c>
      <c r="BA13" s="60">
        <f>+'Indice PondENGHO'!BH12</f>
        <v>120.37949371337891</v>
      </c>
      <c r="BB13" s="60">
        <f>+'Indice PondENGHO'!BI12</f>
        <v>125.99123382568359</v>
      </c>
      <c r="BC13" s="60">
        <f>+'Indice PondENGHO'!BJ12</f>
        <v>118.08817291259766</v>
      </c>
      <c r="BD13" s="60">
        <f>+'Indice PondENGHO'!BK12</f>
        <v>117.18927001953125</v>
      </c>
      <c r="BE13" s="60">
        <f t="shared" si="1"/>
        <v>118.79026794433594</v>
      </c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DO13" s="59">
        <f t="shared" si="2"/>
        <v>43009</v>
      </c>
    </row>
    <row r="14" spans="1:135" x14ac:dyDescent="0.2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120.42850494384766</v>
      </c>
      <c r="E14" s="60">
        <f>+'Indice PondENGHO'!BM13</f>
        <v>120.63352203369141</v>
      </c>
      <c r="F14" s="60">
        <f>+'Indice PondENGHO'!BN13</f>
        <v>120.76671600341797</v>
      </c>
      <c r="G14" s="60">
        <f>+'Indice PondENGHO'!BO13</f>
        <v>120.62646484375</v>
      </c>
      <c r="H14" s="60">
        <f>+'Indice PondENGHO'!BP13</f>
        <v>120.68816375732422</v>
      </c>
      <c r="I14" s="60">
        <f>+'Indice PondENGHO'!CD13</f>
        <v>120.64810180664063</v>
      </c>
      <c r="K14" s="61"/>
      <c r="L14" s="61"/>
      <c r="M14" s="61"/>
      <c r="N14" s="61"/>
      <c r="O14" s="61"/>
      <c r="P14" s="61"/>
      <c r="Q14" s="61"/>
      <c r="S14" s="60">
        <f>+'Indice PondENGHO'!D13</f>
        <v>118.84242248535156</v>
      </c>
      <c r="T14" s="60">
        <f>+'Indice PondENGHO'!P13</f>
        <v>118.83567047119141</v>
      </c>
      <c r="U14" s="60">
        <f>+'Indice PondENGHO'!AB13</f>
        <v>118.78302764892578</v>
      </c>
      <c r="V14" s="60">
        <f>+'Indice PondENGHO'!AN13</f>
        <v>118.72734069824219</v>
      </c>
      <c r="W14" s="60">
        <f>+'Indice PondENGHO'!AZ13</f>
        <v>118.74317932128906</v>
      </c>
      <c r="Y14" s="61"/>
      <c r="Z14" s="61"/>
      <c r="AA14" s="61"/>
      <c r="AB14" s="61"/>
      <c r="AC14" s="61"/>
      <c r="AE14" s="60">
        <f>+'Indice PondENGHO'!D13</f>
        <v>118.84242248535156</v>
      </c>
      <c r="AF14" s="60">
        <f>+'Indice PondENGHO'!E13</f>
        <v>122.44682312011719</v>
      </c>
      <c r="AG14" s="60">
        <f>+'Indice PondENGHO'!F13</f>
        <v>114.04869842529297</v>
      </c>
      <c r="AH14" s="60">
        <f>+'Indice PondENGHO'!G13</f>
        <v>133.03553771972656</v>
      </c>
      <c r="AI14" s="60">
        <f>+'Indice PondENGHO'!H13</f>
        <v>113.51418304443359</v>
      </c>
      <c r="AJ14" s="60">
        <f>+'Indice PondENGHO'!I13</f>
        <v>124.98036956787109</v>
      </c>
      <c r="AK14" s="60">
        <f>+'Indice PondENGHO'!J13</f>
        <v>117.52853393554688</v>
      </c>
      <c r="AL14" s="60">
        <f>+'Indice PondENGHO'!K13</f>
        <v>133.33106994628906</v>
      </c>
      <c r="AM14" s="60">
        <f>+'Indice PondENGHO'!L13</f>
        <v>121.91845703125</v>
      </c>
      <c r="AN14" s="60">
        <f>+'Indice PondENGHO'!M13</f>
        <v>129.79063415527344</v>
      </c>
      <c r="AO14" s="60">
        <f>+'Indice PondENGHO'!N13</f>
        <v>119.60152435302734</v>
      </c>
      <c r="AP14" s="60">
        <f>+'Indice PondENGHO'!O13</f>
        <v>118.41873931884766</v>
      </c>
      <c r="AQ14" s="60">
        <f t="shared" si="0"/>
        <v>120.42850494384766</v>
      </c>
      <c r="AR14" s="60"/>
      <c r="AS14" s="60">
        <f>+'Indice PondENGHO'!AZ13</f>
        <v>118.74317932128906</v>
      </c>
      <c r="AT14" s="60">
        <f>+'Indice PondENGHO'!BA13</f>
        <v>122.26457977294922</v>
      </c>
      <c r="AU14" s="60">
        <f>+'Indice PondENGHO'!BB13</f>
        <v>114.216796875</v>
      </c>
      <c r="AV14" s="60">
        <f>+'Indice PondENGHO'!BC13</f>
        <v>131.81312561035156</v>
      </c>
      <c r="AW14" s="60">
        <f>+'Indice PondENGHO'!BD13</f>
        <v>113.59504699707031</v>
      </c>
      <c r="AX14" s="60">
        <f>+'Indice PondENGHO'!BE13</f>
        <v>124.58979034423828</v>
      </c>
      <c r="AY14" s="60">
        <f>+'Indice PondENGHO'!BF13</f>
        <v>116.85409545898438</v>
      </c>
      <c r="AZ14" s="60">
        <f>+'Indice PondENGHO'!BG13</f>
        <v>132.78581237792969</v>
      </c>
      <c r="BA14" s="60">
        <f>+'Indice PondENGHO'!BH13</f>
        <v>121.40548706054688</v>
      </c>
      <c r="BB14" s="60">
        <f>+'Indice PondENGHO'!BI13</f>
        <v>128.54495239257813</v>
      </c>
      <c r="BC14" s="60">
        <f>+'Indice PondENGHO'!BJ13</f>
        <v>120.23971557617188</v>
      </c>
      <c r="BD14" s="60">
        <f>+'Indice PondENGHO'!BK13</f>
        <v>118.59561920166016</v>
      </c>
      <c r="BE14" s="60">
        <f t="shared" si="1"/>
        <v>120.68816375732422</v>
      </c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DO14" s="59">
        <f t="shared" si="2"/>
        <v>43040</v>
      </c>
    </row>
    <row r="15" spans="1:135" x14ac:dyDescent="0.2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124.23170471191406</v>
      </c>
      <c r="E15" s="60">
        <f>+'Indice PondENGHO'!BM14</f>
        <v>124.75094604492188</v>
      </c>
      <c r="F15" s="60">
        <f>+'Indice PondENGHO'!BN14</f>
        <v>124.96858215332031</v>
      </c>
      <c r="G15" s="60">
        <f>+'Indice PondENGHO'!BO14</f>
        <v>124.86677551269531</v>
      </c>
      <c r="H15" s="60">
        <f>+'Indice PondENGHO'!BP14</f>
        <v>125.12575531005859</v>
      </c>
      <c r="I15" s="60">
        <f>+'Indice PondENGHO'!CD14</f>
        <v>124.87287902832031</v>
      </c>
      <c r="K15" s="61">
        <f>100*D$1*(D15-D3)/$I3</f>
        <v>2.9594369480549529</v>
      </c>
      <c r="L15" s="61">
        <f t="shared" ref="L15:O15" si="3">100*E$1*(E15-E3)/$I3</f>
        <v>3.8419141441345199</v>
      </c>
      <c r="M15" s="61">
        <f t="shared" si="3"/>
        <v>4.4123616176157032</v>
      </c>
      <c r="N15" s="61">
        <f t="shared" si="3"/>
        <v>5.539220194873292</v>
      </c>
      <c r="O15" s="61">
        <f t="shared" si="3"/>
        <v>8.1199879539112949</v>
      </c>
      <c r="P15" s="61">
        <f t="shared" ref="P15" si="4">+SUM(K15:O15)</f>
        <v>24.872920858589762</v>
      </c>
      <c r="Q15" s="61">
        <f>100*(I15/I3-1)</f>
        <v>24.872879028320316</v>
      </c>
      <c r="S15" s="60">
        <f>+'Indice PondENGHO'!D14</f>
        <v>120.38072967529297</v>
      </c>
      <c r="T15" s="60">
        <f>+'Indice PondENGHO'!P14</f>
        <v>120.39163208007813</v>
      </c>
      <c r="U15" s="60">
        <f>+'Indice PondENGHO'!AB14</f>
        <v>120.33490753173828</v>
      </c>
      <c r="V15" s="60">
        <f>+'Indice PondENGHO'!AN14</f>
        <v>120.28968811035156</v>
      </c>
      <c r="W15" s="60">
        <f>+'Indice PondENGHO'!AZ14</f>
        <v>120.33753967285156</v>
      </c>
      <c r="Y15" s="61">
        <f>+S$1*(S15-S3)/D3</f>
        <v>7.0262593544245462</v>
      </c>
      <c r="Z15" s="61">
        <f t="shared" ref="Z15:AC15" si="5">+T$1*(T15-T3)/E3</f>
        <v>5.6472617495572193</v>
      </c>
      <c r="AA15" s="61">
        <f t="shared" si="5"/>
        <v>5.1601406442139703</v>
      </c>
      <c r="AB15" s="61">
        <f t="shared" si="5"/>
        <v>4.2772005254781105</v>
      </c>
      <c r="AC15" s="61">
        <f t="shared" si="5"/>
        <v>3.1926887943279869</v>
      </c>
      <c r="AE15" s="60">
        <f>+'Indice PondENGHO'!D14</f>
        <v>120.38072967529297</v>
      </c>
      <c r="AF15" s="60">
        <f>+'Indice PondENGHO'!E14</f>
        <v>123.68413543701172</v>
      </c>
      <c r="AG15" s="60">
        <f>+'Indice PondENGHO'!F14</f>
        <v>116.44464111328125</v>
      </c>
      <c r="AH15" s="60">
        <f>+'Indice PondENGHO'!G14</f>
        <v>155.418701171875</v>
      </c>
      <c r="AI15" s="60">
        <f>+'Indice PondENGHO'!H14</f>
        <v>117.09914398193359</v>
      </c>
      <c r="AJ15" s="60">
        <f>+'Indice PondENGHO'!I14</f>
        <v>127.73940277099609</v>
      </c>
      <c r="AK15" s="60">
        <f>+'Indice PondENGHO'!J14</f>
        <v>121.38898468017578</v>
      </c>
      <c r="AL15" s="60">
        <f>+'Indice PondENGHO'!K14</f>
        <v>133.84664916992188</v>
      </c>
      <c r="AM15" s="60">
        <f>+'Indice PondENGHO'!L14</f>
        <v>123.06692504882813</v>
      </c>
      <c r="AN15" s="60">
        <f>+'Indice PondENGHO'!M14</f>
        <v>132.2249755859375</v>
      </c>
      <c r="AO15" s="60">
        <f>+'Indice PondENGHO'!N14</f>
        <v>121.51627349853516</v>
      </c>
      <c r="AP15" s="60">
        <f>+'Indice PondENGHO'!O14</f>
        <v>119.80608367919922</v>
      </c>
      <c r="AQ15" s="60">
        <f t="shared" si="0"/>
        <v>124.23170471191406</v>
      </c>
      <c r="AR15" s="60"/>
      <c r="AS15" s="60">
        <f>+'Indice PondENGHO'!AZ14</f>
        <v>120.33753967285156</v>
      </c>
      <c r="AT15" s="60">
        <f>+'Indice PondENGHO'!BA14</f>
        <v>123.65438079833984</v>
      </c>
      <c r="AU15" s="60">
        <f>+'Indice PondENGHO'!BB14</f>
        <v>116.79842376708984</v>
      </c>
      <c r="AV15" s="60">
        <f>+'Indice PondENGHO'!BC14</f>
        <v>155.15953063964844</v>
      </c>
      <c r="AW15" s="60">
        <f>+'Indice PondENGHO'!BD14</f>
        <v>117.54110717773438</v>
      </c>
      <c r="AX15" s="60">
        <f>+'Indice PondENGHO'!BE14</f>
        <v>127.82328033447266</v>
      </c>
      <c r="AY15" s="60">
        <f>+'Indice PondENGHO'!BF14</f>
        <v>120.75413513183594</v>
      </c>
      <c r="AZ15" s="60">
        <f>+'Indice PondENGHO'!BG14</f>
        <v>133.94688415527344</v>
      </c>
      <c r="BA15" s="60">
        <f>+'Indice PondENGHO'!BH14</f>
        <v>122.65625</v>
      </c>
      <c r="BB15" s="60">
        <f>+'Indice PondENGHO'!BI14</f>
        <v>130.5537109375</v>
      </c>
      <c r="BC15" s="60">
        <f>+'Indice PondENGHO'!BJ14</f>
        <v>122.44466400146484</v>
      </c>
      <c r="BD15" s="60">
        <f>+'Indice PondENGHO'!BK14</f>
        <v>119.88497161865234</v>
      </c>
      <c r="BE15" s="60">
        <f t="shared" si="1"/>
        <v>125.12575531005859</v>
      </c>
      <c r="BG15" s="61">
        <f>+AE$1*(AE15-AE3)/$AQ3</f>
        <v>7.0262593544245462</v>
      </c>
      <c r="BH15" s="61">
        <f t="shared" ref="BH15:BR15" si="6">+AF$1*(AF15-AF3)/$AQ3</f>
        <v>0.52664448008730691</v>
      </c>
      <c r="BI15" s="61">
        <f t="shared" si="6"/>
        <v>1.3143041946613812</v>
      </c>
      <c r="BJ15" s="61">
        <f t="shared" si="6"/>
        <v>7.864592075615656</v>
      </c>
      <c r="BK15" s="61">
        <f t="shared" si="6"/>
        <v>0.7043721940875548</v>
      </c>
      <c r="BL15" s="61">
        <f t="shared" si="6"/>
        <v>1.1610634302435938</v>
      </c>
      <c r="BM15" s="61">
        <f t="shared" si="6"/>
        <v>2.2220787594682769</v>
      </c>
      <c r="BN15" s="61">
        <f t="shared" si="6"/>
        <v>1.6976555356165044</v>
      </c>
      <c r="BO15" s="61">
        <f t="shared" si="6"/>
        <v>1.7766552967361349</v>
      </c>
      <c r="BP15" s="61">
        <f t="shared" si="6"/>
        <v>0.53113378759924668</v>
      </c>
      <c r="BQ15" s="61">
        <f t="shared" si="6"/>
        <v>0.94429834231501442</v>
      </c>
      <c r="BR15" s="61">
        <f t="shared" si="6"/>
        <v>0.72671102253123532</v>
      </c>
      <c r="BS15" s="61">
        <f>+SUM(BG15:BR15)</f>
        <v>26.495768473386448</v>
      </c>
      <c r="BT15" s="53">
        <f>+(D15/D3-1)*100</f>
        <v>24.23170471191407</v>
      </c>
      <c r="BV15" s="61">
        <f t="shared" ref="BV15:BV46" si="7">+AS$1*(AS15-AS3)/$BE3</f>
        <v>3.1926887943279869</v>
      </c>
      <c r="BW15" s="61">
        <f t="shared" ref="BW15:BW46" si="8">+AT$1*(AT15-AT3)/$BE3</f>
        <v>0.43532926978642533</v>
      </c>
      <c r="BX15" s="61">
        <f t="shared" ref="BX15:BX46" si="9">+AU$1*(AU15-AU3)/$BE3</f>
        <v>1.0028010618394183</v>
      </c>
      <c r="BY15" s="61">
        <f t="shared" ref="BY15:BY46" si="10">+AV$1*(AV15-AV3)/$BE3</f>
        <v>8.0640760765214505</v>
      </c>
      <c r="BZ15" s="61">
        <f t="shared" ref="BZ15:BZ46" si="11">+AW$1*(AW15-AW3)/$BE3</f>
        <v>1.2270670064518345</v>
      </c>
      <c r="CA15" s="61">
        <f t="shared" ref="CA15:CA46" si="12">+AX$1*(AX15-AX3)/$BE3</f>
        <v>2.2249018833655283</v>
      </c>
      <c r="CB15" s="61">
        <f t="shared" ref="CB15:CB46" si="13">+AY$1*(AY15-AY3)/$BE3</f>
        <v>3.2469188246643172</v>
      </c>
      <c r="CC15" s="61">
        <f t="shared" ref="CC15:CC46" si="14">+AZ$1*(AZ15-AZ3)/$BE3</f>
        <v>1.5464945089339017</v>
      </c>
      <c r="CD15" s="61">
        <f t="shared" ref="CD15:CD46" si="15">+BA$1*(BA15-BA3)/$BE3</f>
        <v>2.2081369608640671</v>
      </c>
      <c r="CE15" s="61">
        <f t="shared" ref="CE15:CE46" si="16">+BB$1*(BB15-BB3)/$BE3</f>
        <v>1.1500107016065158</v>
      </c>
      <c r="CF15" s="61">
        <f t="shared" ref="CF15:CF46" si="17">+BC$1*(BC15-BC3)/$BE3</f>
        <v>1.8318251002243051</v>
      </c>
      <c r="CG15" s="61">
        <f t="shared" ref="CG15:CG46" si="18">+BD$1*(BD15-BD3)/$BE3</f>
        <v>0.99584779706630799</v>
      </c>
      <c r="CH15" s="61">
        <f>+SUM(BV15:CG15)</f>
        <v>27.126097985652056</v>
      </c>
      <c r="CI15" s="53">
        <f>(H15/H3-1)*100</f>
        <v>25.125755310058583</v>
      </c>
      <c r="CK15" s="61">
        <f>+BG15/$BS15*$BT15</f>
        <v>6.4258654009886405</v>
      </c>
      <c r="CL15" s="61">
        <f t="shared" ref="CL15:CV15" si="19">+BH15/$BS15*$BT15</f>
        <v>0.48164270239805851</v>
      </c>
      <c r="CM15" s="61">
        <f t="shared" si="19"/>
        <v>1.2019968840931723</v>
      </c>
      <c r="CN15" s="61">
        <f t="shared" si="19"/>
        <v>7.192562580224747</v>
      </c>
      <c r="CO15" s="61">
        <f t="shared" si="19"/>
        <v>0.64418358091997463</v>
      </c>
      <c r="CP15" s="61">
        <f t="shared" si="19"/>
        <v>1.0618505449926625</v>
      </c>
      <c r="CQ15" s="61">
        <f t="shared" si="19"/>
        <v>2.032202100502793</v>
      </c>
      <c r="CR15" s="61">
        <f t="shared" si="19"/>
        <v>1.5525908479659842</v>
      </c>
      <c r="CS15" s="61">
        <f t="shared" si="19"/>
        <v>1.6248400784680337</v>
      </c>
      <c r="CT15" s="61">
        <f t="shared" si="19"/>
        <v>0.48574839852457657</v>
      </c>
      <c r="CU15" s="61">
        <f t="shared" si="19"/>
        <v>0.86360803665351527</v>
      </c>
      <c r="CV15" s="61">
        <f t="shared" si="19"/>
        <v>0.66461355618191464</v>
      </c>
      <c r="CW15" s="61">
        <f>+SUM(CK15:CV15)</f>
        <v>24.231704711914077</v>
      </c>
      <c r="CX15" s="61"/>
      <c r="CY15" s="61"/>
      <c r="CZ15" s="61">
        <f>+BV15/$CH15*$CI15</f>
        <v>2.9572523652270757</v>
      </c>
      <c r="DA15" s="61">
        <f t="shared" ref="DA15:DK15" si="20">+BW15/$CH15*$CI15</f>
        <v>0.40322705896534333</v>
      </c>
      <c r="DB15" s="61">
        <f t="shared" si="20"/>
        <v>0.92885213781102116</v>
      </c>
      <c r="DC15" s="61">
        <f t="shared" si="20"/>
        <v>7.4694120181806447</v>
      </c>
      <c r="DD15" s="61">
        <f t="shared" si="20"/>
        <v>1.1365801808082554</v>
      </c>
      <c r="DE15" s="61">
        <f t="shared" si="20"/>
        <v>2.0608323519254217</v>
      </c>
      <c r="DF15" s="61">
        <f t="shared" si="20"/>
        <v>3.0074833447586102</v>
      </c>
      <c r="DG15" s="61">
        <f t="shared" si="20"/>
        <v>1.4324523431411023</v>
      </c>
      <c r="DH15" s="61">
        <f t="shared" si="20"/>
        <v>2.0453037144934321</v>
      </c>
      <c r="DI15" s="61">
        <f t="shared" si="20"/>
        <v>1.0652061902820535</v>
      </c>
      <c r="DJ15" s="61">
        <f t="shared" si="20"/>
        <v>1.6967419812242879</v>
      </c>
      <c r="DK15" s="61">
        <f t="shared" si="20"/>
        <v>0.92241162324133907</v>
      </c>
      <c r="DL15" s="61">
        <f>+SUM(CZ15:DK15)</f>
        <v>25.125755310058587</v>
      </c>
      <c r="DM15" s="61">
        <f>+(H15/H3-1)*100</f>
        <v>25.125755310058583</v>
      </c>
      <c r="DN15" s="61"/>
      <c r="DO15" s="59">
        <f t="shared" si="2"/>
        <v>43070</v>
      </c>
      <c r="DP15" s="61">
        <f>+CK15-CZ15</f>
        <v>3.4686130357615648</v>
      </c>
      <c r="DQ15" s="61">
        <f t="shared" ref="DQ15:DQ76" si="21">+CL15-DA15</f>
        <v>7.8415643432715176E-2</v>
      </c>
      <c r="DR15" s="61">
        <f t="shared" ref="DR15:DR76" si="22">+CM15-DB15</f>
        <v>0.27314474628215113</v>
      </c>
      <c r="DS15" s="61">
        <f t="shared" ref="DS15:DS76" si="23">+CN15-DC15</f>
        <v>-0.27684943795589767</v>
      </c>
      <c r="DT15" s="61">
        <f t="shared" ref="DT15:DT76" si="24">+CO15-DD15</f>
        <v>-0.49239659988828077</v>
      </c>
      <c r="DU15" s="61">
        <f t="shared" ref="DU15:DU76" si="25">+CP15-DE15</f>
        <v>-0.99898180693275918</v>
      </c>
      <c r="DV15" s="61">
        <f t="shared" ref="DV15:DV76" si="26">+CQ15-DF15</f>
        <v>-0.97528124425581719</v>
      </c>
      <c r="DW15" s="61">
        <f t="shared" ref="DW15:DW76" si="27">+CR15-DG15</f>
        <v>0.12013850482488198</v>
      </c>
      <c r="DX15" s="61">
        <f t="shared" ref="DX15:DX76" si="28">+CS15-DH15</f>
        <v>-0.42046363602539838</v>
      </c>
      <c r="DY15" s="61">
        <f t="shared" ref="DY15:DY76" si="29">+CT15-DI15</f>
        <v>-0.57945779175747703</v>
      </c>
      <c r="DZ15" s="61">
        <f t="shared" ref="DZ15:DZ76" si="30">+CU15-DJ15</f>
        <v>-0.83313394457077261</v>
      </c>
      <c r="EA15" s="61">
        <f t="shared" ref="EA15:EA76" si="31">+CV15-DK15</f>
        <v>-0.25779806705942443</v>
      </c>
      <c r="EB15" s="61">
        <f t="shared" ref="EB15:EB76" si="32">+CW15-DL15</f>
        <v>-0.89405059814450993</v>
      </c>
      <c r="EC15" s="61"/>
      <c r="ED15" s="79">
        <f>+'Infla Interanual PondENGHO'!CI16</f>
        <v>-8.9405059814451349E-3</v>
      </c>
      <c r="EE15" s="53">
        <f>+ED15*100</f>
        <v>-0.89405059814451349</v>
      </c>
    </row>
    <row r="16" spans="1:135" x14ac:dyDescent="0.2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126.55312347412109</v>
      </c>
      <c r="E16" s="60">
        <f>+'Indice PondENGHO'!BM15</f>
        <v>127.10470581054688</v>
      </c>
      <c r="F16" s="60">
        <f>+'Indice PondENGHO'!BN15</f>
        <v>127.33991241455078</v>
      </c>
      <c r="G16" s="60">
        <f>+'Indice PondENGHO'!BO15</f>
        <v>127.2991943359375</v>
      </c>
      <c r="H16" s="60">
        <f>+'Indice PondENGHO'!BP15</f>
        <v>127.61460113525391</v>
      </c>
      <c r="I16" s="60">
        <f>+'Indice PondENGHO'!CD15</f>
        <v>127.28695678710938</v>
      </c>
      <c r="K16" s="61">
        <f t="shared" ref="K16:K76" si="33">100*D$1*(D16-D4)/$I4</f>
        <v>2.9929833894668847</v>
      </c>
      <c r="L16" s="61">
        <f t="shared" ref="L16:L76" si="34">100*E$1*(E16-E4)/$I4</f>
        <v>3.8782684572027208</v>
      </c>
      <c r="M16" s="61">
        <f t="shared" ref="M16:M76" si="35">100*F$1*(F16-F4)/$I4</f>
        <v>4.4450334385849946</v>
      </c>
      <c r="N16" s="61">
        <f t="shared" ref="N16:N76" si="36">100*G$1*(G16-G4)/$I4</f>
        <v>5.5812063360578676</v>
      </c>
      <c r="O16" s="61">
        <f t="shared" ref="O16:O76" si="37">100*H$1*(H16-H4)/$I4</f>
        <v>8.1724784219413813</v>
      </c>
      <c r="P16" s="61">
        <f t="shared" ref="P16:P76" si="38">+SUM(K16:O16)</f>
        <v>25.06997004325385</v>
      </c>
      <c r="Q16" s="61">
        <f t="shared" ref="Q16:Q76" si="39">100*(I16/I4-1)</f>
        <v>25.069931186542995</v>
      </c>
      <c r="S16" s="60">
        <f>+'Indice PondENGHO'!D15</f>
        <v>122.18935394287109</v>
      </c>
      <c r="T16" s="60">
        <f>+'Indice PondENGHO'!P15</f>
        <v>122.254638671875</v>
      </c>
      <c r="U16" s="60">
        <f>+'Indice PondENGHO'!AB15</f>
        <v>122.23978424072266</v>
      </c>
      <c r="V16" s="60">
        <f>+'Indice PondENGHO'!AN15</f>
        <v>122.23674011230469</v>
      </c>
      <c r="W16" s="60">
        <f>+'Indice PondENGHO'!AZ15</f>
        <v>122.36730194091797</v>
      </c>
      <c r="Y16" s="61">
        <f t="shared" ref="Y16:Y76" si="40">+S$1*(S16-S4)/D4</f>
        <v>7.2089841148576621</v>
      </c>
      <c r="Z16" s="61">
        <f t="shared" ref="Z16:Z76" si="41">+T$1*(T16-T4)/E4</f>
        <v>5.8136668117089227</v>
      </c>
      <c r="AA16" s="61">
        <f t="shared" ref="AA16:AA76" si="42">+U$1*(U16-U4)/F4</f>
        <v>5.3270264891645915</v>
      </c>
      <c r="AB16" s="61">
        <f t="shared" ref="AB16:AB76" si="43">+V$1*(V16-V4)/G4</f>
        <v>4.424509683126951</v>
      </c>
      <c r="AC16" s="61">
        <f t="shared" ref="AC16:AC76" si="44">+W$1*(W16-W4)/H4</f>
        <v>3.3183359014656775</v>
      </c>
      <c r="AE16" s="60">
        <f>+'Indice PondENGHO'!D15</f>
        <v>122.18935394287109</v>
      </c>
      <c r="AF16" s="60">
        <f>+'Indice PondENGHO'!E15</f>
        <v>126.10969543457031</v>
      </c>
      <c r="AG16" s="60">
        <f>+'Indice PondENGHO'!F15</f>
        <v>118.85157012939453</v>
      </c>
      <c r="AH16" s="60">
        <f>+'Indice PondENGHO'!G15</f>
        <v>158.41885375976563</v>
      </c>
      <c r="AI16" s="60">
        <f>+'Indice PondENGHO'!H15</f>
        <v>118.87694549560547</v>
      </c>
      <c r="AJ16" s="60">
        <f>+'Indice PondENGHO'!I15</f>
        <v>129.9530029296875</v>
      </c>
      <c r="AK16" s="60">
        <f>+'Indice PondENGHO'!J15</f>
        <v>124.17328643798828</v>
      </c>
      <c r="AL16" s="60">
        <f>+'Indice PondENGHO'!K15</f>
        <v>135.1788330078125</v>
      </c>
      <c r="AM16" s="60">
        <f>+'Indice PondENGHO'!L15</f>
        <v>126.52915954589844</v>
      </c>
      <c r="AN16" s="60">
        <f>+'Indice PondENGHO'!M15</f>
        <v>135.78999328613281</v>
      </c>
      <c r="AO16" s="60">
        <f>+'Indice PondENGHO'!N15</f>
        <v>124.78543853759766</v>
      </c>
      <c r="AP16" s="60">
        <f>+'Indice PondENGHO'!O15</f>
        <v>122.47658538818359</v>
      </c>
      <c r="AQ16" s="60">
        <f t="shared" si="0"/>
        <v>126.55312347412109</v>
      </c>
      <c r="AR16" s="60"/>
      <c r="AS16" s="60">
        <f>+'Indice PondENGHO'!AZ15</f>
        <v>122.36730194091797</v>
      </c>
      <c r="AT16" s="60">
        <f>+'Indice PondENGHO'!BA15</f>
        <v>125.97817993164063</v>
      </c>
      <c r="AU16" s="60">
        <f>+'Indice PondENGHO'!BB15</f>
        <v>119.23650360107422</v>
      </c>
      <c r="AV16" s="60">
        <f>+'Indice PondENGHO'!BC15</f>
        <v>156.68435668945313</v>
      </c>
      <c r="AW16" s="60">
        <f>+'Indice PondENGHO'!BD15</f>
        <v>119.58686828613281</v>
      </c>
      <c r="AX16" s="60">
        <f>+'Indice PondENGHO'!BE15</f>
        <v>130.10015869140625</v>
      </c>
      <c r="AY16" s="60">
        <f>+'Indice PondENGHO'!BF15</f>
        <v>123.33937072753906</v>
      </c>
      <c r="AZ16" s="60">
        <f>+'Indice PondENGHO'!BG15</f>
        <v>135.58343505859375</v>
      </c>
      <c r="BA16" s="60">
        <f>+'Indice PondENGHO'!BH15</f>
        <v>126.18552398681641</v>
      </c>
      <c r="BB16" s="60">
        <f>+'Indice PondENGHO'!BI15</f>
        <v>133.71003723144531</v>
      </c>
      <c r="BC16" s="60">
        <f>+'Indice PondENGHO'!BJ15</f>
        <v>126.03672790527344</v>
      </c>
      <c r="BD16" s="60">
        <f>+'Indice PondENGHO'!BK15</f>
        <v>123.06437683105469</v>
      </c>
      <c r="BE16" s="60">
        <f t="shared" si="1"/>
        <v>127.61460113525391</v>
      </c>
      <c r="BG16" s="61">
        <f t="shared" ref="BG16:BR16" si="45">+AE$1*(AE16-AE4)/$AQ4</f>
        <v>7.2089841148576621</v>
      </c>
      <c r="BH16" s="61">
        <f t="shared" si="45"/>
        <v>0.55799089304656402</v>
      </c>
      <c r="BI16" s="61">
        <f t="shared" si="45"/>
        <v>1.3290952969132832</v>
      </c>
      <c r="BJ16" s="61">
        <f t="shared" si="45"/>
        <v>7.9137559693015991</v>
      </c>
      <c r="BK16" s="61">
        <f t="shared" si="45"/>
        <v>0.70838622289446673</v>
      </c>
      <c r="BL16" s="61">
        <f t="shared" si="45"/>
        <v>1.1286608955525459</v>
      </c>
      <c r="BM16" s="61">
        <f t="shared" si="45"/>
        <v>2.2597966503765963</v>
      </c>
      <c r="BN16" s="61">
        <f t="shared" si="45"/>
        <v>1.6314403395764701</v>
      </c>
      <c r="BO16" s="61">
        <f t="shared" si="45"/>
        <v>1.8049738658270433</v>
      </c>
      <c r="BP16" s="61">
        <f t="shared" si="45"/>
        <v>0.53782786206535138</v>
      </c>
      <c r="BQ16" s="61">
        <f t="shared" si="45"/>
        <v>0.94392935191166749</v>
      </c>
      <c r="BR16" s="61">
        <f t="shared" si="45"/>
        <v>0.73944734048902427</v>
      </c>
      <c r="BS16" s="61">
        <f t="shared" ref="BS16:BS76" si="46">+SUM(BG16:BR16)</f>
        <v>26.764288802812278</v>
      </c>
      <c r="BT16" s="53">
        <f t="shared" ref="BT16:BT76" si="47">+(D16/D4-1)*100</f>
        <v>24.545039948847226</v>
      </c>
      <c r="BV16" s="61">
        <f t="shared" si="7"/>
        <v>3.3183359014656775</v>
      </c>
      <c r="BW16" s="61">
        <f t="shared" si="8"/>
        <v>0.4611481061027029</v>
      </c>
      <c r="BX16" s="61">
        <f t="shared" si="9"/>
        <v>1.016650933233076</v>
      </c>
      <c r="BY16" s="61">
        <f t="shared" si="10"/>
        <v>7.8835473266275269</v>
      </c>
      <c r="BZ16" s="61">
        <f t="shared" si="11"/>
        <v>1.2380118020893147</v>
      </c>
      <c r="CA16" s="61">
        <f t="shared" si="12"/>
        <v>2.1894674546896158</v>
      </c>
      <c r="CB16" s="61">
        <f t="shared" si="13"/>
        <v>3.2589975874988943</v>
      </c>
      <c r="CC16" s="61">
        <f t="shared" si="14"/>
        <v>1.4783416234307418</v>
      </c>
      <c r="CD16" s="61">
        <f t="shared" si="15"/>
        <v>2.2771501978657192</v>
      </c>
      <c r="CE16" s="61">
        <f t="shared" si="16"/>
        <v>1.1430611455855695</v>
      </c>
      <c r="CF16" s="61">
        <f t="shared" si="17"/>
        <v>1.8405585119413168</v>
      </c>
      <c r="CG16" s="61">
        <f t="shared" si="18"/>
        <v>1.0347282778897497</v>
      </c>
      <c r="CH16" s="61">
        <f t="shared" ref="CH16:CH76" si="48">+SUM(BV16:CG16)</f>
        <v>27.139998868419902</v>
      </c>
      <c r="CI16" s="53">
        <f t="shared" ref="CI16:CI76" si="49">(H16/H4-1)*100</f>
        <v>25.261982477237588</v>
      </c>
      <c r="CK16" s="61">
        <f t="shared" ref="CK16:CK76" si="50">+BG16/$BS16*$BT16</f>
        <v>6.6112275350725467</v>
      </c>
      <c r="CL16" s="61">
        <f t="shared" ref="CL16:CL76" si="51">+BH16/$BS16*$BT16</f>
        <v>0.51172324666746782</v>
      </c>
      <c r="CM16" s="61">
        <f t="shared" ref="CM16:CM76" si="52">+BI16/$BS16*$BT16</f>
        <v>1.2188889979073028</v>
      </c>
      <c r="CN16" s="61">
        <f t="shared" ref="CN16:CN76" si="53">+BJ16/$BS16*$BT16</f>
        <v>7.2575609179469645</v>
      </c>
      <c r="CO16" s="61">
        <f t="shared" ref="CO16:CO76" si="54">+BK16/$BS16*$BT16</f>
        <v>0.6496480541015045</v>
      </c>
      <c r="CP16" s="61">
        <f t="shared" ref="CP16:CP76" si="55">+BL16/$BS16*$BT16</f>
        <v>1.0350742728171431</v>
      </c>
      <c r="CQ16" s="61">
        <f t="shared" ref="CQ16:CQ76" si="56">+BM16/$BS16*$BT16</f>
        <v>2.0724181938261137</v>
      </c>
      <c r="CR16" s="61">
        <f t="shared" ref="CR16:CR76" si="57">+BN16/$BS16*$BT16</f>
        <v>1.4961641089770976</v>
      </c>
      <c r="CS16" s="61">
        <f t="shared" ref="CS16:CS76" si="58">+BO16/$BS16*$BT16</f>
        <v>1.6553085333130468</v>
      </c>
      <c r="CT16" s="61">
        <f t="shared" ref="CT16:CT76" si="59">+BP16/$BS16*$BT16</f>
        <v>0.49323209958076825</v>
      </c>
      <c r="CU16" s="61">
        <f t="shared" ref="CU16:CU76" si="60">+BQ16/$BS16*$BT16</f>
        <v>0.86566035145783027</v>
      </c>
      <c r="CV16" s="61">
        <f t="shared" ref="CV16:CV76" si="61">+BR16/$BS16*$BT16</f>
        <v>0.67813363717943576</v>
      </c>
      <c r="CW16" s="61">
        <f t="shared" ref="CW16:CW76" si="62">+SUM(CK16:CV16)</f>
        <v>24.545039948847222</v>
      </c>
      <c r="CX16" s="61"/>
      <c r="CY16" s="61"/>
      <c r="CZ16" s="61">
        <f t="shared" ref="CZ16:CZ76" si="63">+BV16/$CH16*$CI16</f>
        <v>3.088715802930865</v>
      </c>
      <c r="DA16" s="61">
        <f t="shared" ref="DA16:DA76" si="64">+BW16/$CH16*$CI16</f>
        <v>0.42923787256797397</v>
      </c>
      <c r="DB16" s="61">
        <f t="shared" ref="DB16:DB76" si="65">+BX16/$CH16*$CI16</f>
        <v>0.94630136815095811</v>
      </c>
      <c r="DC16" s="61">
        <f t="shared" ref="DC16:DC76" si="66">+BY16/$CH16*$CI16</f>
        <v>7.3380266295984793</v>
      </c>
      <c r="DD16" s="61">
        <f t="shared" ref="DD16:DD76" si="67">+BZ16/$CH16*$CI16</f>
        <v>1.1523446483037534</v>
      </c>
      <c r="DE16" s="61">
        <f t="shared" ref="DE16:DE76" si="68">+CA16/$CH16*$CI16</f>
        <v>2.0379620774122471</v>
      </c>
      <c r="DF16" s="61">
        <f t="shared" ref="DF16:DF76" si="69">+CB16/$CH16*$CI16</f>
        <v>3.0334835438977987</v>
      </c>
      <c r="DG16" s="61">
        <f t="shared" ref="DG16:DG76" si="70">+CC16/$CH16*$CI16</f>
        <v>1.3760442794245649</v>
      </c>
      <c r="DH16" s="61">
        <f t="shared" ref="DH16:DH76" si="71">+CD16/$CH16*$CI16</f>
        <v>2.1195774058582724</v>
      </c>
      <c r="DI16" s="61">
        <f t="shared" ref="DI16:DI76" si="72">+CE16/$CH16*$CI16</f>
        <v>1.0639643269769579</v>
      </c>
      <c r="DJ16" s="61">
        <f t="shared" ref="DJ16:DJ76" si="73">+CF16/$CH16*$CI16</f>
        <v>1.7131967139134612</v>
      </c>
      <c r="DK16" s="61">
        <f t="shared" ref="DK16:DK76" si="74">+CG16/$CH16*$CI16</f>
        <v>0.96312780820226018</v>
      </c>
      <c r="DL16" s="61">
        <f t="shared" ref="DL16:DL76" si="75">+SUM(CZ16:DK16)</f>
        <v>25.261982477237595</v>
      </c>
      <c r="DM16" s="61">
        <f t="shared" ref="DM16:DM76" si="76">+(H16/H4-1)*100</f>
        <v>25.261982477237588</v>
      </c>
      <c r="DN16" s="61"/>
      <c r="DO16" s="59">
        <f t="shared" si="2"/>
        <v>43101</v>
      </c>
      <c r="DP16" s="61">
        <f t="shared" ref="DP16:DP76" si="77">+CK16-CZ16</f>
        <v>3.5225117321416817</v>
      </c>
      <c r="DQ16" s="61">
        <f t="shared" si="21"/>
        <v>8.2485374099493858E-2</v>
      </c>
      <c r="DR16" s="61">
        <f t="shared" si="22"/>
        <v>0.27258762975634465</v>
      </c>
      <c r="DS16" s="61">
        <f t="shared" si="23"/>
        <v>-8.0465711651514837E-2</v>
      </c>
      <c r="DT16" s="61">
        <f t="shared" si="24"/>
        <v>-0.50269659420224888</v>
      </c>
      <c r="DU16" s="61">
        <f t="shared" si="25"/>
        <v>-1.002887804595104</v>
      </c>
      <c r="DV16" s="61">
        <f t="shared" si="26"/>
        <v>-0.96106535007168503</v>
      </c>
      <c r="DW16" s="61">
        <f t="shared" si="27"/>
        <v>0.12011982955253275</v>
      </c>
      <c r="DX16" s="61">
        <f t="shared" si="28"/>
        <v>-0.46426887254522553</v>
      </c>
      <c r="DY16" s="61">
        <f t="shared" si="29"/>
        <v>-0.57073222739618967</v>
      </c>
      <c r="DZ16" s="61">
        <f t="shared" si="30"/>
        <v>-0.84753636245563091</v>
      </c>
      <c r="EA16" s="61">
        <f t="shared" si="31"/>
        <v>-0.28499417102282443</v>
      </c>
      <c r="EB16" s="61">
        <f t="shared" si="32"/>
        <v>-0.71694252839037276</v>
      </c>
      <c r="EC16" s="61"/>
      <c r="ED16" s="79">
        <f>+'Infla Interanual PondENGHO'!CI17</f>
        <v>-7.1694252839036299E-3</v>
      </c>
      <c r="EE16" s="53">
        <f t="shared" ref="EE16:EE76" si="78">+ED16*100</f>
        <v>-0.71694252839036299</v>
      </c>
    </row>
    <row r="17" spans="1:135" x14ac:dyDescent="0.2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129.57049560546875</v>
      </c>
      <c r="E17" s="60">
        <f>+'Indice PondENGHO'!BM16</f>
        <v>130.35160827636719</v>
      </c>
      <c r="F17" s="60">
        <f>+'Indice PondENGHO'!BN16</f>
        <v>130.62770080566406</v>
      </c>
      <c r="G17" s="60">
        <f>+'Indice PondENGHO'!BO16</f>
        <v>130.68157958984375</v>
      </c>
      <c r="H17" s="60">
        <f>+'Indice PondENGHO'!BP16</f>
        <v>131.05006408691406</v>
      </c>
      <c r="I17" s="60">
        <f>+'Indice PondENGHO'!CD16</f>
        <v>130.60414123535156</v>
      </c>
      <c r="K17" s="61">
        <f t="shared" si="33"/>
        <v>3.0314170787388983</v>
      </c>
      <c r="L17" s="61">
        <f t="shared" si="34"/>
        <v>3.9428717996787346</v>
      </c>
      <c r="M17" s="61">
        <f t="shared" si="35"/>
        <v>4.5246175232067571</v>
      </c>
      <c r="N17" s="61">
        <f t="shared" si="36"/>
        <v>5.6967851907389004</v>
      </c>
      <c r="O17" s="61">
        <f t="shared" si="37"/>
        <v>8.3159190089369268</v>
      </c>
      <c r="P17" s="61">
        <f t="shared" si="38"/>
        <v>25.511610601300216</v>
      </c>
      <c r="Q17" s="61">
        <f t="shared" si="39"/>
        <v>25.511563551601469</v>
      </c>
      <c r="S17" s="60">
        <f>+'Indice PondENGHO'!D16</f>
        <v>124.20902252197266</v>
      </c>
      <c r="T17" s="60">
        <f>+'Indice PondENGHO'!P16</f>
        <v>124.32257843017578</v>
      </c>
      <c r="U17" s="60">
        <f>+'Indice PondENGHO'!AB16</f>
        <v>124.34152984619141</v>
      </c>
      <c r="V17" s="60">
        <f>+'Indice PondENGHO'!AN16</f>
        <v>124.37416076660156</v>
      </c>
      <c r="W17" s="60">
        <f>+'Indice PondENGHO'!AZ16</f>
        <v>124.56346893310547</v>
      </c>
      <c r="Y17" s="61">
        <f t="shared" si="40"/>
        <v>7.2369545378284181</v>
      </c>
      <c r="Z17" s="61">
        <f t="shared" si="41"/>
        <v>5.8510929301569332</v>
      </c>
      <c r="AA17" s="61">
        <f t="shared" si="42"/>
        <v>5.3758900979430582</v>
      </c>
      <c r="AB17" s="61">
        <f t="shared" si="43"/>
        <v>4.4748152314513057</v>
      </c>
      <c r="AC17" s="61">
        <f t="shared" si="44"/>
        <v>3.361517719483853</v>
      </c>
      <c r="AE17" s="60">
        <f>+'Indice PondENGHO'!D16</f>
        <v>124.20902252197266</v>
      </c>
      <c r="AF17" s="60">
        <f>+'Indice PondENGHO'!E16</f>
        <v>128.83642578125</v>
      </c>
      <c r="AG17" s="60">
        <f>+'Indice PondENGHO'!F16</f>
        <v>120.50357055664063</v>
      </c>
      <c r="AH17" s="60">
        <f>+'Indice PondENGHO'!G16</f>
        <v>163.98075866699219</v>
      </c>
      <c r="AI17" s="60">
        <f>+'Indice PondENGHO'!H16</f>
        <v>121.33747100830078</v>
      </c>
      <c r="AJ17" s="60">
        <f>+'Indice PondENGHO'!I16</f>
        <v>132.85514831542969</v>
      </c>
      <c r="AK17" s="60">
        <f>+'Indice PondENGHO'!J16</f>
        <v>129.65238952636719</v>
      </c>
      <c r="AL17" s="60">
        <f>+'Indice PondENGHO'!K16</f>
        <v>147.39085388183594</v>
      </c>
      <c r="AM17" s="60">
        <f>+'Indice PondENGHO'!L16</f>
        <v>128.83837890625</v>
      </c>
      <c r="AN17" s="60">
        <f>+'Indice PondENGHO'!M16</f>
        <v>139.64117431640625</v>
      </c>
      <c r="AO17" s="60">
        <f>+'Indice PondENGHO'!N16</f>
        <v>127.49868011474609</v>
      </c>
      <c r="AP17" s="60">
        <f>+'Indice PondENGHO'!O16</f>
        <v>124.7808837890625</v>
      </c>
      <c r="AQ17" s="60">
        <f t="shared" si="0"/>
        <v>129.57049560546875</v>
      </c>
      <c r="AR17" s="60"/>
      <c r="AS17" s="60">
        <f>+'Indice PondENGHO'!AZ16</f>
        <v>124.56346893310547</v>
      </c>
      <c r="AT17" s="60">
        <f>+'Indice PondENGHO'!BA16</f>
        <v>128.75778198242188</v>
      </c>
      <c r="AU17" s="60">
        <f>+'Indice PondENGHO'!BB16</f>
        <v>121.010986328125</v>
      </c>
      <c r="AV17" s="60">
        <f>+'Indice PondENGHO'!BC16</f>
        <v>162.66847229003906</v>
      </c>
      <c r="AW17" s="60">
        <f>+'Indice PondENGHO'!BD16</f>
        <v>122.25479125976563</v>
      </c>
      <c r="AX17" s="60">
        <f>+'Indice PondENGHO'!BE16</f>
        <v>133.33930969238281</v>
      </c>
      <c r="AY17" s="60">
        <f>+'Indice PondENGHO'!BF16</f>
        <v>128.86563110351563</v>
      </c>
      <c r="AZ17" s="60">
        <f>+'Indice PondENGHO'!BG16</f>
        <v>147.24484252929688</v>
      </c>
      <c r="BA17" s="60">
        <f>+'Indice PondENGHO'!BH16</f>
        <v>128.68501281738281</v>
      </c>
      <c r="BB17" s="60">
        <f>+'Indice PondENGHO'!BI16</f>
        <v>137.63040161132813</v>
      </c>
      <c r="BC17" s="60">
        <f>+'Indice PondENGHO'!BJ16</f>
        <v>128.49012756347656</v>
      </c>
      <c r="BD17" s="60">
        <f>+'Indice PondENGHO'!BK16</f>
        <v>125.21353912353516</v>
      </c>
      <c r="BE17" s="60">
        <f t="shared" si="1"/>
        <v>131.05006408691406</v>
      </c>
      <c r="BG17" s="61">
        <f t="shared" ref="BG17:BR17" si="79">+AE$1*(AE17-AE5)/$AQ5</f>
        <v>7.2369545378284181</v>
      </c>
      <c r="BH17" s="61">
        <f t="shared" si="79"/>
        <v>0.50868382858954897</v>
      </c>
      <c r="BI17" s="61">
        <f t="shared" si="79"/>
        <v>1.2913794357292847</v>
      </c>
      <c r="BJ17" s="61">
        <f t="shared" si="79"/>
        <v>7.8287814557483015</v>
      </c>
      <c r="BK17" s="61">
        <f t="shared" si="79"/>
        <v>0.75854291779146621</v>
      </c>
      <c r="BL17" s="61">
        <f t="shared" si="79"/>
        <v>1.1197163763385964</v>
      </c>
      <c r="BM17" s="61">
        <f t="shared" si="79"/>
        <v>2.5685701358363313</v>
      </c>
      <c r="BN17" s="61">
        <f t="shared" si="79"/>
        <v>2.0118285210608908</v>
      </c>
      <c r="BO17" s="61">
        <f t="shared" si="79"/>
        <v>1.8304786251768501</v>
      </c>
      <c r="BP17" s="61">
        <f t="shared" si="79"/>
        <v>0.51260912249794477</v>
      </c>
      <c r="BQ17" s="61">
        <f t="shared" si="79"/>
        <v>0.96551896207848509</v>
      </c>
      <c r="BR17" s="61">
        <f t="shared" si="79"/>
        <v>0.74126712559351438</v>
      </c>
      <c r="BS17" s="61">
        <f t="shared" si="46"/>
        <v>27.374331044269631</v>
      </c>
      <c r="BT17" s="53">
        <f t="shared" si="47"/>
        <v>24.896473399607721</v>
      </c>
      <c r="BV17" s="61">
        <f t="shared" si="7"/>
        <v>3.361517719483853</v>
      </c>
      <c r="BW17" s="61">
        <f t="shared" si="8"/>
        <v>0.41462059044581001</v>
      </c>
      <c r="BX17" s="61">
        <f t="shared" si="9"/>
        <v>0.9804374196481902</v>
      </c>
      <c r="BY17" s="61">
        <f t="shared" si="10"/>
        <v>7.7385685808827134</v>
      </c>
      <c r="BZ17" s="61">
        <f t="shared" si="11"/>
        <v>1.3243295168201759</v>
      </c>
      <c r="CA17" s="61">
        <f t="shared" si="12"/>
        <v>2.1646867365107796</v>
      </c>
      <c r="CB17" s="61">
        <f t="shared" si="13"/>
        <v>3.7307712703358034</v>
      </c>
      <c r="CC17" s="61">
        <f t="shared" si="14"/>
        <v>1.7854157170293261</v>
      </c>
      <c r="CD17" s="61">
        <f t="shared" si="15"/>
        <v>2.309485369419563</v>
      </c>
      <c r="CE17" s="61">
        <f t="shared" si="16"/>
        <v>1.0835900902099616</v>
      </c>
      <c r="CF17" s="61">
        <f t="shared" si="17"/>
        <v>1.8538811811401417</v>
      </c>
      <c r="CG17" s="61">
        <f t="shared" si="18"/>
        <v>1.0209996931139176</v>
      </c>
      <c r="CH17" s="61">
        <f t="shared" si="48"/>
        <v>27.76830388504024</v>
      </c>
      <c r="CI17" s="53">
        <f t="shared" si="49"/>
        <v>25.678596613634873</v>
      </c>
      <c r="CK17" s="61">
        <f t="shared" si="50"/>
        <v>6.5818830733740334</v>
      </c>
      <c r="CL17" s="61">
        <f t="shared" si="51"/>
        <v>0.46263900976463906</v>
      </c>
      <c r="CM17" s="61">
        <f t="shared" si="52"/>
        <v>1.1744869205548973</v>
      </c>
      <c r="CN17" s="61">
        <f t="shared" si="53"/>
        <v>7.1201392629165579</v>
      </c>
      <c r="CO17" s="61">
        <f t="shared" si="54"/>
        <v>0.68988146394208749</v>
      </c>
      <c r="CP17" s="61">
        <f t="shared" si="55"/>
        <v>1.0183623823916095</v>
      </c>
      <c r="CQ17" s="61">
        <f t="shared" si="56"/>
        <v>2.3360694352113698</v>
      </c>
      <c r="CR17" s="61">
        <f t="shared" si="57"/>
        <v>1.8297227127911717</v>
      </c>
      <c r="CS17" s="61">
        <f t="shared" si="58"/>
        <v>1.664788166935163</v>
      </c>
      <c r="CT17" s="61">
        <f t="shared" si="59"/>
        <v>0.46620899564732515</v>
      </c>
      <c r="CU17" s="61">
        <f t="shared" si="60"/>
        <v>0.87812254178301929</v>
      </c>
      <c r="CV17" s="61">
        <f t="shared" si="61"/>
        <v>0.67416943429585097</v>
      </c>
      <c r="CW17" s="61">
        <f t="shared" si="62"/>
        <v>24.896473399607721</v>
      </c>
      <c r="CX17" s="61"/>
      <c r="CY17" s="61"/>
      <c r="CZ17" s="61">
        <f t="shared" si="63"/>
        <v>3.1085462722379233</v>
      </c>
      <c r="DA17" s="61">
        <f t="shared" si="64"/>
        <v>0.38341826471803031</v>
      </c>
      <c r="DB17" s="61">
        <f t="shared" si="65"/>
        <v>0.9066544758472721</v>
      </c>
      <c r="DC17" s="61">
        <f t="shared" si="66"/>
        <v>7.1562016095081393</v>
      </c>
      <c r="DD17" s="61">
        <f t="shared" si="67"/>
        <v>1.2246669291269172</v>
      </c>
      <c r="DE17" s="61">
        <f t="shared" si="68"/>
        <v>2.001782958436011</v>
      </c>
      <c r="DF17" s="61">
        <f t="shared" si="69"/>
        <v>3.4500115997470981</v>
      </c>
      <c r="DG17" s="61">
        <f t="shared" si="70"/>
        <v>1.6510540281842385</v>
      </c>
      <c r="DH17" s="61">
        <f t="shared" si="71"/>
        <v>2.1356847516482924</v>
      </c>
      <c r="DI17" s="61">
        <f t="shared" si="72"/>
        <v>1.0020443789519378</v>
      </c>
      <c r="DJ17" s="61">
        <f t="shared" si="73"/>
        <v>1.7143671150096129</v>
      </c>
      <c r="DK17" s="61">
        <f t="shared" si="74"/>
        <v>0.94416423021939633</v>
      </c>
      <c r="DL17" s="61">
        <f t="shared" si="75"/>
        <v>25.678596613634863</v>
      </c>
      <c r="DM17" s="61">
        <f t="shared" si="76"/>
        <v>25.678596613634873</v>
      </c>
      <c r="DN17" s="61"/>
      <c r="DO17" s="59">
        <f t="shared" si="2"/>
        <v>43132</v>
      </c>
      <c r="DP17" s="61">
        <f t="shared" si="77"/>
        <v>3.4733368011361101</v>
      </c>
      <c r="DQ17" s="61">
        <f t="shared" si="21"/>
        <v>7.9220745046608754E-2</v>
      </c>
      <c r="DR17" s="61">
        <f t="shared" si="22"/>
        <v>0.26783244470762524</v>
      </c>
      <c r="DS17" s="61">
        <f t="shared" si="23"/>
        <v>-3.6062346591581473E-2</v>
      </c>
      <c r="DT17" s="61">
        <f t="shared" si="24"/>
        <v>-0.53478546518482972</v>
      </c>
      <c r="DU17" s="61">
        <f t="shared" si="25"/>
        <v>-0.98342057604440147</v>
      </c>
      <c r="DV17" s="61">
        <f t="shared" si="26"/>
        <v>-1.1139421645357284</v>
      </c>
      <c r="DW17" s="61">
        <f t="shared" si="27"/>
        <v>0.17866868460693319</v>
      </c>
      <c r="DX17" s="61">
        <f t="shared" si="28"/>
        <v>-0.47089658471312945</v>
      </c>
      <c r="DY17" s="61">
        <f t="shared" si="29"/>
        <v>-0.53583538330461256</v>
      </c>
      <c r="DZ17" s="61">
        <f t="shared" si="30"/>
        <v>-0.83624457322659362</v>
      </c>
      <c r="EA17" s="61">
        <f t="shared" si="31"/>
        <v>-0.26999479592354536</v>
      </c>
      <c r="EB17" s="61">
        <f t="shared" si="32"/>
        <v>-0.78212321402714124</v>
      </c>
      <c r="EC17" s="61"/>
      <c r="ED17" s="79">
        <f>+'Infla Interanual PondENGHO'!CI18</f>
        <v>-7.8212321402715279E-3</v>
      </c>
      <c r="EE17" s="53">
        <f t="shared" si="78"/>
        <v>-0.78212321402715279</v>
      </c>
    </row>
    <row r="18" spans="1:135" x14ac:dyDescent="0.2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131.69479370117188</v>
      </c>
      <c r="E18" s="60">
        <f>+'Indice PondENGHO'!BM17</f>
        <v>132.4539794921875</v>
      </c>
      <c r="F18" s="60">
        <f>+'Indice PondENGHO'!BN17</f>
        <v>132.68962097167969</v>
      </c>
      <c r="G18" s="60">
        <f>+'Indice PondENGHO'!BO17</f>
        <v>132.78746032714844</v>
      </c>
      <c r="H18" s="60">
        <f>+'Indice PondENGHO'!BP17</f>
        <v>133.23541259765625</v>
      </c>
      <c r="I18" s="60">
        <f>+'Indice PondENGHO'!CD17</f>
        <v>132.72964477539063</v>
      </c>
      <c r="K18" s="61">
        <f t="shared" si="33"/>
        <v>3.006367534174446</v>
      </c>
      <c r="L18" s="61">
        <f t="shared" si="34"/>
        <v>3.9175821532983002</v>
      </c>
      <c r="M18" s="61">
        <f t="shared" si="35"/>
        <v>4.4978489775644528</v>
      </c>
      <c r="N18" s="61">
        <f t="shared" si="36"/>
        <v>5.6837002086524153</v>
      </c>
      <c r="O18" s="61">
        <f t="shared" si="37"/>
        <v>8.3516327128959684</v>
      </c>
      <c r="P18" s="61">
        <f t="shared" si="38"/>
        <v>25.457131586585582</v>
      </c>
      <c r="Q18" s="61">
        <f t="shared" si="39"/>
        <v>25.457074151406587</v>
      </c>
      <c r="S18" s="60">
        <f>+'Indice PondENGHO'!D17</f>
        <v>126.10483551025391</v>
      </c>
      <c r="T18" s="60">
        <f>+'Indice PondENGHO'!P17</f>
        <v>126.14070129394531</v>
      </c>
      <c r="U18" s="60">
        <f>+'Indice PondENGHO'!AB17</f>
        <v>126.10688781738281</v>
      </c>
      <c r="V18" s="60">
        <f>+'Indice PondENGHO'!AN17</f>
        <v>126.09931182861328</v>
      </c>
      <c r="W18" s="60">
        <f>+'Indice PondENGHO'!AZ17</f>
        <v>126.21954345703125</v>
      </c>
      <c r="Y18" s="61">
        <f t="shared" si="40"/>
        <v>7.2006363459963305</v>
      </c>
      <c r="Z18" s="61">
        <f t="shared" si="41"/>
        <v>5.7771433212176229</v>
      </c>
      <c r="AA18" s="61">
        <f t="shared" si="42"/>
        <v>5.282101284324626</v>
      </c>
      <c r="AB18" s="61">
        <f t="shared" si="43"/>
        <v>4.3810822169357619</v>
      </c>
      <c r="AC18" s="61">
        <f t="shared" si="44"/>
        <v>3.2666216504430095</v>
      </c>
      <c r="AE18" s="60">
        <f>+'Indice PondENGHO'!D17</f>
        <v>126.10483551025391</v>
      </c>
      <c r="AF18" s="60">
        <f>+'Indice PondENGHO'!E17</f>
        <v>129.27194213867188</v>
      </c>
      <c r="AG18" s="60">
        <f>+'Indice PondENGHO'!F17</f>
        <v>122.50153350830078</v>
      </c>
      <c r="AH18" s="60">
        <f>+'Indice PondENGHO'!G17</f>
        <v>165.17446899414063</v>
      </c>
      <c r="AI18" s="60">
        <f>+'Indice PondENGHO'!H17</f>
        <v>126.63542938232422</v>
      </c>
      <c r="AJ18" s="60">
        <f>+'Indice PondENGHO'!I17</f>
        <v>134.73179626464844</v>
      </c>
      <c r="AK18" s="60">
        <f>+'Indice PondENGHO'!J17</f>
        <v>132.44453430175781</v>
      </c>
      <c r="AL18" s="60">
        <f>+'Indice PondENGHO'!K17</f>
        <v>151.50624084472656</v>
      </c>
      <c r="AM18" s="60">
        <f>+'Indice PondENGHO'!L17</f>
        <v>131.25067138671875</v>
      </c>
      <c r="AN18" s="60">
        <f>+'Indice PondENGHO'!M17</f>
        <v>139.81697082519531</v>
      </c>
      <c r="AO18" s="60">
        <f>+'Indice PondENGHO'!N17</f>
        <v>129.95217895507813</v>
      </c>
      <c r="AP18" s="60">
        <f>+'Indice PondENGHO'!O17</f>
        <v>126.96139526367188</v>
      </c>
      <c r="AQ18" s="60">
        <f t="shared" si="0"/>
        <v>131.69479370117188</v>
      </c>
      <c r="AR18" s="60"/>
      <c r="AS18" s="60">
        <f>+'Indice PondENGHO'!AZ17</f>
        <v>126.21954345703125</v>
      </c>
      <c r="AT18" s="60">
        <f>+'Indice PondENGHO'!BA17</f>
        <v>129.07978820800781</v>
      </c>
      <c r="AU18" s="60">
        <f>+'Indice PondENGHO'!BB17</f>
        <v>123.46148681640625</v>
      </c>
      <c r="AV18" s="60">
        <f>+'Indice PondENGHO'!BC17</f>
        <v>163.91024780273438</v>
      </c>
      <c r="AW18" s="60">
        <f>+'Indice PondENGHO'!BD17</f>
        <v>127.89341735839844</v>
      </c>
      <c r="AX18" s="60">
        <f>+'Indice PondENGHO'!BE17</f>
        <v>134.97567749023438</v>
      </c>
      <c r="AY18" s="60">
        <f>+'Indice PondENGHO'!BF17</f>
        <v>130.99700927734375</v>
      </c>
      <c r="AZ18" s="60">
        <f>+'Indice PondENGHO'!BG17</f>
        <v>151.20559692382813</v>
      </c>
      <c r="BA18" s="60">
        <f>+'Indice PondENGHO'!BH17</f>
        <v>130.95687866210938</v>
      </c>
      <c r="BB18" s="60">
        <f>+'Indice PondENGHO'!BI17</f>
        <v>138.0010986328125</v>
      </c>
      <c r="BC18" s="60">
        <f>+'Indice PondENGHO'!BJ17</f>
        <v>130.63200378417969</v>
      </c>
      <c r="BD18" s="60">
        <f>+'Indice PondENGHO'!BK17</f>
        <v>127.79656982421875</v>
      </c>
      <c r="BE18" s="60">
        <f t="shared" si="1"/>
        <v>133.23541259765625</v>
      </c>
      <c r="BG18" s="61">
        <f t="shared" ref="BG18:BR18" si="80">+AE$1*(AE18-AE6)/$AQ6</f>
        <v>7.2006363459963305</v>
      </c>
      <c r="BH18" s="61">
        <f t="shared" si="80"/>
        <v>0.46944422737393054</v>
      </c>
      <c r="BI18" s="61">
        <f t="shared" si="80"/>
        <v>1.3101232287897153</v>
      </c>
      <c r="BJ18" s="61">
        <f t="shared" si="80"/>
        <v>7.1724196814356285</v>
      </c>
      <c r="BK18" s="61">
        <f t="shared" si="80"/>
        <v>0.91394522710964476</v>
      </c>
      <c r="BL18" s="61">
        <f t="shared" si="80"/>
        <v>1.0876127270343601</v>
      </c>
      <c r="BM18" s="61">
        <f t="shared" si="80"/>
        <v>2.6708589024779914</v>
      </c>
      <c r="BN18" s="61">
        <f t="shared" si="80"/>
        <v>1.9956226919107036</v>
      </c>
      <c r="BO18" s="61">
        <f t="shared" si="80"/>
        <v>1.815933587188272</v>
      </c>
      <c r="BP18" s="61">
        <f t="shared" si="80"/>
        <v>0.53835155702978155</v>
      </c>
      <c r="BQ18" s="61">
        <f t="shared" si="80"/>
        <v>1.0001786942094444</v>
      </c>
      <c r="BR18" s="61">
        <f t="shared" si="80"/>
        <v>0.73505827585395167</v>
      </c>
      <c r="BS18" s="61">
        <f t="shared" si="46"/>
        <v>26.910185146409756</v>
      </c>
      <c r="BT18" s="53">
        <f t="shared" si="47"/>
        <v>24.649750917135925</v>
      </c>
      <c r="BV18" s="61">
        <f t="shared" si="7"/>
        <v>3.2666216504430095</v>
      </c>
      <c r="BW18" s="61">
        <f t="shared" si="8"/>
        <v>0.38533792592888655</v>
      </c>
      <c r="BX18" s="61">
        <f t="shared" si="9"/>
        <v>1.0398662606773761</v>
      </c>
      <c r="BY18" s="61">
        <f t="shared" si="10"/>
        <v>7.3414883901993653</v>
      </c>
      <c r="BZ18" s="61">
        <f t="shared" si="11"/>
        <v>1.6246938949462619</v>
      </c>
      <c r="CA18" s="61">
        <f t="shared" si="12"/>
        <v>2.1006985282579991</v>
      </c>
      <c r="CB18" s="61">
        <f t="shared" si="13"/>
        <v>3.7956836202263595</v>
      </c>
      <c r="CC18" s="61">
        <f t="shared" si="14"/>
        <v>1.7869979407547887</v>
      </c>
      <c r="CD18" s="61">
        <f t="shared" si="15"/>
        <v>2.2481956495476196</v>
      </c>
      <c r="CE18" s="61">
        <f t="shared" si="16"/>
        <v>1.237881618243228</v>
      </c>
      <c r="CF18" s="61">
        <f t="shared" si="17"/>
        <v>1.9108840310645445</v>
      </c>
      <c r="CG18" s="61">
        <f t="shared" si="18"/>
        <v>1.0390525862834725</v>
      </c>
      <c r="CH18" s="61">
        <f t="shared" si="48"/>
        <v>27.777402096572906</v>
      </c>
      <c r="CI18" s="53">
        <f t="shared" si="49"/>
        <v>25.818629399778636</v>
      </c>
      <c r="CK18" s="61">
        <f t="shared" si="50"/>
        <v>6.5957885985546927</v>
      </c>
      <c r="CL18" s="61">
        <f t="shared" si="51"/>
        <v>0.43001128425155249</v>
      </c>
      <c r="CM18" s="61">
        <f t="shared" si="52"/>
        <v>1.2000739156835167</v>
      </c>
      <c r="CN18" s="61">
        <f t="shared" si="53"/>
        <v>6.5699421114588406</v>
      </c>
      <c r="CO18" s="61">
        <f t="shared" si="54"/>
        <v>0.83717455222204695</v>
      </c>
      <c r="CP18" s="61">
        <f t="shared" si="55"/>
        <v>0.99625411976330147</v>
      </c>
      <c r="CQ18" s="61">
        <f t="shared" si="56"/>
        <v>2.4465088709982763</v>
      </c>
      <c r="CR18" s="61">
        <f t="shared" si="57"/>
        <v>1.8279919670766764</v>
      </c>
      <c r="CS18" s="61">
        <f t="shared" si="58"/>
        <v>1.66339660476933</v>
      </c>
      <c r="CT18" s="61">
        <f t="shared" si="59"/>
        <v>0.49313045281692791</v>
      </c>
      <c r="CU18" s="61">
        <f t="shared" si="60"/>
        <v>0.91616447641492049</v>
      </c>
      <c r="CV18" s="61">
        <f t="shared" si="61"/>
        <v>0.67331396312584113</v>
      </c>
      <c r="CW18" s="61">
        <f t="shared" si="62"/>
        <v>24.649750917135922</v>
      </c>
      <c r="CX18" s="61"/>
      <c r="CY18" s="61"/>
      <c r="CZ18" s="61">
        <f t="shared" si="63"/>
        <v>3.0362700402600602</v>
      </c>
      <c r="DA18" s="61">
        <f t="shared" si="64"/>
        <v>0.35816513972934633</v>
      </c>
      <c r="DB18" s="61">
        <f t="shared" si="65"/>
        <v>0.96653824992061432</v>
      </c>
      <c r="DC18" s="61">
        <f t="shared" si="66"/>
        <v>6.8237903361279644</v>
      </c>
      <c r="DD18" s="61">
        <f t="shared" si="67"/>
        <v>1.5101257279519225</v>
      </c>
      <c r="DE18" s="61">
        <f t="shared" si="68"/>
        <v>1.9525640516412912</v>
      </c>
      <c r="DF18" s="61">
        <f t="shared" si="69"/>
        <v>3.5280242683863285</v>
      </c>
      <c r="DG18" s="61">
        <f t="shared" si="70"/>
        <v>1.6609846165638296</v>
      </c>
      <c r="DH18" s="61">
        <f t="shared" si="71"/>
        <v>2.0896601522367013</v>
      </c>
      <c r="DI18" s="61">
        <f t="shared" si="72"/>
        <v>1.1505902039040339</v>
      </c>
      <c r="DJ18" s="61">
        <f t="shared" si="73"/>
        <v>1.7761346598391052</v>
      </c>
      <c r="DK18" s="61">
        <f t="shared" si="74"/>
        <v>0.96578195321744342</v>
      </c>
      <c r="DL18" s="61">
        <f t="shared" si="75"/>
        <v>25.81862939977864</v>
      </c>
      <c r="DM18" s="61">
        <f t="shared" si="76"/>
        <v>25.818629399778636</v>
      </c>
      <c r="DN18" s="61"/>
      <c r="DO18" s="59">
        <f t="shared" si="2"/>
        <v>43160</v>
      </c>
      <c r="DP18" s="61">
        <f t="shared" si="77"/>
        <v>3.5595185582946325</v>
      </c>
      <c r="DQ18" s="61">
        <f t="shared" si="21"/>
        <v>7.1846144522206168E-2</v>
      </c>
      <c r="DR18" s="61">
        <f t="shared" si="22"/>
        <v>0.23353566576290241</v>
      </c>
      <c r="DS18" s="61">
        <f t="shared" si="23"/>
        <v>-0.25384822466912382</v>
      </c>
      <c r="DT18" s="61">
        <f t="shared" si="24"/>
        <v>-0.67295117572987551</v>
      </c>
      <c r="DU18" s="61">
        <f t="shared" si="25"/>
        <v>-0.95630993187798974</v>
      </c>
      <c r="DV18" s="61">
        <f t="shared" si="26"/>
        <v>-1.0815153973880522</v>
      </c>
      <c r="DW18" s="61">
        <f t="shared" si="27"/>
        <v>0.16700735051284687</v>
      </c>
      <c r="DX18" s="61">
        <f t="shared" si="28"/>
        <v>-0.42626354746737127</v>
      </c>
      <c r="DY18" s="61">
        <f t="shared" si="29"/>
        <v>-0.65745975108710597</v>
      </c>
      <c r="DZ18" s="61">
        <f t="shared" si="30"/>
        <v>-0.85997018342418474</v>
      </c>
      <c r="EA18" s="61">
        <f t="shared" si="31"/>
        <v>-0.29246799009160229</v>
      </c>
      <c r="EB18" s="61">
        <f t="shared" si="32"/>
        <v>-1.1688784826427181</v>
      </c>
      <c r="EC18" s="61"/>
      <c r="ED18" s="79">
        <f>+'Infla Interanual PondENGHO'!CI19</f>
        <v>-1.1688784826427101E-2</v>
      </c>
      <c r="EE18" s="53">
        <f t="shared" si="78"/>
        <v>-1.1688784826427101</v>
      </c>
    </row>
    <row r="19" spans="1:135" x14ac:dyDescent="0.2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135.21168518066406</v>
      </c>
      <c r="E19" s="60">
        <f>+'Indice PondENGHO'!BM18</f>
        <v>136.0908203125</v>
      </c>
      <c r="F19" s="60">
        <f>+'Indice PondENGHO'!BN18</f>
        <v>136.31243896484375</v>
      </c>
      <c r="G19" s="60">
        <f>+'Indice PondENGHO'!BO18</f>
        <v>136.45118713378906</v>
      </c>
      <c r="H19" s="60">
        <f>+'Indice PondENGHO'!BP18</f>
        <v>136.91815185546875</v>
      </c>
      <c r="I19" s="60">
        <f>+'Indice PondENGHO'!CD18</f>
        <v>136.37017822265625</v>
      </c>
      <c r="K19" s="61">
        <f t="shared" si="33"/>
        <v>2.999642807842922</v>
      </c>
      <c r="L19" s="61">
        <f t="shared" si="34"/>
        <v>3.9233206639239127</v>
      </c>
      <c r="M19" s="61">
        <f t="shared" si="35"/>
        <v>4.5028262841791342</v>
      </c>
      <c r="N19" s="61">
        <f t="shared" si="36"/>
        <v>5.7208610519588907</v>
      </c>
      <c r="O19" s="61">
        <f t="shared" si="37"/>
        <v>8.4233577696509592</v>
      </c>
      <c r="P19" s="61">
        <f t="shared" si="38"/>
        <v>25.570008577555818</v>
      </c>
      <c r="Q19" s="61">
        <f t="shared" si="39"/>
        <v>25.569939106597484</v>
      </c>
      <c r="S19" s="60">
        <f>+'Indice PondENGHO'!D18</f>
        <v>128.03703308105469</v>
      </c>
      <c r="T19" s="60">
        <f>+'Indice PondENGHO'!P18</f>
        <v>128.04676818847656</v>
      </c>
      <c r="U19" s="60">
        <f>+'Indice PondENGHO'!AB18</f>
        <v>128.0052490234375</v>
      </c>
      <c r="V19" s="60">
        <f>+'Indice PondENGHO'!AN18</f>
        <v>128.00889587402344</v>
      </c>
      <c r="W19" s="60">
        <f>+'Indice PondENGHO'!AZ18</f>
        <v>128.09205627441406</v>
      </c>
      <c r="Y19" s="61">
        <f t="shared" si="40"/>
        <v>6.7650219404545213</v>
      </c>
      <c r="Z19" s="61">
        <f t="shared" si="41"/>
        <v>5.4232852312899924</v>
      </c>
      <c r="AA19" s="61">
        <f t="shared" si="42"/>
        <v>4.9605039542387281</v>
      </c>
      <c r="AB19" s="61">
        <f t="shared" si="43"/>
        <v>4.123650653882744</v>
      </c>
      <c r="AC19" s="61">
        <f t="shared" si="44"/>
        <v>3.0733792530538642</v>
      </c>
      <c r="AE19" s="60">
        <f>+'Indice PondENGHO'!D18</f>
        <v>128.03703308105469</v>
      </c>
      <c r="AF19" s="60">
        <f>+'Indice PondENGHO'!E18</f>
        <v>132.02096557617188</v>
      </c>
      <c r="AG19" s="60">
        <f>+'Indice PondENGHO'!F18</f>
        <v>125.15860748291016</v>
      </c>
      <c r="AH19" s="60">
        <f>+'Indice PondENGHO'!G18</f>
        <v>179.34368896484375</v>
      </c>
      <c r="AI19" s="60">
        <f>+'Indice PondENGHO'!H18</f>
        <v>128.51167297363281</v>
      </c>
      <c r="AJ19" s="60">
        <f>+'Indice PondENGHO'!I18</f>
        <v>137.224365234375</v>
      </c>
      <c r="AK19" s="60">
        <f>+'Indice PondENGHO'!J18</f>
        <v>137.29301452636719</v>
      </c>
      <c r="AL19" s="60">
        <f>+'Indice PondENGHO'!K18</f>
        <v>153.87313842773438</v>
      </c>
      <c r="AM19" s="60">
        <f>+'Indice PondENGHO'!L18</f>
        <v>133.77352905273438</v>
      </c>
      <c r="AN19" s="60">
        <f>+'Indice PondENGHO'!M18</f>
        <v>142.98405456542969</v>
      </c>
      <c r="AO19" s="60">
        <f>+'Indice PondENGHO'!N18</f>
        <v>132.74107360839844</v>
      </c>
      <c r="AP19" s="60">
        <f>+'Indice PondENGHO'!O18</f>
        <v>129.27728271484375</v>
      </c>
      <c r="AQ19" s="60">
        <f t="shared" si="0"/>
        <v>135.21168518066406</v>
      </c>
      <c r="AR19" s="60"/>
      <c r="AS19" s="60">
        <f>+'Indice PondENGHO'!AZ18</f>
        <v>128.09205627441406</v>
      </c>
      <c r="AT19" s="60">
        <f>+'Indice PondENGHO'!BA18</f>
        <v>131.83131408691406</v>
      </c>
      <c r="AU19" s="60">
        <f>+'Indice PondENGHO'!BB18</f>
        <v>125.86635589599609</v>
      </c>
      <c r="AV19" s="60">
        <f>+'Indice PondENGHO'!BC18</f>
        <v>176.27006530761719</v>
      </c>
      <c r="AW19" s="60">
        <f>+'Indice PondENGHO'!BD18</f>
        <v>130.01959228515625</v>
      </c>
      <c r="AX19" s="60">
        <f>+'Indice PondENGHO'!BE18</f>
        <v>137.30921936035156</v>
      </c>
      <c r="AY19" s="60">
        <f>+'Indice PondENGHO'!BF18</f>
        <v>136.32464599609375</v>
      </c>
      <c r="AZ19" s="60">
        <f>+'Indice PondENGHO'!BG18</f>
        <v>153.08082580566406</v>
      </c>
      <c r="BA19" s="60">
        <f>+'Indice PondENGHO'!BH18</f>
        <v>133.51069641113281</v>
      </c>
      <c r="BB19" s="60">
        <f>+'Indice PondENGHO'!BI18</f>
        <v>141.07380676269531</v>
      </c>
      <c r="BC19" s="60">
        <f>+'Indice PondENGHO'!BJ18</f>
        <v>133.68507385253906</v>
      </c>
      <c r="BD19" s="60">
        <f>+'Indice PondENGHO'!BK18</f>
        <v>129.94012451171875</v>
      </c>
      <c r="BE19" s="60">
        <f t="shared" si="1"/>
        <v>136.91815185546875</v>
      </c>
      <c r="BG19" s="61">
        <f t="shared" ref="BG19:BR19" si="81">+AE$1*(AE19-AE7)/$AQ7</f>
        <v>6.7650219404545213</v>
      </c>
      <c r="BH19" s="61">
        <f t="shared" si="81"/>
        <v>0.44374052016141391</v>
      </c>
      <c r="BI19" s="61">
        <f t="shared" si="81"/>
        <v>1.3092990197305721</v>
      </c>
      <c r="BJ19" s="61">
        <f t="shared" si="81"/>
        <v>7.9474985531238449</v>
      </c>
      <c r="BK19" s="61">
        <f t="shared" si="81"/>
        <v>0.90343751095297753</v>
      </c>
      <c r="BL19" s="61">
        <f t="shared" si="81"/>
        <v>1.0758660452490676</v>
      </c>
      <c r="BM19" s="61">
        <f t="shared" si="81"/>
        <v>3.0014714872069308</v>
      </c>
      <c r="BN19" s="61">
        <f t="shared" si="81"/>
        <v>1.6868720510697524</v>
      </c>
      <c r="BO19" s="61">
        <f t="shared" si="81"/>
        <v>1.755918301215017</v>
      </c>
      <c r="BP19" s="61">
        <f t="shared" si="81"/>
        <v>0.50538931652024333</v>
      </c>
      <c r="BQ19" s="61">
        <f t="shared" si="81"/>
        <v>1.0085674224133099</v>
      </c>
      <c r="BR19" s="61">
        <f t="shared" si="81"/>
        <v>0.72447487560317414</v>
      </c>
      <c r="BS19" s="61">
        <f t="shared" si="46"/>
        <v>27.127557043700829</v>
      </c>
      <c r="BT19" s="53">
        <f t="shared" si="47"/>
        <v>24.5750907542436</v>
      </c>
      <c r="BV19" s="61">
        <f t="shared" si="7"/>
        <v>3.0733792530538642</v>
      </c>
      <c r="BW19" s="61">
        <f t="shared" si="8"/>
        <v>0.36457840254156149</v>
      </c>
      <c r="BX19" s="61">
        <f t="shared" si="9"/>
        <v>1.0132535331859576</v>
      </c>
      <c r="BY19" s="61">
        <f t="shared" si="10"/>
        <v>7.9855954227118549</v>
      </c>
      <c r="BZ19" s="61">
        <f t="shared" si="11"/>
        <v>1.617798717803304</v>
      </c>
      <c r="CA19" s="61">
        <f t="shared" si="12"/>
        <v>2.0876316026419048</v>
      </c>
      <c r="CB19" s="61">
        <f t="shared" si="13"/>
        <v>4.3707832254296575</v>
      </c>
      <c r="CC19" s="61">
        <f t="shared" si="14"/>
        <v>1.4949887661586669</v>
      </c>
      <c r="CD19" s="61">
        <f t="shared" si="15"/>
        <v>2.1575972801121286</v>
      </c>
      <c r="CE19" s="61">
        <f t="shared" si="16"/>
        <v>1.1346774802604205</v>
      </c>
      <c r="CF19" s="61">
        <f t="shared" si="17"/>
        <v>1.9391140419964374</v>
      </c>
      <c r="CG19" s="61">
        <f t="shared" si="18"/>
        <v>1.0206499654810894</v>
      </c>
      <c r="CH19" s="61">
        <f t="shared" si="48"/>
        <v>28.260047691376847</v>
      </c>
      <c r="CI19" s="53">
        <f t="shared" si="49"/>
        <v>26.061859053429149</v>
      </c>
      <c r="CK19" s="61">
        <f t="shared" si="50"/>
        <v>6.1284924356918253</v>
      </c>
      <c r="CL19" s="61">
        <f t="shared" si="51"/>
        <v>0.40198841114718814</v>
      </c>
      <c r="CM19" s="61">
        <f t="shared" si="52"/>
        <v>1.1861054123851698</v>
      </c>
      <c r="CN19" s="61">
        <f t="shared" si="53"/>
        <v>7.1997083223382399</v>
      </c>
      <c r="CO19" s="61">
        <f t="shared" si="54"/>
        <v>0.81843192834103029</v>
      </c>
      <c r="CP19" s="61">
        <f t="shared" si="55"/>
        <v>0.9746364428913582</v>
      </c>
      <c r="CQ19" s="61">
        <f t="shared" si="56"/>
        <v>2.7190592236359397</v>
      </c>
      <c r="CR19" s="61">
        <f t="shared" si="57"/>
        <v>1.5281521177544553</v>
      </c>
      <c r="CS19" s="61">
        <f t="shared" si="58"/>
        <v>1.5907017185469858</v>
      </c>
      <c r="CT19" s="61">
        <f t="shared" si="59"/>
        <v>0.45783659397351134</v>
      </c>
      <c r="CU19" s="61">
        <f t="shared" si="60"/>
        <v>0.91367003293560467</v>
      </c>
      <c r="CV19" s="61">
        <f t="shared" si="61"/>
        <v>0.65630811460228944</v>
      </c>
      <c r="CW19" s="61">
        <f t="shared" si="62"/>
        <v>24.575090754243597</v>
      </c>
      <c r="CX19" s="61"/>
      <c r="CY19" s="61"/>
      <c r="CZ19" s="61">
        <f t="shared" si="63"/>
        <v>2.8343185328474845</v>
      </c>
      <c r="DA19" s="61">
        <f t="shared" si="64"/>
        <v>0.33621991883126956</v>
      </c>
      <c r="DB19" s="61">
        <f t="shared" si="65"/>
        <v>0.93443829450221794</v>
      </c>
      <c r="DC19" s="61">
        <f t="shared" si="66"/>
        <v>7.3644413002151454</v>
      </c>
      <c r="DD19" s="61">
        <f t="shared" si="67"/>
        <v>1.4919593420599038</v>
      </c>
      <c r="DE19" s="61">
        <f t="shared" si="68"/>
        <v>1.9252465946877868</v>
      </c>
      <c r="DF19" s="61">
        <f t="shared" si="69"/>
        <v>4.0308048173959179</v>
      </c>
      <c r="DG19" s="61">
        <f t="shared" si="70"/>
        <v>1.3787020791891971</v>
      </c>
      <c r="DH19" s="61">
        <f t="shared" si="71"/>
        <v>1.9897700394009767</v>
      </c>
      <c r="DI19" s="61">
        <f t="shared" si="72"/>
        <v>1.0464173622279707</v>
      </c>
      <c r="DJ19" s="61">
        <f t="shared" si="73"/>
        <v>1.7882813717422377</v>
      </c>
      <c r="DK19" s="61">
        <f t="shared" si="74"/>
        <v>0.94125940032904132</v>
      </c>
      <c r="DL19" s="61">
        <f t="shared" si="75"/>
        <v>26.061859053429146</v>
      </c>
      <c r="DM19" s="61">
        <f t="shared" si="76"/>
        <v>26.061859053429149</v>
      </c>
      <c r="DN19" s="61"/>
      <c r="DO19" s="59">
        <f t="shared" si="2"/>
        <v>43191</v>
      </c>
      <c r="DP19" s="61">
        <f t="shared" si="77"/>
        <v>3.2941739028443409</v>
      </c>
      <c r="DQ19" s="61">
        <f t="shared" si="21"/>
        <v>6.5768492315918581E-2</v>
      </c>
      <c r="DR19" s="61">
        <f t="shared" si="22"/>
        <v>0.25166711788295182</v>
      </c>
      <c r="DS19" s="61">
        <f t="shared" si="23"/>
        <v>-0.16473297787690555</v>
      </c>
      <c r="DT19" s="61">
        <f t="shared" si="24"/>
        <v>-0.67352741371887348</v>
      </c>
      <c r="DU19" s="61">
        <f t="shared" si="25"/>
        <v>-0.9506101517964286</v>
      </c>
      <c r="DV19" s="61">
        <f t="shared" si="26"/>
        <v>-1.3117455937599782</v>
      </c>
      <c r="DW19" s="61">
        <f t="shared" si="27"/>
        <v>0.14945003856525818</v>
      </c>
      <c r="DX19" s="61">
        <f t="shared" si="28"/>
        <v>-0.39906832085399091</v>
      </c>
      <c r="DY19" s="61">
        <f t="shared" si="29"/>
        <v>-0.58858076825445926</v>
      </c>
      <c r="DZ19" s="61">
        <f t="shared" si="30"/>
        <v>-0.874611338806633</v>
      </c>
      <c r="EA19" s="61">
        <f t="shared" si="31"/>
        <v>-0.28495128572675188</v>
      </c>
      <c r="EB19" s="61">
        <f t="shared" si="32"/>
        <v>-1.4867682991855489</v>
      </c>
      <c r="EC19" s="61"/>
      <c r="ED19" s="79">
        <f>+'Infla Interanual PondENGHO'!CI20</f>
        <v>-1.486768299185548E-2</v>
      </c>
      <c r="EE19" s="53">
        <f t="shared" si="78"/>
        <v>-1.486768299185548</v>
      </c>
    </row>
    <row r="20" spans="1:135" x14ac:dyDescent="0.2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138.79661560058594</v>
      </c>
      <c r="E20" s="60">
        <f>+'Indice PondENGHO'!BM19</f>
        <v>139.47978210449219</v>
      </c>
      <c r="F20" s="60">
        <f>+'Indice PondENGHO'!BN19</f>
        <v>139.6368408203125</v>
      </c>
      <c r="G20" s="60">
        <f>+'Indice PondENGHO'!BO19</f>
        <v>139.66682434082031</v>
      </c>
      <c r="H20" s="60">
        <f>+'Indice PondENGHO'!BP19</f>
        <v>139.96047973632813</v>
      </c>
      <c r="I20" s="60">
        <f>+'Indice PondENGHO'!CD19</f>
        <v>139.62104797363281</v>
      </c>
      <c r="K20" s="61">
        <f t="shared" si="33"/>
        <v>3.1193497974371716</v>
      </c>
      <c r="L20" s="61">
        <f t="shared" si="34"/>
        <v>4.0563137938483695</v>
      </c>
      <c r="M20" s="61">
        <f t="shared" si="35"/>
        <v>4.6507824076375837</v>
      </c>
      <c r="N20" s="61">
        <f t="shared" si="36"/>
        <v>5.8954116575242539</v>
      </c>
      <c r="O20" s="61">
        <f t="shared" si="37"/>
        <v>8.6317019820894707</v>
      </c>
      <c r="P20" s="61">
        <f t="shared" si="38"/>
        <v>26.353559638536851</v>
      </c>
      <c r="Q20" s="61">
        <f t="shared" si="39"/>
        <v>26.353496989436454</v>
      </c>
      <c r="S20" s="60">
        <f>+'Indice PondENGHO'!D19</f>
        <v>133.25843811035156</v>
      </c>
      <c r="T20" s="60">
        <f>+'Indice PondENGHO'!P19</f>
        <v>133.29086303710938</v>
      </c>
      <c r="U20" s="60">
        <f>+'Indice PondENGHO'!AB19</f>
        <v>133.2578125</v>
      </c>
      <c r="V20" s="60">
        <f>+'Indice PondENGHO'!AN19</f>
        <v>133.27467346191406</v>
      </c>
      <c r="W20" s="60">
        <f>+'Indice PondENGHO'!AZ19</f>
        <v>133.4232177734375</v>
      </c>
      <c r="Y20" s="61">
        <f t="shared" si="40"/>
        <v>7.5251844683236877</v>
      </c>
      <c r="Z20" s="61">
        <f t="shared" si="41"/>
        <v>6.0501413374829891</v>
      </c>
      <c r="AA20" s="61">
        <f t="shared" si="42"/>
        <v>5.5433385048120849</v>
      </c>
      <c r="AB20" s="61">
        <f t="shared" si="43"/>
        <v>4.6144602065319154</v>
      </c>
      <c r="AC20" s="61">
        <f t="shared" si="44"/>
        <v>3.4538410646924453</v>
      </c>
      <c r="AE20" s="60">
        <f>+'Indice PondENGHO'!D19</f>
        <v>133.25843811035156</v>
      </c>
      <c r="AF20" s="60">
        <f>+'Indice PondENGHO'!E19</f>
        <v>134.95256042480469</v>
      </c>
      <c r="AG20" s="60">
        <f>+'Indice PondENGHO'!F19</f>
        <v>127.41041564941406</v>
      </c>
      <c r="AH20" s="60">
        <f>+'Indice PondENGHO'!G19</f>
        <v>178.72587585449219</v>
      </c>
      <c r="AI20" s="60">
        <f>+'Indice PondENGHO'!H19</f>
        <v>131.49658203125</v>
      </c>
      <c r="AJ20" s="60">
        <f>+'Indice PondENGHO'!I19</f>
        <v>140.28538513183594</v>
      </c>
      <c r="AK20" s="60">
        <f>+'Indice PondENGHO'!J19</f>
        <v>139.89695739746094</v>
      </c>
      <c r="AL20" s="60">
        <f>+'Indice PondENGHO'!K19</f>
        <v>160.58598327636719</v>
      </c>
      <c r="AM20" s="60">
        <f>+'Indice PondENGHO'!L19</f>
        <v>137.45683288574219</v>
      </c>
      <c r="AN20" s="60">
        <f>+'Indice PondENGHO'!M19</f>
        <v>145.46803283691406</v>
      </c>
      <c r="AO20" s="60">
        <f>+'Indice PondENGHO'!N19</f>
        <v>135.86082458496094</v>
      </c>
      <c r="AP20" s="60">
        <f>+'Indice PondENGHO'!O19</f>
        <v>132.03765869140625</v>
      </c>
      <c r="AQ20" s="60">
        <f t="shared" si="0"/>
        <v>138.79661560058594</v>
      </c>
      <c r="AR20" s="60"/>
      <c r="AS20" s="60">
        <f>+'Indice PondENGHO'!AZ19</f>
        <v>133.4232177734375</v>
      </c>
      <c r="AT20" s="60">
        <f>+'Indice PondENGHO'!BA19</f>
        <v>134.6739501953125</v>
      </c>
      <c r="AU20" s="60">
        <f>+'Indice PondENGHO'!BB19</f>
        <v>128.26614379882813</v>
      </c>
      <c r="AV20" s="60">
        <f>+'Indice PondENGHO'!BC19</f>
        <v>174.74656677246094</v>
      </c>
      <c r="AW20" s="60">
        <f>+'Indice PondENGHO'!BD19</f>
        <v>133.11872863769531</v>
      </c>
      <c r="AX20" s="60">
        <f>+'Indice PondENGHO'!BE19</f>
        <v>140.33308410644531</v>
      </c>
      <c r="AY20" s="60">
        <f>+'Indice PondENGHO'!BF19</f>
        <v>138.96658325195313</v>
      </c>
      <c r="AZ20" s="60">
        <f>+'Indice PondENGHO'!BG19</f>
        <v>159.64805603027344</v>
      </c>
      <c r="BA20" s="60">
        <f>+'Indice PondENGHO'!BH19</f>
        <v>137.22348022460938</v>
      </c>
      <c r="BB20" s="60">
        <f>+'Indice PondENGHO'!BI19</f>
        <v>143.21768188476563</v>
      </c>
      <c r="BC20" s="60">
        <f>+'Indice PondENGHO'!BJ19</f>
        <v>136.86891174316406</v>
      </c>
      <c r="BD20" s="60">
        <f>+'Indice PondENGHO'!BK19</f>
        <v>132.47184753417969</v>
      </c>
      <c r="BE20" s="60">
        <f t="shared" si="1"/>
        <v>139.96047973632813</v>
      </c>
      <c r="BG20" s="61">
        <f t="shared" ref="BG20:BR20" si="82">+AE$1*(AE20-AE8)/$AQ8</f>
        <v>7.5251844683236877</v>
      </c>
      <c r="BH20" s="61">
        <f t="shared" si="82"/>
        <v>0.4462309773402251</v>
      </c>
      <c r="BI20" s="61">
        <f t="shared" si="82"/>
        <v>1.3097563880886665</v>
      </c>
      <c r="BJ20" s="61">
        <f t="shared" si="82"/>
        <v>7.4406031508415245</v>
      </c>
      <c r="BK20" s="61">
        <f t="shared" si="82"/>
        <v>0.88934275542194519</v>
      </c>
      <c r="BL20" s="61">
        <f t="shared" si="82"/>
        <v>1.1080298780757585</v>
      </c>
      <c r="BM20" s="61">
        <f t="shared" si="82"/>
        <v>3.0943204826386181</v>
      </c>
      <c r="BN20" s="61">
        <f t="shared" si="82"/>
        <v>1.91362948478277</v>
      </c>
      <c r="BO20" s="61">
        <f t="shared" si="82"/>
        <v>1.8988561679457336</v>
      </c>
      <c r="BP20" s="61">
        <f t="shared" si="82"/>
        <v>0.49110621164188928</v>
      </c>
      <c r="BQ20" s="61">
        <f t="shared" si="82"/>
        <v>1.0435935698590073</v>
      </c>
      <c r="BR20" s="61">
        <f t="shared" si="82"/>
        <v>0.74903741001267621</v>
      </c>
      <c r="BS20" s="61">
        <f t="shared" si="46"/>
        <v>27.909690944972503</v>
      </c>
      <c r="BT20" s="53">
        <f t="shared" si="47"/>
        <v>25.524128361683584</v>
      </c>
      <c r="BV20" s="61">
        <f t="shared" si="7"/>
        <v>3.4538410646924453</v>
      </c>
      <c r="BW20" s="61">
        <f t="shared" si="8"/>
        <v>0.36484668667441295</v>
      </c>
      <c r="BX20" s="61">
        <f t="shared" si="9"/>
        <v>1.0284913715439057</v>
      </c>
      <c r="BY20" s="61">
        <f t="shared" si="10"/>
        <v>7.3665963976520725</v>
      </c>
      <c r="BZ20" s="61">
        <f t="shared" si="11"/>
        <v>1.5937383521421633</v>
      </c>
      <c r="CA20" s="61">
        <f t="shared" si="12"/>
        <v>2.1550226024055861</v>
      </c>
      <c r="CB20" s="61">
        <f t="shared" si="13"/>
        <v>4.5426093735679896</v>
      </c>
      <c r="CC20" s="61">
        <f t="shared" si="14"/>
        <v>1.7092438416532554</v>
      </c>
      <c r="CD20" s="61">
        <f t="shared" si="15"/>
        <v>2.3405962895519292</v>
      </c>
      <c r="CE20" s="61">
        <f t="shared" si="16"/>
        <v>1.0924993842316721</v>
      </c>
      <c r="CF20" s="61">
        <f t="shared" si="17"/>
        <v>2.0328541209951037</v>
      </c>
      <c r="CG20" s="61">
        <f t="shared" si="18"/>
        <v>1.0514959958778942</v>
      </c>
      <c r="CH20" s="61">
        <f t="shared" si="48"/>
        <v>28.731835480988426</v>
      </c>
      <c r="CI20" s="53">
        <f t="shared" si="49"/>
        <v>26.722112469475491</v>
      </c>
      <c r="CK20" s="61">
        <f t="shared" si="50"/>
        <v>6.8819742466349494</v>
      </c>
      <c r="CL20" s="61">
        <f t="shared" si="51"/>
        <v>0.40808967634387561</v>
      </c>
      <c r="CM20" s="61">
        <f t="shared" si="52"/>
        <v>1.1978058172705115</v>
      </c>
      <c r="CN20" s="61">
        <f t="shared" si="53"/>
        <v>6.8046224619565914</v>
      </c>
      <c r="CO20" s="61">
        <f t="shared" si="54"/>
        <v>0.81332676494621292</v>
      </c>
      <c r="CP20" s="61">
        <f t="shared" si="55"/>
        <v>1.0133217487913726</v>
      </c>
      <c r="CQ20" s="61">
        <f t="shared" si="56"/>
        <v>2.8298354627707467</v>
      </c>
      <c r="CR20" s="61">
        <f t="shared" si="57"/>
        <v>1.7500632558991585</v>
      </c>
      <c r="CS20" s="61">
        <f t="shared" si="58"/>
        <v>1.7365526786584506</v>
      </c>
      <c r="CT20" s="61">
        <f t="shared" si="59"/>
        <v>0.44912922933765848</v>
      </c>
      <c r="CU20" s="61">
        <f t="shared" si="60"/>
        <v>0.9543930918843484</v>
      </c>
      <c r="CV20" s="61">
        <f t="shared" si="61"/>
        <v>0.68501392718970511</v>
      </c>
      <c r="CW20" s="61">
        <f t="shared" si="62"/>
        <v>25.524128361683577</v>
      </c>
      <c r="CX20" s="61"/>
      <c r="CY20" s="61"/>
      <c r="CZ20" s="61">
        <f t="shared" si="63"/>
        <v>3.2122531622970794</v>
      </c>
      <c r="DA20" s="61">
        <f t="shared" si="64"/>
        <v>0.33932653560822035</v>
      </c>
      <c r="DB20" s="61">
        <f t="shared" si="65"/>
        <v>0.95655086576236625</v>
      </c>
      <c r="DC20" s="61">
        <f t="shared" si="66"/>
        <v>6.8513206399760316</v>
      </c>
      <c r="DD20" s="61">
        <f t="shared" si="67"/>
        <v>1.4822601751649149</v>
      </c>
      <c r="DE20" s="61">
        <f t="shared" si="68"/>
        <v>2.004283937719483</v>
      </c>
      <c r="DF20" s="61">
        <f t="shared" si="69"/>
        <v>4.224864738129896</v>
      </c>
      <c r="DG20" s="61">
        <f t="shared" si="70"/>
        <v>1.5896863325922594</v>
      </c>
      <c r="DH20" s="61">
        <f t="shared" si="71"/>
        <v>2.17687719033577</v>
      </c>
      <c r="DI20" s="61">
        <f t="shared" si="72"/>
        <v>1.0160816714124921</v>
      </c>
      <c r="DJ20" s="61">
        <f t="shared" si="73"/>
        <v>1.8906608487025598</v>
      </c>
      <c r="DK20" s="61">
        <f t="shared" si="74"/>
        <v>0.97794637177442167</v>
      </c>
      <c r="DL20" s="61">
        <f t="shared" si="75"/>
        <v>26.722112469475494</v>
      </c>
      <c r="DM20" s="61">
        <f t="shared" si="76"/>
        <v>26.722112469475491</v>
      </c>
      <c r="DN20" s="61"/>
      <c r="DO20" s="59">
        <f t="shared" si="2"/>
        <v>43221</v>
      </c>
      <c r="DP20" s="61">
        <f t="shared" si="77"/>
        <v>3.66972108433787</v>
      </c>
      <c r="DQ20" s="61">
        <f t="shared" si="21"/>
        <v>6.8763140735655259E-2</v>
      </c>
      <c r="DR20" s="61">
        <f t="shared" si="22"/>
        <v>0.24125495150814524</v>
      </c>
      <c r="DS20" s="61">
        <f t="shared" si="23"/>
        <v>-4.6698178019440206E-2</v>
      </c>
      <c r="DT20" s="61">
        <f t="shared" si="24"/>
        <v>-0.66893341021870201</v>
      </c>
      <c r="DU20" s="61">
        <f t="shared" si="25"/>
        <v>-0.99096218892811039</v>
      </c>
      <c r="DV20" s="61">
        <f t="shared" si="26"/>
        <v>-1.3950292753591493</v>
      </c>
      <c r="DW20" s="61">
        <f t="shared" si="27"/>
        <v>0.16037692330689901</v>
      </c>
      <c r="DX20" s="61">
        <f t="shared" si="28"/>
        <v>-0.44032451167731934</v>
      </c>
      <c r="DY20" s="61">
        <f t="shared" si="29"/>
        <v>-0.56695244207483353</v>
      </c>
      <c r="DZ20" s="61">
        <f t="shared" si="30"/>
        <v>-0.93626775681821139</v>
      </c>
      <c r="EA20" s="61">
        <f t="shared" si="31"/>
        <v>-0.29293244458471657</v>
      </c>
      <c r="EB20" s="61">
        <f t="shared" si="32"/>
        <v>-1.1979841077919176</v>
      </c>
      <c r="EC20" s="61"/>
      <c r="ED20" s="79">
        <f>+'Infla Interanual PondENGHO'!CI21</f>
        <v>-1.1979841077919051E-2</v>
      </c>
      <c r="EE20" s="53">
        <f t="shared" si="78"/>
        <v>-1.1979841077919051</v>
      </c>
    </row>
    <row r="21" spans="1:135" x14ac:dyDescent="0.2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144.22811889648438</v>
      </c>
      <c r="E21" s="60">
        <f>+'Indice PondENGHO'!BM20</f>
        <v>144.84042358398438</v>
      </c>
      <c r="F21" s="60">
        <f>+'Indice PondENGHO'!BN20</f>
        <v>144.98121643066406</v>
      </c>
      <c r="G21" s="60">
        <f>+'Indice PondENGHO'!BO20</f>
        <v>145.02186584472656</v>
      </c>
      <c r="H21" s="60">
        <f>+'Indice PondENGHO'!BP20</f>
        <v>145.21586608886719</v>
      </c>
      <c r="I21" s="60">
        <f>+'Indice PondENGHO'!CD20</f>
        <v>144.95222473144531</v>
      </c>
      <c r="K21" s="61">
        <f t="shared" si="33"/>
        <v>3.5191438606152095</v>
      </c>
      <c r="L21" s="61">
        <f t="shared" si="34"/>
        <v>4.5534554280346518</v>
      </c>
      <c r="M21" s="61">
        <f t="shared" si="35"/>
        <v>5.210970012077639</v>
      </c>
      <c r="N21" s="61">
        <f t="shared" si="36"/>
        <v>6.6036596103386866</v>
      </c>
      <c r="O21" s="61">
        <f t="shared" si="37"/>
        <v>9.618149539897777</v>
      </c>
      <c r="P21" s="61">
        <f t="shared" si="38"/>
        <v>29.505378450963967</v>
      </c>
      <c r="Q21" s="61">
        <f t="shared" si="39"/>
        <v>29.505330942697828</v>
      </c>
      <c r="S21" s="60">
        <f>+'Indice PondENGHO'!D20</f>
        <v>140.68794250488281</v>
      </c>
      <c r="T21" s="60">
        <f>+'Indice PondENGHO'!P20</f>
        <v>140.74945068359375</v>
      </c>
      <c r="U21" s="60">
        <f>+'Indice PondENGHO'!AB20</f>
        <v>140.74264526367188</v>
      </c>
      <c r="V21" s="60">
        <f>+'Indice PondENGHO'!AN20</f>
        <v>140.70890808105469</v>
      </c>
      <c r="W21" s="60">
        <f>+'Indice PondENGHO'!AZ20</f>
        <v>140.74935913085938</v>
      </c>
      <c r="Y21" s="61">
        <f t="shared" si="40"/>
        <v>9.3119652489342339</v>
      </c>
      <c r="Z21" s="61">
        <f t="shared" si="41"/>
        <v>7.496711946036883</v>
      </c>
      <c r="AA21" s="61">
        <f t="shared" si="42"/>
        <v>6.875755439423517</v>
      </c>
      <c r="AB21" s="61">
        <f t="shared" si="43"/>
        <v>5.7121376065171718</v>
      </c>
      <c r="AC21" s="61">
        <f t="shared" si="44"/>
        <v>4.25023731591964</v>
      </c>
      <c r="AE21" s="60">
        <f>+'Indice PondENGHO'!D20</f>
        <v>140.68794250488281</v>
      </c>
      <c r="AF21" s="60">
        <f>+'Indice PondENGHO'!E20</f>
        <v>136.46540832519531</v>
      </c>
      <c r="AG21" s="60">
        <f>+'Indice PondENGHO'!F20</f>
        <v>129.60748291015625</v>
      </c>
      <c r="AH21" s="60">
        <f>+'Indice PondENGHO'!G20</f>
        <v>183.00209045410156</v>
      </c>
      <c r="AI21" s="60">
        <f>+'Indice PondENGHO'!H20</f>
        <v>136.39070129394531</v>
      </c>
      <c r="AJ21" s="60">
        <f>+'Indice PondENGHO'!I20</f>
        <v>146.14105224609375</v>
      </c>
      <c r="AK21" s="60">
        <f>+'Indice PondENGHO'!J20</f>
        <v>147.723876953125</v>
      </c>
      <c r="AL21" s="60">
        <f>+'Indice PondENGHO'!K20</f>
        <v>161.2955322265625</v>
      </c>
      <c r="AM21" s="60">
        <f>+'Indice PondENGHO'!L20</f>
        <v>141.58859252929688</v>
      </c>
      <c r="AN21" s="60">
        <f>+'Indice PondENGHO'!M20</f>
        <v>149.20623779296875</v>
      </c>
      <c r="AO21" s="60">
        <f>+'Indice PondENGHO'!N20</f>
        <v>139.46273803710938</v>
      </c>
      <c r="AP21" s="60">
        <f>+'Indice PondENGHO'!O20</f>
        <v>136.26507568359375</v>
      </c>
      <c r="AQ21" s="60">
        <f t="shared" si="0"/>
        <v>144.22811889648438</v>
      </c>
      <c r="AR21" s="60"/>
      <c r="AS21" s="60">
        <f>+'Indice PondENGHO'!AZ20</f>
        <v>140.74935913085938</v>
      </c>
      <c r="AT21" s="60">
        <f>+'Indice PondENGHO'!BA20</f>
        <v>136.14201354980469</v>
      </c>
      <c r="AU21" s="60">
        <f>+'Indice PondENGHO'!BB20</f>
        <v>130.818359375</v>
      </c>
      <c r="AV21" s="60">
        <f>+'Indice PondENGHO'!BC20</f>
        <v>179.51786804199219</v>
      </c>
      <c r="AW21" s="60">
        <f>+'Indice PondENGHO'!BD20</f>
        <v>138.12544250488281</v>
      </c>
      <c r="AX21" s="60">
        <f>+'Indice PondENGHO'!BE20</f>
        <v>146.50276184082031</v>
      </c>
      <c r="AY21" s="60">
        <f>+'Indice PondENGHO'!BF20</f>
        <v>147.31913757324219</v>
      </c>
      <c r="AZ21" s="60">
        <f>+'Indice PondENGHO'!BG20</f>
        <v>160.25912475585938</v>
      </c>
      <c r="BA21" s="60">
        <f>+'Indice PondENGHO'!BH20</f>
        <v>141.73619079589844</v>
      </c>
      <c r="BB21" s="60">
        <f>+'Indice PondENGHO'!BI20</f>
        <v>147.15255737304688</v>
      </c>
      <c r="BC21" s="60">
        <f>+'Indice PondENGHO'!BJ20</f>
        <v>140.59815979003906</v>
      </c>
      <c r="BD21" s="60">
        <f>+'Indice PondENGHO'!BK20</f>
        <v>136.54570007324219</v>
      </c>
      <c r="BE21" s="60">
        <f t="shared" si="1"/>
        <v>145.21586608886719</v>
      </c>
      <c r="BG21" s="61">
        <f t="shared" ref="BG21:BR21" si="83">+AE$1*(AE21-AE9)/$AQ9</f>
        <v>9.3119652489342339</v>
      </c>
      <c r="BH21" s="61">
        <f t="shared" si="83"/>
        <v>0.4465029142016031</v>
      </c>
      <c r="BI21" s="61">
        <f t="shared" si="83"/>
        <v>1.3690434498393662</v>
      </c>
      <c r="BJ21" s="61">
        <f t="shared" si="83"/>
        <v>7.6344330493720189</v>
      </c>
      <c r="BK21" s="61">
        <f t="shared" si="83"/>
        <v>1.0217138908297048</v>
      </c>
      <c r="BL21" s="61">
        <f t="shared" si="83"/>
        <v>1.249216142115531</v>
      </c>
      <c r="BM21" s="61">
        <f t="shared" si="83"/>
        <v>3.6940428740091522</v>
      </c>
      <c r="BN21" s="61">
        <f t="shared" si="83"/>
        <v>1.8663758504603052</v>
      </c>
      <c r="BO21" s="61">
        <f t="shared" si="83"/>
        <v>2.001582568129582</v>
      </c>
      <c r="BP21" s="61">
        <f t="shared" si="83"/>
        <v>0.5032105576615753</v>
      </c>
      <c r="BQ21" s="61">
        <f t="shared" si="83"/>
        <v>1.1245688842866748</v>
      </c>
      <c r="BR21" s="61">
        <f t="shared" si="83"/>
        <v>0.83045151738069067</v>
      </c>
      <c r="BS21" s="61">
        <f t="shared" si="46"/>
        <v>31.053106947220442</v>
      </c>
      <c r="BT21" s="53">
        <f t="shared" si="47"/>
        <v>28.801928077025508</v>
      </c>
      <c r="BV21" s="61">
        <f t="shared" si="7"/>
        <v>4.25023731591964</v>
      </c>
      <c r="BW21" s="61">
        <f t="shared" si="8"/>
        <v>0.36663740104239961</v>
      </c>
      <c r="BX21" s="61">
        <f t="shared" si="9"/>
        <v>1.0945126318589309</v>
      </c>
      <c r="BY21" s="61">
        <f t="shared" si="10"/>
        <v>7.6054980067165054</v>
      </c>
      <c r="BZ21" s="61">
        <f t="shared" si="11"/>
        <v>1.8140484617489601</v>
      </c>
      <c r="CA21" s="61">
        <f t="shared" si="12"/>
        <v>2.455346513589483</v>
      </c>
      <c r="CB21" s="61">
        <f t="shared" si="13"/>
        <v>5.5548975642454872</v>
      </c>
      <c r="CC21" s="61">
        <f t="shared" si="14"/>
        <v>1.649400383137076</v>
      </c>
      <c r="CD21" s="61">
        <f t="shared" si="15"/>
        <v>2.4994521044413336</v>
      </c>
      <c r="CE21" s="61">
        <f t="shared" si="16"/>
        <v>1.1282514695168033</v>
      </c>
      <c r="CF21" s="61">
        <f t="shared" si="17"/>
        <v>2.1682469193785536</v>
      </c>
      <c r="CG21" s="61">
        <f t="shared" si="18"/>
        <v>1.1586752054266454</v>
      </c>
      <c r="CH21" s="61">
        <f t="shared" si="48"/>
        <v>31.745203977021824</v>
      </c>
      <c r="CI21" s="53">
        <f t="shared" si="49"/>
        <v>29.767678928704221</v>
      </c>
      <c r="CK21" s="61">
        <f t="shared" si="50"/>
        <v>8.6368991615369257</v>
      </c>
      <c r="CL21" s="61">
        <f t="shared" si="51"/>
        <v>0.41413391719143172</v>
      </c>
      <c r="CM21" s="61">
        <f t="shared" si="52"/>
        <v>1.2697953555377097</v>
      </c>
      <c r="CN21" s="61">
        <f t="shared" si="53"/>
        <v>7.0809787880681423</v>
      </c>
      <c r="CO21" s="61">
        <f t="shared" si="54"/>
        <v>0.9476452726289627</v>
      </c>
      <c r="CP21" s="61">
        <f t="shared" si="55"/>
        <v>1.158654866291611</v>
      </c>
      <c r="CQ21" s="61">
        <f t="shared" si="56"/>
        <v>3.426245153230429</v>
      </c>
      <c r="CR21" s="61">
        <f t="shared" si="57"/>
        <v>1.7310739019132719</v>
      </c>
      <c r="CS21" s="61">
        <f t="shared" si="58"/>
        <v>1.8564788787634152</v>
      </c>
      <c r="CT21" s="61">
        <f t="shared" si="59"/>
        <v>0.46673056947256264</v>
      </c>
      <c r="CU21" s="61">
        <f t="shared" si="60"/>
        <v>1.0430438467215863</v>
      </c>
      <c r="CV21" s="61">
        <f t="shared" si="61"/>
        <v>0.7702483656694552</v>
      </c>
      <c r="CW21" s="61">
        <f t="shared" si="62"/>
        <v>28.801928077025508</v>
      </c>
      <c r="CX21" s="61"/>
      <c r="CY21" s="61"/>
      <c r="CZ21" s="61">
        <f t="shared" si="63"/>
        <v>3.9854744635653434</v>
      </c>
      <c r="DA21" s="61">
        <f t="shared" si="64"/>
        <v>0.34379821422425172</v>
      </c>
      <c r="DB21" s="61">
        <f t="shared" si="65"/>
        <v>1.0263314304791022</v>
      </c>
      <c r="DC21" s="61">
        <f t="shared" si="66"/>
        <v>7.1317236745654835</v>
      </c>
      <c r="DD21" s="61">
        <f t="shared" si="67"/>
        <v>1.7010447376409907</v>
      </c>
      <c r="DE21" s="61">
        <f t="shared" si="68"/>
        <v>2.3023939845574737</v>
      </c>
      <c r="DF21" s="61">
        <f t="shared" si="69"/>
        <v>5.208862645645338</v>
      </c>
      <c r="DG21" s="61">
        <f t="shared" si="70"/>
        <v>1.5466531910031347</v>
      </c>
      <c r="DH21" s="61">
        <f t="shared" si="71"/>
        <v>2.3437520765826187</v>
      </c>
      <c r="DI21" s="61">
        <f t="shared" si="72"/>
        <v>1.0579685523433748</v>
      </c>
      <c r="DJ21" s="61">
        <f t="shared" si="73"/>
        <v>2.0331788758053517</v>
      </c>
      <c r="DK21" s="61">
        <f t="shared" si="74"/>
        <v>1.0864970822917537</v>
      </c>
      <c r="DL21" s="61">
        <f t="shared" si="75"/>
        <v>29.767678928704218</v>
      </c>
      <c r="DM21" s="61">
        <f t="shared" si="76"/>
        <v>29.767678928704221</v>
      </c>
      <c r="DN21" s="61"/>
      <c r="DO21" s="59">
        <f t="shared" si="2"/>
        <v>43252</v>
      </c>
      <c r="DP21" s="61">
        <f t="shared" si="77"/>
        <v>4.6514246979715823</v>
      </c>
      <c r="DQ21" s="61">
        <f t="shared" si="21"/>
        <v>7.0335702967180003E-2</v>
      </c>
      <c r="DR21" s="61">
        <f t="shared" si="22"/>
        <v>0.24346392505860748</v>
      </c>
      <c r="DS21" s="61">
        <f t="shared" si="23"/>
        <v>-5.0744886497341213E-2</v>
      </c>
      <c r="DT21" s="61">
        <f t="shared" si="24"/>
        <v>-0.75339946501202804</v>
      </c>
      <c r="DU21" s="61">
        <f t="shared" si="25"/>
        <v>-1.1437391182658627</v>
      </c>
      <c r="DV21" s="61">
        <f t="shared" si="26"/>
        <v>-1.782617492414909</v>
      </c>
      <c r="DW21" s="61">
        <f t="shared" si="27"/>
        <v>0.18442071091013723</v>
      </c>
      <c r="DX21" s="61">
        <f t="shared" si="28"/>
        <v>-0.48727319781920353</v>
      </c>
      <c r="DY21" s="61">
        <f t="shared" si="29"/>
        <v>-0.5912379828708122</v>
      </c>
      <c r="DZ21" s="61">
        <f t="shared" si="30"/>
        <v>-0.99013502908376538</v>
      </c>
      <c r="EA21" s="61">
        <f t="shared" si="31"/>
        <v>-0.31624871662229848</v>
      </c>
      <c r="EB21" s="61">
        <f t="shared" si="32"/>
        <v>-0.96575085167870967</v>
      </c>
      <c r="EC21" s="61"/>
      <c r="ED21" s="79">
        <f>+'Infla Interanual PondENGHO'!CI22</f>
        <v>-9.6575085167871499E-3</v>
      </c>
      <c r="EE21" s="53">
        <f t="shared" si="78"/>
        <v>-0.96575085167871499</v>
      </c>
    </row>
    <row r="22" spans="1:135" x14ac:dyDescent="0.2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149.444580078125</v>
      </c>
      <c r="E22" s="60">
        <f>+'Indice PondENGHO'!BM21</f>
        <v>149.92852783203125</v>
      </c>
      <c r="F22" s="60">
        <f>+'Indice PondENGHO'!BN21</f>
        <v>150.00639343261719</v>
      </c>
      <c r="G22" s="60">
        <f>+'Indice PondENGHO'!BO21</f>
        <v>149.98928833007813</v>
      </c>
      <c r="H22" s="60">
        <f>+'Indice PondENGHO'!BP21</f>
        <v>150.0003662109375</v>
      </c>
      <c r="I22" s="60">
        <f>+'Indice PondENGHO'!CD21</f>
        <v>149.919921875</v>
      </c>
      <c r="K22" s="61">
        <f t="shared" si="33"/>
        <v>3.7749828493005979</v>
      </c>
      <c r="L22" s="61">
        <f t="shared" si="34"/>
        <v>4.8497681490367572</v>
      </c>
      <c r="M22" s="61">
        <f t="shared" si="35"/>
        <v>5.5285334988988861</v>
      </c>
      <c r="N22" s="61">
        <f t="shared" si="36"/>
        <v>6.9870842748464606</v>
      </c>
      <c r="O22" s="61">
        <f t="shared" si="37"/>
        <v>10.100717327768253</v>
      </c>
      <c r="P22" s="61">
        <f t="shared" si="38"/>
        <v>31.241086099850953</v>
      </c>
      <c r="Q22" s="61">
        <f t="shared" si="39"/>
        <v>31.241086680758556</v>
      </c>
      <c r="S22" s="60">
        <f>+'Indice PondENGHO'!D21</f>
        <v>147.25505065917969</v>
      </c>
      <c r="T22" s="60">
        <f>+'Indice PondENGHO'!P21</f>
        <v>147.28890991210938</v>
      </c>
      <c r="U22" s="60">
        <f>+'Indice PondENGHO'!AB21</f>
        <v>147.24864196777344</v>
      </c>
      <c r="V22" s="60">
        <f>+'Indice PondENGHO'!AN21</f>
        <v>147.1737060546875</v>
      </c>
      <c r="W22" s="60">
        <f>+'Indice PondENGHO'!AZ21</f>
        <v>147.16964721679688</v>
      </c>
      <c r="Y22" s="61">
        <f t="shared" si="40"/>
        <v>10.540163600223508</v>
      </c>
      <c r="Z22" s="61">
        <f t="shared" si="41"/>
        <v>8.4681620074661517</v>
      </c>
      <c r="AA22" s="61">
        <f t="shared" si="42"/>
        <v>7.7535093580110264</v>
      </c>
      <c r="AB22" s="61">
        <f t="shared" si="43"/>
        <v>6.4362941591655636</v>
      </c>
      <c r="AC22" s="61">
        <f t="shared" si="44"/>
        <v>4.7815796939459618</v>
      </c>
      <c r="AE22" s="60">
        <f>+'Indice PondENGHO'!D21</f>
        <v>147.25505065917969</v>
      </c>
      <c r="AF22" s="60">
        <f>+'Indice PondENGHO'!E21</f>
        <v>140.44033813476563</v>
      </c>
      <c r="AG22" s="60">
        <f>+'Indice PondENGHO'!F21</f>
        <v>132.2667236328125</v>
      </c>
      <c r="AH22" s="60">
        <f>+'Indice PondENGHO'!G21</f>
        <v>185.08726501464844</v>
      </c>
      <c r="AI22" s="60">
        <f>+'Indice PondENGHO'!H21</f>
        <v>141.29472351074219</v>
      </c>
      <c r="AJ22" s="60">
        <f>+'Indice PondENGHO'!I21</f>
        <v>150.44444274902344</v>
      </c>
      <c r="AK22" s="60">
        <f>+'Indice PondENGHO'!J21</f>
        <v>155.82109069824219</v>
      </c>
      <c r="AL22" s="60">
        <f>+'Indice PondENGHO'!K21</f>
        <v>163.96601867675781</v>
      </c>
      <c r="AM22" s="60">
        <f>+'Indice PondENGHO'!L21</f>
        <v>147.61213684082031</v>
      </c>
      <c r="AN22" s="60">
        <f>+'Indice PondENGHO'!M21</f>
        <v>153.11579895019531</v>
      </c>
      <c r="AO22" s="60">
        <f>+'Indice PondENGHO'!N21</f>
        <v>143.60623168945313</v>
      </c>
      <c r="AP22" s="60">
        <f>+'Indice PondENGHO'!O21</f>
        <v>141.64138793945313</v>
      </c>
      <c r="AQ22" s="60">
        <f t="shared" si="0"/>
        <v>149.444580078125</v>
      </c>
      <c r="AR22" s="60"/>
      <c r="AS22" s="60">
        <f>+'Indice PondENGHO'!AZ21</f>
        <v>147.16964721679688</v>
      </c>
      <c r="AT22" s="60">
        <f>+'Indice PondENGHO'!BA21</f>
        <v>139.98643493652344</v>
      </c>
      <c r="AU22" s="60">
        <f>+'Indice PondENGHO'!BB21</f>
        <v>133.23309326171875</v>
      </c>
      <c r="AV22" s="60">
        <f>+'Indice PondENGHO'!BC21</f>
        <v>181.14044189453125</v>
      </c>
      <c r="AW22" s="60">
        <f>+'Indice PondENGHO'!BD21</f>
        <v>143.05097961425781</v>
      </c>
      <c r="AX22" s="60">
        <f>+'Indice PondENGHO'!BE21</f>
        <v>150.50642395019531</v>
      </c>
      <c r="AY22" s="60">
        <f>+'Indice PondENGHO'!BF21</f>
        <v>154.90863037109375</v>
      </c>
      <c r="AZ22" s="60">
        <f>+'Indice PondENGHO'!BG21</f>
        <v>162.114501953125</v>
      </c>
      <c r="BA22" s="60">
        <f>+'Indice PondENGHO'!BH21</f>
        <v>147.81600952148438</v>
      </c>
      <c r="BB22" s="60">
        <f>+'Indice PondENGHO'!BI21</f>
        <v>151.48786926269531</v>
      </c>
      <c r="BC22" s="60">
        <f>+'Indice PondENGHO'!BJ21</f>
        <v>144.53202819824219</v>
      </c>
      <c r="BD22" s="60">
        <f>+'Indice PondENGHO'!BK21</f>
        <v>142.07559204101563</v>
      </c>
      <c r="BE22" s="60">
        <f t="shared" si="1"/>
        <v>150.0003662109375</v>
      </c>
      <c r="BG22" s="61">
        <f t="shared" ref="BG22:BR22" si="84">+AE$1*(AE22-AE10)/$AQ10</f>
        <v>10.540163600223508</v>
      </c>
      <c r="BH22" s="61">
        <f t="shared" si="84"/>
        <v>0.44653506353510997</v>
      </c>
      <c r="BI22" s="61">
        <f t="shared" si="84"/>
        <v>1.4641302381572157</v>
      </c>
      <c r="BJ22" s="61">
        <f t="shared" si="84"/>
        <v>7.4612081403378596</v>
      </c>
      <c r="BK22" s="61">
        <f t="shared" si="84"/>
        <v>1.1044634175917172</v>
      </c>
      <c r="BL22" s="61">
        <f t="shared" si="84"/>
        <v>1.2507262905567378</v>
      </c>
      <c r="BM22" s="61">
        <f t="shared" si="84"/>
        <v>4.1267807941713555</v>
      </c>
      <c r="BN22" s="61">
        <f t="shared" si="84"/>
        <v>1.8496456192566617</v>
      </c>
      <c r="BO22" s="61">
        <f t="shared" si="84"/>
        <v>2.1586744821855466</v>
      </c>
      <c r="BP22" s="61">
        <f t="shared" si="84"/>
        <v>0.51952750179526175</v>
      </c>
      <c r="BQ22" s="61">
        <f t="shared" si="84"/>
        <v>1.1649158680382059</v>
      </c>
      <c r="BR22" s="61">
        <f t="shared" si="84"/>
        <v>0.94177843188632471</v>
      </c>
      <c r="BS22" s="61">
        <f t="shared" si="46"/>
        <v>33.028549447735507</v>
      </c>
      <c r="BT22" s="53">
        <f t="shared" si="47"/>
        <v>30.935452525103035</v>
      </c>
      <c r="BV22" s="61">
        <f t="shared" si="7"/>
        <v>4.7815796939459618</v>
      </c>
      <c r="BW22" s="61">
        <f t="shared" si="8"/>
        <v>0.36255670674208818</v>
      </c>
      <c r="BX22" s="61">
        <f t="shared" si="9"/>
        <v>1.1452267724478751</v>
      </c>
      <c r="BY22" s="61">
        <f t="shared" si="10"/>
        <v>7.3256208911635463</v>
      </c>
      <c r="BZ22" s="61">
        <f t="shared" si="11"/>
        <v>1.9592360968150151</v>
      </c>
      <c r="CA22" s="61">
        <f t="shared" si="12"/>
        <v>2.4166547221906378</v>
      </c>
      <c r="CB22" s="61">
        <f t="shared" si="13"/>
        <v>6.161845482339384</v>
      </c>
      <c r="CC22" s="61">
        <f t="shared" si="14"/>
        <v>1.6146592486942939</v>
      </c>
      <c r="CD22" s="61">
        <f t="shared" si="15"/>
        <v>2.7037515144860689</v>
      </c>
      <c r="CE22" s="61">
        <f t="shared" si="16"/>
        <v>1.1791866129832205</v>
      </c>
      <c r="CF22" s="61">
        <f t="shared" si="17"/>
        <v>2.1930568635904581</v>
      </c>
      <c r="CG22" s="61">
        <f t="shared" si="18"/>
        <v>1.3096794477493681</v>
      </c>
      <c r="CH22" s="61">
        <f t="shared" si="48"/>
        <v>33.153054053147919</v>
      </c>
      <c r="CI22" s="53">
        <f t="shared" si="49"/>
        <v>31.237013703063088</v>
      </c>
      <c r="CK22" s="61">
        <f t="shared" si="50"/>
        <v>9.8722086229520727</v>
      </c>
      <c r="CL22" s="61">
        <f t="shared" si="51"/>
        <v>0.41823708548397537</v>
      </c>
      <c r="CM22" s="61">
        <f t="shared" si="52"/>
        <v>1.3713448586276242</v>
      </c>
      <c r="CN22" s="61">
        <f t="shared" si="53"/>
        <v>6.9883738179473482</v>
      </c>
      <c r="CO22" s="61">
        <f t="shared" si="54"/>
        <v>1.0344709710817823</v>
      </c>
      <c r="CP22" s="61">
        <f t="shared" si="55"/>
        <v>1.1714648215066847</v>
      </c>
      <c r="CQ22" s="61">
        <f t="shared" si="56"/>
        <v>3.8652569814369433</v>
      </c>
      <c r="CR22" s="61">
        <f t="shared" si="57"/>
        <v>1.7324292225828384</v>
      </c>
      <c r="CS22" s="61">
        <f t="shared" si="58"/>
        <v>2.021874199061469</v>
      </c>
      <c r="CT22" s="61">
        <f t="shared" si="59"/>
        <v>0.48660382111859929</v>
      </c>
      <c r="CU22" s="61">
        <f t="shared" si="60"/>
        <v>1.0910924074476993</v>
      </c>
      <c r="CV22" s="61">
        <f t="shared" si="61"/>
        <v>0.882095715855995</v>
      </c>
      <c r="CW22" s="61">
        <f t="shared" si="62"/>
        <v>30.935452525103031</v>
      </c>
      <c r="CX22" s="61"/>
      <c r="CY22" s="61"/>
      <c r="CZ22" s="61">
        <f t="shared" si="63"/>
        <v>4.5052341236084734</v>
      </c>
      <c r="DA22" s="61">
        <f t="shared" si="64"/>
        <v>0.34160318378163701</v>
      </c>
      <c r="DB22" s="61">
        <f t="shared" si="65"/>
        <v>1.0790397870048494</v>
      </c>
      <c r="DC22" s="61">
        <f t="shared" si="66"/>
        <v>6.9022455606618003</v>
      </c>
      <c r="DD22" s="61">
        <f t="shared" si="67"/>
        <v>1.8460044346332367</v>
      </c>
      <c r="DE22" s="61">
        <f t="shared" si="68"/>
        <v>2.2769871080843394</v>
      </c>
      <c r="DF22" s="61">
        <f t="shared" si="69"/>
        <v>5.805729133111849</v>
      </c>
      <c r="DG22" s="61">
        <f t="shared" si="70"/>
        <v>1.5213419854588675</v>
      </c>
      <c r="DH22" s="61">
        <f t="shared" si="71"/>
        <v>2.5474914911997257</v>
      </c>
      <c r="DI22" s="61">
        <f t="shared" si="72"/>
        <v>1.1110369599487309</v>
      </c>
      <c r="DJ22" s="61">
        <f t="shared" si="73"/>
        <v>2.0663118151875701</v>
      </c>
      <c r="DK22" s="61">
        <f t="shared" si="74"/>
        <v>1.2339881203820078</v>
      </c>
      <c r="DL22" s="61">
        <f t="shared" si="75"/>
        <v>31.237013703063088</v>
      </c>
      <c r="DM22" s="61">
        <f t="shared" si="76"/>
        <v>31.237013703063088</v>
      </c>
      <c r="DN22" s="61"/>
      <c r="DO22" s="59">
        <f t="shared" si="2"/>
        <v>43282</v>
      </c>
      <c r="DP22" s="61">
        <f t="shared" si="77"/>
        <v>5.3669744993435993</v>
      </c>
      <c r="DQ22" s="61">
        <f t="shared" si="21"/>
        <v>7.6633901702338358E-2</v>
      </c>
      <c r="DR22" s="61">
        <f t="shared" si="22"/>
        <v>0.29230507162277486</v>
      </c>
      <c r="DS22" s="61">
        <f t="shared" si="23"/>
        <v>8.612825728554796E-2</v>
      </c>
      <c r="DT22" s="61">
        <f t="shared" si="24"/>
        <v>-0.81153346355145439</v>
      </c>
      <c r="DU22" s="61">
        <f t="shared" si="25"/>
        <v>-1.1055222865776546</v>
      </c>
      <c r="DV22" s="61">
        <f t="shared" si="26"/>
        <v>-1.9404721516749057</v>
      </c>
      <c r="DW22" s="61">
        <f t="shared" si="27"/>
        <v>0.21108723712397093</v>
      </c>
      <c r="DX22" s="61">
        <f t="shared" si="28"/>
        <v>-0.5256172921382567</v>
      </c>
      <c r="DY22" s="61">
        <f t="shared" si="29"/>
        <v>-0.62443313883013163</v>
      </c>
      <c r="DZ22" s="61">
        <f t="shared" si="30"/>
        <v>-0.97521940773987081</v>
      </c>
      <c r="EA22" s="61">
        <f t="shared" si="31"/>
        <v>-0.35189240452601278</v>
      </c>
      <c r="EB22" s="61">
        <f t="shared" si="32"/>
        <v>-0.30156117796005688</v>
      </c>
      <c r="EC22" s="61"/>
      <c r="ED22" s="79">
        <f>+'Infla Interanual PondENGHO'!CI23</f>
        <v>-3.0156117796005244E-3</v>
      </c>
      <c r="EE22" s="53">
        <f t="shared" si="78"/>
        <v>-0.30156117796005244</v>
      </c>
    </row>
    <row r="23" spans="1:135" x14ac:dyDescent="0.2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155.24354553222656</v>
      </c>
      <c r="E23" s="60">
        <f>+'Indice PondENGHO'!BM22</f>
        <v>155.79054260253906</v>
      </c>
      <c r="F23" s="60">
        <f>+'Indice PondENGHO'!BN22</f>
        <v>155.86976623535156</v>
      </c>
      <c r="G23" s="60">
        <f>+'Indice PondENGHO'!BO22</f>
        <v>155.79861450195313</v>
      </c>
      <c r="H23" s="60">
        <f>+'Indice PondENGHO'!BP22</f>
        <v>155.79965209960938</v>
      </c>
      <c r="I23" s="60">
        <f>+'Indice PondENGHO'!CD22</f>
        <v>155.74247741699219</v>
      </c>
      <c r="K23" s="61">
        <f t="shared" si="33"/>
        <v>4.1629924605854232</v>
      </c>
      <c r="L23" s="61">
        <f t="shared" si="34"/>
        <v>5.3477117620576582</v>
      </c>
      <c r="M23" s="61">
        <f t="shared" si="35"/>
        <v>6.0911873119353546</v>
      </c>
      <c r="N23" s="61">
        <f t="shared" si="36"/>
        <v>7.6893886708567152</v>
      </c>
      <c r="O23" s="61">
        <f t="shared" si="37"/>
        <v>11.119336665722514</v>
      </c>
      <c r="P23" s="61">
        <f t="shared" si="38"/>
        <v>34.410616871157664</v>
      </c>
      <c r="Q23" s="61">
        <f t="shared" si="39"/>
        <v>34.410625545559185</v>
      </c>
      <c r="S23" s="60">
        <f>+'Indice PondENGHO'!D22</f>
        <v>153.15618896484375</v>
      </c>
      <c r="T23" s="60">
        <f>+'Indice PondENGHO'!P22</f>
        <v>153.02072143554688</v>
      </c>
      <c r="U23" s="60">
        <f>+'Indice PondENGHO'!AB22</f>
        <v>152.87081909179688</v>
      </c>
      <c r="V23" s="60">
        <f>+'Indice PondENGHO'!AN22</f>
        <v>152.71730041503906</v>
      </c>
      <c r="W23" s="60">
        <f>+'Indice PondENGHO'!AZ22</f>
        <v>152.58906555175781</v>
      </c>
      <c r="Y23" s="61">
        <f t="shared" si="40"/>
        <v>11.579490059831731</v>
      </c>
      <c r="Z23" s="61">
        <f t="shared" si="41"/>
        <v>9.2403082045836094</v>
      </c>
      <c r="AA23" s="61">
        <f t="shared" si="42"/>
        <v>8.4202154185876132</v>
      </c>
      <c r="AB23" s="61">
        <f t="shared" si="43"/>
        <v>6.9728091510592174</v>
      </c>
      <c r="AC23" s="61">
        <f t="shared" si="44"/>
        <v>5.1586406100707913</v>
      </c>
      <c r="AE23" s="60">
        <f>+'Indice PondENGHO'!D22</f>
        <v>153.15618896484375</v>
      </c>
      <c r="AF23" s="60">
        <f>+'Indice PondENGHO'!E22</f>
        <v>143.03816223144531</v>
      </c>
      <c r="AG23" s="60">
        <f>+'Indice PondENGHO'!F22</f>
        <v>133.31312561035156</v>
      </c>
      <c r="AH23" s="60">
        <f>+'Indice PondENGHO'!G22</f>
        <v>195.94821166992188</v>
      </c>
      <c r="AI23" s="60">
        <f>+'Indice PondENGHO'!H22</f>
        <v>145.41281127929688</v>
      </c>
      <c r="AJ23" s="60">
        <f>+'Indice PondENGHO'!I22</f>
        <v>156.11940002441406</v>
      </c>
      <c r="AK23" s="60">
        <f>+'Indice PondENGHO'!J22</f>
        <v>162.35047912597656</v>
      </c>
      <c r="AL23" s="60">
        <f>+'Indice PondENGHO'!K22</f>
        <v>183.40890502929688</v>
      </c>
      <c r="AM23" s="60">
        <f>+'Indice PondENGHO'!L22</f>
        <v>152.6910400390625</v>
      </c>
      <c r="AN23" s="60">
        <f>+'Indice PondENGHO'!M22</f>
        <v>156.70622253417969</v>
      </c>
      <c r="AO23" s="60">
        <f>+'Indice PondENGHO'!N22</f>
        <v>147.2626953125</v>
      </c>
      <c r="AP23" s="60">
        <f>+'Indice PondENGHO'!O22</f>
        <v>147.9444580078125</v>
      </c>
      <c r="AQ23" s="60">
        <f t="shared" si="0"/>
        <v>155.24354553222656</v>
      </c>
      <c r="AR23" s="60"/>
      <c r="AS23" s="60">
        <f>+'Indice PondENGHO'!AZ22</f>
        <v>152.58906555175781</v>
      </c>
      <c r="AT23" s="60">
        <f>+'Indice PondENGHO'!BA22</f>
        <v>142.50169372558594</v>
      </c>
      <c r="AU23" s="60">
        <f>+'Indice PondENGHO'!BB22</f>
        <v>134.53819274902344</v>
      </c>
      <c r="AV23" s="60">
        <f>+'Indice PondENGHO'!BC22</f>
        <v>192.45075988769531</v>
      </c>
      <c r="AW23" s="60">
        <f>+'Indice PondENGHO'!BD22</f>
        <v>147.16415405273438</v>
      </c>
      <c r="AX23" s="60">
        <f>+'Indice PondENGHO'!BE22</f>
        <v>156.98577880859375</v>
      </c>
      <c r="AY23" s="60">
        <f>+'Indice PondENGHO'!BF22</f>
        <v>161.17303466796875</v>
      </c>
      <c r="AZ23" s="60">
        <f>+'Indice PondENGHO'!BG22</f>
        <v>183.27915954589844</v>
      </c>
      <c r="BA23" s="60">
        <f>+'Indice PondENGHO'!BH22</f>
        <v>152.66766357421875</v>
      </c>
      <c r="BB23" s="60">
        <f>+'Indice PondENGHO'!BI22</f>
        <v>155.29176330566406</v>
      </c>
      <c r="BC23" s="60">
        <f>+'Indice PondENGHO'!BJ22</f>
        <v>148.10496520996094</v>
      </c>
      <c r="BD23" s="60">
        <f>+'Indice PondENGHO'!BK22</f>
        <v>149.11477661132813</v>
      </c>
      <c r="BE23" s="60">
        <f t="shared" si="1"/>
        <v>155.79965209960938</v>
      </c>
      <c r="BG23" s="61">
        <f t="shared" ref="BG23:BR23" si="85">+AE$1*(AE23-AE11)/$AQ11</f>
        <v>11.579490059831731</v>
      </c>
      <c r="BH23" s="61">
        <f t="shared" si="85"/>
        <v>0.4491281589360952</v>
      </c>
      <c r="BI23" s="61">
        <f t="shared" si="85"/>
        <v>1.5118798890164398</v>
      </c>
      <c r="BJ23" s="61">
        <f t="shared" si="85"/>
        <v>8.3785930140926848</v>
      </c>
      <c r="BK23" s="61">
        <f t="shared" si="85"/>
        <v>1.2115844530279709</v>
      </c>
      <c r="BL23" s="61">
        <f t="shared" si="85"/>
        <v>1.3366319466868419</v>
      </c>
      <c r="BM23" s="61">
        <f t="shared" si="85"/>
        <v>4.5519468925448709</v>
      </c>
      <c r="BN23" s="61">
        <f t="shared" si="85"/>
        <v>2.5740200309857606</v>
      </c>
      <c r="BO23" s="61">
        <f t="shared" si="85"/>
        <v>2.3841874061270238</v>
      </c>
      <c r="BP23" s="61">
        <f t="shared" si="85"/>
        <v>0.52446717278952026</v>
      </c>
      <c r="BQ23" s="61">
        <f t="shared" si="85"/>
        <v>1.2533279747699317</v>
      </c>
      <c r="BR23" s="61">
        <f t="shared" si="85"/>
        <v>1.0756317895714147</v>
      </c>
      <c r="BS23" s="61">
        <f t="shared" si="46"/>
        <v>36.830888788380285</v>
      </c>
      <c r="BT23" s="53">
        <f t="shared" si="47"/>
        <v>34.122628771837697</v>
      </c>
      <c r="BV23" s="61">
        <f t="shared" si="7"/>
        <v>5.1586406100707913</v>
      </c>
      <c r="BW23" s="61">
        <f t="shared" si="8"/>
        <v>0.3657989094266843</v>
      </c>
      <c r="BX23" s="61">
        <f t="shared" si="9"/>
        <v>1.1872192198502713</v>
      </c>
      <c r="BY23" s="61">
        <f t="shared" si="10"/>
        <v>8.2903921086513943</v>
      </c>
      <c r="BZ23" s="61">
        <f t="shared" si="11"/>
        <v>2.1360538031419698</v>
      </c>
      <c r="CA23" s="61">
        <f t="shared" si="12"/>
        <v>2.6224287403705193</v>
      </c>
      <c r="CB23" s="61">
        <f t="shared" si="13"/>
        <v>6.7563666594010705</v>
      </c>
      <c r="CC23" s="61">
        <f t="shared" si="14"/>
        <v>2.3372717149884967</v>
      </c>
      <c r="CD23" s="61">
        <f t="shared" si="15"/>
        <v>3.0078513106461435</v>
      </c>
      <c r="CE23" s="61">
        <f t="shared" si="16"/>
        <v>1.1954583153365612</v>
      </c>
      <c r="CF23" s="61">
        <f t="shared" si="17"/>
        <v>2.3519777062638938</v>
      </c>
      <c r="CG23" s="61">
        <f t="shared" si="18"/>
        <v>1.525099531936156</v>
      </c>
      <c r="CH23" s="61">
        <f t="shared" si="48"/>
        <v>36.934558630083949</v>
      </c>
      <c r="CI23" s="53">
        <f t="shared" si="49"/>
        <v>34.388339069463612</v>
      </c>
      <c r="CK23" s="61">
        <f t="shared" si="50"/>
        <v>10.72802350627714</v>
      </c>
      <c r="CL23" s="61">
        <f t="shared" si="51"/>
        <v>0.41610273176981522</v>
      </c>
      <c r="CM23" s="61">
        <f t="shared" si="52"/>
        <v>1.4007078812822724</v>
      </c>
      <c r="CN23" s="61">
        <f t="shared" si="53"/>
        <v>7.7624957869709448</v>
      </c>
      <c r="CO23" s="61">
        <f t="shared" si="54"/>
        <v>1.1224938598127596</v>
      </c>
      <c r="CP23" s="61">
        <f t="shared" si="55"/>
        <v>1.2383463234740915</v>
      </c>
      <c r="CQ23" s="61">
        <f t="shared" si="56"/>
        <v>4.2172317615216457</v>
      </c>
      <c r="CR23" s="61">
        <f t="shared" si="57"/>
        <v>2.3847464141650403</v>
      </c>
      <c r="CS23" s="61">
        <f t="shared" si="58"/>
        <v>2.2088726190998016</v>
      </c>
      <c r="CT23" s="61">
        <f t="shared" si="59"/>
        <v>0.48590189454668004</v>
      </c>
      <c r="CU23" s="61">
        <f t="shared" si="60"/>
        <v>1.1611678843309907</v>
      </c>
      <c r="CV23" s="61">
        <f t="shared" si="61"/>
        <v>0.99653810858651648</v>
      </c>
      <c r="CW23" s="61">
        <f t="shared" si="62"/>
        <v>34.122628771837689</v>
      </c>
      <c r="CX23" s="61"/>
      <c r="CY23" s="61"/>
      <c r="CZ23" s="61">
        <f t="shared" si="63"/>
        <v>4.8030107578468657</v>
      </c>
      <c r="DA23" s="61">
        <f t="shared" si="64"/>
        <v>0.3405812170274265</v>
      </c>
      <c r="DB23" s="61">
        <f t="shared" si="65"/>
        <v>1.1053738990329016</v>
      </c>
      <c r="DC23" s="61">
        <f t="shared" si="66"/>
        <v>7.7188634554007001</v>
      </c>
      <c r="DD23" s="61">
        <f t="shared" si="67"/>
        <v>1.9887970826658929</v>
      </c>
      <c r="DE23" s="61">
        <f t="shared" si="68"/>
        <v>2.4416419758137722</v>
      </c>
      <c r="DF23" s="61">
        <f t="shared" si="69"/>
        <v>6.2905916891574094</v>
      </c>
      <c r="DG23" s="61">
        <f t="shared" si="70"/>
        <v>2.1761432981366173</v>
      </c>
      <c r="DH23" s="61">
        <f t="shared" si="71"/>
        <v>2.800494024498243</v>
      </c>
      <c r="DI23" s="61">
        <f t="shared" si="72"/>
        <v>1.1130450021871559</v>
      </c>
      <c r="DJ23" s="61">
        <f t="shared" si="73"/>
        <v>2.1898354778481957</v>
      </c>
      <c r="DK23" s="61">
        <f t="shared" si="74"/>
        <v>1.419961189848435</v>
      </c>
      <c r="DL23" s="61">
        <f t="shared" si="75"/>
        <v>34.388339069463619</v>
      </c>
      <c r="DM23" s="61">
        <f t="shared" si="76"/>
        <v>34.388339069463612</v>
      </c>
      <c r="DN23" s="61"/>
      <c r="DO23" s="59">
        <f t="shared" si="2"/>
        <v>43313</v>
      </c>
      <c r="DP23" s="61">
        <f t="shared" si="77"/>
        <v>5.9250127484302739</v>
      </c>
      <c r="DQ23" s="61">
        <f t="shared" si="21"/>
        <v>7.5521514742388718E-2</v>
      </c>
      <c r="DR23" s="61">
        <f t="shared" si="22"/>
        <v>0.2953339822493708</v>
      </c>
      <c r="DS23" s="61">
        <f t="shared" si="23"/>
        <v>4.3632331570244709E-2</v>
      </c>
      <c r="DT23" s="61">
        <f t="shared" si="24"/>
        <v>-0.86630322285313333</v>
      </c>
      <c r="DU23" s="61">
        <f t="shared" si="25"/>
        <v>-1.2032956523396807</v>
      </c>
      <c r="DV23" s="61">
        <f t="shared" si="26"/>
        <v>-2.0733599276357637</v>
      </c>
      <c r="DW23" s="61">
        <f t="shared" si="27"/>
        <v>0.20860311602842296</v>
      </c>
      <c r="DX23" s="61">
        <f t="shared" si="28"/>
        <v>-0.59162140539844144</v>
      </c>
      <c r="DY23" s="61">
        <f t="shared" si="29"/>
        <v>-0.62714310764047587</v>
      </c>
      <c r="DZ23" s="61">
        <f t="shared" si="30"/>
        <v>-1.0286675935172049</v>
      </c>
      <c r="EA23" s="61">
        <f t="shared" si="31"/>
        <v>-0.42342308126191852</v>
      </c>
      <c r="EB23" s="61">
        <f t="shared" si="32"/>
        <v>-0.26571029762592957</v>
      </c>
      <c r="EC23" s="61"/>
      <c r="ED23" s="79">
        <f>+'Infla Interanual PondENGHO'!CI24</f>
        <v>-2.6571029762592069E-3</v>
      </c>
      <c r="EE23" s="53">
        <f t="shared" si="78"/>
        <v>-0.26571029762592069</v>
      </c>
    </row>
    <row r="24" spans="1:135" x14ac:dyDescent="0.2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164.28791809082031</v>
      </c>
      <c r="E24" s="60">
        <f>+'Indice PondENGHO'!BM23</f>
        <v>164.8741455078125</v>
      </c>
      <c r="F24" s="60">
        <f>+'Indice PondENGHO'!BN23</f>
        <v>164.9058837890625</v>
      </c>
      <c r="G24" s="60">
        <f>+'Indice PondENGHO'!BO23</f>
        <v>165.05226135253906</v>
      </c>
      <c r="H24" s="60">
        <f>+'Indice PondENGHO'!BP23</f>
        <v>164.9989013671875</v>
      </c>
      <c r="I24" s="60">
        <f>+'Indice PondENGHO'!CD23</f>
        <v>164.88812255859375</v>
      </c>
      <c r="K24" s="61">
        <f t="shared" si="33"/>
        <v>4.9241733575415365</v>
      </c>
      <c r="L24" s="61">
        <f t="shared" si="34"/>
        <v>6.3135699333529471</v>
      </c>
      <c r="M24" s="61">
        <f t="shared" si="35"/>
        <v>7.171427674823545</v>
      </c>
      <c r="N24" s="61">
        <f t="shared" si="36"/>
        <v>9.0903224053518965</v>
      </c>
      <c r="O24" s="61">
        <f t="shared" si="37"/>
        <v>13.1264201563318</v>
      </c>
      <c r="P24" s="61">
        <f t="shared" si="38"/>
        <v>40.625913527401721</v>
      </c>
      <c r="Q24" s="61">
        <f t="shared" si="39"/>
        <v>40.625905255577166</v>
      </c>
      <c r="S24" s="60">
        <f>+'Indice PondENGHO'!D23</f>
        <v>162.66508483886719</v>
      </c>
      <c r="T24" s="60">
        <f>+'Indice PondENGHO'!P23</f>
        <v>162.57383728027344</v>
      </c>
      <c r="U24" s="60">
        <f>+'Indice PondENGHO'!AB23</f>
        <v>162.41232299804688</v>
      </c>
      <c r="V24" s="60">
        <f>+'Indice PondENGHO'!AN23</f>
        <v>162.24862670898438</v>
      </c>
      <c r="W24" s="60">
        <f>+'Indice PondENGHO'!AZ23</f>
        <v>162.10818481445313</v>
      </c>
      <c r="Y24" s="61">
        <f t="shared" si="40"/>
        <v>13.868443525787336</v>
      </c>
      <c r="Z24" s="61">
        <f t="shared" si="41"/>
        <v>11.094809692880796</v>
      </c>
      <c r="AA24" s="61">
        <f t="shared" si="42"/>
        <v>10.121615165869361</v>
      </c>
      <c r="AB24" s="61">
        <f t="shared" si="43"/>
        <v>8.3922678371427413</v>
      </c>
      <c r="AC24" s="61">
        <f t="shared" si="44"/>
        <v>6.214595811002674</v>
      </c>
      <c r="AE24" s="60">
        <f>+'Indice PondENGHO'!D23</f>
        <v>162.66508483886719</v>
      </c>
      <c r="AF24" s="60">
        <f>+'Indice PondENGHO'!E23</f>
        <v>147.00080871582031</v>
      </c>
      <c r="AG24" s="60">
        <f>+'Indice PondENGHO'!F23</f>
        <v>140.56805419921875</v>
      </c>
      <c r="AH24" s="60">
        <f>+'Indice PondENGHO'!G23</f>
        <v>201.42463684082031</v>
      </c>
      <c r="AI24" s="60">
        <f>+'Indice PondENGHO'!H23</f>
        <v>158.48846435546875</v>
      </c>
      <c r="AJ24" s="60">
        <f>+'Indice PondENGHO'!I23</f>
        <v>163.31280517578125</v>
      </c>
      <c r="AK24" s="60">
        <f>+'Indice PondENGHO'!J23</f>
        <v>178.72264099121094</v>
      </c>
      <c r="AL24" s="60">
        <f>+'Indice PondENGHO'!K23</f>
        <v>187.62408447265625</v>
      </c>
      <c r="AM24" s="60">
        <f>+'Indice PondENGHO'!L23</f>
        <v>161.63885498046875</v>
      </c>
      <c r="AN24" s="60">
        <f>+'Indice PondENGHO'!M23</f>
        <v>160.87692260742188</v>
      </c>
      <c r="AO24" s="60">
        <f>+'Indice PondENGHO'!N23</f>
        <v>156.11994934082031</v>
      </c>
      <c r="AP24" s="60">
        <f>+'Indice PondENGHO'!O23</f>
        <v>159.53956604003906</v>
      </c>
      <c r="AQ24" s="60">
        <f t="shared" si="0"/>
        <v>164.28791809082031</v>
      </c>
      <c r="AR24" s="60"/>
      <c r="AS24" s="60">
        <f>+'Indice PondENGHO'!AZ23</f>
        <v>162.10818481445313</v>
      </c>
      <c r="AT24" s="60">
        <f>+'Indice PondENGHO'!BA23</f>
        <v>146.31703186035156</v>
      </c>
      <c r="AU24" s="60">
        <f>+'Indice PondENGHO'!BB23</f>
        <v>142.21060180664063</v>
      </c>
      <c r="AV24" s="60">
        <f>+'Indice PondENGHO'!BC23</f>
        <v>196.69549560546875</v>
      </c>
      <c r="AW24" s="60">
        <f>+'Indice PondENGHO'!BD23</f>
        <v>160.26600646972656</v>
      </c>
      <c r="AX24" s="60">
        <f>+'Indice PondENGHO'!BE23</f>
        <v>163.84651184082031</v>
      </c>
      <c r="AY24" s="60">
        <f>+'Indice PondENGHO'!BF23</f>
        <v>178.14494323730469</v>
      </c>
      <c r="AZ24" s="60">
        <f>+'Indice PondENGHO'!BG23</f>
        <v>186.80746459960938</v>
      </c>
      <c r="BA24" s="60">
        <f>+'Indice PondENGHO'!BH23</f>
        <v>161.30691528320313</v>
      </c>
      <c r="BB24" s="60">
        <f>+'Indice PondENGHO'!BI23</f>
        <v>159.89836120605469</v>
      </c>
      <c r="BC24" s="60">
        <f>+'Indice PondENGHO'!BJ23</f>
        <v>156.65069580078125</v>
      </c>
      <c r="BD24" s="60">
        <f>+'Indice PondENGHO'!BK23</f>
        <v>160.61630249023438</v>
      </c>
      <c r="BE24" s="60">
        <f t="shared" si="1"/>
        <v>164.9989013671875</v>
      </c>
      <c r="BG24" s="61">
        <f t="shared" ref="BG24:BR24" si="86">+AE$1*(AE24-AE12)/$AQ12</f>
        <v>13.868443525787336</v>
      </c>
      <c r="BH24" s="61">
        <f t="shared" si="86"/>
        <v>0.53882358906433336</v>
      </c>
      <c r="BI24" s="61">
        <f t="shared" si="86"/>
        <v>2.0058685663257871</v>
      </c>
      <c r="BJ24" s="61">
        <f t="shared" si="86"/>
        <v>8.6612627063918488</v>
      </c>
      <c r="BK24" s="61">
        <f t="shared" si="86"/>
        <v>1.6408623190895155</v>
      </c>
      <c r="BL24" s="61">
        <f t="shared" si="86"/>
        <v>1.4802074385733681</v>
      </c>
      <c r="BM24" s="61">
        <f t="shared" si="86"/>
        <v>5.8770134852373683</v>
      </c>
      <c r="BN24" s="61">
        <f t="shared" si="86"/>
        <v>2.6703711918450579</v>
      </c>
      <c r="BO24" s="61">
        <f t="shared" si="86"/>
        <v>2.8260141783645265</v>
      </c>
      <c r="BP24" s="61">
        <f t="shared" si="86"/>
        <v>0.50140020775092375</v>
      </c>
      <c r="BQ24" s="61">
        <f t="shared" si="86"/>
        <v>1.5114450122186773</v>
      </c>
      <c r="BR24" s="61">
        <f t="shared" si="86"/>
        <v>1.3777532509607566</v>
      </c>
      <c r="BS24" s="61">
        <f t="shared" si="46"/>
        <v>42.959465471609505</v>
      </c>
      <c r="BT24" s="53">
        <f t="shared" si="47"/>
        <v>40.401615506757558</v>
      </c>
      <c r="BV24" s="61">
        <f t="shared" si="7"/>
        <v>6.214595811002674</v>
      </c>
      <c r="BW24" s="61">
        <f t="shared" si="8"/>
        <v>0.43836319209659935</v>
      </c>
      <c r="BX24" s="61">
        <f t="shared" si="9"/>
        <v>1.571930384701425</v>
      </c>
      <c r="BY24" s="61">
        <f t="shared" si="10"/>
        <v>8.4241095130453338</v>
      </c>
      <c r="BZ24" s="61">
        <f t="shared" si="11"/>
        <v>2.8706503512427943</v>
      </c>
      <c r="CA24" s="61">
        <f t="shared" si="12"/>
        <v>2.8621365390027762</v>
      </c>
      <c r="CB24" s="61">
        <f t="shared" si="13"/>
        <v>8.8083916966071687</v>
      </c>
      <c r="CC24" s="61">
        <f t="shared" si="14"/>
        <v>2.3986422668996989</v>
      </c>
      <c r="CD24" s="61">
        <f t="shared" si="15"/>
        <v>3.5401421696557343</v>
      </c>
      <c r="CE24" s="61">
        <f t="shared" si="16"/>
        <v>1.1270037650246385</v>
      </c>
      <c r="CF24" s="61">
        <f t="shared" si="17"/>
        <v>2.8068515093258335</v>
      </c>
      <c r="CG24" s="61">
        <f t="shared" si="18"/>
        <v>1.9171311635657704</v>
      </c>
      <c r="CH24" s="61">
        <f t="shared" si="48"/>
        <v>42.97994836217044</v>
      </c>
      <c r="CI24" s="53">
        <f t="shared" si="49"/>
        <v>40.575340871900153</v>
      </c>
      <c r="CK24" s="61">
        <f t="shared" si="50"/>
        <v>13.04270239061354</v>
      </c>
      <c r="CL24" s="61">
        <f t="shared" si="51"/>
        <v>0.50674148833939692</v>
      </c>
      <c r="CM24" s="61">
        <f t="shared" si="52"/>
        <v>1.8864371258842212</v>
      </c>
      <c r="CN24" s="61">
        <f t="shared" si="53"/>
        <v>8.1455623766529026</v>
      </c>
      <c r="CO24" s="61">
        <f t="shared" si="54"/>
        <v>1.5431637192784049</v>
      </c>
      <c r="CP24" s="61">
        <f t="shared" si="55"/>
        <v>1.3920743926156474</v>
      </c>
      <c r="CQ24" s="61">
        <f t="shared" si="56"/>
        <v>5.5270901663221617</v>
      </c>
      <c r="CR24" s="61">
        <f t="shared" si="57"/>
        <v>2.511374593907485</v>
      </c>
      <c r="CS24" s="61">
        <f t="shared" si="58"/>
        <v>2.6577504398043272</v>
      </c>
      <c r="CT24" s="61">
        <f t="shared" si="59"/>
        <v>0.47154633294840725</v>
      </c>
      <c r="CU24" s="61">
        <f t="shared" si="60"/>
        <v>1.4214520495749932</v>
      </c>
      <c r="CV24" s="61">
        <f t="shared" si="61"/>
        <v>1.2957204308160652</v>
      </c>
      <c r="CW24" s="61">
        <f t="shared" si="62"/>
        <v>40.401615506757551</v>
      </c>
      <c r="CX24" s="61"/>
      <c r="CY24" s="61"/>
      <c r="CZ24" s="61">
        <f t="shared" si="63"/>
        <v>5.8669066162596595</v>
      </c>
      <c r="DA24" s="61">
        <f t="shared" si="64"/>
        <v>0.41383800173824958</v>
      </c>
      <c r="DB24" s="61">
        <f t="shared" si="65"/>
        <v>1.4839852912037459</v>
      </c>
      <c r="DC24" s="61">
        <f t="shared" si="66"/>
        <v>7.9528042275379356</v>
      </c>
      <c r="DD24" s="61">
        <f t="shared" si="67"/>
        <v>2.710045520395183</v>
      </c>
      <c r="DE24" s="61">
        <f t="shared" si="68"/>
        <v>2.7020080320565012</v>
      </c>
      <c r="DF24" s="61">
        <f t="shared" si="69"/>
        <v>8.3155869013939014</v>
      </c>
      <c r="DG24" s="61">
        <f t="shared" si="70"/>
        <v>2.2644449637092992</v>
      </c>
      <c r="DH24" s="61">
        <f t="shared" si="71"/>
        <v>3.34208115045571</v>
      </c>
      <c r="DI24" s="61">
        <f t="shared" si="72"/>
        <v>1.063951067238563</v>
      </c>
      <c r="DJ24" s="61">
        <f t="shared" si="73"/>
        <v>2.6498160446359331</v>
      </c>
      <c r="DK24" s="61">
        <f t="shared" si="74"/>
        <v>1.8098730552754783</v>
      </c>
      <c r="DL24" s="61">
        <f t="shared" si="75"/>
        <v>40.57534087190016</v>
      </c>
      <c r="DM24" s="61">
        <f t="shared" si="76"/>
        <v>40.575340871900153</v>
      </c>
      <c r="DN24" s="61"/>
      <c r="DO24" s="59">
        <f t="shared" si="2"/>
        <v>43344</v>
      </c>
      <c r="DP24" s="61">
        <f t="shared" si="77"/>
        <v>7.1757957743538805</v>
      </c>
      <c r="DQ24" s="61">
        <f t="shared" si="21"/>
        <v>9.2903486601147334E-2</v>
      </c>
      <c r="DR24" s="61">
        <f t="shared" si="22"/>
        <v>0.4024518346804753</v>
      </c>
      <c r="DS24" s="61">
        <f t="shared" si="23"/>
        <v>0.19275814911496703</v>
      </c>
      <c r="DT24" s="61">
        <f t="shared" si="24"/>
        <v>-1.1668818011167781</v>
      </c>
      <c r="DU24" s="61">
        <f t="shared" si="25"/>
        <v>-1.3099336394408538</v>
      </c>
      <c r="DV24" s="61">
        <f t="shared" si="26"/>
        <v>-2.7884967350717398</v>
      </c>
      <c r="DW24" s="61">
        <f t="shared" si="27"/>
        <v>0.24692963019818581</v>
      </c>
      <c r="DX24" s="61">
        <f t="shared" si="28"/>
        <v>-0.68433071065138273</v>
      </c>
      <c r="DY24" s="61">
        <f t="shared" si="29"/>
        <v>-0.59240473429015572</v>
      </c>
      <c r="DZ24" s="61">
        <f t="shared" si="30"/>
        <v>-1.22836399506094</v>
      </c>
      <c r="EA24" s="61">
        <f t="shared" si="31"/>
        <v>-0.51415262445941301</v>
      </c>
      <c r="EB24" s="61">
        <f t="shared" si="32"/>
        <v>-0.17372536514260872</v>
      </c>
      <c r="EC24" s="61"/>
      <c r="ED24" s="79">
        <f>+'Infla Interanual PondENGHO'!CI25</f>
        <v>-1.7372536514259629E-3</v>
      </c>
      <c r="EE24" s="53">
        <f t="shared" si="78"/>
        <v>-0.17372536514259629</v>
      </c>
    </row>
    <row r="25" spans="1:135" x14ac:dyDescent="0.2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172.71481323242188</v>
      </c>
      <c r="E25" s="60">
        <f>+'Indice PondENGHO'!BM24</f>
        <v>173.38253784179688</v>
      </c>
      <c r="F25" s="60">
        <f>+'Indice PondENGHO'!BN24</f>
        <v>173.43855285644531</v>
      </c>
      <c r="G25" s="60">
        <f>+'Indice PondENGHO'!BO24</f>
        <v>173.60946655273438</v>
      </c>
      <c r="H25" s="60">
        <f>+'Indice PondENGHO'!BP24</f>
        <v>173.39070129394531</v>
      </c>
      <c r="I25" s="60">
        <f>+'Indice PondENGHO'!CD24</f>
        <v>173.36407470703125</v>
      </c>
      <c r="K25" s="61">
        <f t="shared" si="33"/>
        <v>5.5780189047863065</v>
      </c>
      <c r="L25" s="61">
        <f t="shared" si="34"/>
        <v>7.1520243587842058</v>
      </c>
      <c r="M25" s="61">
        <f t="shared" si="35"/>
        <v>8.1311186422819244</v>
      </c>
      <c r="N25" s="61">
        <f t="shared" si="36"/>
        <v>10.309459820350709</v>
      </c>
      <c r="O25" s="61">
        <f t="shared" si="37"/>
        <v>14.863748763383148</v>
      </c>
      <c r="P25" s="61">
        <f t="shared" si="38"/>
        <v>46.034370489586294</v>
      </c>
      <c r="Q25" s="61">
        <f t="shared" si="39"/>
        <v>46.03438076291657</v>
      </c>
      <c r="S25" s="60">
        <f>+'Indice PondENGHO'!D24</f>
        <v>171.14715576171875</v>
      </c>
      <c r="T25" s="60">
        <f>+'Indice PondENGHO'!P24</f>
        <v>171.05281066894531</v>
      </c>
      <c r="U25" s="60">
        <f>+'Indice PondENGHO'!AB24</f>
        <v>170.88507080078125</v>
      </c>
      <c r="V25" s="60">
        <f>+'Indice PondENGHO'!AN24</f>
        <v>170.70466613769531</v>
      </c>
      <c r="W25" s="60">
        <f>+'Indice PondENGHO'!AZ24</f>
        <v>170.53556823730469</v>
      </c>
      <c r="Y25" s="61">
        <f t="shared" si="40"/>
        <v>15.838575647898146</v>
      </c>
      <c r="Z25" s="61">
        <f t="shared" si="41"/>
        <v>12.687062315624464</v>
      </c>
      <c r="AA25" s="61">
        <f t="shared" si="42"/>
        <v>11.590153826509823</v>
      </c>
      <c r="AB25" s="61">
        <f t="shared" si="43"/>
        <v>9.6190808511396142</v>
      </c>
      <c r="AC25" s="61">
        <f t="shared" si="44"/>
        <v>7.1327832095839314</v>
      </c>
      <c r="AE25" s="60">
        <f>+'Indice PondENGHO'!D24</f>
        <v>171.14715576171875</v>
      </c>
      <c r="AF25" s="60">
        <f>+'Indice PondENGHO'!E24</f>
        <v>150.09671020507813</v>
      </c>
      <c r="AG25" s="60">
        <f>+'Indice PondENGHO'!F24</f>
        <v>146.06565856933594</v>
      </c>
      <c r="AH25" s="60">
        <f>+'Indice PondENGHO'!G24</f>
        <v>218.41377258300781</v>
      </c>
      <c r="AI25" s="60">
        <f>+'Indice PondENGHO'!H24</f>
        <v>165.31678771972656</v>
      </c>
      <c r="AJ25" s="60">
        <f>+'Indice PondENGHO'!I24</f>
        <v>172.01838684082031</v>
      </c>
      <c r="AK25" s="60">
        <f>+'Indice PondENGHO'!J24</f>
        <v>192.40760803222656</v>
      </c>
      <c r="AL25" s="60">
        <f>+'Indice PondENGHO'!K24</f>
        <v>189.20487976074219</v>
      </c>
      <c r="AM25" s="60">
        <f>+'Indice PondENGHO'!L24</f>
        <v>166.72393798828125</v>
      </c>
      <c r="AN25" s="60">
        <f>+'Indice PondENGHO'!M24</f>
        <v>165.33642578125</v>
      </c>
      <c r="AO25" s="60">
        <f>+'Indice PondENGHO'!N24</f>
        <v>161.02804565429688</v>
      </c>
      <c r="AP25" s="60">
        <f>+'Indice PondENGHO'!O24</f>
        <v>169.23947143554688</v>
      </c>
      <c r="AQ25" s="60">
        <f t="shared" si="0"/>
        <v>172.71481323242188</v>
      </c>
      <c r="AR25" s="60"/>
      <c r="AS25" s="60">
        <f>+'Indice PondENGHO'!AZ24</f>
        <v>170.53556823730469</v>
      </c>
      <c r="AT25" s="60">
        <f>+'Indice PondENGHO'!BA24</f>
        <v>149.43562316894531</v>
      </c>
      <c r="AU25" s="60">
        <f>+'Indice PondENGHO'!BB24</f>
        <v>147.77781677246094</v>
      </c>
      <c r="AV25" s="60">
        <f>+'Indice PondENGHO'!BC24</f>
        <v>214.04167175292969</v>
      </c>
      <c r="AW25" s="60">
        <f>+'Indice PondENGHO'!BD24</f>
        <v>166.32734680175781</v>
      </c>
      <c r="AX25" s="60">
        <f>+'Indice PondENGHO'!BE24</f>
        <v>173.00791931152344</v>
      </c>
      <c r="AY25" s="60">
        <f>+'Indice PondENGHO'!BF24</f>
        <v>191.6588134765625</v>
      </c>
      <c r="AZ25" s="60">
        <f>+'Indice PondENGHO'!BG24</f>
        <v>187.9566650390625</v>
      </c>
      <c r="BA25" s="60">
        <f>+'Indice PondENGHO'!BH24</f>
        <v>165.90179443359375</v>
      </c>
      <c r="BB25" s="60">
        <f>+'Indice PondENGHO'!BI24</f>
        <v>164.35696411132813</v>
      </c>
      <c r="BC25" s="60">
        <f>+'Indice PondENGHO'!BJ24</f>
        <v>161.38650512695313</v>
      </c>
      <c r="BD25" s="60">
        <f>+'Indice PondENGHO'!BK24</f>
        <v>170.50984191894531</v>
      </c>
      <c r="BE25" s="60">
        <f t="shared" si="1"/>
        <v>173.39070129394531</v>
      </c>
      <c r="BG25" s="61">
        <f t="shared" ref="BG25:BR25" si="87">+AE$1*(AE25-AE13)/$AQ13</f>
        <v>15.838575647898146</v>
      </c>
      <c r="BH25" s="61">
        <f t="shared" si="87"/>
        <v>0.52873431801329607</v>
      </c>
      <c r="BI25" s="61">
        <f t="shared" si="87"/>
        <v>2.2756944733095099</v>
      </c>
      <c r="BJ25" s="61">
        <f t="shared" si="87"/>
        <v>10.43839686634548</v>
      </c>
      <c r="BK25" s="61">
        <f t="shared" si="87"/>
        <v>1.8437240312676235</v>
      </c>
      <c r="BL25" s="61">
        <f t="shared" si="87"/>
        <v>1.7185380361772318</v>
      </c>
      <c r="BM25" s="61">
        <f t="shared" si="87"/>
        <v>6.8644476876079397</v>
      </c>
      <c r="BN25" s="61">
        <f t="shared" si="87"/>
        <v>2.419697975465565</v>
      </c>
      <c r="BO25" s="61">
        <f t="shared" si="87"/>
        <v>2.9975986113620414</v>
      </c>
      <c r="BP25" s="61">
        <f t="shared" si="87"/>
        <v>0.53007131000576535</v>
      </c>
      <c r="BQ25" s="61">
        <f t="shared" si="87"/>
        <v>1.6118016088126252</v>
      </c>
      <c r="BR25" s="61">
        <f t="shared" si="87"/>
        <v>1.6152600776264348</v>
      </c>
      <c r="BS25" s="61">
        <f t="shared" si="46"/>
        <v>48.68254064389167</v>
      </c>
      <c r="BT25" s="53">
        <f t="shared" si="47"/>
        <v>45.75717533612471</v>
      </c>
      <c r="BV25" s="61">
        <f t="shared" si="7"/>
        <v>7.1327832095839314</v>
      </c>
      <c r="BW25" s="61">
        <f t="shared" si="8"/>
        <v>0.42985006985896113</v>
      </c>
      <c r="BX25" s="61">
        <f t="shared" si="9"/>
        <v>1.7755747750321222</v>
      </c>
      <c r="BY25" s="61">
        <f t="shared" si="10"/>
        <v>10.310670249930224</v>
      </c>
      <c r="BZ25" s="61">
        <f t="shared" si="11"/>
        <v>3.1778205248882863</v>
      </c>
      <c r="CA25" s="61">
        <f t="shared" si="12"/>
        <v>3.3667485031010993</v>
      </c>
      <c r="CB25" s="61">
        <f t="shared" si="13"/>
        <v>10.298689039137471</v>
      </c>
      <c r="CC25" s="61">
        <f t="shared" si="14"/>
        <v>2.1599395670596353</v>
      </c>
      <c r="CD25" s="61">
        <f t="shared" si="15"/>
        <v>3.7349201424727556</v>
      </c>
      <c r="CE25" s="61">
        <f t="shared" si="16"/>
        <v>1.215627520955181</v>
      </c>
      <c r="CF25" s="61">
        <f t="shared" si="17"/>
        <v>2.9748234999113352</v>
      </c>
      <c r="CG25" s="61">
        <f t="shared" si="18"/>
        <v>2.2479255754437113</v>
      </c>
      <c r="CH25" s="61">
        <f t="shared" si="48"/>
        <v>48.825372677374716</v>
      </c>
      <c r="CI25" s="53">
        <f t="shared" si="49"/>
        <v>45.963726064827682</v>
      </c>
      <c r="CK25" s="61">
        <f t="shared" si="50"/>
        <v>14.886825408243851</v>
      </c>
      <c r="CL25" s="61">
        <f t="shared" si="51"/>
        <v>0.4969623313732357</v>
      </c>
      <c r="CM25" s="61">
        <f t="shared" si="52"/>
        <v>2.1389465227045132</v>
      </c>
      <c r="CN25" s="61">
        <f t="shared" si="53"/>
        <v>9.8111468572533216</v>
      </c>
      <c r="CO25" s="61">
        <f t="shared" si="54"/>
        <v>1.7329334635028886</v>
      </c>
      <c r="CP25" s="61">
        <f t="shared" si="55"/>
        <v>1.6152699757059132</v>
      </c>
      <c r="CQ25" s="61">
        <f t="shared" si="56"/>
        <v>6.4519585928172587</v>
      </c>
      <c r="CR25" s="61">
        <f t="shared" si="57"/>
        <v>2.2742967614147309</v>
      </c>
      <c r="CS25" s="61">
        <f t="shared" si="58"/>
        <v>2.8174709748766351</v>
      </c>
      <c r="CT25" s="61">
        <f t="shared" si="59"/>
        <v>0.49821898265341263</v>
      </c>
      <c r="CU25" s="61">
        <f t="shared" si="60"/>
        <v>1.5149474091948605</v>
      </c>
      <c r="CV25" s="61">
        <f t="shared" si="61"/>
        <v>1.5181980563840776</v>
      </c>
      <c r="CW25" s="61">
        <f t="shared" si="62"/>
        <v>45.757175336124696</v>
      </c>
      <c r="CX25" s="61"/>
      <c r="CY25" s="61"/>
      <c r="CZ25" s="61">
        <f t="shared" si="63"/>
        <v>6.7147320245041549</v>
      </c>
      <c r="DA25" s="61">
        <f t="shared" si="64"/>
        <v>0.40465663192161977</v>
      </c>
      <c r="DB25" s="61">
        <f t="shared" si="65"/>
        <v>1.6715086458523412</v>
      </c>
      <c r="DC25" s="61">
        <f t="shared" si="66"/>
        <v>9.7063636573565866</v>
      </c>
      <c r="DD25" s="61">
        <f t="shared" si="67"/>
        <v>2.9915690158538655</v>
      </c>
      <c r="DE25" s="61">
        <f t="shared" si="68"/>
        <v>3.1694239580769588</v>
      </c>
      <c r="DF25" s="61">
        <f t="shared" si="69"/>
        <v>9.6950846632474796</v>
      </c>
      <c r="DG25" s="61">
        <f t="shared" si="70"/>
        <v>2.0333458841762533</v>
      </c>
      <c r="DH25" s="61">
        <f t="shared" si="71"/>
        <v>3.5160171216097198</v>
      </c>
      <c r="DI25" s="61">
        <f t="shared" si="72"/>
        <v>1.1443798030842565</v>
      </c>
      <c r="DJ25" s="61">
        <f t="shared" si="73"/>
        <v>2.8004696112539449</v>
      </c>
      <c r="DK25" s="61">
        <f t="shared" si="74"/>
        <v>2.1161750478904988</v>
      </c>
      <c r="DL25" s="61">
        <f t="shared" si="75"/>
        <v>45.963726064827682</v>
      </c>
      <c r="DM25" s="61">
        <f t="shared" si="76"/>
        <v>45.963726064827682</v>
      </c>
      <c r="DN25" s="61"/>
      <c r="DO25" s="59">
        <f t="shared" si="2"/>
        <v>43374</v>
      </c>
      <c r="DP25" s="61">
        <f t="shared" si="77"/>
        <v>8.1720933837396963</v>
      </c>
      <c r="DQ25" s="61">
        <f t="shared" si="21"/>
        <v>9.230569945161593E-2</v>
      </c>
      <c r="DR25" s="61">
        <f t="shared" si="22"/>
        <v>0.46743787685217209</v>
      </c>
      <c r="DS25" s="61">
        <f t="shared" si="23"/>
        <v>0.10478319989673501</v>
      </c>
      <c r="DT25" s="61">
        <f t="shared" si="24"/>
        <v>-1.2586355523509769</v>
      </c>
      <c r="DU25" s="61">
        <f t="shared" si="25"/>
        <v>-1.5541539823710455</v>
      </c>
      <c r="DV25" s="61">
        <f t="shared" si="26"/>
        <v>-3.2431260704302209</v>
      </c>
      <c r="DW25" s="61">
        <f t="shared" si="27"/>
        <v>0.24095087723847763</v>
      </c>
      <c r="DX25" s="61">
        <f t="shared" si="28"/>
        <v>-0.69854614673308468</v>
      </c>
      <c r="DY25" s="61">
        <f t="shared" si="29"/>
        <v>-0.64616082043084377</v>
      </c>
      <c r="DZ25" s="61">
        <f t="shared" si="30"/>
        <v>-1.2855222020590844</v>
      </c>
      <c r="EA25" s="61">
        <f t="shared" si="31"/>
        <v>-0.59797699150642125</v>
      </c>
      <c r="EB25" s="61">
        <f t="shared" si="32"/>
        <v>-0.20655072870298596</v>
      </c>
      <c r="EC25" s="61"/>
      <c r="ED25" s="79">
        <f>+'Infla Interanual PondENGHO'!CI26</f>
        <v>-2.0655072870296998E-3</v>
      </c>
      <c r="EE25" s="53">
        <f t="shared" si="78"/>
        <v>-0.20655072870296998</v>
      </c>
    </row>
    <row r="26" spans="1:135" x14ac:dyDescent="0.2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178.76881408691406</v>
      </c>
      <c r="E26" s="60">
        <f>+'Indice PondENGHO'!BM25</f>
        <v>179.38587951660156</v>
      </c>
      <c r="F26" s="60">
        <f>+'Indice PondENGHO'!BN25</f>
        <v>179.49664306640625</v>
      </c>
      <c r="G26" s="60">
        <f>+'Indice PondENGHO'!BO25</f>
        <v>179.58500671386719</v>
      </c>
      <c r="H26" s="60">
        <f>+'Indice PondENGHO'!BP25</f>
        <v>179.27323913574219</v>
      </c>
      <c r="I26" s="60">
        <f>+'Indice PondENGHO'!CD25</f>
        <v>179.33805847167969</v>
      </c>
      <c r="K26" s="61">
        <f t="shared" si="33"/>
        <v>5.9057268503002511</v>
      </c>
      <c r="L26" s="61">
        <f t="shared" si="34"/>
        <v>7.5589357902848242</v>
      </c>
      <c r="M26" s="61">
        <f t="shared" si="35"/>
        <v>8.6023316996287669</v>
      </c>
      <c r="N26" s="61">
        <f t="shared" si="36"/>
        <v>10.885675818813839</v>
      </c>
      <c r="O26" s="61">
        <f t="shared" si="37"/>
        <v>15.692883785228663</v>
      </c>
      <c r="P26" s="61">
        <f t="shared" si="38"/>
        <v>48.645553944256349</v>
      </c>
      <c r="Q26" s="61">
        <f t="shared" si="39"/>
        <v>48.645569873200188</v>
      </c>
      <c r="S26" s="60">
        <f>+'Indice PondENGHO'!D25</f>
        <v>178.02627563476563</v>
      </c>
      <c r="T26" s="60">
        <f>+'Indice PondENGHO'!P25</f>
        <v>178.04222106933594</v>
      </c>
      <c r="U26" s="60">
        <f>+'Indice PondENGHO'!AB25</f>
        <v>177.95889282226563</v>
      </c>
      <c r="V26" s="60">
        <f>+'Indice PondENGHO'!AN25</f>
        <v>177.85025024414063</v>
      </c>
      <c r="W26" s="60">
        <f>+'Indice PondENGHO'!AZ25</f>
        <v>177.76353454589844</v>
      </c>
      <c r="Y26" s="61">
        <f t="shared" si="40"/>
        <v>16.942534917658829</v>
      </c>
      <c r="Z26" s="61">
        <f t="shared" si="41"/>
        <v>13.592135108863584</v>
      </c>
      <c r="AA26" s="61">
        <f t="shared" si="42"/>
        <v>12.434167013502721</v>
      </c>
      <c r="AB26" s="61">
        <f t="shared" si="43"/>
        <v>10.332310250718878</v>
      </c>
      <c r="AC26" s="61">
        <f t="shared" si="44"/>
        <v>7.6770667066457587</v>
      </c>
      <c r="AE26" s="60">
        <f>+'Indice PondENGHO'!D25</f>
        <v>178.02627563476563</v>
      </c>
      <c r="AF26" s="60">
        <f>+'Indice PondENGHO'!E25</f>
        <v>156.03291320800781</v>
      </c>
      <c r="AG26" s="60">
        <f>+'Indice PondENGHO'!F25</f>
        <v>149.91159057617188</v>
      </c>
      <c r="AH26" s="60">
        <f>+'Indice PondENGHO'!G25</f>
        <v>223.36331176757813</v>
      </c>
      <c r="AI26" s="60">
        <f>+'Indice PondENGHO'!H25</f>
        <v>171.49072265625</v>
      </c>
      <c r="AJ26" s="60">
        <f>+'Indice PondENGHO'!I25</f>
        <v>182.98310852050781</v>
      </c>
      <c r="AK26" s="60">
        <f>+'Indice PondENGHO'!J25</f>
        <v>197.54998779296875</v>
      </c>
      <c r="AL26" s="60">
        <f>+'Indice PondENGHO'!K25</f>
        <v>194.69111633300781</v>
      </c>
      <c r="AM26" s="60">
        <f>+'Indice PondENGHO'!L25</f>
        <v>171.63076782226563</v>
      </c>
      <c r="AN26" s="60">
        <f>+'Indice PondENGHO'!M25</f>
        <v>170.27761840820313</v>
      </c>
      <c r="AO26" s="60">
        <f>+'Indice PondENGHO'!N25</f>
        <v>165.15493774414063</v>
      </c>
      <c r="AP26" s="60">
        <f>+'Indice PondENGHO'!O25</f>
        <v>177.05583190917969</v>
      </c>
      <c r="AQ26" s="60">
        <f t="shared" si="0"/>
        <v>178.76881408691406</v>
      </c>
      <c r="AR26" s="60"/>
      <c r="AS26" s="60">
        <f>+'Indice PondENGHO'!AZ25</f>
        <v>177.76353454589844</v>
      </c>
      <c r="AT26" s="60">
        <f>+'Indice PondENGHO'!BA25</f>
        <v>155.53384399414063</v>
      </c>
      <c r="AU26" s="60">
        <f>+'Indice PondENGHO'!BB25</f>
        <v>151.71250915527344</v>
      </c>
      <c r="AV26" s="60">
        <f>+'Indice PondENGHO'!BC25</f>
        <v>218.67825317382813</v>
      </c>
      <c r="AW26" s="60">
        <f>+'Indice PondENGHO'!BD25</f>
        <v>172.73661804199219</v>
      </c>
      <c r="AX26" s="60">
        <f>+'Indice PondENGHO'!BE25</f>
        <v>181.68672180175781</v>
      </c>
      <c r="AY26" s="60">
        <f>+'Indice PondENGHO'!BF25</f>
        <v>196.78080749511719</v>
      </c>
      <c r="AZ26" s="60">
        <f>+'Indice PondENGHO'!BG25</f>
        <v>194.08653259277344</v>
      </c>
      <c r="BA26" s="60">
        <f>+'Indice PondENGHO'!BH25</f>
        <v>171.18438720703125</v>
      </c>
      <c r="BB26" s="60">
        <f>+'Indice PondENGHO'!BI25</f>
        <v>168.90669250488281</v>
      </c>
      <c r="BC26" s="60">
        <f>+'Indice PondENGHO'!BJ25</f>
        <v>165.74391174316406</v>
      </c>
      <c r="BD26" s="60">
        <f>+'Indice PondENGHO'!BK25</f>
        <v>177.61990356445313</v>
      </c>
      <c r="BE26" s="60">
        <f t="shared" si="1"/>
        <v>179.27323913574219</v>
      </c>
      <c r="BG26" s="61">
        <f t="shared" ref="BG26:BR26" si="88">+AE$1*(AE26-AE14)/$AQ14</f>
        <v>16.942534917658829</v>
      </c>
      <c r="BH26" s="61">
        <f t="shared" si="88"/>
        <v>0.62014058465375044</v>
      </c>
      <c r="BI26" s="61">
        <f t="shared" si="88"/>
        <v>2.3800578290551182</v>
      </c>
      <c r="BJ26" s="61">
        <f t="shared" si="88"/>
        <v>10.644171696749318</v>
      </c>
      <c r="BK26" s="61">
        <f t="shared" si="88"/>
        <v>1.9831283803512547</v>
      </c>
      <c r="BL26" s="61">
        <f t="shared" si="88"/>
        <v>2.0159420648064295</v>
      </c>
      <c r="BM26" s="61">
        <f t="shared" si="88"/>
        <v>6.9031358681639947</v>
      </c>
      <c r="BN26" s="61">
        <f t="shared" si="88"/>
        <v>2.5555846946237488</v>
      </c>
      <c r="BO26" s="61">
        <f t="shared" si="88"/>
        <v>3.1794216463785769</v>
      </c>
      <c r="BP26" s="61">
        <f t="shared" si="88"/>
        <v>0.55411188644084808</v>
      </c>
      <c r="BQ26" s="61">
        <f t="shared" si="88"/>
        <v>1.6600982864696503</v>
      </c>
      <c r="BR26" s="61">
        <f t="shared" si="88"/>
        <v>1.7865133733242589</v>
      </c>
      <c r="BS26" s="61">
        <f t="shared" si="46"/>
        <v>51.224841228675778</v>
      </c>
      <c r="BT26" s="53">
        <f t="shared" si="47"/>
        <v>48.443937064791108</v>
      </c>
      <c r="BV26" s="61">
        <f t="shared" si="7"/>
        <v>7.6770667066457587</v>
      </c>
      <c r="BW26" s="61">
        <f t="shared" si="8"/>
        <v>0.50732329080268768</v>
      </c>
      <c r="BX26" s="61">
        <f t="shared" si="9"/>
        <v>1.8546551963716011</v>
      </c>
      <c r="BY26" s="61">
        <f t="shared" si="10"/>
        <v>10.522400707838214</v>
      </c>
      <c r="BZ26" s="61">
        <f t="shared" si="11"/>
        <v>3.4279892719077498</v>
      </c>
      <c r="CA26" s="61">
        <f t="shared" si="12"/>
        <v>3.783124389755498</v>
      </c>
      <c r="CB26" s="61">
        <f t="shared" si="13"/>
        <v>10.360818336102493</v>
      </c>
      <c r="CC26" s="61">
        <f t="shared" si="14"/>
        <v>2.3139254424892717</v>
      </c>
      <c r="CD26" s="61">
        <f t="shared" si="15"/>
        <v>4.0199309756046686</v>
      </c>
      <c r="CE26" s="61">
        <f t="shared" si="16"/>
        <v>1.2587605347488025</v>
      </c>
      <c r="CF26" s="61">
        <f t="shared" si="17"/>
        <v>3.0772137510805178</v>
      </c>
      <c r="CG26" s="61">
        <f t="shared" si="18"/>
        <v>2.4492552186512504</v>
      </c>
      <c r="CH26" s="61">
        <f t="shared" si="48"/>
        <v>51.252463821998518</v>
      </c>
      <c r="CI26" s="53">
        <f t="shared" si="49"/>
        <v>48.542519460498966</v>
      </c>
      <c r="CK26" s="61">
        <f t="shared" si="50"/>
        <v>16.022755280100803</v>
      </c>
      <c r="CL26" s="61">
        <f t="shared" si="51"/>
        <v>0.58647427173422728</v>
      </c>
      <c r="CM26" s="61">
        <f t="shared" si="52"/>
        <v>2.2508487857794406</v>
      </c>
      <c r="CN26" s="61">
        <f t="shared" si="53"/>
        <v>10.066318829222553</v>
      </c>
      <c r="CO26" s="61">
        <f t="shared" si="54"/>
        <v>1.8754679203448035</v>
      </c>
      <c r="CP26" s="61">
        <f t="shared" si="55"/>
        <v>1.9065002091031826</v>
      </c>
      <c r="CQ26" s="61">
        <f t="shared" si="56"/>
        <v>6.5283770827938143</v>
      </c>
      <c r="CR26" s="61">
        <f t="shared" si="57"/>
        <v>2.4168466146614689</v>
      </c>
      <c r="CS26" s="61">
        <f t="shared" si="58"/>
        <v>3.0068165843992016</v>
      </c>
      <c r="CT26" s="61">
        <f t="shared" si="59"/>
        <v>0.5240301523583083</v>
      </c>
      <c r="CU26" s="61">
        <f t="shared" si="60"/>
        <v>1.5699745471555129</v>
      </c>
      <c r="CV26" s="61">
        <f t="shared" si="61"/>
        <v>1.6895267871377915</v>
      </c>
      <c r="CW26" s="61">
        <f t="shared" si="62"/>
        <v>48.443937064791108</v>
      </c>
      <c r="CX26" s="61"/>
      <c r="CY26" s="61"/>
      <c r="CZ26" s="61">
        <f t="shared" si="63"/>
        <v>7.2711462477428457</v>
      </c>
      <c r="DA26" s="61">
        <f t="shared" si="64"/>
        <v>0.4804988654220283</v>
      </c>
      <c r="DB26" s="61">
        <f t="shared" si="65"/>
        <v>1.7565913762713894</v>
      </c>
      <c r="DC26" s="61">
        <f t="shared" si="66"/>
        <v>9.9660348603995619</v>
      </c>
      <c r="DD26" s="61">
        <f t="shared" si="67"/>
        <v>3.2467363231529216</v>
      </c>
      <c r="DE26" s="61">
        <f t="shared" si="68"/>
        <v>3.5830938771839449</v>
      </c>
      <c r="DF26" s="61">
        <f t="shared" si="69"/>
        <v>9.8129960630512851</v>
      </c>
      <c r="DG26" s="61">
        <f t="shared" si="70"/>
        <v>2.1915779739347414</v>
      </c>
      <c r="DH26" s="61">
        <f t="shared" si="71"/>
        <v>3.807379451861503</v>
      </c>
      <c r="DI26" s="61">
        <f t="shared" si="72"/>
        <v>1.1922042999994293</v>
      </c>
      <c r="DJ26" s="61">
        <f t="shared" si="73"/>
        <v>2.914507854973134</v>
      </c>
      <c r="DK26" s="61">
        <f t="shared" si="74"/>
        <v>2.3197522665061787</v>
      </c>
      <c r="DL26" s="61">
        <f t="shared" si="75"/>
        <v>48.542519460498958</v>
      </c>
      <c r="DM26" s="61">
        <f t="shared" si="76"/>
        <v>48.542519460498966</v>
      </c>
      <c r="DN26" s="61"/>
      <c r="DO26" s="59">
        <f t="shared" si="2"/>
        <v>43405</v>
      </c>
      <c r="DP26" s="61">
        <f t="shared" si="77"/>
        <v>8.7516090323579583</v>
      </c>
      <c r="DQ26" s="61">
        <f t="shared" si="21"/>
        <v>0.10597540631219898</v>
      </c>
      <c r="DR26" s="61">
        <f t="shared" si="22"/>
        <v>0.49425740950805119</v>
      </c>
      <c r="DS26" s="61">
        <f t="shared" si="23"/>
        <v>0.10028396882299084</v>
      </c>
      <c r="DT26" s="61">
        <f t="shared" si="24"/>
        <v>-1.3712684028081181</v>
      </c>
      <c r="DU26" s="61">
        <f t="shared" si="25"/>
        <v>-1.6765936680807623</v>
      </c>
      <c r="DV26" s="61">
        <f t="shared" si="26"/>
        <v>-3.2846189802574708</v>
      </c>
      <c r="DW26" s="61">
        <f t="shared" si="27"/>
        <v>0.22526864072672748</v>
      </c>
      <c r="DX26" s="61">
        <f t="shared" si="28"/>
        <v>-0.80056286746230132</v>
      </c>
      <c r="DY26" s="61">
        <f t="shared" si="29"/>
        <v>-0.66817414764112104</v>
      </c>
      <c r="DZ26" s="61">
        <f t="shared" si="30"/>
        <v>-1.3445333078176211</v>
      </c>
      <c r="EA26" s="61">
        <f t="shared" si="31"/>
        <v>-0.63022547936838724</v>
      </c>
      <c r="EB26" s="61">
        <f t="shared" si="32"/>
        <v>-9.8582395707850878E-2</v>
      </c>
      <c r="EC26" s="61"/>
      <c r="ED26" s="79">
        <f>+'Infla Interanual PondENGHO'!CI27</f>
        <v>-9.8582395707857984E-4</v>
      </c>
      <c r="EE26" s="53">
        <f t="shared" si="78"/>
        <v>-9.8582395707857984E-2</v>
      </c>
    </row>
    <row r="27" spans="1:135" x14ac:dyDescent="0.2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183.49003601074219</v>
      </c>
      <c r="E27" s="60">
        <f>+'Indice PondENGHO'!BM26</f>
        <v>184.32902526855469</v>
      </c>
      <c r="F27" s="60">
        <f>+'Indice PondENGHO'!BN26</f>
        <v>184.56544494628906</v>
      </c>
      <c r="G27" s="60">
        <f>+'Indice PondENGHO'!BO26</f>
        <v>184.79409790039063</v>
      </c>
      <c r="H27" s="60">
        <f>+'Indice PondENGHO'!BP26</f>
        <v>184.67665100097656</v>
      </c>
      <c r="I27" s="60">
        <f>+'Indice PondENGHO'!CD26</f>
        <v>184.48422241210938</v>
      </c>
      <c r="K27" s="61">
        <f t="shared" si="33"/>
        <v>5.7957069294524297</v>
      </c>
      <c r="L27" s="61">
        <f t="shared" si="34"/>
        <v>7.4058382895482335</v>
      </c>
      <c r="M27" s="61">
        <f t="shared" si="35"/>
        <v>8.4339785205549109</v>
      </c>
      <c r="N27" s="61">
        <f t="shared" si="36"/>
        <v>10.69020182317194</v>
      </c>
      <c r="O27" s="61">
        <f t="shared" si="37"/>
        <v>15.411908861102912</v>
      </c>
      <c r="P27" s="61">
        <f t="shared" si="38"/>
        <v>47.737634423830428</v>
      </c>
      <c r="Q27" s="61">
        <f t="shared" si="39"/>
        <v>47.737622330521923</v>
      </c>
      <c r="S27" s="60">
        <f>+'Indice PondENGHO'!D26</f>
        <v>181.89736938476563</v>
      </c>
      <c r="T27" s="60">
        <f>+'Indice PondENGHO'!P26</f>
        <v>181.94316101074219</v>
      </c>
      <c r="U27" s="60">
        <f>+'Indice PondENGHO'!AB26</f>
        <v>181.88165283203125</v>
      </c>
      <c r="V27" s="60">
        <f>+'Indice PondENGHO'!AN26</f>
        <v>181.81344604492188</v>
      </c>
      <c r="W27" s="60">
        <f>+'Indice PondENGHO'!AZ26</f>
        <v>181.80911254882813</v>
      </c>
      <c r="Y27" s="61">
        <f t="shared" si="40"/>
        <v>17.071221905104942</v>
      </c>
      <c r="Z27" s="61">
        <f t="shared" si="41"/>
        <v>13.664096750184314</v>
      </c>
      <c r="AA27" s="61">
        <f t="shared" si="42"/>
        <v>12.497512680880993</v>
      </c>
      <c r="AB27" s="61">
        <f t="shared" si="43"/>
        <v>10.386762425307248</v>
      </c>
      <c r="AC27" s="61">
        <f t="shared" si="44"/>
        <v>7.7123332708640682</v>
      </c>
      <c r="AE27" s="60">
        <f>+'Indice PondENGHO'!D26</f>
        <v>181.89736938476563</v>
      </c>
      <c r="AF27" s="60">
        <f>+'Indice PondENGHO'!E26</f>
        <v>158.67607116699219</v>
      </c>
      <c r="AG27" s="60">
        <f>+'Indice PondENGHO'!F26</f>
        <v>153.74278259277344</v>
      </c>
      <c r="AH27" s="60">
        <f>+'Indice PondENGHO'!G26</f>
        <v>229.00978088378906</v>
      </c>
      <c r="AI27" s="60">
        <f>+'Indice PondENGHO'!H26</f>
        <v>175.19888305664063</v>
      </c>
      <c r="AJ27" s="60">
        <f>+'Indice PondENGHO'!I26</f>
        <v>191.98707580566406</v>
      </c>
      <c r="AK27" s="60">
        <f>+'Indice PondENGHO'!J26</f>
        <v>202.54937744140625</v>
      </c>
      <c r="AL27" s="60">
        <f>+'Indice PondENGHO'!K26</f>
        <v>207.54974365234375</v>
      </c>
      <c r="AM27" s="60">
        <f>+'Indice PondENGHO'!L26</f>
        <v>176.45166015625</v>
      </c>
      <c r="AN27" s="60">
        <f>+'Indice PondENGHO'!M26</f>
        <v>175.50605773925781</v>
      </c>
      <c r="AO27" s="60">
        <f>+'Indice PondENGHO'!N26</f>
        <v>169.40364074707031</v>
      </c>
      <c r="AP27" s="60">
        <f>+'Indice PondENGHO'!O26</f>
        <v>183.29627990722656</v>
      </c>
      <c r="AQ27" s="60">
        <f t="shared" si="0"/>
        <v>183.49003601074219</v>
      </c>
      <c r="AR27" s="60"/>
      <c r="AS27" s="60">
        <f>+'Indice PondENGHO'!AZ26</f>
        <v>181.80911254882813</v>
      </c>
      <c r="AT27" s="60">
        <f>+'Indice PondENGHO'!BA26</f>
        <v>158.28388977050781</v>
      </c>
      <c r="AU27" s="60">
        <f>+'Indice PondENGHO'!BB26</f>
        <v>155.59930419921875</v>
      </c>
      <c r="AV27" s="60">
        <f>+'Indice PondENGHO'!BC26</f>
        <v>225.69290161132813</v>
      </c>
      <c r="AW27" s="60">
        <f>+'Indice PondENGHO'!BD26</f>
        <v>176.64749145507813</v>
      </c>
      <c r="AX27" s="60">
        <f>+'Indice PondENGHO'!BE26</f>
        <v>191.72175598144531</v>
      </c>
      <c r="AY27" s="60">
        <f>+'Indice PondENGHO'!BF26</f>
        <v>201.53623962402344</v>
      </c>
      <c r="AZ27" s="60">
        <f>+'Indice PondENGHO'!BG26</f>
        <v>207.2303466796875</v>
      </c>
      <c r="BA27" s="60">
        <f>+'Indice PondENGHO'!BH26</f>
        <v>176.03688049316406</v>
      </c>
      <c r="BB27" s="60">
        <f>+'Indice PondENGHO'!BI26</f>
        <v>174.35160827636719</v>
      </c>
      <c r="BC27" s="60">
        <f>+'Indice PondENGHO'!BJ26</f>
        <v>170.04150390625</v>
      </c>
      <c r="BD27" s="60">
        <f>+'Indice PondENGHO'!BK26</f>
        <v>183.82492065429688</v>
      </c>
      <c r="BE27" s="60">
        <f t="shared" si="1"/>
        <v>184.67665100097656</v>
      </c>
      <c r="BG27" s="61">
        <f t="shared" ref="BG27:BR27" si="89">+AE$1*(AE27-AE15)/$AQ15</f>
        <v>17.071221905104942</v>
      </c>
      <c r="BH27" s="61">
        <f t="shared" si="89"/>
        <v>0.62631890967356518</v>
      </c>
      <c r="BI27" s="61">
        <f t="shared" si="89"/>
        <v>2.3995303167846926</v>
      </c>
      <c r="BJ27" s="61">
        <f t="shared" si="89"/>
        <v>8.4064491125068379</v>
      </c>
      <c r="BK27" s="61">
        <f t="shared" si="89"/>
        <v>1.9265024754818538</v>
      </c>
      <c r="BL27" s="61">
        <f t="shared" si="89"/>
        <v>2.1646306222771816</v>
      </c>
      <c r="BM27" s="61">
        <f t="shared" si="89"/>
        <v>6.7870488337324666</v>
      </c>
      <c r="BN27" s="61">
        <f t="shared" si="89"/>
        <v>2.9756864804899292</v>
      </c>
      <c r="BO27" s="61">
        <f t="shared" si="89"/>
        <v>3.3097723076502659</v>
      </c>
      <c r="BP27" s="61">
        <f t="shared" si="89"/>
        <v>0.57421825988223441</v>
      </c>
      <c r="BQ27" s="61">
        <f t="shared" si="89"/>
        <v>1.6917285850517725</v>
      </c>
      <c r="BR27" s="61">
        <f t="shared" si="89"/>
        <v>1.8751558217832756</v>
      </c>
      <c r="BS27" s="61">
        <f t="shared" si="46"/>
        <v>49.808263630419013</v>
      </c>
      <c r="BT27" s="53">
        <f t="shared" si="47"/>
        <v>47.699845571824582</v>
      </c>
      <c r="BV27" s="61">
        <f t="shared" si="7"/>
        <v>7.7123332708640682</v>
      </c>
      <c r="BW27" s="61">
        <f t="shared" si="8"/>
        <v>0.50933779731562534</v>
      </c>
      <c r="BX27" s="61">
        <f t="shared" si="9"/>
        <v>1.851147907867039</v>
      </c>
      <c r="BY27" s="61">
        <f t="shared" si="10"/>
        <v>8.2410392490547295</v>
      </c>
      <c r="BZ27" s="61">
        <f t="shared" si="11"/>
        <v>3.3044482711894543</v>
      </c>
      <c r="CA27" s="61">
        <f t="shared" si="12"/>
        <v>4.0836293626089999</v>
      </c>
      <c r="CB27" s="61">
        <f t="shared" si="13"/>
        <v>10.100322522793373</v>
      </c>
      <c r="CC27" s="61">
        <f t="shared" si="14"/>
        <v>2.668134587695568</v>
      </c>
      <c r="CD27" s="61">
        <f t="shared" si="15"/>
        <v>4.1579088643853188</v>
      </c>
      <c r="CE27" s="61">
        <f t="shared" si="16"/>
        <v>1.3174813175192943</v>
      </c>
      <c r="CF27" s="61">
        <f t="shared" si="17"/>
        <v>3.1045760633756498</v>
      </c>
      <c r="CG27" s="61">
        <f t="shared" si="18"/>
        <v>2.5591371728977248</v>
      </c>
      <c r="CH27" s="61">
        <f t="shared" si="48"/>
        <v>49.609496387566857</v>
      </c>
      <c r="CI27" s="53">
        <f t="shared" si="49"/>
        <v>47.592836137813755</v>
      </c>
      <c r="CK27" s="61">
        <f t="shared" si="50"/>
        <v>16.348585339934374</v>
      </c>
      <c r="CL27" s="61">
        <f t="shared" si="51"/>
        <v>0.59980639943242453</v>
      </c>
      <c r="CM27" s="61">
        <f t="shared" si="52"/>
        <v>2.297956548030307</v>
      </c>
      <c r="CN27" s="61">
        <f t="shared" si="53"/>
        <v>8.0505983394507794</v>
      </c>
      <c r="CO27" s="61">
        <f t="shared" si="54"/>
        <v>1.8449523006078166</v>
      </c>
      <c r="CP27" s="61">
        <f t="shared" si="55"/>
        <v>2.0730003191600015</v>
      </c>
      <c r="CQ27" s="61">
        <f t="shared" si="56"/>
        <v>6.499748388332792</v>
      </c>
      <c r="CR27" s="61">
        <f t="shared" si="57"/>
        <v>2.8497236250341813</v>
      </c>
      <c r="CS27" s="61">
        <f t="shared" si="58"/>
        <v>3.1696673693399142</v>
      </c>
      <c r="CT27" s="61">
        <f t="shared" si="59"/>
        <v>0.54991120598262855</v>
      </c>
      <c r="CU27" s="61">
        <f t="shared" si="60"/>
        <v>1.6201165504418129</v>
      </c>
      <c r="CV27" s="61">
        <f t="shared" si="61"/>
        <v>1.7957791860775534</v>
      </c>
      <c r="CW27" s="61">
        <f t="shared" si="62"/>
        <v>47.699845571824582</v>
      </c>
      <c r="CX27" s="61"/>
      <c r="CY27" s="61"/>
      <c r="CZ27" s="61">
        <f t="shared" si="63"/>
        <v>7.3988216032854828</v>
      </c>
      <c r="DA27" s="61">
        <f t="shared" si="64"/>
        <v>0.48863286450359522</v>
      </c>
      <c r="DB27" s="61">
        <f t="shared" si="65"/>
        <v>1.7758974684543003</v>
      </c>
      <c r="DC27" s="61">
        <f t="shared" si="66"/>
        <v>7.9060353187509946</v>
      </c>
      <c r="DD27" s="61">
        <f t="shared" si="67"/>
        <v>3.1701201694927144</v>
      </c>
      <c r="DE27" s="61">
        <f t="shared" si="68"/>
        <v>3.9176270120517369</v>
      </c>
      <c r="DF27" s="61">
        <f t="shared" si="69"/>
        <v>9.6897374448422848</v>
      </c>
      <c r="DG27" s="61">
        <f t="shared" si="70"/>
        <v>2.5596730761744482</v>
      </c>
      <c r="DH27" s="61">
        <f t="shared" si="71"/>
        <v>3.9888870008413981</v>
      </c>
      <c r="DI27" s="61">
        <f t="shared" si="72"/>
        <v>1.2639247931378177</v>
      </c>
      <c r="DJ27" s="61">
        <f t="shared" si="73"/>
        <v>2.9783729048022898</v>
      </c>
      <c r="DK27" s="61">
        <f t="shared" si="74"/>
        <v>2.4551064814766805</v>
      </c>
      <c r="DL27" s="61">
        <f t="shared" si="75"/>
        <v>47.592836137813748</v>
      </c>
      <c r="DM27" s="61">
        <f t="shared" si="76"/>
        <v>47.592836137813755</v>
      </c>
      <c r="DN27" s="61"/>
      <c r="DO27" s="59">
        <f t="shared" si="2"/>
        <v>43435</v>
      </c>
      <c r="DP27" s="61">
        <f t="shared" si="77"/>
        <v>8.9497637366488902</v>
      </c>
      <c r="DQ27" s="61">
        <f t="shared" si="21"/>
        <v>0.11117353492882931</v>
      </c>
      <c r="DR27" s="61">
        <f t="shared" si="22"/>
        <v>0.52205907957600672</v>
      </c>
      <c r="DS27" s="61">
        <f t="shared" si="23"/>
        <v>0.14456302069978477</v>
      </c>
      <c r="DT27" s="61">
        <f t="shared" si="24"/>
        <v>-1.3251678688848978</v>
      </c>
      <c r="DU27" s="61">
        <f t="shared" si="25"/>
        <v>-1.8446266928917354</v>
      </c>
      <c r="DV27" s="61">
        <f t="shared" si="26"/>
        <v>-3.1899890565094928</v>
      </c>
      <c r="DW27" s="61">
        <f t="shared" si="27"/>
        <v>0.29005054885973314</v>
      </c>
      <c r="DX27" s="61">
        <f t="shared" si="28"/>
        <v>-0.81921963150148391</v>
      </c>
      <c r="DY27" s="61">
        <f t="shared" si="29"/>
        <v>-0.71401358715518914</v>
      </c>
      <c r="DZ27" s="61">
        <f t="shared" si="30"/>
        <v>-1.3582563543604769</v>
      </c>
      <c r="EA27" s="61">
        <f t="shared" si="31"/>
        <v>-0.65932729539912716</v>
      </c>
      <c r="EB27" s="61">
        <f t="shared" si="32"/>
        <v>0.10700943401083407</v>
      </c>
      <c r="EC27" s="61"/>
      <c r="ED27" s="79">
        <f>+'Infla Interanual PondENGHO'!CI28</f>
        <v>1.0700943401082963E-3</v>
      </c>
      <c r="EE27" s="53">
        <f t="shared" si="78"/>
        <v>0.10700943401082963</v>
      </c>
    </row>
    <row r="28" spans="1:135" x14ac:dyDescent="0.2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189.21173095703125</v>
      </c>
      <c r="E28" s="60">
        <f>+'Indice PondENGHO'!BM27</f>
        <v>190.03329467773438</v>
      </c>
      <c r="F28" s="60">
        <f>+'Indice PondENGHO'!BN27</f>
        <v>190.24130249023438</v>
      </c>
      <c r="G28" s="60">
        <f>+'Indice PondENGHO'!BO27</f>
        <v>190.4541015625</v>
      </c>
      <c r="H28" s="60">
        <f>+'Indice PondENGHO'!BP27</f>
        <v>190.29290771484375</v>
      </c>
      <c r="I28" s="60">
        <f>+'Indice PondENGHO'!CD27</f>
        <v>190.14730834960938</v>
      </c>
      <c r="K28" s="61">
        <f t="shared" si="33"/>
        <v>6.0120413526202388</v>
      </c>
      <c r="L28" s="61">
        <f t="shared" si="34"/>
        <v>7.6739672538450794</v>
      </c>
      <c r="M28" s="61">
        <f t="shared" si="35"/>
        <v>8.732800851054197</v>
      </c>
      <c r="N28" s="61">
        <f t="shared" si="36"/>
        <v>11.05229209025306</v>
      </c>
      <c r="O28" s="61">
        <f t="shared" si="37"/>
        <v>15.913642957497833</v>
      </c>
      <c r="P28" s="61">
        <f t="shared" si="38"/>
        <v>49.384744505270412</v>
      </c>
      <c r="Q28" s="61">
        <f t="shared" si="39"/>
        <v>49.384754847769294</v>
      </c>
      <c r="S28" s="60">
        <f>+'Indice PondENGHO'!D27</f>
        <v>187.25994873046875</v>
      </c>
      <c r="T28" s="60">
        <f>+'Indice PondENGHO'!P27</f>
        <v>187.31314086914063</v>
      </c>
      <c r="U28" s="60">
        <f>+'Indice PondENGHO'!AB27</f>
        <v>187.2320556640625</v>
      </c>
      <c r="V28" s="60">
        <f>+'Indice PondENGHO'!AN27</f>
        <v>187.1785888671875</v>
      </c>
      <c r="W28" s="60">
        <f>+'Indice PondENGHO'!AZ27</f>
        <v>187.23008728027344</v>
      </c>
      <c r="Y28" s="61">
        <f t="shared" si="40"/>
        <v>17.72622901219658</v>
      </c>
      <c r="Z28" s="61">
        <f t="shared" si="41"/>
        <v>14.175172799140814</v>
      </c>
      <c r="AA28" s="61">
        <f t="shared" si="42"/>
        <v>12.951393706842639</v>
      </c>
      <c r="AB28" s="61">
        <f t="shared" si="43"/>
        <v>10.754326888719273</v>
      </c>
      <c r="AC28" s="61">
        <f t="shared" si="44"/>
        <v>7.9790906970305251</v>
      </c>
      <c r="AE28" s="60">
        <f>+'Indice PondENGHO'!D27</f>
        <v>187.25994873046875</v>
      </c>
      <c r="AF28" s="60">
        <f>+'Indice PondENGHO'!E27</f>
        <v>163.59220886230469</v>
      </c>
      <c r="AG28" s="60">
        <f>+'Indice PondENGHO'!F27</f>
        <v>157.36514282226563</v>
      </c>
      <c r="AH28" s="60">
        <f>+'Indice PondENGHO'!G27</f>
        <v>237.5155029296875</v>
      </c>
      <c r="AI28" s="60">
        <f>+'Indice PondENGHO'!H27</f>
        <v>180.93006896972656</v>
      </c>
      <c r="AJ28" s="60">
        <f>+'Indice PondENGHO'!I27</f>
        <v>198.21336364746094</v>
      </c>
      <c r="AK28" s="60">
        <f>+'Indice PondENGHO'!J27</f>
        <v>206.83168029785156</v>
      </c>
      <c r="AL28" s="60">
        <f>+'Indice PondENGHO'!K27</f>
        <v>220.42039489746094</v>
      </c>
      <c r="AM28" s="60">
        <f>+'Indice PondENGHO'!L27</f>
        <v>181.90592956542969</v>
      </c>
      <c r="AN28" s="60">
        <f>+'Indice PondENGHO'!M27</f>
        <v>180.54830932617188</v>
      </c>
      <c r="AO28" s="60">
        <f>+'Indice PondENGHO'!N27</f>
        <v>175.87188720703125</v>
      </c>
      <c r="AP28" s="60">
        <f>+'Indice PondENGHO'!O27</f>
        <v>190.24809265136719</v>
      </c>
      <c r="AQ28" s="60">
        <f t="shared" si="0"/>
        <v>189.21173095703125</v>
      </c>
      <c r="AR28" s="60"/>
      <c r="AS28" s="60">
        <f>+'Indice PondENGHO'!AZ27</f>
        <v>187.23008728027344</v>
      </c>
      <c r="AT28" s="60">
        <f>+'Indice PondENGHO'!BA27</f>
        <v>163.33015441894531</v>
      </c>
      <c r="AU28" s="60">
        <f>+'Indice PondENGHO'!BB27</f>
        <v>159.27615356445313</v>
      </c>
      <c r="AV28" s="60">
        <f>+'Indice PondENGHO'!BC27</f>
        <v>232.21792602539063</v>
      </c>
      <c r="AW28" s="60">
        <f>+'Indice PondENGHO'!BD27</f>
        <v>182.72004699707031</v>
      </c>
      <c r="AX28" s="60">
        <f>+'Indice PondENGHO'!BE27</f>
        <v>196.83609008789063</v>
      </c>
      <c r="AY28" s="60">
        <f>+'Indice PondENGHO'!BF27</f>
        <v>206.627197265625</v>
      </c>
      <c r="AZ28" s="60">
        <f>+'Indice PondENGHO'!BG27</f>
        <v>221.21188354492188</v>
      </c>
      <c r="BA28" s="60">
        <f>+'Indice PondENGHO'!BH27</f>
        <v>181.0523681640625</v>
      </c>
      <c r="BB28" s="60">
        <f>+'Indice PondENGHO'!BI27</f>
        <v>179.04833984375</v>
      </c>
      <c r="BC28" s="60">
        <f>+'Indice PondENGHO'!BJ27</f>
        <v>175.96726989746094</v>
      </c>
      <c r="BD28" s="60">
        <f>+'Indice PondENGHO'!BK27</f>
        <v>190.5333251953125</v>
      </c>
      <c r="BE28" s="60">
        <f t="shared" si="1"/>
        <v>190.29290771484375</v>
      </c>
      <c r="BG28" s="61">
        <f t="shared" ref="BG28:BR28" si="90">+AE$1*(AE28-AE16)/$AQ16</f>
        <v>17.72622901219658</v>
      </c>
      <c r="BH28" s="61">
        <f t="shared" si="90"/>
        <v>0.65859106953693247</v>
      </c>
      <c r="BI28" s="61">
        <f t="shared" si="90"/>
        <v>2.4322736402260761</v>
      </c>
      <c r="BJ28" s="61">
        <f t="shared" si="90"/>
        <v>8.869621254484823</v>
      </c>
      <c r="BK28" s="61">
        <f t="shared" si="90"/>
        <v>2.0198476454029048</v>
      </c>
      <c r="BL28" s="61">
        <f t="shared" si="90"/>
        <v>2.2576392681711663</v>
      </c>
      <c r="BM28" s="61">
        <f t="shared" si="90"/>
        <v>6.7855237099041696</v>
      </c>
      <c r="BN28" s="61">
        <f t="shared" si="90"/>
        <v>3.3784105475503479</v>
      </c>
      <c r="BO28" s="61">
        <f t="shared" si="90"/>
        <v>3.3702973811100461</v>
      </c>
      <c r="BP28" s="61">
        <f t="shared" si="90"/>
        <v>0.58292435733834802</v>
      </c>
      <c r="BQ28" s="61">
        <f t="shared" si="90"/>
        <v>1.7716381185888916</v>
      </c>
      <c r="BR28" s="61">
        <f t="shared" si="90"/>
        <v>1.9648862522359103</v>
      </c>
      <c r="BS28" s="61">
        <f t="shared" si="46"/>
        <v>51.817882256746188</v>
      </c>
      <c r="BT28" s="53">
        <f t="shared" si="47"/>
        <v>49.511703672587146</v>
      </c>
      <c r="BV28" s="61">
        <f t="shared" si="7"/>
        <v>7.9790906970305251</v>
      </c>
      <c r="BW28" s="61">
        <f t="shared" si="8"/>
        <v>0.5386658970685001</v>
      </c>
      <c r="BX28" s="61">
        <f t="shared" si="9"/>
        <v>1.8729930118382789</v>
      </c>
      <c r="BY28" s="61">
        <f t="shared" si="10"/>
        <v>8.6531392884824072</v>
      </c>
      <c r="BZ28" s="61">
        <f t="shared" si="11"/>
        <v>3.4607367566768361</v>
      </c>
      <c r="CA28" s="61">
        <f t="shared" si="12"/>
        <v>4.1817868323851242</v>
      </c>
      <c r="CB28" s="61">
        <f t="shared" si="13"/>
        <v>10.210522167070977</v>
      </c>
      <c r="CC28" s="61">
        <f t="shared" si="14"/>
        <v>3.0567939956549766</v>
      </c>
      <c r="CD28" s="61">
        <f t="shared" si="15"/>
        <v>4.1903238887119523</v>
      </c>
      <c r="CE28" s="61">
        <f t="shared" si="16"/>
        <v>1.337219822125236</v>
      </c>
      <c r="CF28" s="61">
        <f t="shared" si="17"/>
        <v>3.1932785967733777</v>
      </c>
      <c r="CG28" s="61">
        <f t="shared" si="18"/>
        <v>2.6477170067901898</v>
      </c>
      <c r="CH28" s="61">
        <f t="shared" si="48"/>
        <v>51.322267960608379</v>
      </c>
      <c r="CI28" s="53">
        <f t="shared" si="49"/>
        <v>49.115309707514939</v>
      </c>
      <c r="CK28" s="61">
        <f t="shared" si="50"/>
        <v>16.937315070803226</v>
      </c>
      <c r="CL28" s="61">
        <f t="shared" si="51"/>
        <v>0.62928017233046207</v>
      </c>
      <c r="CM28" s="61">
        <f t="shared" si="52"/>
        <v>2.3240241878051666</v>
      </c>
      <c r="CN28" s="61">
        <f t="shared" si="53"/>
        <v>8.4748746979708951</v>
      </c>
      <c r="CO28" s="61">
        <f t="shared" si="54"/>
        <v>1.9299534007864954</v>
      </c>
      <c r="CP28" s="61">
        <f t="shared" si="55"/>
        <v>2.1571619984669419</v>
      </c>
      <c r="CQ28" s="61">
        <f t="shared" si="56"/>
        <v>6.4835308691981579</v>
      </c>
      <c r="CR28" s="61">
        <f t="shared" si="57"/>
        <v>3.2280528387066347</v>
      </c>
      <c r="CS28" s="61">
        <f t="shared" si="58"/>
        <v>3.2203007524548606</v>
      </c>
      <c r="CT28" s="61">
        <f t="shared" si="59"/>
        <v>0.55698104181615971</v>
      </c>
      <c r="CU28" s="61">
        <f t="shared" si="60"/>
        <v>1.6927905526516016</v>
      </c>
      <c r="CV28" s="61">
        <f t="shared" si="61"/>
        <v>1.8774380895965537</v>
      </c>
      <c r="CW28" s="61">
        <f t="shared" si="62"/>
        <v>49.511703672587146</v>
      </c>
      <c r="CX28" s="61"/>
      <c r="CY28" s="61"/>
      <c r="CZ28" s="61">
        <f t="shared" si="63"/>
        <v>7.6359741364079792</v>
      </c>
      <c r="DA28" s="61">
        <f t="shared" si="64"/>
        <v>0.51550220624899534</v>
      </c>
      <c r="DB28" s="61">
        <f t="shared" si="65"/>
        <v>1.7924506361849752</v>
      </c>
      <c r="DC28" s="61">
        <f t="shared" si="66"/>
        <v>8.2810373154647472</v>
      </c>
      <c r="DD28" s="61">
        <f t="shared" si="67"/>
        <v>3.311918283713132</v>
      </c>
      <c r="DE28" s="61">
        <f t="shared" si="68"/>
        <v>4.0019617909529446</v>
      </c>
      <c r="DF28" s="61">
        <f t="shared" si="69"/>
        <v>9.7714496735812784</v>
      </c>
      <c r="DG28" s="61">
        <f t="shared" si="70"/>
        <v>2.9253458542381714</v>
      </c>
      <c r="DH28" s="61">
        <f t="shared" si="71"/>
        <v>4.0101317371019434</v>
      </c>
      <c r="DI28" s="61">
        <f t="shared" si="72"/>
        <v>1.2797167451976035</v>
      </c>
      <c r="DJ28" s="61">
        <f t="shared" si="73"/>
        <v>3.0559613496286335</v>
      </c>
      <c r="DK28" s="61">
        <f t="shared" si="74"/>
        <v>2.5338599787945353</v>
      </c>
      <c r="DL28" s="61">
        <f t="shared" si="75"/>
        <v>49.115309707514939</v>
      </c>
      <c r="DM28" s="61">
        <f t="shared" si="76"/>
        <v>49.115309707514939</v>
      </c>
      <c r="DN28" s="61"/>
      <c r="DO28" s="59">
        <f t="shared" si="2"/>
        <v>43466</v>
      </c>
      <c r="DP28" s="61">
        <f t="shared" si="77"/>
        <v>9.3013409343952471</v>
      </c>
      <c r="DQ28" s="61">
        <f t="shared" si="21"/>
        <v>0.11377796608146673</v>
      </c>
      <c r="DR28" s="61">
        <f t="shared" si="22"/>
        <v>0.53157355162019138</v>
      </c>
      <c r="DS28" s="61">
        <f t="shared" si="23"/>
        <v>0.1938373825061479</v>
      </c>
      <c r="DT28" s="61">
        <f t="shared" si="24"/>
        <v>-1.3819648829266367</v>
      </c>
      <c r="DU28" s="61">
        <f t="shared" si="25"/>
        <v>-1.8447997924860027</v>
      </c>
      <c r="DV28" s="61">
        <f t="shared" si="26"/>
        <v>-3.2879188043831205</v>
      </c>
      <c r="DW28" s="61">
        <f t="shared" si="27"/>
        <v>0.30270698446846334</v>
      </c>
      <c r="DX28" s="61">
        <f t="shared" si="28"/>
        <v>-0.78983098464708279</v>
      </c>
      <c r="DY28" s="61">
        <f t="shared" si="29"/>
        <v>-0.72273570338144377</v>
      </c>
      <c r="DZ28" s="61">
        <f t="shared" si="30"/>
        <v>-1.3631707969770319</v>
      </c>
      <c r="EA28" s="61">
        <f t="shared" si="31"/>
        <v>-0.65642188919798161</v>
      </c>
      <c r="EB28" s="61">
        <f t="shared" si="32"/>
        <v>0.39639396507220681</v>
      </c>
      <c r="EC28" s="61"/>
      <c r="ED28" s="79">
        <f>+'Infla Interanual PondENGHO'!CI29</f>
        <v>3.9639396507220592E-3</v>
      </c>
      <c r="EE28" s="53">
        <f t="shared" si="78"/>
        <v>0.39639396507220592</v>
      </c>
    </row>
    <row r="29" spans="1:135" x14ac:dyDescent="0.2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197.24429321289063</v>
      </c>
      <c r="E29" s="60">
        <f>+'Indice PondENGHO'!BM28</f>
        <v>197.70823669433594</v>
      </c>
      <c r="F29" s="60">
        <f>+'Indice PondENGHO'!BN28</f>
        <v>197.73649597167969</v>
      </c>
      <c r="G29" s="60">
        <f>+'Indice PondENGHO'!BO28</f>
        <v>197.724609375</v>
      </c>
      <c r="H29" s="60">
        <f>+'Indice PondENGHO'!BP28</f>
        <v>197.4083251953125</v>
      </c>
      <c r="I29" s="60">
        <f>+'Indice PondENGHO'!CD28</f>
        <v>197.56332397460938</v>
      </c>
      <c r="K29" s="61">
        <f t="shared" si="33"/>
        <v>6.3283242567503253</v>
      </c>
      <c r="L29" s="61">
        <f t="shared" si="34"/>
        <v>8.005330089087499</v>
      </c>
      <c r="M29" s="61">
        <f t="shared" si="35"/>
        <v>9.0802898224596991</v>
      </c>
      <c r="N29" s="61">
        <f t="shared" si="36"/>
        <v>11.434728053759915</v>
      </c>
      <c r="O29" s="61">
        <f t="shared" si="37"/>
        <v>16.42004367774992</v>
      </c>
      <c r="P29" s="61">
        <f t="shared" si="38"/>
        <v>51.268715899807361</v>
      </c>
      <c r="Q29" s="61">
        <f t="shared" si="39"/>
        <v>51.268805189412703</v>
      </c>
      <c r="S29" s="60">
        <f>+'Indice PondENGHO'!D28</f>
        <v>197.26115417480469</v>
      </c>
      <c r="T29" s="60">
        <f>+'Indice PondENGHO'!P28</f>
        <v>197.22964477539063</v>
      </c>
      <c r="U29" s="60">
        <f>+'Indice PondENGHO'!AB28</f>
        <v>197.07508850097656</v>
      </c>
      <c r="V29" s="60">
        <f>+'Indice PondENGHO'!AN28</f>
        <v>196.88978576660156</v>
      </c>
      <c r="W29" s="60">
        <f>+'Indice PondENGHO'!AZ28</f>
        <v>196.7755126953125</v>
      </c>
      <c r="Y29" s="61">
        <f t="shared" si="40"/>
        <v>19.437088900379635</v>
      </c>
      <c r="Z29" s="61">
        <f t="shared" si="41"/>
        <v>15.489562824239929</v>
      </c>
      <c r="AA29" s="61">
        <f t="shared" si="42"/>
        <v>14.129242893207104</v>
      </c>
      <c r="AB29" s="61">
        <f t="shared" si="43"/>
        <v>11.69772640283373</v>
      </c>
      <c r="AC29" s="61">
        <f t="shared" si="44"/>
        <v>8.6502881370337334</v>
      </c>
      <c r="AE29" s="60">
        <f>+'Indice PondENGHO'!D28</f>
        <v>197.26115417480469</v>
      </c>
      <c r="AF29" s="60">
        <f>+'Indice PondENGHO'!E28</f>
        <v>168.37632751464844</v>
      </c>
      <c r="AG29" s="60">
        <f>+'Indice PondENGHO'!F28</f>
        <v>162.24421691894531</v>
      </c>
      <c r="AH29" s="60">
        <f>+'Indice PondENGHO'!G28</f>
        <v>253.34364318847656</v>
      </c>
      <c r="AI29" s="60">
        <f>+'Indice PondENGHO'!H28</f>
        <v>186.75740051269531</v>
      </c>
      <c r="AJ29" s="60">
        <f>+'Indice PondENGHO'!I28</f>
        <v>204.21064758300781</v>
      </c>
      <c r="AK29" s="60">
        <f>+'Indice PondENGHO'!J28</f>
        <v>211.21199035644531</v>
      </c>
      <c r="AL29" s="60">
        <f>+'Indice PondENGHO'!K28</f>
        <v>222.36631774902344</v>
      </c>
      <c r="AM29" s="60">
        <f>+'Indice PondENGHO'!L28</f>
        <v>187.24375915527344</v>
      </c>
      <c r="AN29" s="60">
        <f>+'Indice PondENGHO'!M28</f>
        <v>185.50247192382813</v>
      </c>
      <c r="AO29" s="60">
        <f>+'Indice PondENGHO'!N28</f>
        <v>182.03657531738281</v>
      </c>
      <c r="AP29" s="60">
        <f>+'Indice PondENGHO'!O28</f>
        <v>196.62348937988281</v>
      </c>
      <c r="AQ29" s="60">
        <f t="shared" si="0"/>
        <v>197.24429321289063</v>
      </c>
      <c r="AR29" s="60"/>
      <c r="AS29" s="60">
        <f>+'Indice PondENGHO'!AZ28</f>
        <v>196.7755126953125</v>
      </c>
      <c r="AT29" s="60">
        <f>+'Indice PondENGHO'!BA28</f>
        <v>168.13847351074219</v>
      </c>
      <c r="AU29" s="60">
        <f>+'Indice PondENGHO'!BB28</f>
        <v>164.161376953125</v>
      </c>
      <c r="AV29" s="60">
        <f>+'Indice PondENGHO'!BC28</f>
        <v>246.91975402832031</v>
      </c>
      <c r="AW29" s="60">
        <f>+'Indice PondENGHO'!BD28</f>
        <v>188.48731994628906</v>
      </c>
      <c r="AX29" s="60">
        <f>+'Indice PondENGHO'!BE28</f>
        <v>203.43873596191406</v>
      </c>
      <c r="AY29" s="60">
        <f>+'Indice PondENGHO'!BF28</f>
        <v>211.1136474609375</v>
      </c>
      <c r="AZ29" s="60">
        <f>+'Indice PondENGHO'!BG28</f>
        <v>223.28128051757813</v>
      </c>
      <c r="BA29" s="60">
        <f>+'Indice PondENGHO'!BH28</f>
        <v>186.68923950195313</v>
      </c>
      <c r="BB29" s="60">
        <f>+'Indice PondENGHO'!BI28</f>
        <v>184.4482421875</v>
      </c>
      <c r="BC29" s="60">
        <f>+'Indice PondENGHO'!BJ28</f>
        <v>182.33985900878906</v>
      </c>
      <c r="BD29" s="60">
        <f>+'Indice PondENGHO'!BK28</f>
        <v>196.2000732421875</v>
      </c>
      <c r="BE29" s="60">
        <f t="shared" si="1"/>
        <v>197.4083251953125</v>
      </c>
      <c r="BG29" s="61">
        <f t="shared" ref="BG29:BR29" si="91">+AE$1*(AE29-AE17)/$AQ17</f>
        <v>19.437088900379635</v>
      </c>
      <c r="BH29" s="61">
        <f t="shared" si="91"/>
        <v>0.67856189251610011</v>
      </c>
      <c r="BI29" s="61">
        <f t="shared" si="91"/>
        <v>2.574687615613088</v>
      </c>
      <c r="BJ29" s="61">
        <f t="shared" si="91"/>
        <v>9.7874806635603004</v>
      </c>
      <c r="BK29" s="61">
        <f t="shared" si="91"/>
        <v>2.0798489053436588</v>
      </c>
      <c r="BL29" s="61">
        <f t="shared" si="91"/>
        <v>2.305049038530024</v>
      </c>
      <c r="BM29" s="61">
        <f t="shared" si="91"/>
        <v>6.5394052294162925</v>
      </c>
      <c r="BN29" s="61">
        <f t="shared" si="91"/>
        <v>2.9023309661218506</v>
      </c>
      <c r="BO29" s="61">
        <f t="shared" si="91"/>
        <v>3.4718440279632574</v>
      </c>
      <c r="BP29" s="61">
        <f t="shared" si="91"/>
        <v>0.58338002021230384</v>
      </c>
      <c r="BQ29" s="61">
        <f t="shared" si="91"/>
        <v>1.8472872143651791</v>
      </c>
      <c r="BR29" s="61">
        <f t="shared" si="91"/>
        <v>2.0344128622131259</v>
      </c>
      <c r="BS29" s="61">
        <f t="shared" si="46"/>
        <v>54.241377336234812</v>
      </c>
      <c r="BT29" s="53">
        <f t="shared" si="47"/>
        <v>52.229326816409568</v>
      </c>
      <c r="BV29" s="61">
        <f t="shared" si="7"/>
        <v>8.6502881370337334</v>
      </c>
      <c r="BW29" s="61">
        <f t="shared" si="8"/>
        <v>0.55303470378820963</v>
      </c>
      <c r="BX29" s="61">
        <f t="shared" si="9"/>
        <v>1.9655936761541792</v>
      </c>
      <c r="BY29" s="61">
        <f t="shared" si="10"/>
        <v>9.398820017834824</v>
      </c>
      <c r="BZ29" s="61">
        <f t="shared" si="11"/>
        <v>3.5354555008177928</v>
      </c>
      <c r="CA29" s="61">
        <f t="shared" si="12"/>
        <v>4.2773989447520933</v>
      </c>
      <c r="CB29" s="61">
        <f t="shared" si="13"/>
        <v>9.8187224948790313</v>
      </c>
      <c r="CC29" s="61">
        <f t="shared" si="14"/>
        <v>2.6432180415193094</v>
      </c>
      <c r="CD29" s="61">
        <f t="shared" si="15"/>
        <v>4.3138037381783967</v>
      </c>
      <c r="CE29" s="61">
        <f t="shared" si="16"/>
        <v>1.3446586718265212</v>
      </c>
      <c r="CF29" s="61">
        <f t="shared" si="17"/>
        <v>3.3536458712360591</v>
      </c>
      <c r="CG29" s="61">
        <f t="shared" si="18"/>
        <v>2.712730974946945</v>
      </c>
      <c r="CH29" s="61">
        <f t="shared" si="48"/>
        <v>52.567370772967095</v>
      </c>
      <c r="CI29" s="53">
        <f t="shared" si="49"/>
        <v>50.635809734811566</v>
      </c>
      <c r="CK29" s="61">
        <f t="shared" si="50"/>
        <v>18.716082046452037</v>
      </c>
      <c r="CL29" s="61">
        <f t="shared" si="51"/>
        <v>0.65339105660411156</v>
      </c>
      <c r="CM29" s="61">
        <f t="shared" si="52"/>
        <v>2.4791811626100726</v>
      </c>
      <c r="CN29" s="61">
        <f t="shared" si="53"/>
        <v>9.4244200901751078</v>
      </c>
      <c r="CO29" s="61">
        <f t="shared" si="54"/>
        <v>2.0026981898444207</v>
      </c>
      <c r="CP29" s="61">
        <f t="shared" si="55"/>
        <v>2.2195446626465083</v>
      </c>
      <c r="CQ29" s="61">
        <f t="shared" si="56"/>
        <v>6.296830015855015</v>
      </c>
      <c r="CR29" s="61">
        <f t="shared" si="57"/>
        <v>2.7946707846170327</v>
      </c>
      <c r="CS29" s="61">
        <f t="shared" si="58"/>
        <v>3.3430581098271208</v>
      </c>
      <c r="CT29" s="61">
        <f t="shared" si="59"/>
        <v>0.56173989729197926</v>
      </c>
      <c r="CU29" s="61">
        <f t="shared" si="60"/>
        <v>1.7787632317072566</v>
      </c>
      <c r="CV29" s="61">
        <f t="shared" si="61"/>
        <v>1.9589475687789082</v>
      </c>
      <c r="CW29" s="61">
        <f t="shared" si="62"/>
        <v>52.229326816409568</v>
      </c>
      <c r="CX29" s="61"/>
      <c r="CY29" s="61"/>
      <c r="CZ29" s="61">
        <f t="shared" si="63"/>
        <v>8.3324377426041583</v>
      </c>
      <c r="DA29" s="61">
        <f t="shared" si="64"/>
        <v>0.53271372766028569</v>
      </c>
      <c r="DB29" s="61">
        <f t="shared" si="65"/>
        <v>1.8933689461386398</v>
      </c>
      <c r="DC29" s="61">
        <f t="shared" si="66"/>
        <v>9.0534652039238743</v>
      </c>
      <c r="DD29" s="61">
        <f t="shared" si="67"/>
        <v>3.4055470044045748</v>
      </c>
      <c r="DE29" s="61">
        <f t="shared" si="68"/>
        <v>4.1202281175860618</v>
      </c>
      <c r="DF29" s="61">
        <f t="shared" si="69"/>
        <v>9.4579385801293405</v>
      </c>
      <c r="DG29" s="61">
        <f t="shared" si="70"/>
        <v>2.546094352255893</v>
      </c>
      <c r="DH29" s="61">
        <f t="shared" si="71"/>
        <v>4.1552952355770074</v>
      </c>
      <c r="DI29" s="61">
        <f t="shared" si="72"/>
        <v>1.2952498796056682</v>
      </c>
      <c r="DJ29" s="61">
        <f t="shared" si="73"/>
        <v>3.2304178762764568</v>
      </c>
      <c r="DK29" s="61">
        <f t="shared" si="74"/>
        <v>2.6130530686496081</v>
      </c>
      <c r="DL29" s="61">
        <f t="shared" si="75"/>
        <v>50.635809734811566</v>
      </c>
      <c r="DM29" s="61">
        <f t="shared" si="76"/>
        <v>50.635809734811566</v>
      </c>
      <c r="DN29" s="61"/>
      <c r="DO29" s="59">
        <f t="shared" si="2"/>
        <v>43497</v>
      </c>
      <c r="DP29" s="61">
        <f t="shared" si="77"/>
        <v>10.383644303847879</v>
      </c>
      <c r="DQ29" s="61">
        <f t="shared" si="21"/>
        <v>0.12067732894382588</v>
      </c>
      <c r="DR29" s="61">
        <f t="shared" si="22"/>
        <v>0.58581221647143278</v>
      </c>
      <c r="DS29" s="61">
        <f t="shared" si="23"/>
        <v>0.37095488625123352</v>
      </c>
      <c r="DT29" s="61">
        <f t="shared" si="24"/>
        <v>-1.4028488145601541</v>
      </c>
      <c r="DU29" s="61">
        <f t="shared" si="25"/>
        <v>-1.9006834549395535</v>
      </c>
      <c r="DV29" s="61">
        <f t="shared" si="26"/>
        <v>-3.1611085642743255</v>
      </c>
      <c r="DW29" s="61">
        <f t="shared" si="27"/>
        <v>0.24857643236113969</v>
      </c>
      <c r="DX29" s="61">
        <f t="shared" si="28"/>
        <v>-0.8122371257498866</v>
      </c>
      <c r="DY29" s="61">
        <f t="shared" si="29"/>
        <v>-0.73350998231368891</v>
      </c>
      <c r="DZ29" s="61">
        <f t="shared" si="30"/>
        <v>-1.4516546445692002</v>
      </c>
      <c r="EA29" s="61">
        <f t="shared" si="31"/>
        <v>-0.65410549987069988</v>
      </c>
      <c r="EB29" s="61">
        <f t="shared" si="32"/>
        <v>1.5935170815980015</v>
      </c>
      <c r="EC29" s="61"/>
      <c r="ED29" s="79">
        <f>+'Infla Interanual PondENGHO'!CI30</f>
        <v>1.593517081598006E-2</v>
      </c>
      <c r="EE29" s="53">
        <f t="shared" si="78"/>
        <v>1.593517081598006</v>
      </c>
    </row>
    <row r="30" spans="1:135" x14ac:dyDescent="0.2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205.41909790039063</v>
      </c>
      <c r="E30" s="60">
        <f>+'Indice PondENGHO'!BM29</f>
        <v>205.67764282226563</v>
      </c>
      <c r="F30" s="60">
        <f>+'Indice PondENGHO'!BN29</f>
        <v>205.58538818359375</v>
      </c>
      <c r="G30" s="60">
        <f>+'Indice PondENGHO'!BO29</f>
        <v>205.43798828125</v>
      </c>
      <c r="H30" s="60">
        <f>+'Indice PondENGHO'!BP29</f>
        <v>204.88200378417969</v>
      </c>
      <c r="I30" s="60">
        <f>+'Indice PondENGHO'!CD29</f>
        <v>205.31932067871094</v>
      </c>
      <c r="K30" s="61">
        <f t="shared" si="33"/>
        <v>6.7837193737203325</v>
      </c>
      <c r="L30" s="61">
        <f t="shared" si="34"/>
        <v>8.5632647719133939</v>
      </c>
      <c r="M30" s="61">
        <f t="shared" si="35"/>
        <v>9.7053588011270193</v>
      </c>
      <c r="N30" s="61">
        <f t="shared" si="36"/>
        <v>12.192703094745916</v>
      </c>
      <c r="O30" s="61">
        <f t="shared" si="37"/>
        <v>17.444714216491679</v>
      </c>
      <c r="P30" s="61">
        <f t="shared" si="38"/>
        <v>54.689760257998344</v>
      </c>
      <c r="Q30" s="61">
        <f t="shared" si="39"/>
        <v>54.689874312674377</v>
      </c>
      <c r="S30" s="60">
        <f>+'Indice PondENGHO'!D29</f>
        <v>207.2808837890625</v>
      </c>
      <c r="T30" s="60">
        <f>+'Indice PondENGHO'!P29</f>
        <v>207.19024658203125</v>
      </c>
      <c r="U30" s="60">
        <f>+'Indice PondENGHO'!AB29</f>
        <v>206.96945190429688</v>
      </c>
      <c r="V30" s="60">
        <f>+'Indice PondENGHO'!AN29</f>
        <v>206.763427734375</v>
      </c>
      <c r="W30" s="60">
        <f>+'Indice PondENGHO'!AZ29</f>
        <v>206.614013671875</v>
      </c>
      <c r="Y30" s="61">
        <f t="shared" si="40"/>
        <v>21.250235491810496</v>
      </c>
      <c r="Z30" s="61">
        <f t="shared" si="41"/>
        <v>16.946167811032403</v>
      </c>
      <c r="AA30" s="61">
        <f t="shared" si="42"/>
        <v>15.464286668024531</v>
      </c>
      <c r="AB30" s="61">
        <f t="shared" si="43"/>
        <v>12.805824740476327</v>
      </c>
      <c r="AC30" s="61">
        <f t="shared" si="44"/>
        <v>9.4725014691694636</v>
      </c>
      <c r="AE30" s="60">
        <f>+'Indice PondENGHO'!D29</f>
        <v>207.2808837890625</v>
      </c>
      <c r="AF30" s="60">
        <f>+'Indice PondENGHO'!E29</f>
        <v>174.30642700195313</v>
      </c>
      <c r="AG30" s="60">
        <f>+'Indice PondENGHO'!F29</f>
        <v>168.285888671875</v>
      </c>
      <c r="AH30" s="60">
        <f>+'Indice PondENGHO'!G29</f>
        <v>260.35195922851563</v>
      </c>
      <c r="AI30" s="60">
        <f>+'Indice PondENGHO'!H29</f>
        <v>193.75581359863281</v>
      </c>
      <c r="AJ30" s="60">
        <f>+'Indice PondENGHO'!I29</f>
        <v>211.31745910644531</v>
      </c>
      <c r="AK30" s="60">
        <f>+'Indice PondENGHO'!J29</f>
        <v>220.17796325683594</v>
      </c>
      <c r="AL30" s="60">
        <f>+'Indice PondENGHO'!K29</f>
        <v>232.18260192871094</v>
      </c>
      <c r="AM30" s="60">
        <f>+'Indice PondENGHO'!L29</f>
        <v>192.00234985351563</v>
      </c>
      <c r="AN30" s="60">
        <f>+'Indice PondENGHO'!M29</f>
        <v>191.49830627441406</v>
      </c>
      <c r="AO30" s="60">
        <f>+'Indice PondENGHO'!N29</f>
        <v>190.01873779296875</v>
      </c>
      <c r="AP30" s="60">
        <f>+'Indice PondENGHO'!O29</f>
        <v>202.85260009765625</v>
      </c>
      <c r="AQ30" s="60">
        <f t="shared" si="0"/>
        <v>205.41909790039063</v>
      </c>
      <c r="AR30" s="60"/>
      <c r="AS30" s="60">
        <f>+'Indice PondENGHO'!AZ29</f>
        <v>206.614013671875</v>
      </c>
      <c r="AT30" s="60">
        <f>+'Indice PondENGHO'!BA29</f>
        <v>174.06510925292969</v>
      </c>
      <c r="AU30" s="60">
        <f>+'Indice PondENGHO'!BB29</f>
        <v>170.34979248046875</v>
      </c>
      <c r="AV30" s="60">
        <f>+'Indice PondENGHO'!BC29</f>
        <v>253.81861877441406</v>
      </c>
      <c r="AW30" s="60">
        <f>+'Indice PondENGHO'!BD29</f>
        <v>195.79463195800781</v>
      </c>
      <c r="AX30" s="60">
        <f>+'Indice PondENGHO'!BE29</f>
        <v>209.73860168457031</v>
      </c>
      <c r="AY30" s="60">
        <f>+'Indice PondENGHO'!BF29</f>
        <v>219.84721374511719</v>
      </c>
      <c r="AZ30" s="60">
        <f>+'Indice PondENGHO'!BG29</f>
        <v>233.12696838378906</v>
      </c>
      <c r="BA30" s="60">
        <f>+'Indice PondENGHO'!BH29</f>
        <v>191.41697692871094</v>
      </c>
      <c r="BB30" s="60">
        <f>+'Indice PondENGHO'!BI29</f>
        <v>189.72695922851563</v>
      </c>
      <c r="BC30" s="60">
        <f>+'Indice PondENGHO'!BJ29</f>
        <v>190.08810424804688</v>
      </c>
      <c r="BD30" s="60">
        <f>+'Indice PondENGHO'!BK29</f>
        <v>202.35987854003906</v>
      </c>
      <c r="BE30" s="60">
        <f t="shared" si="1"/>
        <v>204.88200378417969</v>
      </c>
      <c r="BG30" s="61">
        <f t="shared" ref="BG30:BR30" si="92">+AE$1*(AE30-AE18)/$AQ18</f>
        <v>21.250235491810496</v>
      </c>
      <c r="BH30" s="61">
        <f t="shared" si="92"/>
        <v>0.76039034479549683</v>
      </c>
      <c r="BI30" s="61">
        <f t="shared" si="92"/>
        <v>2.7785613453527787</v>
      </c>
      <c r="BJ30" s="61">
        <f t="shared" si="92"/>
        <v>10.256176839348878</v>
      </c>
      <c r="BK30" s="61">
        <f t="shared" si="92"/>
        <v>2.0994892807725622</v>
      </c>
      <c r="BL30" s="61">
        <f t="shared" si="92"/>
        <v>2.43409603598985</v>
      </c>
      <c r="BM30" s="61">
        <f t="shared" si="92"/>
        <v>6.9209510224561708</v>
      </c>
      <c r="BN30" s="61">
        <f t="shared" si="92"/>
        <v>3.072639355434319</v>
      </c>
      <c r="BO30" s="61">
        <f t="shared" si="92"/>
        <v>3.5530649418921065</v>
      </c>
      <c r="BP30" s="61">
        <f t="shared" si="92"/>
        <v>0.6468095947265956</v>
      </c>
      <c r="BQ30" s="61">
        <f t="shared" si="92"/>
        <v>2.0017337758678884</v>
      </c>
      <c r="BR30" s="61">
        <f t="shared" si="92"/>
        <v>2.1143942995429699</v>
      </c>
      <c r="BS30" s="61">
        <f t="shared" si="46"/>
        <v>57.888542327990123</v>
      </c>
      <c r="BT30" s="53">
        <f t="shared" si="47"/>
        <v>55.981183558786896</v>
      </c>
      <c r="BV30" s="61">
        <f t="shared" si="7"/>
        <v>9.4725014691694636</v>
      </c>
      <c r="BW30" s="61">
        <f t="shared" si="8"/>
        <v>0.62138023847243262</v>
      </c>
      <c r="BX30" s="61">
        <f t="shared" si="9"/>
        <v>2.1008310165273616</v>
      </c>
      <c r="BY30" s="61">
        <f t="shared" si="10"/>
        <v>9.8653957558044638</v>
      </c>
      <c r="BZ30" s="61">
        <f t="shared" si="11"/>
        <v>3.5650789218813412</v>
      </c>
      <c r="CA30" s="61">
        <f t="shared" si="12"/>
        <v>4.487135047498227</v>
      </c>
      <c r="CB30" s="61">
        <f t="shared" si="13"/>
        <v>10.432912171990411</v>
      </c>
      <c r="CC30" s="61">
        <f t="shared" si="14"/>
        <v>2.8010831891512518</v>
      </c>
      <c r="CD30" s="61">
        <f t="shared" si="15"/>
        <v>4.4226966919689552</v>
      </c>
      <c r="CE30" s="61">
        <f t="shared" si="16"/>
        <v>1.4612548650292267</v>
      </c>
      <c r="CF30" s="61">
        <f t="shared" si="17"/>
        <v>3.642064626406639</v>
      </c>
      <c r="CG30" s="61">
        <f t="shared" si="18"/>
        <v>2.8026798539828861</v>
      </c>
      <c r="CH30" s="61">
        <f t="shared" si="48"/>
        <v>55.675013847882653</v>
      </c>
      <c r="CI30" s="53">
        <f t="shared" si="49"/>
        <v>53.774435632125453</v>
      </c>
      <c r="CK30" s="61">
        <f t="shared" si="50"/>
        <v>20.550065451540878</v>
      </c>
      <c r="CL30" s="61">
        <f t="shared" si="51"/>
        <v>0.73533638534449342</v>
      </c>
      <c r="CM30" s="61">
        <f t="shared" si="52"/>
        <v>2.6870110465423482</v>
      </c>
      <c r="CN30" s="61">
        <f t="shared" si="53"/>
        <v>9.9182479842363449</v>
      </c>
      <c r="CO30" s="61">
        <f t="shared" si="54"/>
        <v>2.0303136005863043</v>
      </c>
      <c r="CP30" s="61">
        <f t="shared" si="55"/>
        <v>2.3538954603211266</v>
      </c>
      <c r="CQ30" s="61">
        <f t="shared" si="56"/>
        <v>6.692913899857472</v>
      </c>
      <c r="CR30" s="61">
        <f t="shared" si="57"/>
        <v>2.9713995351952649</v>
      </c>
      <c r="CS30" s="61">
        <f t="shared" si="58"/>
        <v>3.4359956687349262</v>
      </c>
      <c r="CT30" s="61">
        <f t="shared" si="59"/>
        <v>0.62549798619590291</v>
      </c>
      <c r="CU30" s="61">
        <f t="shared" si="60"/>
        <v>1.9357790235547383</v>
      </c>
      <c r="CV30" s="61">
        <f t="shared" si="61"/>
        <v>2.0447275166770864</v>
      </c>
      <c r="CW30" s="61">
        <f t="shared" si="62"/>
        <v>55.981183558786888</v>
      </c>
      <c r="CX30" s="61"/>
      <c r="CY30" s="61"/>
      <c r="CZ30" s="61">
        <f t="shared" si="63"/>
        <v>9.1491386409136748</v>
      </c>
      <c r="DA30" s="61">
        <f t="shared" si="64"/>
        <v>0.60016817828023505</v>
      </c>
      <c r="DB30" s="61">
        <f t="shared" si="65"/>
        <v>2.0291149380022944</v>
      </c>
      <c r="DC30" s="61">
        <f t="shared" si="66"/>
        <v>9.528620693394334</v>
      </c>
      <c r="DD30" s="61">
        <f t="shared" si="67"/>
        <v>3.4433778055619868</v>
      </c>
      <c r="DE30" s="61">
        <f t="shared" si="68"/>
        <v>4.333957696779704</v>
      </c>
      <c r="DF30" s="61">
        <f t="shared" si="69"/>
        <v>10.076763798948791</v>
      </c>
      <c r="DG30" s="61">
        <f t="shared" si="70"/>
        <v>2.7054625988381513</v>
      </c>
      <c r="DH30" s="61">
        <f t="shared" si="71"/>
        <v>4.2717190737033555</v>
      </c>
      <c r="DI30" s="61">
        <f t="shared" si="72"/>
        <v>1.4113720006669146</v>
      </c>
      <c r="DJ30" s="61">
        <f t="shared" si="73"/>
        <v>3.5177354487212775</v>
      </c>
      <c r="DK30" s="61">
        <f t="shared" si="74"/>
        <v>2.7070047583147416</v>
      </c>
      <c r="DL30" s="61">
        <f t="shared" si="75"/>
        <v>53.774435632125453</v>
      </c>
      <c r="DM30" s="61">
        <f t="shared" si="76"/>
        <v>53.774435632125453</v>
      </c>
      <c r="DN30" s="61"/>
      <c r="DO30" s="59">
        <f t="shared" si="2"/>
        <v>43525</v>
      </c>
      <c r="DP30" s="61">
        <f t="shared" si="77"/>
        <v>11.400926810627203</v>
      </c>
      <c r="DQ30" s="61">
        <f t="shared" si="21"/>
        <v>0.13516820706425836</v>
      </c>
      <c r="DR30" s="61">
        <f t="shared" si="22"/>
        <v>0.65789610854005387</v>
      </c>
      <c r="DS30" s="61">
        <f t="shared" si="23"/>
        <v>0.38962729084201086</v>
      </c>
      <c r="DT30" s="61">
        <f t="shared" si="24"/>
        <v>-1.4130642049756825</v>
      </c>
      <c r="DU30" s="61">
        <f t="shared" si="25"/>
        <v>-1.9800622364585774</v>
      </c>
      <c r="DV30" s="61">
        <f t="shared" si="26"/>
        <v>-3.3838498990913193</v>
      </c>
      <c r="DW30" s="61">
        <f t="shared" si="27"/>
        <v>0.26593693635711357</v>
      </c>
      <c r="DX30" s="61">
        <f t="shared" si="28"/>
        <v>-0.83572340496842923</v>
      </c>
      <c r="DY30" s="61">
        <f t="shared" si="29"/>
        <v>-0.78587401447101168</v>
      </c>
      <c r="DZ30" s="61">
        <f t="shared" si="30"/>
        <v>-1.5819564251665392</v>
      </c>
      <c r="EA30" s="61">
        <f t="shared" si="31"/>
        <v>-0.66227724163765522</v>
      </c>
      <c r="EB30" s="61">
        <f t="shared" si="32"/>
        <v>2.2067479266614356</v>
      </c>
      <c r="EC30" s="61"/>
      <c r="ED30" s="79">
        <f>+'Infla Interanual PondENGHO'!CI31</f>
        <v>2.2067479266614454E-2</v>
      </c>
      <c r="EE30" s="53">
        <f t="shared" si="78"/>
        <v>2.2067479266614454</v>
      </c>
    </row>
    <row r="31" spans="1:135" x14ac:dyDescent="0.2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212.29704284667969</v>
      </c>
      <c r="E31" s="60">
        <f>+'Indice PondENGHO'!BM30</f>
        <v>212.65696716308594</v>
      </c>
      <c r="F31" s="60">
        <f>+'Indice PondENGHO'!BN30</f>
        <v>212.62980651855469</v>
      </c>
      <c r="G31" s="60">
        <f>+'Indice PondENGHO'!BO30</f>
        <v>212.57621765136719</v>
      </c>
      <c r="H31" s="60">
        <f>+'Indice PondENGHO'!BP30</f>
        <v>212.08712768554688</v>
      </c>
      <c r="I31" s="60">
        <f>+'Indice PondENGHO'!CD30</f>
        <v>212.4061279296875</v>
      </c>
      <c r="K31" s="61">
        <f t="shared" si="33"/>
        <v>6.9036315891825906</v>
      </c>
      <c r="L31" s="61">
        <f t="shared" si="34"/>
        <v>8.7151172811302189</v>
      </c>
      <c r="M31" s="61">
        <f t="shared" si="35"/>
        <v>9.8896561064550461</v>
      </c>
      <c r="N31" s="61">
        <f t="shared" si="36"/>
        <v>12.434754845916427</v>
      </c>
      <c r="O31" s="61">
        <f t="shared" si="37"/>
        <v>17.813755366104584</v>
      </c>
      <c r="P31" s="61">
        <f t="shared" si="38"/>
        <v>55.756915188788867</v>
      </c>
      <c r="Q31" s="61">
        <f t="shared" si="39"/>
        <v>55.757021584942692</v>
      </c>
      <c r="S31" s="60">
        <f>+'Indice PondENGHO'!D30</f>
        <v>213.34776306152344</v>
      </c>
      <c r="T31" s="60">
        <f>+'Indice PondENGHO'!P30</f>
        <v>213.15316772460938</v>
      </c>
      <c r="U31" s="60">
        <f>+'Indice PondENGHO'!AB30</f>
        <v>212.89793395996094</v>
      </c>
      <c r="V31" s="60">
        <f>+'Indice PondENGHO'!AN30</f>
        <v>212.68516540527344</v>
      </c>
      <c r="W31" s="60">
        <f>+'Indice PondENGHO'!AZ30</f>
        <v>212.41651916503906</v>
      </c>
      <c r="Y31" s="61">
        <f t="shared" si="40"/>
        <v>21.751733836550397</v>
      </c>
      <c r="Z31" s="61">
        <f t="shared" si="41"/>
        <v>17.318860616315238</v>
      </c>
      <c r="AA31" s="61">
        <f t="shared" si="42"/>
        <v>15.803530463115848</v>
      </c>
      <c r="AB31" s="61">
        <f t="shared" si="43"/>
        <v>13.081834139670613</v>
      </c>
      <c r="AC31" s="61">
        <f t="shared" si="44"/>
        <v>9.6683136322454271</v>
      </c>
      <c r="AE31" s="60">
        <f>+'Indice PondENGHO'!D30</f>
        <v>213.34776306152344</v>
      </c>
      <c r="AF31" s="60">
        <f>+'Indice PondENGHO'!E30</f>
        <v>177.53067016601563</v>
      </c>
      <c r="AG31" s="60">
        <f>+'Indice PondENGHO'!F30</f>
        <v>175.11526489257813</v>
      </c>
      <c r="AH31" s="60">
        <f>+'Indice PondENGHO'!G30</f>
        <v>267.46063232421875</v>
      </c>
      <c r="AI31" s="60">
        <f>+'Indice PondENGHO'!H30</f>
        <v>203.30165100097656</v>
      </c>
      <c r="AJ31" s="60">
        <f>+'Indice PondENGHO'!I30</f>
        <v>219.06526184082031</v>
      </c>
      <c r="AK31" s="60">
        <f>+'Indice PondENGHO'!J30</f>
        <v>229.79045104980469</v>
      </c>
      <c r="AL31" s="60">
        <f>+'Indice PondENGHO'!K30</f>
        <v>241.69619750976563</v>
      </c>
      <c r="AM31" s="60">
        <f>+'Indice PondENGHO'!L30</f>
        <v>198.31927490234375</v>
      </c>
      <c r="AN31" s="60">
        <f>+'Indice PondENGHO'!M30</f>
        <v>197.35296630859375</v>
      </c>
      <c r="AO31" s="60">
        <f>+'Indice PondENGHO'!N30</f>
        <v>198.02864074707031</v>
      </c>
      <c r="AP31" s="60">
        <f>+'Indice PondENGHO'!O30</f>
        <v>209.09591674804688</v>
      </c>
      <c r="AQ31" s="60">
        <f t="shared" si="0"/>
        <v>212.29704284667969</v>
      </c>
      <c r="AR31" s="60"/>
      <c r="AS31" s="60">
        <f>+'Indice PondENGHO'!AZ30</f>
        <v>212.41651916503906</v>
      </c>
      <c r="AT31" s="60">
        <f>+'Indice PondENGHO'!BA30</f>
        <v>177.46601867675781</v>
      </c>
      <c r="AU31" s="60">
        <f>+'Indice PondENGHO'!BB30</f>
        <v>177.34771728515625</v>
      </c>
      <c r="AV31" s="60">
        <f>+'Indice PondENGHO'!BC30</f>
        <v>261.26138305664063</v>
      </c>
      <c r="AW31" s="60">
        <f>+'Indice PondENGHO'!BD30</f>
        <v>205.38859558105469</v>
      </c>
      <c r="AX31" s="60">
        <f>+'Indice PondENGHO'!BE30</f>
        <v>216.83436584472656</v>
      </c>
      <c r="AY31" s="60">
        <f>+'Indice PondENGHO'!BF30</f>
        <v>229.42469787597656</v>
      </c>
      <c r="AZ31" s="60">
        <f>+'Indice PondENGHO'!BG30</f>
        <v>241.94595336914063</v>
      </c>
      <c r="BA31" s="60">
        <f>+'Indice PondENGHO'!BH30</f>
        <v>197.83799743652344</v>
      </c>
      <c r="BB31" s="60">
        <f>+'Indice PondENGHO'!BI30</f>
        <v>194.72428894042969</v>
      </c>
      <c r="BC31" s="60">
        <f>+'Indice PondENGHO'!BJ30</f>
        <v>197.7564697265625</v>
      </c>
      <c r="BD31" s="60">
        <f>+'Indice PondENGHO'!BK30</f>
        <v>208.35769653320313</v>
      </c>
      <c r="BE31" s="60">
        <f t="shared" si="1"/>
        <v>212.08712768554688</v>
      </c>
      <c r="BG31" s="61">
        <f t="shared" ref="BG31:BR31" si="93">+AE$1*(AE31-AE19)/$AQ19</f>
        <v>21.751733836550397</v>
      </c>
      <c r="BH31" s="61">
        <f t="shared" si="93"/>
        <v>0.748427594510368</v>
      </c>
      <c r="BI31" s="61">
        <f t="shared" si="93"/>
        <v>2.9529129240991252</v>
      </c>
      <c r="BJ31" s="61">
        <f t="shared" si="93"/>
        <v>9.2483670208749338</v>
      </c>
      <c r="BK31" s="61">
        <f t="shared" si="93"/>
        <v>2.2785418734924061</v>
      </c>
      <c r="BL31" s="61">
        <f t="shared" si="93"/>
        <v>2.5334654908057281</v>
      </c>
      <c r="BM31" s="61">
        <f t="shared" si="93"/>
        <v>7.1069743810996266</v>
      </c>
      <c r="BN31" s="61">
        <f t="shared" si="93"/>
        <v>3.2578285808766805</v>
      </c>
      <c r="BO31" s="61">
        <f t="shared" si="93"/>
        <v>3.6767734295254999</v>
      </c>
      <c r="BP31" s="61">
        <f t="shared" si="93"/>
        <v>0.66274696436929625</v>
      </c>
      <c r="BQ31" s="61">
        <f t="shared" si="93"/>
        <v>2.1191340568021495</v>
      </c>
      <c r="BR31" s="61">
        <f t="shared" si="93"/>
        <v>2.1659738229378775</v>
      </c>
      <c r="BS31" s="61">
        <f t="shared" si="46"/>
        <v>58.50287997594409</v>
      </c>
      <c r="BT31" s="53">
        <f t="shared" si="47"/>
        <v>57.010869706281284</v>
      </c>
      <c r="BV31" s="61">
        <f t="shared" si="7"/>
        <v>9.6683136322454271</v>
      </c>
      <c r="BW31" s="61">
        <f t="shared" si="8"/>
        <v>0.61339537851016002</v>
      </c>
      <c r="BX31" s="61">
        <f t="shared" si="9"/>
        <v>2.2445808171701875</v>
      </c>
      <c r="BY31" s="61">
        <f t="shared" si="10"/>
        <v>9.0750199555610447</v>
      </c>
      <c r="BZ31" s="61">
        <f t="shared" si="11"/>
        <v>3.8507295747329073</v>
      </c>
      <c r="CA31" s="61">
        <f t="shared" si="12"/>
        <v>4.6445750144329576</v>
      </c>
      <c r="CB31" s="61">
        <f t="shared" si="13"/>
        <v>10.637894663444548</v>
      </c>
      <c r="CC31" s="61">
        <f t="shared" si="14"/>
        <v>2.9567785863040132</v>
      </c>
      <c r="CD31" s="61">
        <f t="shared" si="15"/>
        <v>4.5790172625835615</v>
      </c>
      <c r="CE31" s="61">
        <f t="shared" si="16"/>
        <v>1.4748590498439174</v>
      </c>
      <c r="CF31" s="61">
        <f t="shared" si="17"/>
        <v>3.8192145360665122</v>
      </c>
      <c r="CG31" s="61">
        <f t="shared" si="18"/>
        <v>2.8682721407609497</v>
      </c>
      <c r="CH31" s="61">
        <f t="shared" si="48"/>
        <v>56.432650611656179</v>
      </c>
      <c r="CI31" s="53">
        <f t="shared" si="49"/>
        <v>54.900664967656553</v>
      </c>
      <c r="CK31" s="61">
        <f t="shared" si="50"/>
        <v>21.196995159062215</v>
      </c>
      <c r="CL31" s="61">
        <f t="shared" si="51"/>
        <v>0.72934030072982825</v>
      </c>
      <c r="CM31" s="61">
        <f t="shared" si="52"/>
        <v>2.8776042143400922</v>
      </c>
      <c r="CN31" s="61">
        <f t="shared" si="53"/>
        <v>9.0125041269724449</v>
      </c>
      <c r="CO31" s="61">
        <f t="shared" si="54"/>
        <v>2.2204317791431145</v>
      </c>
      <c r="CP31" s="61">
        <f t="shared" si="55"/>
        <v>2.4688540301105837</v>
      </c>
      <c r="CQ31" s="61">
        <f t="shared" si="56"/>
        <v>6.9257238380974488</v>
      </c>
      <c r="CR31" s="61">
        <f t="shared" si="57"/>
        <v>3.1747435481147428</v>
      </c>
      <c r="CS31" s="61">
        <f t="shared" si="58"/>
        <v>3.583003965213126</v>
      </c>
      <c r="CT31" s="61">
        <f t="shared" si="59"/>
        <v>0.64584480028039259</v>
      </c>
      <c r="CU31" s="61">
        <f t="shared" si="60"/>
        <v>2.0650893708509432</v>
      </c>
      <c r="CV31" s="61">
        <f t="shared" si="61"/>
        <v>2.110734573366353</v>
      </c>
      <c r="CW31" s="61">
        <f t="shared" si="62"/>
        <v>57.010869706281277</v>
      </c>
      <c r="CX31" s="61"/>
      <c r="CY31" s="61"/>
      <c r="CZ31" s="61">
        <f t="shared" si="63"/>
        <v>9.4058464696056046</v>
      </c>
      <c r="DA31" s="61">
        <f t="shared" si="64"/>
        <v>0.59674344201970597</v>
      </c>
      <c r="DB31" s="61">
        <f t="shared" si="65"/>
        <v>2.1836468445243691</v>
      </c>
      <c r="DC31" s="61">
        <f t="shared" si="66"/>
        <v>8.8286590254923443</v>
      </c>
      <c r="DD31" s="61">
        <f t="shared" si="67"/>
        <v>3.7461932404747196</v>
      </c>
      <c r="DE31" s="61">
        <f t="shared" si="68"/>
        <v>4.5184880387642838</v>
      </c>
      <c r="DF31" s="61">
        <f t="shared" si="69"/>
        <v>10.349106138891157</v>
      </c>
      <c r="DG31" s="61">
        <f t="shared" si="70"/>
        <v>2.8765104738264533</v>
      </c>
      <c r="DH31" s="61">
        <f t="shared" si="71"/>
        <v>4.4547099930530472</v>
      </c>
      <c r="DI31" s="61">
        <f t="shared" si="72"/>
        <v>1.4348208296505687</v>
      </c>
      <c r="DJ31" s="61">
        <f t="shared" si="73"/>
        <v>3.7155337452974879</v>
      </c>
      <c r="DK31" s="61">
        <f t="shared" si="74"/>
        <v>2.7904067260568204</v>
      </c>
      <c r="DL31" s="61">
        <f t="shared" si="75"/>
        <v>54.90066496765656</v>
      </c>
      <c r="DM31" s="61">
        <f t="shared" si="76"/>
        <v>54.900664967656553</v>
      </c>
      <c r="DN31" s="61"/>
      <c r="DO31" s="59">
        <f t="shared" si="2"/>
        <v>43556</v>
      </c>
      <c r="DP31" s="61">
        <f t="shared" si="77"/>
        <v>11.791148689456611</v>
      </c>
      <c r="DQ31" s="61">
        <f t="shared" si="21"/>
        <v>0.13259685871012228</v>
      </c>
      <c r="DR31" s="61">
        <f t="shared" si="22"/>
        <v>0.69395736981572309</v>
      </c>
      <c r="DS31" s="61">
        <f t="shared" si="23"/>
        <v>0.18384510148010058</v>
      </c>
      <c r="DT31" s="61">
        <f t="shared" si="24"/>
        <v>-1.5257614613316051</v>
      </c>
      <c r="DU31" s="61">
        <f t="shared" si="25"/>
        <v>-2.0496340086537002</v>
      </c>
      <c r="DV31" s="61">
        <f t="shared" si="26"/>
        <v>-3.4233823007937083</v>
      </c>
      <c r="DW31" s="61">
        <f t="shared" si="27"/>
        <v>0.29823307428828949</v>
      </c>
      <c r="DX31" s="61">
        <f t="shared" si="28"/>
        <v>-0.87170602783992113</v>
      </c>
      <c r="DY31" s="61">
        <f t="shared" si="29"/>
        <v>-0.78897602937017608</v>
      </c>
      <c r="DZ31" s="61">
        <f t="shared" si="30"/>
        <v>-1.6504443744465447</v>
      </c>
      <c r="EA31" s="61">
        <f t="shared" si="31"/>
        <v>-0.67967215269046743</v>
      </c>
      <c r="EB31" s="61">
        <f t="shared" si="32"/>
        <v>2.1102047386247165</v>
      </c>
      <c r="EC31" s="61"/>
      <c r="ED31" s="79">
        <f>+'Infla Interanual PondENGHO'!CI32</f>
        <v>2.1102047386247325E-2</v>
      </c>
      <c r="EE31" s="53">
        <f t="shared" si="78"/>
        <v>2.1102047386247325</v>
      </c>
    </row>
    <row r="32" spans="1:135" x14ac:dyDescent="0.2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219.549560546875</v>
      </c>
      <c r="E32" s="60">
        <f>+'Indice PondENGHO'!BM31</f>
        <v>219.90249633789063</v>
      </c>
      <c r="F32" s="60">
        <f>+'Indice PondENGHO'!BN31</f>
        <v>219.86656188964844</v>
      </c>
      <c r="G32" s="60">
        <f>+'Indice PondENGHO'!BO31</f>
        <v>219.81669616699219</v>
      </c>
      <c r="H32" s="60">
        <f>+'Indice PondENGHO'!BP31</f>
        <v>219.35569763183594</v>
      </c>
      <c r="I32" s="60">
        <f>+'Indice PondENGHO'!CD31</f>
        <v>219.65727233886719</v>
      </c>
      <c r="K32" s="61">
        <f t="shared" si="33"/>
        <v>7.0637057470637021</v>
      </c>
      <c r="L32" s="61">
        <f t="shared" si="34"/>
        <v>8.9409503826241803</v>
      </c>
      <c r="M32" s="61">
        <f t="shared" si="35"/>
        <v>10.154571582899921</v>
      </c>
      <c r="N32" s="61">
        <f t="shared" si="36"/>
        <v>12.787365965483435</v>
      </c>
      <c r="O32" s="61">
        <f t="shared" si="37"/>
        <v>18.377215598931404</v>
      </c>
      <c r="P32" s="61">
        <f t="shared" si="38"/>
        <v>57.323809277002638</v>
      </c>
      <c r="Q32" s="61">
        <f t="shared" si="39"/>
        <v>57.323896022001698</v>
      </c>
      <c r="S32" s="60">
        <f>+'Indice PondENGHO'!D31</f>
        <v>220.21476745605469</v>
      </c>
      <c r="T32" s="60">
        <f>+'Indice PondENGHO'!P31</f>
        <v>220.06141662597656</v>
      </c>
      <c r="U32" s="60">
        <f>+'Indice PondENGHO'!AB31</f>
        <v>219.81637573242188</v>
      </c>
      <c r="V32" s="60">
        <f>+'Indice PondENGHO'!AN31</f>
        <v>219.64482116699219</v>
      </c>
      <c r="W32" s="60">
        <f>+'Indice PondENGHO'!AZ31</f>
        <v>219.45657348632813</v>
      </c>
      <c r="Y32" s="61">
        <f t="shared" si="40"/>
        <v>21.598658118461486</v>
      </c>
      <c r="Z32" s="61">
        <f t="shared" si="41"/>
        <v>17.228483010445466</v>
      </c>
      <c r="AA32" s="61">
        <f t="shared" si="42"/>
        <v>15.730023135324224</v>
      </c>
      <c r="AB32" s="61">
        <f t="shared" si="43"/>
        <v>13.036308942420275</v>
      </c>
      <c r="AC32" s="61">
        <f t="shared" si="44"/>
        <v>9.6498289494501748</v>
      </c>
      <c r="AE32" s="60">
        <f>+'Indice PondENGHO'!D31</f>
        <v>220.21476745605469</v>
      </c>
      <c r="AF32" s="60">
        <f>+'Indice PondENGHO'!E31</f>
        <v>182.21372985839844</v>
      </c>
      <c r="AG32" s="60">
        <f>+'Indice PondENGHO'!F31</f>
        <v>181.14309692382813</v>
      </c>
      <c r="AH32" s="60">
        <f>+'Indice PondENGHO'!G31</f>
        <v>279.93353271484375</v>
      </c>
      <c r="AI32" s="60">
        <f>+'Indice PondENGHO'!H31</f>
        <v>210.17973327636719</v>
      </c>
      <c r="AJ32" s="60">
        <f>+'Indice PondENGHO'!I31</f>
        <v>229.82762145996094</v>
      </c>
      <c r="AK32" s="60">
        <f>+'Indice PondENGHO'!J31</f>
        <v>238.11698913574219</v>
      </c>
      <c r="AL32" s="60">
        <f>+'Indice PondENGHO'!K31</f>
        <v>248.33547973632813</v>
      </c>
      <c r="AM32" s="60">
        <f>+'Indice PondENGHO'!L31</f>
        <v>203.36686706542969</v>
      </c>
      <c r="AN32" s="60">
        <f>+'Indice PondENGHO'!M31</f>
        <v>205.50273132324219</v>
      </c>
      <c r="AO32" s="60">
        <f>+'Indice PondENGHO'!N31</f>
        <v>202.70230102539063</v>
      </c>
      <c r="AP32" s="60">
        <f>+'Indice PondENGHO'!O31</f>
        <v>215.30813598632813</v>
      </c>
      <c r="AQ32" s="60">
        <f t="shared" si="0"/>
        <v>219.549560546875</v>
      </c>
      <c r="AR32" s="60"/>
      <c r="AS32" s="60">
        <f>+'Indice PondENGHO'!AZ31</f>
        <v>219.45657348632813</v>
      </c>
      <c r="AT32" s="60">
        <f>+'Indice PondENGHO'!BA31</f>
        <v>182.43951416015625</v>
      </c>
      <c r="AU32" s="60">
        <f>+'Indice PondENGHO'!BB31</f>
        <v>183.70330810546875</v>
      </c>
      <c r="AV32" s="60">
        <f>+'Indice PondENGHO'!BC31</f>
        <v>270.92495727539063</v>
      </c>
      <c r="AW32" s="60">
        <f>+'Indice PondENGHO'!BD31</f>
        <v>212.45918273925781</v>
      </c>
      <c r="AX32" s="60">
        <f>+'Indice PondENGHO'!BE31</f>
        <v>228.16221618652344</v>
      </c>
      <c r="AY32" s="60">
        <f>+'Indice PondENGHO'!BF31</f>
        <v>237.3297119140625</v>
      </c>
      <c r="AZ32" s="60">
        <f>+'Indice PondENGHO'!BG31</f>
        <v>247.3687744140625</v>
      </c>
      <c r="BA32" s="60">
        <f>+'Indice PondENGHO'!BH31</f>
        <v>203.13685607910156</v>
      </c>
      <c r="BB32" s="60">
        <f>+'Indice PondENGHO'!BI31</f>
        <v>204.94856262207031</v>
      </c>
      <c r="BC32" s="60">
        <f>+'Indice PondENGHO'!BJ31</f>
        <v>202.14411926269531</v>
      </c>
      <c r="BD32" s="60">
        <f>+'Indice PondENGHO'!BK31</f>
        <v>214.2802734375</v>
      </c>
      <c r="BE32" s="60">
        <f t="shared" si="1"/>
        <v>219.35569763183594</v>
      </c>
      <c r="BG32" s="61">
        <f t="shared" ref="BG32:BR32" si="94">+AE$1*(AE32-AE20)/$AQ20</f>
        <v>21.598658118461486</v>
      </c>
      <c r="BH32" s="61">
        <f t="shared" si="94"/>
        <v>0.75715638289036569</v>
      </c>
      <c r="BI32" s="61">
        <f t="shared" si="94"/>
        <v>3.0940770901068539</v>
      </c>
      <c r="BJ32" s="61">
        <f t="shared" si="94"/>
        <v>10.347950724480617</v>
      </c>
      <c r="BK32" s="61">
        <f t="shared" si="94"/>
        <v>2.33523559946669</v>
      </c>
      <c r="BL32" s="61">
        <f t="shared" si="94"/>
        <v>2.7002744067549957</v>
      </c>
      <c r="BM32" s="61">
        <f t="shared" si="94"/>
        <v>7.3517456336204727</v>
      </c>
      <c r="BN32" s="61">
        <f t="shared" si="94"/>
        <v>3.1710248878383029</v>
      </c>
      <c r="BO32" s="61">
        <f t="shared" si="94"/>
        <v>3.6575151263512433</v>
      </c>
      <c r="BP32" s="61">
        <f t="shared" si="94"/>
        <v>0.71291013671444237</v>
      </c>
      <c r="BQ32" s="61">
        <f t="shared" si="94"/>
        <v>2.113534440217923</v>
      </c>
      <c r="BR32" s="61">
        <f t="shared" si="94"/>
        <v>2.2012801401849211</v>
      </c>
      <c r="BS32" s="61">
        <f t="shared" si="46"/>
        <v>60.041362687088309</v>
      </c>
      <c r="BT32" s="53">
        <f t="shared" si="47"/>
        <v>58.180773786784016</v>
      </c>
      <c r="BV32" s="61">
        <f t="shared" si="7"/>
        <v>9.6498289494501748</v>
      </c>
      <c r="BW32" s="61">
        <f t="shared" si="8"/>
        <v>0.62808116764354749</v>
      </c>
      <c r="BX32" s="61">
        <f t="shared" si="9"/>
        <v>2.3645137141035235</v>
      </c>
      <c r="BY32" s="61">
        <f t="shared" si="10"/>
        <v>10.046299863007272</v>
      </c>
      <c r="BZ32" s="61">
        <f t="shared" si="11"/>
        <v>3.9655235753525364</v>
      </c>
      <c r="CA32" s="61">
        <f t="shared" si="12"/>
        <v>5.018058278744161</v>
      </c>
      <c r="CB32" s="61">
        <f t="shared" si="13"/>
        <v>10.994961235653955</v>
      </c>
      <c r="CC32" s="61">
        <f t="shared" si="14"/>
        <v>2.8552571069147445</v>
      </c>
      <c r="CD32" s="61">
        <f t="shared" si="15"/>
        <v>4.5899305238778805</v>
      </c>
      <c r="CE32" s="61">
        <f t="shared" si="16"/>
        <v>1.6601027426092898</v>
      </c>
      <c r="CF32" s="61">
        <f t="shared" si="17"/>
        <v>3.8063939635207222</v>
      </c>
      <c r="CG32" s="61">
        <f t="shared" si="18"/>
        <v>2.9272553301983297</v>
      </c>
      <c r="CH32" s="61">
        <f t="shared" si="48"/>
        <v>58.506206451076132</v>
      </c>
      <c r="CI32" s="53">
        <f t="shared" si="49"/>
        <v>56.726883220949695</v>
      </c>
      <c r="CK32" s="61">
        <f t="shared" si="50"/>
        <v>20.929349132819183</v>
      </c>
      <c r="CL32" s="61">
        <f t="shared" si="51"/>
        <v>0.73369327847779198</v>
      </c>
      <c r="CM32" s="61">
        <f t="shared" si="52"/>
        <v>2.9981964299602679</v>
      </c>
      <c r="CN32" s="61">
        <f t="shared" si="53"/>
        <v>10.027283747629927</v>
      </c>
      <c r="CO32" s="61">
        <f t="shared" si="54"/>
        <v>2.2628702626137085</v>
      </c>
      <c r="CP32" s="61">
        <f t="shared" si="55"/>
        <v>2.6165970822550886</v>
      </c>
      <c r="CQ32" s="61">
        <f t="shared" si="56"/>
        <v>7.1239264151416695</v>
      </c>
      <c r="CR32" s="61">
        <f t="shared" si="57"/>
        <v>3.072759734536421</v>
      </c>
      <c r="CS32" s="61">
        <f t="shared" si="58"/>
        <v>3.5441743935259438</v>
      </c>
      <c r="CT32" s="61">
        <f t="shared" si="59"/>
        <v>0.69081815498847543</v>
      </c>
      <c r="CU32" s="61">
        <f t="shared" si="60"/>
        <v>2.0480392791508013</v>
      </c>
      <c r="CV32" s="61">
        <f t="shared" si="61"/>
        <v>2.1330658756847405</v>
      </c>
      <c r="CW32" s="61">
        <f t="shared" si="62"/>
        <v>58.180773786784016</v>
      </c>
      <c r="CX32" s="61"/>
      <c r="CY32" s="61"/>
      <c r="CZ32" s="61">
        <f t="shared" si="63"/>
        <v>9.3563529943673363</v>
      </c>
      <c r="DA32" s="61">
        <f t="shared" si="64"/>
        <v>0.60897961449588922</v>
      </c>
      <c r="DB32" s="61">
        <f t="shared" si="65"/>
        <v>2.2926028103778631</v>
      </c>
      <c r="DC32" s="61">
        <f t="shared" si="66"/>
        <v>9.7407662144017557</v>
      </c>
      <c r="DD32" s="61">
        <f t="shared" si="67"/>
        <v>3.8449218709309876</v>
      </c>
      <c r="DE32" s="61">
        <f t="shared" si="68"/>
        <v>4.8654463046117389</v>
      </c>
      <c r="DF32" s="61">
        <f t="shared" si="69"/>
        <v>10.660576370737134</v>
      </c>
      <c r="DG32" s="61">
        <f t="shared" si="70"/>
        <v>2.7684214426922598</v>
      </c>
      <c r="DH32" s="61">
        <f t="shared" si="71"/>
        <v>4.4503390087002277</v>
      </c>
      <c r="DI32" s="61">
        <f t="shared" si="72"/>
        <v>1.6096147764002453</v>
      </c>
      <c r="DJ32" s="61">
        <f t="shared" si="73"/>
        <v>3.6906317971945053</v>
      </c>
      <c r="DK32" s="61">
        <f t="shared" si="74"/>
        <v>2.8382300160397578</v>
      </c>
      <c r="DL32" s="61">
        <f t="shared" si="75"/>
        <v>56.726883220949695</v>
      </c>
      <c r="DM32" s="61">
        <f t="shared" si="76"/>
        <v>56.726883220949695</v>
      </c>
      <c r="DN32" s="61"/>
      <c r="DO32" s="59">
        <f t="shared" si="2"/>
        <v>43586</v>
      </c>
      <c r="DP32" s="61">
        <f t="shared" si="77"/>
        <v>11.572996138451847</v>
      </c>
      <c r="DQ32" s="61">
        <f t="shared" si="21"/>
        <v>0.12471366398190276</v>
      </c>
      <c r="DR32" s="61">
        <f t="shared" si="22"/>
        <v>0.70559361958240485</v>
      </c>
      <c r="DS32" s="61">
        <f t="shared" si="23"/>
        <v>0.28651753322817086</v>
      </c>
      <c r="DT32" s="61">
        <f t="shared" si="24"/>
        <v>-1.5820516083172791</v>
      </c>
      <c r="DU32" s="61">
        <f t="shared" si="25"/>
        <v>-2.2488492223566503</v>
      </c>
      <c r="DV32" s="61">
        <f t="shared" si="26"/>
        <v>-3.5366499555954647</v>
      </c>
      <c r="DW32" s="61">
        <f t="shared" si="27"/>
        <v>0.30433829184416128</v>
      </c>
      <c r="DX32" s="61">
        <f t="shared" si="28"/>
        <v>-0.90616461517428393</v>
      </c>
      <c r="DY32" s="61">
        <f t="shared" si="29"/>
        <v>-0.91879662141176988</v>
      </c>
      <c r="DZ32" s="61">
        <f t="shared" si="30"/>
        <v>-1.642592518043704</v>
      </c>
      <c r="EA32" s="61">
        <f t="shared" si="31"/>
        <v>-0.70516414035501729</v>
      </c>
      <c r="EB32" s="61">
        <f t="shared" si="32"/>
        <v>1.4538905658343211</v>
      </c>
      <c r="EC32" s="61"/>
      <c r="ED32" s="79">
        <f>+'Infla Interanual PondENGHO'!CI33</f>
        <v>1.4538905658343149E-2</v>
      </c>
      <c r="EE32" s="53">
        <f t="shared" si="78"/>
        <v>1.4538905658343149</v>
      </c>
    </row>
    <row r="33" spans="1:135" x14ac:dyDescent="0.2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226.01164245605469</v>
      </c>
      <c r="E33" s="60">
        <f>+'Indice PondENGHO'!BM32</f>
        <v>226.27476501464844</v>
      </c>
      <c r="F33" s="60">
        <f>+'Indice PondENGHO'!BN32</f>
        <v>226.25856018066406</v>
      </c>
      <c r="G33" s="60">
        <f>+'Indice PondENGHO'!BO32</f>
        <v>226.06106567382813</v>
      </c>
      <c r="H33" s="60">
        <f>+'Indice PondENGHO'!BP32</f>
        <v>225.48506164550781</v>
      </c>
      <c r="I33" s="60">
        <f>+'Indice PondENGHO'!CD32</f>
        <v>225.93702697753906</v>
      </c>
      <c r="K33" s="61">
        <f t="shared" si="33"/>
        <v>6.8907430542241581</v>
      </c>
      <c r="L33" s="61">
        <f t="shared" si="34"/>
        <v>8.72044314947677</v>
      </c>
      <c r="M33" s="61">
        <f t="shared" si="35"/>
        <v>9.9088175779336805</v>
      </c>
      <c r="N33" s="61">
        <f t="shared" si="36"/>
        <v>12.453729106277034</v>
      </c>
      <c r="O33" s="61">
        <f t="shared" si="37"/>
        <v>17.896177731458192</v>
      </c>
      <c r="P33" s="61">
        <f t="shared" si="38"/>
        <v>55.869910619369833</v>
      </c>
      <c r="Q33" s="61">
        <f t="shared" si="39"/>
        <v>55.869996059829539</v>
      </c>
      <c r="S33" s="60">
        <f>+'Indice PondENGHO'!D32</f>
        <v>226.81184387207031</v>
      </c>
      <c r="T33" s="60">
        <f>+'Indice PondENGHO'!P32</f>
        <v>226.6663818359375</v>
      </c>
      <c r="U33" s="60">
        <f>+'Indice PondENGHO'!AB32</f>
        <v>226.44802856445313</v>
      </c>
      <c r="V33" s="60">
        <f>+'Indice PondENGHO'!AN32</f>
        <v>226.30960083007813</v>
      </c>
      <c r="W33" s="60">
        <f>+'Indice PondENGHO'!AZ32</f>
        <v>226.15203857421875</v>
      </c>
      <c r="Y33" s="61">
        <f t="shared" si="40"/>
        <v>20.586295550984701</v>
      </c>
      <c r="Z33" s="61">
        <f t="shared" si="41"/>
        <v>16.427629555484462</v>
      </c>
      <c r="AA33" s="61">
        <f t="shared" si="42"/>
        <v>15.000844158360382</v>
      </c>
      <c r="AB33" s="61">
        <f t="shared" si="43"/>
        <v>12.44308395098906</v>
      </c>
      <c r="AC33" s="61">
        <f t="shared" si="44"/>
        <v>9.2324210393201032</v>
      </c>
      <c r="AE33" s="60">
        <f>+'Indice PondENGHO'!D32</f>
        <v>226.81184387207031</v>
      </c>
      <c r="AF33" s="60">
        <f>+'Indice PondENGHO'!E32</f>
        <v>187.47206115722656</v>
      </c>
      <c r="AG33" s="60">
        <f>+'Indice PondENGHO'!F32</f>
        <v>185.01841735839844</v>
      </c>
      <c r="AH33" s="60">
        <f>+'Indice PondENGHO'!G32</f>
        <v>287.84994506835938</v>
      </c>
      <c r="AI33" s="60">
        <f>+'Indice PondENGHO'!H32</f>
        <v>216.83610534667969</v>
      </c>
      <c r="AJ33" s="60">
        <f>+'Indice PondENGHO'!I32</f>
        <v>238.59417724609375</v>
      </c>
      <c r="AK33" s="60">
        <f>+'Indice PondENGHO'!J32</f>
        <v>241.45783996582031</v>
      </c>
      <c r="AL33" s="60">
        <f>+'Indice PondENGHO'!K32</f>
        <v>265.497802734375</v>
      </c>
      <c r="AM33" s="60">
        <f>+'Indice PondENGHO'!L32</f>
        <v>211.074462890625</v>
      </c>
      <c r="AN33" s="60">
        <f>+'Indice PondENGHO'!M32</f>
        <v>211.88581848144531</v>
      </c>
      <c r="AO33" s="60">
        <f>+'Indice PondENGHO'!N32</f>
        <v>208.28474426269531</v>
      </c>
      <c r="AP33" s="60">
        <f>+'Indice PondENGHO'!O32</f>
        <v>220.15289306640625</v>
      </c>
      <c r="AQ33" s="60">
        <f t="shared" si="0"/>
        <v>226.01164245605469</v>
      </c>
      <c r="AR33" s="60"/>
      <c r="AS33" s="60">
        <f>+'Indice PondENGHO'!AZ32</f>
        <v>226.15203857421875</v>
      </c>
      <c r="AT33" s="60">
        <f>+'Indice PondENGHO'!BA32</f>
        <v>187.60861206054688</v>
      </c>
      <c r="AU33" s="60">
        <f>+'Indice PondENGHO'!BB32</f>
        <v>187.04692077636719</v>
      </c>
      <c r="AV33" s="60">
        <f>+'Indice PondENGHO'!BC32</f>
        <v>278.18850708007813</v>
      </c>
      <c r="AW33" s="60">
        <f>+'Indice PondENGHO'!BD32</f>
        <v>219.01132202148438</v>
      </c>
      <c r="AX33" s="60">
        <f>+'Indice PondENGHO'!BE32</f>
        <v>235.67605590820313</v>
      </c>
      <c r="AY33" s="60">
        <f>+'Indice PondENGHO'!BF32</f>
        <v>241.11734008789063</v>
      </c>
      <c r="AZ33" s="60">
        <f>+'Indice PondENGHO'!BG32</f>
        <v>265.30645751953125</v>
      </c>
      <c r="BA33" s="60">
        <f>+'Indice PondENGHO'!BH32</f>
        <v>209.97328186035156</v>
      </c>
      <c r="BB33" s="60">
        <f>+'Indice PondENGHO'!BI32</f>
        <v>211.99639892578125</v>
      </c>
      <c r="BC33" s="60">
        <f>+'Indice PondENGHO'!BJ32</f>
        <v>207.03718566894531</v>
      </c>
      <c r="BD33" s="60">
        <f>+'Indice PondENGHO'!BK32</f>
        <v>218.50245666503906</v>
      </c>
      <c r="BE33" s="60">
        <f t="shared" si="1"/>
        <v>225.48506164550781</v>
      </c>
      <c r="BG33" s="61">
        <f t="shared" ref="BG33:BR33" si="95">+AE$1*(AE33-AE21)/$AQ21</f>
        <v>20.586295550984701</v>
      </c>
      <c r="BH33" s="61">
        <f t="shared" si="95"/>
        <v>0.78638801600733943</v>
      </c>
      <c r="BI33" s="61">
        <f t="shared" si="95"/>
        <v>3.0705560468879662</v>
      </c>
      <c r="BJ33" s="61">
        <f t="shared" si="95"/>
        <v>10.316430751724086</v>
      </c>
      <c r="BK33" s="61">
        <f t="shared" si="95"/>
        <v>2.2976249160887581</v>
      </c>
      <c r="BL33" s="61">
        <f t="shared" si="95"/>
        <v>2.6830606874025418</v>
      </c>
      <c r="BM33" s="61">
        <f t="shared" si="95"/>
        <v>6.7517494619017313</v>
      </c>
      <c r="BN33" s="61">
        <f t="shared" si="95"/>
        <v>3.6237742691421873</v>
      </c>
      <c r="BO33" s="61">
        <f t="shared" si="95"/>
        <v>3.7107357899412294</v>
      </c>
      <c r="BP33" s="61">
        <f t="shared" si="95"/>
        <v>0.71628767067342902</v>
      </c>
      <c r="BQ33" s="61">
        <f t="shared" si="95"/>
        <v>2.0942067764396355</v>
      </c>
      <c r="BR33" s="61">
        <f t="shared" si="95"/>
        <v>2.1340868690444155</v>
      </c>
      <c r="BS33" s="61">
        <f t="shared" si="46"/>
        <v>58.771196806238031</v>
      </c>
      <c r="BT33" s="53">
        <f t="shared" si="47"/>
        <v>56.70428497945543</v>
      </c>
      <c r="BV33" s="61">
        <f t="shared" si="7"/>
        <v>9.2324210393201032</v>
      </c>
      <c r="BW33" s="61">
        <f t="shared" si="8"/>
        <v>0.6522553967507484</v>
      </c>
      <c r="BX33" s="61">
        <f t="shared" si="9"/>
        <v>2.3114747582938118</v>
      </c>
      <c r="BY33" s="61">
        <f t="shared" si="10"/>
        <v>9.9336287656377316</v>
      </c>
      <c r="BZ33" s="61">
        <f t="shared" si="11"/>
        <v>3.8964572841680858</v>
      </c>
      <c r="CA33" s="61">
        <f t="shared" si="12"/>
        <v>4.9104723794308835</v>
      </c>
      <c r="CB33" s="61">
        <f t="shared" si="13"/>
        <v>10.105254077444172</v>
      </c>
      <c r="CC33" s="61">
        <f t="shared" si="14"/>
        <v>3.2954856462901398</v>
      </c>
      <c r="CD33" s="61">
        <f t="shared" si="15"/>
        <v>4.5797778704959127</v>
      </c>
      <c r="CE33" s="61">
        <f t="shared" si="16"/>
        <v>1.680709220901093</v>
      </c>
      <c r="CF33" s="61">
        <f t="shared" si="17"/>
        <v>3.734049613832533</v>
      </c>
      <c r="CG33" s="61">
        <f t="shared" si="18"/>
        <v>2.8264329356521598</v>
      </c>
      <c r="CH33" s="61">
        <f t="shared" si="48"/>
        <v>57.15841898821737</v>
      </c>
      <c r="CI33" s="53">
        <f t="shared" si="49"/>
        <v>55.275775105399717</v>
      </c>
      <c r="CK33" s="61">
        <f t="shared" si="50"/>
        <v>19.862300463999233</v>
      </c>
      <c r="CL33" s="61">
        <f t="shared" si="51"/>
        <v>0.75873170170623006</v>
      </c>
      <c r="CM33" s="61">
        <f t="shared" si="52"/>
        <v>2.9625683087951811</v>
      </c>
      <c r="CN33" s="61">
        <f t="shared" si="53"/>
        <v>9.9536143741501828</v>
      </c>
      <c r="CO33" s="61">
        <f t="shared" si="54"/>
        <v>2.2168202299389916</v>
      </c>
      <c r="CP33" s="61">
        <f t="shared" si="55"/>
        <v>2.5887006918923063</v>
      </c>
      <c r="CQ33" s="61">
        <f t="shared" si="56"/>
        <v>6.5142986088880228</v>
      </c>
      <c r="CR33" s="61">
        <f t="shared" si="57"/>
        <v>3.4963305160538467</v>
      </c>
      <c r="CS33" s="61">
        <f t="shared" si="58"/>
        <v>3.5802337054663913</v>
      </c>
      <c r="CT33" s="61">
        <f t="shared" si="59"/>
        <v>0.69109670063457607</v>
      </c>
      <c r="CU33" s="61">
        <f t="shared" si="60"/>
        <v>2.0205560599462817</v>
      </c>
      <c r="CV33" s="61">
        <f t="shared" si="61"/>
        <v>2.0590336179841753</v>
      </c>
      <c r="CW33" s="61">
        <f t="shared" si="62"/>
        <v>56.704284979455416</v>
      </c>
      <c r="CX33" s="61"/>
      <c r="CY33" s="61"/>
      <c r="CZ33" s="61">
        <f t="shared" si="63"/>
        <v>8.928330035738357</v>
      </c>
      <c r="DA33" s="61">
        <f t="shared" si="64"/>
        <v>0.630771866337132</v>
      </c>
      <c r="DB33" s="61">
        <f t="shared" si="65"/>
        <v>2.2353410252231627</v>
      </c>
      <c r="DC33" s="61">
        <f t="shared" si="66"/>
        <v>9.6064418741727238</v>
      </c>
      <c r="DD33" s="61">
        <f t="shared" si="67"/>
        <v>3.7681185092238119</v>
      </c>
      <c r="DE33" s="61">
        <f t="shared" si="68"/>
        <v>4.7487346870572322</v>
      </c>
      <c r="DF33" s="61">
        <f t="shared" si="69"/>
        <v>9.772414311929662</v>
      </c>
      <c r="DG33" s="61">
        <f t="shared" si="70"/>
        <v>3.186941253307884</v>
      </c>
      <c r="DH33" s="61">
        <f t="shared" si="71"/>
        <v>4.4289323617296512</v>
      </c>
      <c r="DI33" s="61">
        <f t="shared" si="72"/>
        <v>1.6253512003411308</v>
      </c>
      <c r="DJ33" s="61">
        <f t="shared" si="73"/>
        <v>3.6110601087332306</v>
      </c>
      <c r="DK33" s="61">
        <f t="shared" si="74"/>
        <v>2.7333378716057455</v>
      </c>
      <c r="DL33" s="61">
        <f t="shared" si="75"/>
        <v>55.275775105399724</v>
      </c>
      <c r="DM33" s="61">
        <f t="shared" si="76"/>
        <v>55.275775105399717</v>
      </c>
      <c r="DN33" s="61"/>
      <c r="DO33" s="59">
        <f t="shared" si="2"/>
        <v>43617</v>
      </c>
      <c r="DP33" s="61">
        <f t="shared" si="77"/>
        <v>10.933970428260876</v>
      </c>
      <c r="DQ33" s="61">
        <f t="shared" si="21"/>
        <v>0.12795983536909805</v>
      </c>
      <c r="DR33" s="61">
        <f t="shared" si="22"/>
        <v>0.72722728357201838</v>
      </c>
      <c r="DS33" s="61">
        <f t="shared" si="23"/>
        <v>0.34717249997745903</v>
      </c>
      <c r="DT33" s="61">
        <f t="shared" si="24"/>
        <v>-1.5512982792848202</v>
      </c>
      <c r="DU33" s="61">
        <f t="shared" si="25"/>
        <v>-2.1600339951649259</v>
      </c>
      <c r="DV33" s="61">
        <f t="shared" si="26"/>
        <v>-3.2581157030416392</v>
      </c>
      <c r="DW33" s="61">
        <f t="shared" si="27"/>
        <v>0.30938926274596268</v>
      </c>
      <c r="DX33" s="61">
        <f t="shared" si="28"/>
        <v>-0.84869865626325991</v>
      </c>
      <c r="DY33" s="61">
        <f t="shared" si="29"/>
        <v>-0.93425449970655472</v>
      </c>
      <c r="DZ33" s="61">
        <f t="shared" si="30"/>
        <v>-1.5905040487869488</v>
      </c>
      <c r="EA33" s="61">
        <f t="shared" si="31"/>
        <v>-0.6743042536215702</v>
      </c>
      <c r="EB33" s="61">
        <f t="shared" si="32"/>
        <v>1.4285098740556919</v>
      </c>
      <c r="EC33" s="61"/>
      <c r="ED33" s="79">
        <f>+'Infla Interanual PondENGHO'!CI34</f>
        <v>1.4285098740557167E-2</v>
      </c>
      <c r="EE33" s="53">
        <f t="shared" si="78"/>
        <v>1.4285098740557167</v>
      </c>
    </row>
    <row r="34" spans="1:135" x14ac:dyDescent="0.2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231.59149169921875</v>
      </c>
      <c r="E34" s="60">
        <f>+'Indice PondENGHO'!BM33</f>
        <v>231.83543395996094</v>
      </c>
      <c r="F34" s="60">
        <f>+'Indice PondENGHO'!BN33</f>
        <v>231.93370056152344</v>
      </c>
      <c r="G34" s="60">
        <f>+'Indice PondENGHO'!BO33</f>
        <v>231.68363952636719</v>
      </c>
      <c r="H34" s="60">
        <f>+'Indice PondENGHO'!BP33</f>
        <v>231.08053588867188</v>
      </c>
      <c r="I34" s="60">
        <f>+'Indice PondENGHO'!CD33</f>
        <v>231.54530334472656</v>
      </c>
      <c r="K34" s="61">
        <f t="shared" si="33"/>
        <v>6.6920167105276986</v>
      </c>
      <c r="L34" s="61">
        <f t="shared" si="34"/>
        <v>8.4804134535957427</v>
      </c>
      <c r="M34" s="61">
        <f t="shared" si="35"/>
        <v>9.6570960194064579</v>
      </c>
      <c r="N34" s="61">
        <f t="shared" si="36"/>
        <v>12.13841095050722</v>
      </c>
      <c r="O34" s="61">
        <f t="shared" si="37"/>
        <v>17.477992979968793</v>
      </c>
      <c r="P34" s="61">
        <f t="shared" si="38"/>
        <v>54.445930114005918</v>
      </c>
      <c r="Q34" s="61">
        <f t="shared" si="39"/>
        <v>54.445987196941068</v>
      </c>
      <c r="S34" s="60">
        <f>+'Indice PondENGHO'!D33</f>
        <v>232.92710876464844</v>
      </c>
      <c r="T34" s="60">
        <f>+'Indice PondENGHO'!P33</f>
        <v>232.89765930175781</v>
      </c>
      <c r="U34" s="60">
        <f>+'Indice PondENGHO'!AB33</f>
        <v>232.77020263671875</v>
      </c>
      <c r="V34" s="60">
        <f>+'Indice PondENGHO'!AN33</f>
        <v>232.67655944824219</v>
      </c>
      <c r="W34" s="60">
        <f>+'Indice PondENGHO'!AZ33</f>
        <v>232.59748840332031</v>
      </c>
      <c r="Y34" s="61">
        <f t="shared" si="40"/>
        <v>19.763482745032906</v>
      </c>
      <c r="Z34" s="61">
        <f t="shared" si="41"/>
        <v>15.813201577217312</v>
      </c>
      <c r="AA34" s="61">
        <f t="shared" si="42"/>
        <v>14.467223309105684</v>
      </c>
      <c r="AB34" s="61">
        <f t="shared" si="43"/>
        <v>12.017236384958284</v>
      </c>
      <c r="AC34" s="61">
        <f t="shared" si="44"/>
        <v>8.94057163218549</v>
      </c>
      <c r="AE34" s="60">
        <f>+'Indice PondENGHO'!D33</f>
        <v>232.92710876464844</v>
      </c>
      <c r="AF34" s="60">
        <f>+'Indice PondENGHO'!E33</f>
        <v>189.70425415039063</v>
      </c>
      <c r="AG34" s="60">
        <f>+'Indice PondENGHO'!F33</f>
        <v>189.10935974121094</v>
      </c>
      <c r="AH34" s="60">
        <f>+'Indice PondENGHO'!G33</f>
        <v>293.75747680664063</v>
      </c>
      <c r="AI34" s="60">
        <f>+'Indice PondENGHO'!H33</f>
        <v>221.15434265136719</v>
      </c>
      <c r="AJ34" s="60">
        <f>+'Indice PondENGHO'!I33</f>
        <v>248.42243957519531</v>
      </c>
      <c r="AK34" s="60">
        <f>+'Indice PondENGHO'!J33</f>
        <v>245.0301513671875</v>
      </c>
      <c r="AL34" s="60">
        <f>+'Indice PondENGHO'!K33</f>
        <v>268.25146484375</v>
      </c>
      <c r="AM34" s="60">
        <f>+'Indice PondENGHO'!L33</f>
        <v>217.70068359375</v>
      </c>
      <c r="AN34" s="60">
        <f>+'Indice PondENGHO'!M33</f>
        <v>218.00871276855469</v>
      </c>
      <c r="AO34" s="60">
        <f>+'Indice PondENGHO'!N33</f>
        <v>214.59172058105469</v>
      </c>
      <c r="AP34" s="60">
        <f>+'Indice PondENGHO'!O33</f>
        <v>226.15518188476563</v>
      </c>
      <c r="AQ34" s="60">
        <f t="shared" si="0"/>
        <v>231.59149169921875</v>
      </c>
      <c r="AR34" s="60"/>
      <c r="AS34" s="60">
        <f>+'Indice PondENGHO'!AZ33</f>
        <v>232.59748840332031</v>
      </c>
      <c r="AT34" s="60">
        <f>+'Indice PondENGHO'!BA33</f>
        <v>189.82833862304688</v>
      </c>
      <c r="AU34" s="60">
        <f>+'Indice PondENGHO'!BB33</f>
        <v>191.62821960449219</v>
      </c>
      <c r="AV34" s="60">
        <f>+'Indice PondENGHO'!BC33</f>
        <v>284.39840698242188</v>
      </c>
      <c r="AW34" s="60">
        <f>+'Indice PondENGHO'!BD33</f>
        <v>223.00631713867188</v>
      </c>
      <c r="AX34" s="60">
        <f>+'Indice PondENGHO'!BE33</f>
        <v>245.3304443359375</v>
      </c>
      <c r="AY34" s="60">
        <f>+'Indice PondENGHO'!BF33</f>
        <v>243.79615783691406</v>
      </c>
      <c r="AZ34" s="60">
        <f>+'Indice PondENGHO'!BG33</f>
        <v>267.27792358398438</v>
      </c>
      <c r="BA34" s="60">
        <f>+'Indice PondENGHO'!BH33</f>
        <v>216.61918640136719</v>
      </c>
      <c r="BB34" s="60">
        <f>+'Indice PondENGHO'!BI33</f>
        <v>218.22564697265625</v>
      </c>
      <c r="BC34" s="60">
        <f>+'Indice PondENGHO'!BJ33</f>
        <v>212.88917541503906</v>
      </c>
      <c r="BD34" s="60">
        <f>+'Indice PondENGHO'!BK33</f>
        <v>224.50325012207031</v>
      </c>
      <c r="BE34" s="60">
        <f t="shared" si="1"/>
        <v>231.08053588867188</v>
      </c>
      <c r="BG34" s="61">
        <f t="shared" ref="BG34:BR34" si="96">+AE$1*(AE34-AE22)/$AQ22</f>
        <v>19.763482745032906</v>
      </c>
      <c r="BH34" s="61">
        <f t="shared" si="96"/>
        <v>0.73300808144901053</v>
      </c>
      <c r="BI34" s="61">
        <f t="shared" si="96"/>
        <v>3.0399436639879149</v>
      </c>
      <c r="BJ34" s="61">
        <f t="shared" si="96"/>
        <v>10.319299151119612</v>
      </c>
      <c r="BK34" s="61">
        <f t="shared" si="96"/>
        <v>2.2012780329770694</v>
      </c>
      <c r="BL34" s="61">
        <f t="shared" si="96"/>
        <v>2.7441460817100225</v>
      </c>
      <c r="BM34" s="61">
        <f t="shared" si="96"/>
        <v>6.201518963114057</v>
      </c>
      <c r="BN34" s="61">
        <f t="shared" si="96"/>
        <v>3.5000756285272865</v>
      </c>
      <c r="BO34" s="61">
        <f t="shared" si="96"/>
        <v>3.6122712674230026</v>
      </c>
      <c r="BP34" s="61">
        <f t="shared" si="96"/>
        <v>0.71569575082384274</v>
      </c>
      <c r="BQ34" s="61">
        <f t="shared" si="96"/>
        <v>2.0846424633428859</v>
      </c>
      <c r="BR34" s="61">
        <f t="shared" si="96"/>
        <v>2.0749640041162025</v>
      </c>
      <c r="BS34" s="61">
        <f t="shared" si="46"/>
        <v>56.990325833623814</v>
      </c>
      <c r="BT34" s="53">
        <f t="shared" si="47"/>
        <v>54.968143761486623</v>
      </c>
      <c r="BV34" s="61">
        <f t="shared" si="7"/>
        <v>8.94057163218549</v>
      </c>
      <c r="BW34" s="61">
        <f t="shared" si="8"/>
        <v>0.61151707299588143</v>
      </c>
      <c r="BX34" s="61">
        <f t="shared" si="9"/>
        <v>2.3239700958248757</v>
      </c>
      <c r="BY34" s="61">
        <f t="shared" si="10"/>
        <v>10.06387646177223</v>
      </c>
      <c r="BZ34" s="61">
        <f t="shared" si="11"/>
        <v>3.7287770623480623</v>
      </c>
      <c r="CA34" s="61">
        <f t="shared" si="12"/>
        <v>5.0550863386348066</v>
      </c>
      <c r="CB34" s="61">
        <f t="shared" si="13"/>
        <v>9.2707591285412416</v>
      </c>
      <c r="CC34" s="61">
        <f t="shared" si="14"/>
        <v>3.1938966041309746</v>
      </c>
      <c r="CD34" s="61">
        <f t="shared" si="15"/>
        <v>4.4704799478910902</v>
      </c>
      <c r="CE34" s="61">
        <f t="shared" si="16"/>
        <v>1.6746241037511489</v>
      </c>
      <c r="CF34" s="61">
        <f t="shared" si="17"/>
        <v>3.7193111121407276</v>
      </c>
      <c r="CG34" s="61">
        <f t="shared" si="18"/>
        <v>2.7520012898260893</v>
      </c>
      <c r="CH34" s="61">
        <f t="shared" si="48"/>
        <v>55.804870850042626</v>
      </c>
      <c r="CI34" s="53">
        <f t="shared" si="49"/>
        <v>54.053314485723106</v>
      </c>
      <c r="CK34" s="61">
        <f t="shared" si="50"/>
        <v>19.062217049401124</v>
      </c>
      <c r="CL34" s="61">
        <f t="shared" si="51"/>
        <v>0.70699882848623252</v>
      </c>
      <c r="CM34" s="61">
        <f t="shared" si="52"/>
        <v>2.9320776448398629</v>
      </c>
      <c r="CN34" s="61">
        <f t="shared" si="53"/>
        <v>9.9531404840971653</v>
      </c>
      <c r="CO34" s="61">
        <f t="shared" si="54"/>
        <v>2.1231703031305877</v>
      </c>
      <c r="CP34" s="61">
        <f t="shared" si="55"/>
        <v>2.6467758187997941</v>
      </c>
      <c r="CQ34" s="61">
        <f t="shared" si="56"/>
        <v>5.9814710815869576</v>
      </c>
      <c r="CR34" s="61">
        <f t="shared" si="57"/>
        <v>3.3758827925748314</v>
      </c>
      <c r="CS34" s="61">
        <f t="shared" si="58"/>
        <v>3.4840974047571858</v>
      </c>
      <c r="CT34" s="61">
        <f t="shared" si="59"/>
        <v>0.69030078956943863</v>
      </c>
      <c r="CU34" s="61">
        <f t="shared" si="60"/>
        <v>2.0106733018312535</v>
      </c>
      <c r="CV34" s="61">
        <f t="shared" si="61"/>
        <v>2.001338262412192</v>
      </c>
      <c r="CW34" s="61">
        <f t="shared" si="62"/>
        <v>54.968143761486637</v>
      </c>
      <c r="CX34" s="61"/>
      <c r="CY34" s="61"/>
      <c r="CZ34" s="61">
        <f t="shared" si="63"/>
        <v>8.6599524872171241</v>
      </c>
      <c r="DA34" s="61">
        <f t="shared" si="64"/>
        <v>0.59232328928524025</v>
      </c>
      <c r="DB34" s="61">
        <f t="shared" si="65"/>
        <v>2.2510272765005803</v>
      </c>
      <c r="DC34" s="61">
        <f t="shared" si="66"/>
        <v>9.7479999693113726</v>
      </c>
      <c r="DD34" s="61">
        <f t="shared" si="67"/>
        <v>3.6117413431500953</v>
      </c>
      <c r="DE34" s="61">
        <f t="shared" si="68"/>
        <v>4.8964215390617838</v>
      </c>
      <c r="DF34" s="61">
        <f t="shared" si="69"/>
        <v>8.9797763360659264</v>
      </c>
      <c r="DG34" s="61">
        <f t="shared" si="70"/>
        <v>3.0936492630166668</v>
      </c>
      <c r="DH34" s="61">
        <f t="shared" si="71"/>
        <v>4.3301642821612516</v>
      </c>
      <c r="DI34" s="61">
        <f t="shared" si="72"/>
        <v>1.6220624104421506</v>
      </c>
      <c r="DJ34" s="61">
        <f t="shared" si="73"/>
        <v>3.6025725022286967</v>
      </c>
      <c r="DK34" s="61">
        <f t="shared" si="74"/>
        <v>2.6656237872822097</v>
      </c>
      <c r="DL34" s="61">
        <f t="shared" si="75"/>
        <v>54.053314485723085</v>
      </c>
      <c r="DM34" s="61">
        <f t="shared" si="76"/>
        <v>54.053314485723106</v>
      </c>
      <c r="DN34" s="61"/>
      <c r="DO34" s="59">
        <f t="shared" si="2"/>
        <v>43647</v>
      </c>
      <c r="DP34" s="61">
        <f t="shared" si="77"/>
        <v>10.402264562184</v>
      </c>
      <c r="DQ34" s="61">
        <f t="shared" si="21"/>
        <v>0.11467553920099227</v>
      </c>
      <c r="DR34" s="61">
        <f t="shared" si="22"/>
        <v>0.68105036833928256</v>
      </c>
      <c r="DS34" s="61">
        <f t="shared" si="23"/>
        <v>0.20514051478579276</v>
      </c>
      <c r="DT34" s="61">
        <f t="shared" si="24"/>
        <v>-1.4885710400195076</v>
      </c>
      <c r="DU34" s="61">
        <f t="shared" si="25"/>
        <v>-2.2496457202619897</v>
      </c>
      <c r="DV34" s="61">
        <f t="shared" si="26"/>
        <v>-2.9983052544789688</v>
      </c>
      <c r="DW34" s="61">
        <f t="shared" si="27"/>
        <v>0.28223352955816461</v>
      </c>
      <c r="DX34" s="61">
        <f t="shared" si="28"/>
        <v>-0.84606687740406583</v>
      </c>
      <c r="DY34" s="61">
        <f t="shared" si="29"/>
        <v>-0.93176162087271197</v>
      </c>
      <c r="DZ34" s="61">
        <f t="shared" si="30"/>
        <v>-1.5918992003974433</v>
      </c>
      <c r="EA34" s="61">
        <f t="shared" si="31"/>
        <v>-0.66428552487001769</v>
      </c>
      <c r="EB34" s="61">
        <f t="shared" si="32"/>
        <v>0.91482927576355166</v>
      </c>
      <c r="EC34" s="61"/>
      <c r="ED34" s="79">
        <f>+'Infla Interanual PondENGHO'!CI35</f>
        <v>9.1482927576351791E-3</v>
      </c>
      <c r="EE34" s="53">
        <f t="shared" si="78"/>
        <v>0.91482927576351791</v>
      </c>
    </row>
    <row r="35" spans="1:135" x14ac:dyDescent="0.2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240.83831787109375</v>
      </c>
      <c r="E35" s="60">
        <f>+'Indice PondENGHO'!BM34</f>
        <v>240.93150329589844</v>
      </c>
      <c r="F35" s="60">
        <f>+'Indice PondENGHO'!BN34</f>
        <v>240.99118041992188</v>
      </c>
      <c r="G35" s="60">
        <f>+'Indice PondENGHO'!BO34</f>
        <v>240.77676391601563</v>
      </c>
      <c r="H35" s="60">
        <f>+'Indice PondENGHO'!BP34</f>
        <v>240.19546508789063</v>
      </c>
      <c r="I35" s="60">
        <f>+'Indice PondENGHO'!CD34</f>
        <v>240.65840148925781</v>
      </c>
      <c r="K35" s="61">
        <f t="shared" si="33"/>
        <v>6.7122061427702997</v>
      </c>
      <c r="L35" s="61">
        <f t="shared" si="34"/>
        <v>8.4856930748842085</v>
      </c>
      <c r="M35" s="61">
        <f t="shared" si="35"/>
        <v>9.6584840733756536</v>
      </c>
      <c r="N35" s="61">
        <f t="shared" si="36"/>
        <v>12.154283053838391</v>
      </c>
      <c r="O35" s="61">
        <f t="shared" si="37"/>
        <v>17.512577944540187</v>
      </c>
      <c r="P35" s="61">
        <f t="shared" si="38"/>
        <v>54.523244289408737</v>
      </c>
      <c r="Q35" s="61">
        <f t="shared" si="39"/>
        <v>54.523290935527989</v>
      </c>
      <c r="S35" s="60">
        <f>+'Indice PondENGHO'!D34</f>
        <v>243.39804077148438</v>
      </c>
      <c r="T35" s="60">
        <f>+'Indice PondENGHO'!P34</f>
        <v>243.17259216308594</v>
      </c>
      <c r="U35" s="60">
        <f>+'Indice PondENGHO'!AB34</f>
        <v>242.87950134277344</v>
      </c>
      <c r="V35" s="60">
        <f>+'Indice PondENGHO'!AN34</f>
        <v>242.6683349609375</v>
      </c>
      <c r="W35" s="60">
        <f>+'Indice PondENGHO'!AZ34</f>
        <v>242.44319152832031</v>
      </c>
      <c r="Y35" s="61">
        <f t="shared" si="40"/>
        <v>20.04005428793403</v>
      </c>
      <c r="Z35" s="61">
        <f t="shared" si="41"/>
        <v>16.025795044030417</v>
      </c>
      <c r="AA35" s="61">
        <f t="shared" si="42"/>
        <v>14.653516459312414</v>
      </c>
      <c r="AB35" s="61">
        <f t="shared" si="43"/>
        <v>12.171015393921019</v>
      </c>
      <c r="AC35" s="61">
        <f t="shared" si="44"/>
        <v>9.053775374545955</v>
      </c>
      <c r="AE35" s="60">
        <f>+'Indice PondENGHO'!D34</f>
        <v>243.39804077148438</v>
      </c>
      <c r="AF35" s="60">
        <f>+'Indice PondENGHO'!E34</f>
        <v>198.66365051269531</v>
      </c>
      <c r="AG35" s="60">
        <f>+'Indice PondENGHO'!F34</f>
        <v>195.658203125</v>
      </c>
      <c r="AH35" s="60">
        <f>+'Indice PondENGHO'!G34</f>
        <v>300.2742919921875</v>
      </c>
      <c r="AI35" s="60">
        <f>+'Indice PondENGHO'!H34</f>
        <v>234.21653747558594</v>
      </c>
      <c r="AJ35" s="60">
        <f>+'Indice PondENGHO'!I34</f>
        <v>260.99420166015625</v>
      </c>
      <c r="AK35" s="60">
        <f>+'Indice PondENGHO'!J34</f>
        <v>254.21549987792969</v>
      </c>
      <c r="AL35" s="60">
        <f>+'Indice PondENGHO'!K34</f>
        <v>272.51629638671875</v>
      </c>
      <c r="AM35" s="60">
        <f>+'Indice PondENGHO'!L34</f>
        <v>226.19401550292969</v>
      </c>
      <c r="AN35" s="60">
        <f>+'Indice PondENGHO'!M34</f>
        <v>224.44093322753906</v>
      </c>
      <c r="AO35" s="60">
        <f>+'Indice PondENGHO'!N34</f>
        <v>222.55686950683594</v>
      </c>
      <c r="AP35" s="60">
        <f>+'Indice PondENGHO'!O34</f>
        <v>236.00665283203125</v>
      </c>
      <c r="AQ35" s="60">
        <f t="shared" si="0"/>
        <v>240.83831787109375</v>
      </c>
      <c r="AR35" s="60"/>
      <c r="AS35" s="60">
        <f>+'Indice PondENGHO'!AZ34</f>
        <v>242.44319152832031</v>
      </c>
      <c r="AT35" s="60">
        <f>+'Indice PondENGHO'!BA34</f>
        <v>198.76979064941406</v>
      </c>
      <c r="AU35" s="60">
        <f>+'Indice PondENGHO'!BB34</f>
        <v>198.34245300292969</v>
      </c>
      <c r="AV35" s="60">
        <f>+'Indice PondENGHO'!BC34</f>
        <v>290.23727416992188</v>
      </c>
      <c r="AW35" s="60">
        <f>+'Indice PondENGHO'!BD34</f>
        <v>235.83377075195313</v>
      </c>
      <c r="AX35" s="60">
        <f>+'Indice PondENGHO'!BE34</f>
        <v>258.22946166992188</v>
      </c>
      <c r="AY35" s="60">
        <f>+'Indice PondENGHO'!BF34</f>
        <v>253.73881530761719</v>
      </c>
      <c r="AZ35" s="60">
        <f>+'Indice PondENGHO'!BG34</f>
        <v>271.26702880859375</v>
      </c>
      <c r="BA35" s="60">
        <f>+'Indice PondENGHO'!BH34</f>
        <v>225.74586486816406</v>
      </c>
      <c r="BB35" s="60">
        <f>+'Indice PondENGHO'!BI34</f>
        <v>224.09390258789063</v>
      </c>
      <c r="BC35" s="60">
        <f>+'Indice PondENGHO'!BJ34</f>
        <v>220.39535522460938</v>
      </c>
      <c r="BD35" s="60">
        <f>+'Indice PondENGHO'!BK34</f>
        <v>233.92243957519531</v>
      </c>
      <c r="BE35" s="60">
        <f t="shared" si="1"/>
        <v>240.19546508789063</v>
      </c>
      <c r="BG35" s="61">
        <f t="shared" ref="BG35:BR35" si="97">+AE$1*(AE35-AE23)/$AQ23</f>
        <v>20.04005428793403</v>
      </c>
      <c r="BH35" s="61">
        <f t="shared" si="97"/>
        <v>0.79674671966283706</v>
      </c>
      <c r="BI35" s="61">
        <f t="shared" si="97"/>
        <v>3.2096679858218358</v>
      </c>
      <c r="BJ35" s="61">
        <f t="shared" si="97"/>
        <v>9.5367236046108577</v>
      </c>
      <c r="BK35" s="61">
        <f t="shared" si="97"/>
        <v>2.3563807727214621</v>
      </c>
      <c r="BL35" s="61">
        <f t="shared" si="97"/>
        <v>2.827590015719661</v>
      </c>
      <c r="BM35" s="61">
        <f t="shared" si="97"/>
        <v>6.1476042657381322</v>
      </c>
      <c r="BN35" s="61">
        <f t="shared" si="97"/>
        <v>2.8789496596710888</v>
      </c>
      <c r="BO35" s="61">
        <f t="shared" si="97"/>
        <v>3.6467403109596592</v>
      </c>
      <c r="BP35" s="61">
        <f t="shared" si="97"/>
        <v>0.71913273763827601</v>
      </c>
      <c r="BQ35" s="61">
        <f t="shared" si="97"/>
        <v>2.1285800765028657</v>
      </c>
      <c r="BR35" s="61">
        <f t="shared" si="97"/>
        <v>2.0813211166738954</v>
      </c>
      <c r="BS35" s="61">
        <f t="shared" si="46"/>
        <v>56.369491553654598</v>
      </c>
      <c r="BT35" s="53">
        <f t="shared" si="47"/>
        <v>55.135801005716402</v>
      </c>
      <c r="BV35" s="61">
        <f t="shared" si="7"/>
        <v>9.053775374545955</v>
      </c>
      <c r="BW35" s="61">
        <f t="shared" si="8"/>
        <v>0.66466380231236333</v>
      </c>
      <c r="BX35" s="61">
        <f t="shared" si="9"/>
        <v>2.4447218076825017</v>
      </c>
      <c r="BY35" s="61">
        <f t="shared" si="10"/>
        <v>9.1758548738761405</v>
      </c>
      <c r="BZ35" s="61">
        <f t="shared" si="11"/>
        <v>3.9812516007262797</v>
      </c>
      <c r="CA35" s="61">
        <f t="shared" si="12"/>
        <v>5.19641686171967</v>
      </c>
      <c r="CB35" s="61">
        <f t="shared" si="13"/>
        <v>9.2950295639233182</v>
      </c>
      <c r="CC35" s="61">
        <f t="shared" si="14"/>
        <v>2.572792619664273</v>
      </c>
      <c r="CD35" s="61">
        <f t="shared" si="15"/>
        <v>4.5715065331765619</v>
      </c>
      <c r="CE35" s="61">
        <f t="shared" si="16"/>
        <v>1.6621620972385909</v>
      </c>
      <c r="CF35" s="61">
        <f t="shared" si="17"/>
        <v>3.7869099798729642</v>
      </c>
      <c r="CG35" s="61">
        <f t="shared" si="18"/>
        <v>2.7260674897219284</v>
      </c>
      <c r="CH35" s="61">
        <f t="shared" si="48"/>
        <v>55.131152604460546</v>
      </c>
      <c r="CI35" s="53">
        <f t="shared" si="49"/>
        <v>54.169448937102494</v>
      </c>
      <c r="CK35" s="61">
        <f t="shared" si="50"/>
        <v>19.601461977204032</v>
      </c>
      <c r="CL35" s="61">
        <f t="shared" si="51"/>
        <v>0.77930929260686999</v>
      </c>
      <c r="CM35" s="61">
        <f t="shared" si="52"/>
        <v>3.1394218837728367</v>
      </c>
      <c r="CN35" s="61">
        <f t="shared" si="53"/>
        <v>9.3280049263856188</v>
      </c>
      <c r="CO35" s="61">
        <f t="shared" si="54"/>
        <v>2.3048095307867582</v>
      </c>
      <c r="CP35" s="61">
        <f t="shared" si="55"/>
        <v>2.7657059898096987</v>
      </c>
      <c r="CQ35" s="61">
        <f t="shared" si="56"/>
        <v>6.0130591232138881</v>
      </c>
      <c r="CR35" s="61">
        <f t="shared" si="57"/>
        <v>2.8159415876584926</v>
      </c>
      <c r="CS35" s="61">
        <f t="shared" si="58"/>
        <v>3.5669285381652589</v>
      </c>
      <c r="CT35" s="61">
        <f t="shared" si="59"/>
        <v>0.70339395347179479</v>
      </c>
      <c r="CU35" s="61">
        <f t="shared" si="60"/>
        <v>2.0819944315283743</v>
      </c>
      <c r="CV35" s="61">
        <f t="shared" si="61"/>
        <v>2.0357697711127827</v>
      </c>
      <c r="CW35" s="61">
        <f t="shared" si="62"/>
        <v>55.135801005716395</v>
      </c>
      <c r="CX35" s="61"/>
      <c r="CY35" s="61"/>
      <c r="CZ35" s="61">
        <f t="shared" si="63"/>
        <v>8.8958419998602167</v>
      </c>
      <c r="DA35" s="61">
        <f t="shared" si="64"/>
        <v>0.65306945708200015</v>
      </c>
      <c r="DB35" s="61">
        <f t="shared" si="65"/>
        <v>2.4020762648804772</v>
      </c>
      <c r="DC35" s="61">
        <f t="shared" si="66"/>
        <v>9.015791953612835</v>
      </c>
      <c r="DD35" s="61">
        <f t="shared" si="67"/>
        <v>3.9118029481185017</v>
      </c>
      <c r="DE35" s="61">
        <f t="shared" si="68"/>
        <v>5.1057709579619335</v>
      </c>
      <c r="DF35" s="61">
        <f t="shared" si="69"/>
        <v>9.1328877693564596</v>
      </c>
      <c r="DG35" s="61">
        <f t="shared" si="70"/>
        <v>2.5279130192787247</v>
      </c>
      <c r="DH35" s="61">
        <f t="shared" si="71"/>
        <v>4.4917615180514572</v>
      </c>
      <c r="DI35" s="61">
        <f t="shared" si="72"/>
        <v>1.633167466995207</v>
      </c>
      <c r="DJ35" s="61">
        <f t="shared" si="73"/>
        <v>3.7208514078396999</v>
      </c>
      <c r="DK35" s="61">
        <f t="shared" si="74"/>
        <v>2.6785141740649827</v>
      </c>
      <c r="DL35" s="61">
        <f t="shared" si="75"/>
        <v>54.169448937102501</v>
      </c>
      <c r="DM35" s="61">
        <f t="shared" si="76"/>
        <v>54.169448937102494</v>
      </c>
      <c r="DN35" s="61"/>
      <c r="DO35" s="59">
        <f t="shared" si="2"/>
        <v>43678</v>
      </c>
      <c r="DP35" s="61">
        <f t="shared" si="77"/>
        <v>10.705619977343815</v>
      </c>
      <c r="DQ35" s="61">
        <f t="shared" si="21"/>
        <v>0.12623983552486984</v>
      </c>
      <c r="DR35" s="61">
        <f t="shared" si="22"/>
        <v>0.7373456188923595</v>
      </c>
      <c r="DS35" s="61">
        <f t="shared" si="23"/>
        <v>0.31221297277278381</v>
      </c>
      <c r="DT35" s="61">
        <f t="shared" si="24"/>
        <v>-1.6069934173317435</v>
      </c>
      <c r="DU35" s="61">
        <f t="shared" si="25"/>
        <v>-2.3400649681522347</v>
      </c>
      <c r="DV35" s="61">
        <f t="shared" si="26"/>
        <v>-3.1198286461425715</v>
      </c>
      <c r="DW35" s="61">
        <f t="shared" si="27"/>
        <v>0.28802856837976787</v>
      </c>
      <c r="DX35" s="61">
        <f t="shared" si="28"/>
        <v>-0.92483297988619828</v>
      </c>
      <c r="DY35" s="61">
        <f t="shared" si="29"/>
        <v>-0.9297735135234122</v>
      </c>
      <c r="DZ35" s="61">
        <f t="shared" si="30"/>
        <v>-1.6388569763113257</v>
      </c>
      <c r="EA35" s="61">
        <f t="shared" si="31"/>
        <v>-0.64274440295220003</v>
      </c>
      <c r="EB35" s="61">
        <f t="shared" si="32"/>
        <v>0.96635206861389378</v>
      </c>
      <c r="EC35" s="61"/>
      <c r="ED35" s="79">
        <f>+'Infla Interanual PondENGHO'!CI36</f>
        <v>9.663520686139071E-3</v>
      </c>
      <c r="EE35" s="53">
        <f t="shared" si="78"/>
        <v>0.9663520686139071</v>
      </c>
    </row>
    <row r="36" spans="1:135" x14ac:dyDescent="0.2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253.40628051757813</v>
      </c>
      <c r="E36" s="60">
        <f>+'Indice PondENGHO'!BM35</f>
        <v>253.45855712890625</v>
      </c>
      <c r="F36" s="60">
        <f>+'Indice PondENGHO'!BN35</f>
        <v>253.7015380859375</v>
      </c>
      <c r="G36" s="60">
        <f>+'Indice PondENGHO'!BO35</f>
        <v>253.550537109375</v>
      </c>
      <c r="H36" s="60">
        <f>+'Indice PondENGHO'!BP35</f>
        <v>253.00408935546875</v>
      </c>
      <c r="I36" s="60">
        <f>+'Indice PondENGHO'!CD35</f>
        <v>253.3687744140625</v>
      </c>
      <c r="K36" s="61">
        <f t="shared" si="33"/>
        <v>6.6008968783709427</v>
      </c>
      <c r="L36" s="61">
        <f t="shared" si="34"/>
        <v>8.3391883654180639</v>
      </c>
      <c r="M36" s="61">
        <f t="shared" si="35"/>
        <v>9.516550469625729</v>
      </c>
      <c r="N36" s="61">
        <f t="shared" si="36"/>
        <v>11.95568852249167</v>
      </c>
      <c r="O36" s="61">
        <f t="shared" si="37"/>
        <v>17.248652025262917</v>
      </c>
      <c r="P36" s="61">
        <f t="shared" si="38"/>
        <v>53.660976261169324</v>
      </c>
      <c r="Q36" s="61">
        <f t="shared" si="39"/>
        <v>53.661022081215549</v>
      </c>
      <c r="S36" s="60">
        <f>+'Indice PondENGHO'!D35</f>
        <v>255.55595397949219</v>
      </c>
      <c r="T36" s="60">
        <f>+'Indice PondENGHO'!P35</f>
        <v>255.26190185546875</v>
      </c>
      <c r="U36" s="60">
        <f>+'Indice PondENGHO'!AB35</f>
        <v>254.94245910644531</v>
      </c>
      <c r="V36" s="60">
        <f>+'Indice PondENGHO'!AN35</f>
        <v>254.67716979980469</v>
      </c>
      <c r="W36" s="60">
        <f>+'Indice PondENGHO'!AZ35</f>
        <v>254.36868286132813</v>
      </c>
      <c r="Y36" s="61">
        <f t="shared" si="40"/>
        <v>19.492693233319049</v>
      </c>
      <c r="Z36" s="61">
        <f t="shared" si="41"/>
        <v>15.568873393556876</v>
      </c>
      <c r="AA36" s="61">
        <f t="shared" si="42"/>
        <v>14.23857038998135</v>
      </c>
      <c r="AB36" s="61">
        <f t="shared" si="43"/>
        <v>11.805078216832127</v>
      </c>
      <c r="AC36" s="61">
        <f t="shared" si="44"/>
        <v>8.7779462469797256</v>
      </c>
      <c r="AE36" s="60">
        <f>+'Indice PondENGHO'!D35</f>
        <v>255.55595397949219</v>
      </c>
      <c r="AF36" s="60">
        <f>+'Indice PondENGHO'!E35</f>
        <v>206.39532470703125</v>
      </c>
      <c r="AG36" s="60">
        <f>+'Indice PondENGHO'!F35</f>
        <v>207.21142578125</v>
      </c>
      <c r="AH36" s="60">
        <f>+'Indice PondENGHO'!G35</f>
        <v>306.57919311523438</v>
      </c>
      <c r="AI36" s="60">
        <f>+'Indice PondENGHO'!H35</f>
        <v>249.96279907226563</v>
      </c>
      <c r="AJ36" s="60">
        <f>+'Indice PondENGHO'!I35</f>
        <v>283.33285522460938</v>
      </c>
      <c r="AK36" s="60">
        <f>+'Indice PondENGHO'!J35</f>
        <v>266.32827758789063</v>
      </c>
      <c r="AL36" s="60">
        <f>+'Indice PondENGHO'!K35</f>
        <v>291.37930297851563</v>
      </c>
      <c r="AM36" s="60">
        <f>+'Indice PondENGHO'!L35</f>
        <v>241.65736389160156</v>
      </c>
      <c r="AN36" s="60">
        <f>+'Indice PondENGHO'!M35</f>
        <v>229.62248229980469</v>
      </c>
      <c r="AO36" s="60">
        <f>+'Indice PondENGHO'!N35</f>
        <v>234.66438293457031</v>
      </c>
      <c r="AP36" s="60">
        <f>+'Indice PondENGHO'!O35</f>
        <v>255.30894470214844</v>
      </c>
      <c r="AQ36" s="60">
        <f t="shared" si="0"/>
        <v>253.40628051757813</v>
      </c>
      <c r="AR36" s="60"/>
      <c r="AS36" s="60">
        <f>+'Indice PondENGHO'!AZ35</f>
        <v>254.36868286132813</v>
      </c>
      <c r="AT36" s="60">
        <f>+'Indice PondENGHO'!BA35</f>
        <v>206.58200073242188</v>
      </c>
      <c r="AU36" s="60">
        <f>+'Indice PondENGHO'!BB35</f>
        <v>209.87940979003906</v>
      </c>
      <c r="AV36" s="60">
        <f>+'Indice PondENGHO'!BC35</f>
        <v>295.88031005859375</v>
      </c>
      <c r="AW36" s="60">
        <f>+'Indice PondENGHO'!BD35</f>
        <v>251.49990844726563</v>
      </c>
      <c r="AX36" s="60">
        <f>+'Indice PondENGHO'!BE35</f>
        <v>279.125244140625</v>
      </c>
      <c r="AY36" s="60">
        <f>+'Indice PondENGHO'!BF35</f>
        <v>265.65377807617188</v>
      </c>
      <c r="AZ36" s="60">
        <f>+'Indice PondENGHO'!BG35</f>
        <v>289.532470703125</v>
      </c>
      <c r="BA36" s="60">
        <f>+'Indice PondENGHO'!BH35</f>
        <v>240.81671142578125</v>
      </c>
      <c r="BB36" s="60">
        <f>+'Indice PondENGHO'!BI35</f>
        <v>229.30767822265625</v>
      </c>
      <c r="BC36" s="60">
        <f>+'Indice PondENGHO'!BJ35</f>
        <v>231.884521484375</v>
      </c>
      <c r="BD36" s="60">
        <f>+'Indice PondENGHO'!BK35</f>
        <v>252.86227416992188</v>
      </c>
      <c r="BE36" s="60">
        <f t="shared" si="1"/>
        <v>253.00408935546875</v>
      </c>
      <c r="BG36" s="61">
        <f t="shared" ref="BG36:BR36" si="98">+AE$1*(AE36-AE24)/$AQ24</f>
        <v>19.492693233319049</v>
      </c>
      <c r="BH36" s="61">
        <f t="shared" si="98"/>
        <v>0.80389758154765323</v>
      </c>
      <c r="BI36" s="61">
        <f t="shared" si="98"/>
        <v>3.2420732915940955</v>
      </c>
      <c r="BJ36" s="61">
        <f t="shared" si="98"/>
        <v>9.0832721625496067</v>
      </c>
      <c r="BK36" s="61">
        <f t="shared" si="98"/>
        <v>2.2936200032505401</v>
      </c>
      <c r="BL36" s="61">
        <f t="shared" si="98"/>
        <v>3.0577855029128345</v>
      </c>
      <c r="BM36" s="61">
        <f t="shared" si="98"/>
        <v>5.5398206182224961</v>
      </c>
      <c r="BN36" s="61">
        <f t="shared" si="98"/>
        <v>3.1676574965195012</v>
      </c>
      <c r="BO36" s="61">
        <f t="shared" si="98"/>
        <v>3.7514425390207902</v>
      </c>
      <c r="BP36" s="61">
        <f t="shared" si="98"/>
        <v>0.68968432976859606</v>
      </c>
      <c r="BQ36" s="61">
        <f t="shared" si="98"/>
        <v>2.0982245171419107</v>
      </c>
      <c r="BR36" s="61">
        <f t="shared" si="98"/>
        <v>2.13886897812958</v>
      </c>
      <c r="BS36" s="61">
        <f t="shared" si="46"/>
        <v>55.359040253976652</v>
      </c>
      <c r="BT36" s="53">
        <f t="shared" si="47"/>
        <v>54.245232067212697</v>
      </c>
      <c r="BV36" s="61">
        <f t="shared" si="7"/>
        <v>8.7779462469797256</v>
      </c>
      <c r="BW36" s="61">
        <f t="shared" si="8"/>
        <v>0.67218709195206705</v>
      </c>
      <c r="BX36" s="61">
        <f t="shared" si="9"/>
        <v>2.4482385162053175</v>
      </c>
      <c r="BY36" s="61">
        <f t="shared" si="10"/>
        <v>8.7881646885770763</v>
      </c>
      <c r="BZ36" s="61">
        <f t="shared" si="11"/>
        <v>3.868000074912592</v>
      </c>
      <c r="CA36" s="61">
        <f t="shared" si="12"/>
        <v>5.5868970876434769</v>
      </c>
      <c r="CB36" s="61">
        <f t="shared" si="13"/>
        <v>8.2973161804853159</v>
      </c>
      <c r="CC36" s="61">
        <f t="shared" si="14"/>
        <v>2.8362439807059494</v>
      </c>
      <c r="CD36" s="61">
        <f t="shared" si="15"/>
        <v>4.6965350352656587</v>
      </c>
      <c r="CE36" s="61">
        <f t="shared" si="16"/>
        <v>1.5833416450006066</v>
      </c>
      <c r="CF36" s="61">
        <f t="shared" si="17"/>
        <v>3.7213711908448093</v>
      </c>
      <c r="CG36" s="61">
        <f t="shared" si="18"/>
        <v>2.7998473179168992</v>
      </c>
      <c r="CH36" s="61">
        <f t="shared" si="48"/>
        <v>54.076089056489501</v>
      </c>
      <c r="CI36" s="53">
        <f t="shared" si="49"/>
        <v>53.336832705591817</v>
      </c>
      <c r="CK36" s="61">
        <f t="shared" si="50"/>
        <v>19.100505774762279</v>
      </c>
      <c r="CL36" s="61">
        <f t="shared" si="51"/>
        <v>0.78772339024051263</v>
      </c>
      <c r="CM36" s="61">
        <f t="shared" si="52"/>
        <v>3.1768436966137732</v>
      </c>
      <c r="CN36" s="61">
        <f t="shared" si="53"/>
        <v>8.9005193032002055</v>
      </c>
      <c r="CO36" s="61">
        <f t="shared" si="54"/>
        <v>2.2474730193934183</v>
      </c>
      <c r="CP36" s="61">
        <f t="shared" si="55"/>
        <v>2.9962637259657026</v>
      </c>
      <c r="CQ36" s="61">
        <f t="shared" si="56"/>
        <v>5.4283609988094454</v>
      </c>
      <c r="CR36" s="61">
        <f t="shared" si="57"/>
        <v>3.1039251262272942</v>
      </c>
      <c r="CS36" s="61">
        <f t="shared" si="58"/>
        <v>3.6759645792699298</v>
      </c>
      <c r="CT36" s="61">
        <f t="shared" si="59"/>
        <v>0.67580807668951759</v>
      </c>
      <c r="CU36" s="61">
        <f t="shared" si="60"/>
        <v>2.0560088350394086</v>
      </c>
      <c r="CV36" s="61">
        <f t="shared" si="61"/>
        <v>2.0958355410012142</v>
      </c>
      <c r="CW36" s="61">
        <f t="shared" si="62"/>
        <v>54.245232067212704</v>
      </c>
      <c r="CX36" s="61"/>
      <c r="CY36" s="61"/>
      <c r="CZ36" s="61">
        <f t="shared" si="63"/>
        <v>8.6579458433976644</v>
      </c>
      <c r="DA36" s="61">
        <f t="shared" si="64"/>
        <v>0.6629978442570662</v>
      </c>
      <c r="DB36" s="61">
        <f t="shared" si="65"/>
        <v>2.4147694561605637</v>
      </c>
      <c r="DC36" s="61">
        <f t="shared" si="66"/>
        <v>8.6680245920553265</v>
      </c>
      <c r="DD36" s="61">
        <f t="shared" si="67"/>
        <v>3.8151219235791114</v>
      </c>
      <c r="DE36" s="61">
        <f t="shared" si="68"/>
        <v>5.5105204630407298</v>
      </c>
      <c r="DF36" s="61">
        <f t="shared" si="69"/>
        <v>8.1838863117789771</v>
      </c>
      <c r="DG36" s="61">
        <f t="shared" si="70"/>
        <v>2.7974706261232627</v>
      </c>
      <c r="DH36" s="61">
        <f t="shared" si="71"/>
        <v>4.6323302561736153</v>
      </c>
      <c r="DI36" s="61">
        <f t="shared" si="72"/>
        <v>1.5616963043864815</v>
      </c>
      <c r="DJ36" s="61">
        <f t="shared" si="73"/>
        <v>3.6704975545504785</v>
      </c>
      <c r="DK36" s="61">
        <f t="shared" si="74"/>
        <v>2.7615715300885353</v>
      </c>
      <c r="DL36" s="61">
        <f t="shared" si="75"/>
        <v>53.336832705591824</v>
      </c>
      <c r="DM36" s="61">
        <f t="shared" si="76"/>
        <v>53.336832705591817</v>
      </c>
      <c r="DN36" s="61"/>
      <c r="DO36" s="59">
        <f t="shared" si="2"/>
        <v>43709</v>
      </c>
      <c r="DP36" s="61">
        <f t="shared" si="77"/>
        <v>10.442559931364615</v>
      </c>
      <c r="DQ36" s="61">
        <f t="shared" si="21"/>
        <v>0.12472554598344643</v>
      </c>
      <c r="DR36" s="61">
        <f t="shared" si="22"/>
        <v>0.76207424045320948</v>
      </c>
      <c r="DS36" s="61">
        <f t="shared" si="23"/>
        <v>0.23249471114487896</v>
      </c>
      <c r="DT36" s="61">
        <f t="shared" si="24"/>
        <v>-1.5676489041856931</v>
      </c>
      <c r="DU36" s="61">
        <f t="shared" si="25"/>
        <v>-2.5142567370750273</v>
      </c>
      <c r="DV36" s="61">
        <f t="shared" si="26"/>
        <v>-2.7555253129695316</v>
      </c>
      <c r="DW36" s="61">
        <f t="shared" si="27"/>
        <v>0.30645450010403152</v>
      </c>
      <c r="DX36" s="61">
        <f t="shared" si="28"/>
        <v>-0.95636567690368546</v>
      </c>
      <c r="DY36" s="61">
        <f t="shared" si="29"/>
        <v>-0.88588822769696396</v>
      </c>
      <c r="DZ36" s="61">
        <f t="shared" si="30"/>
        <v>-1.61448871951107</v>
      </c>
      <c r="EA36" s="61">
        <f t="shared" si="31"/>
        <v>-0.66573598908732112</v>
      </c>
      <c r="EB36" s="61">
        <f t="shared" si="32"/>
        <v>0.90839936162088009</v>
      </c>
      <c r="EC36" s="61"/>
      <c r="ED36" s="79">
        <f>+'Infla Interanual PondENGHO'!CI37</f>
        <v>9.0839936162088186E-3</v>
      </c>
      <c r="EE36" s="53">
        <f t="shared" si="78"/>
        <v>0.90839936162088186</v>
      </c>
    </row>
    <row r="37" spans="1:135" x14ac:dyDescent="0.2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260.34609985351563</v>
      </c>
      <c r="E37" s="60">
        <f>+'Indice PondENGHO'!BM36</f>
        <v>260.73663330078125</v>
      </c>
      <c r="F37" s="60">
        <f>+'Indice PondENGHO'!BN36</f>
        <v>261.14202880859375</v>
      </c>
      <c r="G37" s="60">
        <f>+'Indice PondENGHO'!BO36</f>
        <v>261.27001953125</v>
      </c>
      <c r="H37" s="60">
        <f>+'Indice PondENGHO'!BP36</f>
        <v>261.10025024414063</v>
      </c>
      <c r="I37" s="60">
        <f>+'Indice PondENGHO'!CD36</f>
        <v>260.99688720703125</v>
      </c>
      <c r="K37" s="61">
        <f t="shared" si="33"/>
        <v>6.1734112028756103</v>
      </c>
      <c r="L37" s="61">
        <f t="shared" si="34"/>
        <v>7.8213193170294657</v>
      </c>
      <c r="M37" s="61">
        <f t="shared" si="35"/>
        <v>8.9399464348568642</v>
      </c>
      <c r="N37" s="61">
        <f t="shared" si="36"/>
        <v>11.263523144001903</v>
      </c>
      <c r="O37" s="61">
        <f t="shared" si="37"/>
        <v>16.350236185071051</v>
      </c>
      <c r="P37" s="61">
        <f t="shared" si="38"/>
        <v>50.548436283834889</v>
      </c>
      <c r="Q37" s="61">
        <f t="shared" si="39"/>
        <v>50.548426857231576</v>
      </c>
      <c r="S37" s="60">
        <f>+'Indice PondENGHO'!D36</f>
        <v>260.01666259765625</v>
      </c>
      <c r="T37" s="60">
        <f>+'Indice PondENGHO'!P36</f>
        <v>259.7791748046875</v>
      </c>
      <c r="U37" s="60">
        <f>+'Indice PondENGHO'!AB36</f>
        <v>259.52935791015625</v>
      </c>
      <c r="V37" s="60">
        <f>+'Indice PondENGHO'!AN36</f>
        <v>259.30386352539063</v>
      </c>
      <c r="W37" s="60">
        <f>+'Indice PondENGHO'!AZ36</f>
        <v>258.984375</v>
      </c>
      <c r="Y37" s="61">
        <f t="shared" si="40"/>
        <v>17.738938607906093</v>
      </c>
      <c r="Z37" s="61">
        <f t="shared" si="41"/>
        <v>14.172069081927352</v>
      </c>
      <c r="AA37" s="61">
        <f t="shared" si="42"/>
        <v>12.969536254232224</v>
      </c>
      <c r="AB37" s="61">
        <f t="shared" si="43"/>
        <v>10.758225059013903</v>
      </c>
      <c r="AC37" s="61">
        <f t="shared" si="44"/>
        <v>8.0080052656316134</v>
      </c>
      <c r="AE37" s="60">
        <f>+'Indice PondENGHO'!D36</f>
        <v>260.01666259765625</v>
      </c>
      <c r="AF37" s="60">
        <f>+'Indice PondENGHO'!E36</f>
        <v>218.85118103027344</v>
      </c>
      <c r="AG37" s="60">
        <f>+'Indice PondENGHO'!F36</f>
        <v>214.91946411132813</v>
      </c>
      <c r="AH37" s="60">
        <f>+'Indice PondENGHO'!G36</f>
        <v>311.78305053710938</v>
      </c>
      <c r="AI37" s="60">
        <f>+'Indice PondENGHO'!H36</f>
        <v>269.32965087890625</v>
      </c>
      <c r="AJ37" s="60">
        <f>+'Indice PondENGHO'!I36</f>
        <v>296.72994995117188</v>
      </c>
      <c r="AK37" s="60">
        <f>+'Indice PondENGHO'!J36</f>
        <v>275.84503173828125</v>
      </c>
      <c r="AL37" s="60">
        <f>+'Indice PondENGHO'!K36</f>
        <v>292.95620727539063</v>
      </c>
      <c r="AM37" s="60">
        <f>+'Indice PondENGHO'!L36</f>
        <v>246.74530029296875</v>
      </c>
      <c r="AN37" s="60">
        <f>+'Indice PondENGHO'!M36</f>
        <v>235.21548461914063</v>
      </c>
      <c r="AO37" s="60">
        <f>+'Indice PondENGHO'!N36</f>
        <v>240.68736267089844</v>
      </c>
      <c r="AP37" s="60">
        <f>+'Indice PondENGHO'!O36</f>
        <v>265.1431884765625</v>
      </c>
      <c r="AQ37" s="60">
        <f t="shared" si="0"/>
        <v>260.34609985351563</v>
      </c>
      <c r="AR37" s="60"/>
      <c r="AS37" s="60">
        <f>+'Indice PondENGHO'!AZ36</f>
        <v>258.984375</v>
      </c>
      <c r="AT37" s="60">
        <f>+'Indice PondENGHO'!BA36</f>
        <v>219.29046630859375</v>
      </c>
      <c r="AU37" s="60">
        <f>+'Indice PondENGHO'!BB36</f>
        <v>217.34342956542969</v>
      </c>
      <c r="AV37" s="60">
        <f>+'Indice PondENGHO'!BC36</f>
        <v>301.542724609375</v>
      </c>
      <c r="AW37" s="60">
        <f>+'Indice PondENGHO'!BD36</f>
        <v>271.26678466796875</v>
      </c>
      <c r="AX37" s="60">
        <f>+'Indice PondENGHO'!BE36</f>
        <v>291.91094970703125</v>
      </c>
      <c r="AY37" s="60">
        <f>+'Indice PondENGHO'!BF36</f>
        <v>274.84130859375</v>
      </c>
      <c r="AZ37" s="60">
        <f>+'Indice PondENGHO'!BG36</f>
        <v>290.34100341796875</v>
      </c>
      <c r="BA37" s="60">
        <f>+'Indice PondENGHO'!BH36</f>
        <v>245.52493286132813</v>
      </c>
      <c r="BB37" s="60">
        <f>+'Indice PondENGHO'!BI36</f>
        <v>233.24026489257813</v>
      </c>
      <c r="BC37" s="60">
        <f>+'Indice PondENGHO'!BJ36</f>
        <v>237.96327209472656</v>
      </c>
      <c r="BD37" s="60">
        <f>+'Indice PondENGHO'!BK36</f>
        <v>262.35629272460938</v>
      </c>
      <c r="BE37" s="60">
        <f t="shared" si="1"/>
        <v>261.10025024414063</v>
      </c>
      <c r="BG37" s="61">
        <f t="shared" ref="BG37:BR37" si="99">+AE$1*(AE37-AE25)/$AQ25</f>
        <v>17.738938607906093</v>
      </c>
      <c r="BH37" s="61">
        <f t="shared" si="99"/>
        <v>0.8851795197936454</v>
      </c>
      <c r="BI37" s="61">
        <f t="shared" si="99"/>
        <v>3.1861766856761782</v>
      </c>
      <c r="BJ37" s="61">
        <f t="shared" si="99"/>
        <v>7.6717469829945504</v>
      </c>
      <c r="BK37" s="61">
        <f t="shared" si="99"/>
        <v>2.4807631271473589</v>
      </c>
      <c r="BL37" s="61">
        <f t="shared" si="99"/>
        <v>3.0222888939053303</v>
      </c>
      <c r="BM37" s="61">
        <f t="shared" si="99"/>
        <v>5.0188079498703306</v>
      </c>
      <c r="BN37" s="61">
        <f t="shared" si="99"/>
        <v>3.0129919341535696</v>
      </c>
      <c r="BO37" s="61">
        <f t="shared" si="99"/>
        <v>3.568533876041343</v>
      </c>
      <c r="BP37" s="61">
        <f t="shared" si="99"/>
        <v>0.66685097782854497</v>
      </c>
      <c r="BQ37" s="61">
        <f t="shared" si="99"/>
        <v>2.0241801537329387</v>
      </c>
      <c r="BR37" s="61">
        <f t="shared" si="99"/>
        <v>2.037365700834934</v>
      </c>
      <c r="BS37" s="61">
        <f t="shared" si="46"/>
        <v>51.313824409884809</v>
      </c>
      <c r="BT37" s="53">
        <f t="shared" si="47"/>
        <v>50.737562679796632</v>
      </c>
      <c r="BV37" s="61">
        <f t="shared" si="7"/>
        <v>8.0080052656316134</v>
      </c>
      <c r="BW37" s="61">
        <f t="shared" si="8"/>
        <v>0.74144169165790419</v>
      </c>
      <c r="BX37" s="61">
        <f t="shared" si="9"/>
        <v>2.3950526467740056</v>
      </c>
      <c r="BY37" s="61">
        <f t="shared" si="10"/>
        <v>7.3777091439909794</v>
      </c>
      <c r="BZ37" s="61">
        <f t="shared" si="11"/>
        <v>4.23374022625854</v>
      </c>
      <c r="CA37" s="61">
        <f t="shared" si="12"/>
        <v>5.4836490481598155</v>
      </c>
      <c r="CB37" s="61">
        <f t="shared" si="13"/>
        <v>7.5053842405833899</v>
      </c>
      <c r="CC37" s="61">
        <f t="shared" si="14"/>
        <v>2.69002421218805</v>
      </c>
      <c r="CD37" s="61">
        <f t="shared" si="15"/>
        <v>4.4756020859542618</v>
      </c>
      <c r="CE37" s="61">
        <f t="shared" si="16"/>
        <v>1.4952921823462839</v>
      </c>
      <c r="CF37" s="61">
        <f t="shared" si="17"/>
        <v>3.6044758554992349</v>
      </c>
      <c r="CG37" s="61">
        <f t="shared" si="18"/>
        <v>2.6528003553163284</v>
      </c>
      <c r="CH37" s="61">
        <f t="shared" si="48"/>
        <v>50.663176954360409</v>
      </c>
      <c r="CI37" s="53">
        <f t="shared" si="49"/>
        <v>50.58492081504609</v>
      </c>
      <c r="CK37" s="61">
        <f t="shared" si="50"/>
        <v>17.539727740860471</v>
      </c>
      <c r="CL37" s="61">
        <f t="shared" si="51"/>
        <v>0.87523882472012349</v>
      </c>
      <c r="CM37" s="61">
        <f t="shared" si="52"/>
        <v>3.1503954569260428</v>
      </c>
      <c r="CN37" s="61">
        <f t="shared" si="53"/>
        <v>7.5855921457735782</v>
      </c>
      <c r="CO37" s="61">
        <f t="shared" si="54"/>
        <v>2.4529037955144295</v>
      </c>
      <c r="CP37" s="61">
        <f t="shared" si="55"/>
        <v>2.9883481489529298</v>
      </c>
      <c r="CQ37" s="61">
        <f t="shared" si="56"/>
        <v>4.9624460048110288</v>
      </c>
      <c r="CR37" s="61">
        <f t="shared" si="57"/>
        <v>2.9791555954147522</v>
      </c>
      <c r="CS37" s="61">
        <f t="shared" si="58"/>
        <v>3.5284587202926767</v>
      </c>
      <c r="CT37" s="61">
        <f t="shared" si="59"/>
        <v>0.65936214411533522</v>
      </c>
      <c r="CU37" s="61">
        <f t="shared" si="60"/>
        <v>2.001448315464895</v>
      </c>
      <c r="CV37" s="61">
        <f t="shared" si="61"/>
        <v>2.0144857869503765</v>
      </c>
      <c r="CW37" s="61">
        <f t="shared" si="62"/>
        <v>50.737562679796639</v>
      </c>
      <c r="CX37" s="61"/>
      <c r="CY37" s="61"/>
      <c r="CZ37" s="61">
        <f t="shared" si="63"/>
        <v>7.9956358167859234</v>
      </c>
      <c r="DA37" s="61">
        <f t="shared" si="64"/>
        <v>0.74029643453421268</v>
      </c>
      <c r="DB37" s="61">
        <f t="shared" si="65"/>
        <v>2.3913531635426262</v>
      </c>
      <c r="DC37" s="61">
        <f t="shared" si="66"/>
        <v>7.3663132728810243</v>
      </c>
      <c r="DD37" s="61">
        <f t="shared" si="67"/>
        <v>4.2272006410038454</v>
      </c>
      <c r="DE37" s="61">
        <f t="shared" si="68"/>
        <v>5.4751788094250786</v>
      </c>
      <c r="DF37" s="61">
        <f t="shared" si="69"/>
        <v>7.4937911579927006</v>
      </c>
      <c r="DG37" s="61">
        <f t="shared" si="70"/>
        <v>2.6858691054189361</v>
      </c>
      <c r="DH37" s="61">
        <f t="shared" si="71"/>
        <v>4.4686889122962139</v>
      </c>
      <c r="DI37" s="61">
        <f t="shared" si="72"/>
        <v>1.492982501027982</v>
      </c>
      <c r="DJ37" s="61">
        <f t="shared" si="73"/>
        <v>3.5989082543012847</v>
      </c>
      <c r="DK37" s="61">
        <f t="shared" si="74"/>
        <v>2.6487027458362569</v>
      </c>
      <c r="DL37" s="61">
        <f t="shared" si="75"/>
        <v>50.58492081504609</v>
      </c>
      <c r="DM37" s="61">
        <f t="shared" si="76"/>
        <v>50.58492081504609</v>
      </c>
      <c r="DN37" s="61"/>
      <c r="DO37" s="59">
        <f t="shared" si="2"/>
        <v>43739</v>
      </c>
      <c r="DP37" s="61">
        <f t="shared" si="77"/>
        <v>9.5440919240745465</v>
      </c>
      <c r="DQ37" s="61">
        <f t="shared" si="21"/>
        <v>0.13494239018591081</v>
      </c>
      <c r="DR37" s="61">
        <f t="shared" si="22"/>
        <v>0.75904229338341667</v>
      </c>
      <c r="DS37" s="61">
        <f t="shared" si="23"/>
        <v>0.21927887289255388</v>
      </c>
      <c r="DT37" s="61">
        <f t="shared" si="24"/>
        <v>-1.7742968454894159</v>
      </c>
      <c r="DU37" s="61">
        <f t="shared" si="25"/>
        <v>-2.4868306604721488</v>
      </c>
      <c r="DV37" s="61">
        <f t="shared" si="26"/>
        <v>-2.5313451531816717</v>
      </c>
      <c r="DW37" s="61">
        <f t="shared" si="27"/>
        <v>0.29328648999581608</v>
      </c>
      <c r="DX37" s="61">
        <f t="shared" si="28"/>
        <v>-0.94023019200353719</v>
      </c>
      <c r="DY37" s="61">
        <f t="shared" si="29"/>
        <v>-0.8336203569126468</v>
      </c>
      <c r="DZ37" s="61">
        <f t="shared" si="30"/>
        <v>-1.5974599388363897</v>
      </c>
      <c r="EA37" s="61">
        <f t="shared" si="31"/>
        <v>-0.63421695888588037</v>
      </c>
      <c r="EB37" s="61">
        <f t="shared" si="32"/>
        <v>0.15264186475054942</v>
      </c>
      <c r="EC37" s="61"/>
      <c r="ED37" s="79">
        <f>+'Infla Interanual PondENGHO'!CI38</f>
        <v>1.5264186475054675E-3</v>
      </c>
      <c r="EE37" s="53">
        <f t="shared" si="78"/>
        <v>0.15264186475054675</v>
      </c>
    </row>
    <row r="38" spans="1:135" x14ac:dyDescent="0.2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272.65957641601563</v>
      </c>
      <c r="E38" s="60">
        <f>+'Indice PondENGHO'!BM37</f>
        <v>272.93280029296875</v>
      </c>
      <c r="F38" s="60">
        <f>+'Indice PondENGHO'!BN37</f>
        <v>273.42398071289063</v>
      </c>
      <c r="G38" s="60">
        <f>+'Indice PondENGHO'!BO37</f>
        <v>273.2742919921875</v>
      </c>
      <c r="H38" s="60">
        <f>+'Indice PondENGHO'!BP37</f>
        <v>272.6121826171875</v>
      </c>
      <c r="I38" s="60">
        <f>+'Indice PondENGHO'!CD37</f>
        <v>272.958740234375</v>
      </c>
      <c r="K38" s="61">
        <f t="shared" si="33"/>
        <v>6.3940425949533957</v>
      </c>
      <c r="L38" s="61">
        <f t="shared" si="34"/>
        <v>8.0967901754845748</v>
      </c>
      <c r="M38" s="61">
        <f t="shared" si="35"/>
        <v>9.2554335115350455</v>
      </c>
      <c r="N38" s="61">
        <f t="shared" si="36"/>
        <v>11.637149615539776</v>
      </c>
      <c r="O38" s="61">
        <f t="shared" si="37"/>
        <v>16.820026508523309</v>
      </c>
      <c r="P38" s="61">
        <f t="shared" si="38"/>
        <v>52.203442406036103</v>
      </c>
      <c r="Q38" s="61">
        <f t="shared" si="39"/>
        <v>52.203465656164383</v>
      </c>
      <c r="S38" s="60">
        <f>+'Indice PondENGHO'!D37</f>
        <v>275.11599731445313</v>
      </c>
      <c r="T38" s="60">
        <f>+'Indice PondENGHO'!P37</f>
        <v>275.26455688476563</v>
      </c>
      <c r="U38" s="60">
        <f>+'Indice PondENGHO'!AB37</f>
        <v>275.25634765625</v>
      </c>
      <c r="V38" s="60">
        <f>+'Indice PondENGHO'!AN37</f>
        <v>275.19479370117188</v>
      </c>
      <c r="W38" s="60">
        <f>+'Indice PondENGHO'!AZ37</f>
        <v>275.15576171875</v>
      </c>
      <c r="Y38" s="61">
        <f t="shared" si="40"/>
        <v>18.723452998934814</v>
      </c>
      <c r="Z38" s="61">
        <f t="shared" si="41"/>
        <v>15.009413687181361</v>
      </c>
      <c r="AA38" s="61">
        <f t="shared" si="42"/>
        <v>13.755123245547724</v>
      </c>
      <c r="AB38" s="61">
        <f t="shared" si="43"/>
        <v>11.426830299929888</v>
      </c>
      <c r="AC38" s="61">
        <f t="shared" si="44"/>
        <v>8.5283891076903977</v>
      </c>
      <c r="AE38" s="60">
        <f>+'Indice PondENGHO'!D37</f>
        <v>275.11599731445313</v>
      </c>
      <c r="AF38" s="60">
        <f>+'Indice PondENGHO'!E37</f>
        <v>229.99185180664063</v>
      </c>
      <c r="AG38" s="60">
        <f>+'Indice PondENGHO'!F37</f>
        <v>225.22880554199219</v>
      </c>
      <c r="AH38" s="60">
        <f>+'Indice PondENGHO'!G37</f>
        <v>316.28366088867188</v>
      </c>
      <c r="AI38" s="60">
        <f>+'Indice PondENGHO'!H37</f>
        <v>271.68234252929688</v>
      </c>
      <c r="AJ38" s="60">
        <f>+'Indice PondENGHO'!I37</f>
        <v>315.88201904296875</v>
      </c>
      <c r="AK38" s="60">
        <f>+'Indice PondENGHO'!J37</f>
        <v>289.25405883789063</v>
      </c>
      <c r="AL38" s="60">
        <f>+'Indice PondENGHO'!K37</f>
        <v>314.74813842773438</v>
      </c>
      <c r="AM38" s="60">
        <f>+'Indice PondENGHO'!L37</f>
        <v>256.17233276367188</v>
      </c>
      <c r="AN38" s="60">
        <f>+'Indice PondENGHO'!M37</f>
        <v>249.37530517578125</v>
      </c>
      <c r="AO38" s="60">
        <f>+'Indice PondENGHO'!N37</f>
        <v>248.87492370605469</v>
      </c>
      <c r="AP38" s="60">
        <f>+'Indice PondENGHO'!O37</f>
        <v>278.49932861328125</v>
      </c>
      <c r="AQ38" s="60">
        <f t="shared" si="0"/>
        <v>272.65957641601563</v>
      </c>
      <c r="AR38" s="60"/>
      <c r="AS38" s="60">
        <f>+'Indice PondENGHO'!AZ37</f>
        <v>275.15576171875</v>
      </c>
      <c r="AT38" s="60">
        <f>+'Indice PondENGHO'!BA37</f>
        <v>230.44435119628906</v>
      </c>
      <c r="AU38" s="60">
        <f>+'Indice PondENGHO'!BB37</f>
        <v>227.93577575683594</v>
      </c>
      <c r="AV38" s="60">
        <f>+'Indice PondENGHO'!BC37</f>
        <v>306.53890991210938</v>
      </c>
      <c r="AW38" s="60">
        <f>+'Indice PondENGHO'!BD37</f>
        <v>273.53115844726563</v>
      </c>
      <c r="AX38" s="60">
        <f>+'Indice PondENGHO'!BE37</f>
        <v>309.94235229492188</v>
      </c>
      <c r="AY38" s="60">
        <f>+'Indice PondENGHO'!BF37</f>
        <v>287.16854858398438</v>
      </c>
      <c r="AZ38" s="60">
        <f>+'Indice PondENGHO'!BG37</f>
        <v>311.8756103515625</v>
      </c>
      <c r="BA38" s="60">
        <f>+'Indice PondENGHO'!BH37</f>
        <v>254.37565612792969</v>
      </c>
      <c r="BB38" s="60">
        <f>+'Indice PondENGHO'!BI37</f>
        <v>251.23133850097656</v>
      </c>
      <c r="BC38" s="60">
        <f>+'Indice PondENGHO'!BJ37</f>
        <v>245.79750061035156</v>
      </c>
      <c r="BD38" s="60">
        <f>+'Indice PondENGHO'!BK37</f>
        <v>274.5279541015625</v>
      </c>
      <c r="BE38" s="60">
        <f t="shared" si="1"/>
        <v>272.6121826171875</v>
      </c>
      <c r="BG38" s="61">
        <f t="shared" ref="BG38:BR38" si="100">+AE$1*(AE38-AE26)/$AQ26</f>
        <v>18.723452998934814</v>
      </c>
      <c r="BH38" s="61">
        <f t="shared" si="100"/>
        <v>0.91993874712075685</v>
      </c>
      <c r="BI38" s="61">
        <f t="shared" si="100"/>
        <v>3.3672393460780015</v>
      </c>
      <c r="BJ38" s="61">
        <f t="shared" si="100"/>
        <v>7.3763061213788399</v>
      </c>
      <c r="BK38" s="61">
        <f t="shared" si="100"/>
        <v>2.3086998417397631</v>
      </c>
      <c r="BL38" s="61">
        <f t="shared" si="100"/>
        <v>3.1116339513800679</v>
      </c>
      <c r="BM38" s="61">
        <f t="shared" si="100"/>
        <v>5.3292505088376352</v>
      </c>
      <c r="BN38" s="61">
        <f t="shared" si="100"/>
        <v>3.3684468709851956</v>
      </c>
      <c r="BO38" s="61">
        <f t="shared" si="100"/>
        <v>3.64243654064681</v>
      </c>
      <c r="BP38" s="61">
        <f t="shared" si="100"/>
        <v>0.72926161693921898</v>
      </c>
      <c r="BQ38" s="61">
        <f t="shared" si="100"/>
        <v>2.0553205235307286</v>
      </c>
      <c r="BR38" s="61">
        <f t="shared" si="100"/>
        <v>2.0820712603837701</v>
      </c>
      <c r="BS38" s="61">
        <f t="shared" si="46"/>
        <v>53.01405832795561</v>
      </c>
      <c r="BT38" s="53">
        <f t="shared" si="47"/>
        <v>52.520772601564403</v>
      </c>
      <c r="BV38" s="61">
        <f t="shared" si="7"/>
        <v>8.5283891076903977</v>
      </c>
      <c r="BW38" s="61">
        <f t="shared" si="8"/>
        <v>0.76901277862830053</v>
      </c>
      <c r="BX38" s="61">
        <f t="shared" si="9"/>
        <v>2.5381561901220224</v>
      </c>
      <c r="BY38" s="61">
        <f t="shared" si="10"/>
        <v>7.1649478535606068</v>
      </c>
      <c r="BZ38" s="61">
        <f t="shared" si="11"/>
        <v>3.9330803627719448</v>
      </c>
      <c r="CA38" s="61">
        <f t="shared" si="12"/>
        <v>5.7208888055181673</v>
      </c>
      <c r="CB38" s="61">
        <f t="shared" si="13"/>
        <v>7.8878902337772976</v>
      </c>
      <c r="CC38" s="61">
        <f t="shared" si="14"/>
        <v>2.9932157375344861</v>
      </c>
      <c r="CD38" s="61">
        <f t="shared" si="15"/>
        <v>4.522725838484611</v>
      </c>
      <c r="CE38" s="61">
        <f t="shared" si="16"/>
        <v>1.7284320973684233</v>
      </c>
      <c r="CF38" s="61">
        <f t="shared" si="17"/>
        <v>3.6444855967793863</v>
      </c>
      <c r="CG38" s="61">
        <f t="shared" si="18"/>
        <v>2.7071503927819167</v>
      </c>
      <c r="CH38" s="61">
        <f t="shared" si="48"/>
        <v>52.138374995017564</v>
      </c>
      <c r="CI38" s="53">
        <f t="shared" si="49"/>
        <v>52.065184927445252</v>
      </c>
      <c r="CK38" s="61">
        <f t="shared" si="50"/>
        <v>18.54923483106705</v>
      </c>
      <c r="CL38" s="61">
        <f t="shared" si="51"/>
        <v>0.91137889210453404</v>
      </c>
      <c r="CM38" s="61">
        <f t="shared" si="52"/>
        <v>3.3359078246070779</v>
      </c>
      <c r="CN38" s="61">
        <f t="shared" si="53"/>
        <v>7.3076709963208986</v>
      </c>
      <c r="CO38" s="61">
        <f t="shared" si="54"/>
        <v>2.2872178289610634</v>
      </c>
      <c r="CP38" s="61">
        <f t="shared" si="55"/>
        <v>3.082680789475829</v>
      </c>
      <c r="CQ38" s="61">
        <f t="shared" si="56"/>
        <v>5.2796628467856168</v>
      </c>
      <c r="CR38" s="61">
        <f t="shared" si="57"/>
        <v>3.3371041137247519</v>
      </c>
      <c r="CS38" s="61">
        <f t="shared" si="58"/>
        <v>3.6085443616388999</v>
      </c>
      <c r="CT38" s="61">
        <f t="shared" si="59"/>
        <v>0.72247597634147975</v>
      </c>
      <c r="CU38" s="61">
        <f t="shared" si="60"/>
        <v>2.0361961571005134</v>
      </c>
      <c r="CV38" s="61">
        <f t="shared" si="61"/>
        <v>2.0626979834366801</v>
      </c>
      <c r="CW38" s="61">
        <f t="shared" si="62"/>
        <v>52.520772601564389</v>
      </c>
      <c r="CX38" s="61"/>
      <c r="CY38" s="61"/>
      <c r="CZ38" s="61">
        <f t="shared" si="63"/>
        <v>8.5164172467504571</v>
      </c>
      <c r="DA38" s="61">
        <f t="shared" si="64"/>
        <v>0.76793326479156976</v>
      </c>
      <c r="DB38" s="61">
        <f t="shared" si="65"/>
        <v>2.5345932132727849</v>
      </c>
      <c r="DC38" s="61">
        <f t="shared" si="66"/>
        <v>7.1548899448205603</v>
      </c>
      <c r="DD38" s="61">
        <f t="shared" si="67"/>
        <v>3.9275592390785783</v>
      </c>
      <c r="DE38" s="61">
        <f t="shared" si="68"/>
        <v>5.7128580174798058</v>
      </c>
      <c r="DF38" s="61">
        <f t="shared" si="69"/>
        <v>7.876817483250103</v>
      </c>
      <c r="DG38" s="61">
        <f t="shared" si="70"/>
        <v>2.9890139636566162</v>
      </c>
      <c r="DH38" s="61">
        <f t="shared" si="71"/>
        <v>4.5163769906395954</v>
      </c>
      <c r="DI38" s="61">
        <f t="shared" si="72"/>
        <v>1.7260057835062701</v>
      </c>
      <c r="DJ38" s="61">
        <f t="shared" si="73"/>
        <v>3.6393695925479523</v>
      </c>
      <c r="DK38" s="61">
        <f t="shared" si="74"/>
        <v>2.7033501876509543</v>
      </c>
      <c r="DL38" s="61">
        <f t="shared" si="75"/>
        <v>52.065184927445245</v>
      </c>
      <c r="DM38" s="61">
        <f t="shared" si="76"/>
        <v>52.065184927445252</v>
      </c>
      <c r="DN38" s="61"/>
      <c r="DO38" s="59">
        <f t="shared" si="2"/>
        <v>43770</v>
      </c>
      <c r="DP38" s="61">
        <f t="shared" si="77"/>
        <v>10.032817584316593</v>
      </c>
      <c r="DQ38" s="61">
        <f t="shared" si="21"/>
        <v>0.14344562731296429</v>
      </c>
      <c r="DR38" s="61">
        <f t="shared" si="22"/>
        <v>0.80131461133429305</v>
      </c>
      <c r="DS38" s="61">
        <f t="shared" si="23"/>
        <v>0.15278105150033827</v>
      </c>
      <c r="DT38" s="61">
        <f t="shared" si="24"/>
        <v>-1.6403414101175149</v>
      </c>
      <c r="DU38" s="61">
        <f t="shared" si="25"/>
        <v>-2.6301772280039768</v>
      </c>
      <c r="DV38" s="61">
        <f t="shared" si="26"/>
        <v>-2.5971546364644862</v>
      </c>
      <c r="DW38" s="61">
        <f t="shared" si="27"/>
        <v>0.34809015006813571</v>
      </c>
      <c r="DX38" s="61">
        <f t="shared" si="28"/>
        <v>-0.9078326290006955</v>
      </c>
      <c r="DY38" s="61">
        <f t="shared" si="29"/>
        <v>-1.0035298071647905</v>
      </c>
      <c r="DZ38" s="61">
        <f t="shared" si="30"/>
        <v>-1.603173435447439</v>
      </c>
      <c r="EA38" s="61">
        <f t="shared" si="31"/>
        <v>-0.64065220421427416</v>
      </c>
      <c r="EB38" s="61">
        <f t="shared" si="32"/>
        <v>0.45558767411914403</v>
      </c>
      <c r="EC38" s="61"/>
      <c r="ED38" s="79">
        <f>+'Infla Interanual PondENGHO'!CI39</f>
        <v>4.5558767411915113E-3</v>
      </c>
      <c r="EE38" s="53">
        <f t="shared" si="78"/>
        <v>0.45558767411915113</v>
      </c>
    </row>
    <row r="39" spans="1:135" x14ac:dyDescent="0.2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283.02276611328125</v>
      </c>
      <c r="E39" s="60">
        <f>+'Indice PondENGHO'!BM38</f>
        <v>283.578125</v>
      </c>
      <c r="F39" s="60">
        <f>+'Indice PondENGHO'!BN38</f>
        <v>284.23446655273438</v>
      </c>
      <c r="G39" s="60">
        <f>+'Indice PondENGHO'!BO38</f>
        <v>284.32608032226563</v>
      </c>
      <c r="H39" s="60">
        <f>+'Indice PondENGHO'!BP38</f>
        <v>283.90460205078125</v>
      </c>
      <c r="I39" s="60">
        <f>+'Indice PondENGHO'!CD38</f>
        <v>283.89837646484375</v>
      </c>
      <c r="K39" s="61">
        <f t="shared" si="33"/>
        <v>6.5891866535611401</v>
      </c>
      <c r="L39" s="61">
        <f t="shared" si="34"/>
        <v>8.3507060775364081</v>
      </c>
      <c r="M39" s="61">
        <f t="shared" si="35"/>
        <v>9.5472475070674001</v>
      </c>
      <c r="N39" s="61">
        <f t="shared" si="36"/>
        <v>12.018010523103881</v>
      </c>
      <c r="O39" s="61">
        <f t="shared" si="37"/>
        <v>17.382452553088246</v>
      </c>
      <c r="P39" s="61">
        <f t="shared" si="38"/>
        <v>53.887603314357079</v>
      </c>
      <c r="Q39" s="61">
        <f t="shared" si="39"/>
        <v>53.887618546944594</v>
      </c>
      <c r="S39" s="60">
        <f>+'Indice PondENGHO'!D38</f>
        <v>284.86709594726563</v>
      </c>
      <c r="T39" s="60">
        <f>+'Indice PondENGHO'!P38</f>
        <v>285.02935791015625</v>
      </c>
      <c r="U39" s="60">
        <f>+'Indice PondENGHO'!AB38</f>
        <v>285.0323486328125</v>
      </c>
      <c r="V39" s="60">
        <f>+'Indice PondENGHO'!AN38</f>
        <v>285.01876831054688</v>
      </c>
      <c r="W39" s="60">
        <f>+'Indice PondENGHO'!AZ38</f>
        <v>285.02041625976563</v>
      </c>
      <c r="Y39" s="61">
        <f t="shared" si="40"/>
        <v>19.346460519024411</v>
      </c>
      <c r="Z39" s="61">
        <f t="shared" si="41"/>
        <v>15.487906643628618</v>
      </c>
      <c r="AA39" s="61">
        <f t="shared" si="42"/>
        <v>14.182118335598373</v>
      </c>
      <c r="AB39" s="61">
        <f t="shared" si="43"/>
        <v>11.773300752809686</v>
      </c>
      <c r="AC39" s="61">
        <f t="shared" si="44"/>
        <v>8.7735114746860141</v>
      </c>
      <c r="AE39" s="60">
        <f>+'Indice PondENGHO'!D38</f>
        <v>284.86709594726563</v>
      </c>
      <c r="AF39" s="60">
        <f>+'Indice PondENGHO'!E38</f>
        <v>237.26608276367188</v>
      </c>
      <c r="AG39" s="60">
        <f>+'Indice PondENGHO'!F38</f>
        <v>233.67327880859375</v>
      </c>
      <c r="AH39" s="60">
        <f>+'Indice PondENGHO'!G38</f>
        <v>322.7142333984375</v>
      </c>
      <c r="AI39" s="60">
        <f>+'Indice PondENGHO'!H38</f>
        <v>287.07861328125</v>
      </c>
      <c r="AJ39" s="60">
        <f>+'Indice PondENGHO'!I38</f>
        <v>332.64511108398438</v>
      </c>
      <c r="AK39" s="60">
        <f>+'Indice PondENGHO'!J38</f>
        <v>304.22012329101563</v>
      </c>
      <c r="AL39" s="60">
        <f>+'Indice PondENGHO'!K38</f>
        <v>341.13388061523438</v>
      </c>
      <c r="AM39" s="60">
        <f>+'Indice PondENGHO'!L38</f>
        <v>262.63241577148438</v>
      </c>
      <c r="AN39" s="60">
        <f>+'Indice PondENGHO'!M38</f>
        <v>259.34835815429688</v>
      </c>
      <c r="AO39" s="60">
        <f>+'Indice PondENGHO'!N38</f>
        <v>256.60015869140625</v>
      </c>
      <c r="AP39" s="60">
        <f>+'Indice PondENGHO'!O38</f>
        <v>288.59487915039063</v>
      </c>
      <c r="AQ39" s="60">
        <f t="shared" si="0"/>
        <v>283.02276611328125</v>
      </c>
      <c r="AR39" s="60"/>
      <c r="AS39" s="60">
        <f>+'Indice PondENGHO'!AZ38</f>
        <v>285.02041625976563</v>
      </c>
      <c r="AT39" s="60">
        <f>+'Indice PondENGHO'!BA38</f>
        <v>237.89263916015625</v>
      </c>
      <c r="AU39" s="60">
        <f>+'Indice PondENGHO'!BB38</f>
        <v>236.63568115234375</v>
      </c>
      <c r="AV39" s="60">
        <f>+'Indice PondENGHO'!BC38</f>
        <v>313.15045166015625</v>
      </c>
      <c r="AW39" s="60">
        <f>+'Indice PondENGHO'!BD38</f>
        <v>289.14996337890625</v>
      </c>
      <c r="AX39" s="60">
        <f>+'Indice PondENGHO'!BE38</f>
        <v>328.02178955078125</v>
      </c>
      <c r="AY39" s="60">
        <f>+'Indice PondENGHO'!BF38</f>
        <v>301.66018676757813</v>
      </c>
      <c r="AZ39" s="60">
        <f>+'Indice PondENGHO'!BG38</f>
        <v>339.57119750976563</v>
      </c>
      <c r="BA39" s="60">
        <f>+'Indice PondENGHO'!BH38</f>
        <v>261.07302856445313</v>
      </c>
      <c r="BB39" s="60">
        <f>+'Indice PondENGHO'!BI38</f>
        <v>262.76910400390625</v>
      </c>
      <c r="BC39" s="60">
        <f>+'Indice PondENGHO'!BJ38</f>
        <v>254.09178161621094</v>
      </c>
      <c r="BD39" s="60">
        <f>+'Indice PondENGHO'!BK38</f>
        <v>284.509033203125</v>
      </c>
      <c r="BE39" s="60">
        <f t="shared" si="1"/>
        <v>283.90460205078125</v>
      </c>
      <c r="BG39" s="61">
        <f t="shared" ref="BG39:BR39" si="101">+AE$1*(AE39-AE27)/$AQ27</f>
        <v>19.346460519024411</v>
      </c>
      <c r="BH39" s="61">
        <f t="shared" si="101"/>
        <v>0.95239008971503258</v>
      </c>
      <c r="BI39" s="61">
        <f t="shared" si="101"/>
        <v>3.4815410265622142</v>
      </c>
      <c r="BJ39" s="61">
        <f t="shared" si="101"/>
        <v>7.2471558322501384</v>
      </c>
      <c r="BK39" s="61">
        <f t="shared" si="101"/>
        <v>2.5116941766002694</v>
      </c>
      <c r="BL39" s="61">
        <f t="shared" si="101"/>
        <v>3.2085654366505998</v>
      </c>
      <c r="BM39" s="61">
        <f t="shared" si="101"/>
        <v>5.7564243584159094</v>
      </c>
      <c r="BN39" s="61">
        <f t="shared" si="101"/>
        <v>3.6515419739829706</v>
      </c>
      <c r="BO39" s="61">
        <f t="shared" si="101"/>
        <v>3.6175228431618818</v>
      </c>
      <c r="BP39" s="61">
        <f t="shared" si="101"/>
        <v>0.75311627408252735</v>
      </c>
      <c r="BQ39" s="61">
        <f t="shared" si="101"/>
        <v>2.085589481041259</v>
      </c>
      <c r="BR39" s="61">
        <f t="shared" si="101"/>
        <v>2.1055872683676222</v>
      </c>
      <c r="BS39" s="61">
        <f t="shared" si="46"/>
        <v>54.717589279854849</v>
      </c>
      <c r="BT39" s="53">
        <f t="shared" si="47"/>
        <v>54.244215253580343</v>
      </c>
      <c r="BV39" s="61">
        <f t="shared" si="7"/>
        <v>8.7735114746860141</v>
      </c>
      <c r="BW39" s="61">
        <f t="shared" si="8"/>
        <v>0.7933322248492104</v>
      </c>
      <c r="BX39" s="61">
        <f t="shared" si="9"/>
        <v>2.6194751209265239</v>
      </c>
      <c r="BY39" s="61">
        <f t="shared" si="10"/>
        <v>6.9233991625142304</v>
      </c>
      <c r="BZ39" s="61">
        <f t="shared" si="11"/>
        <v>4.2614888004109215</v>
      </c>
      <c r="CA39" s="61">
        <f t="shared" si="12"/>
        <v>5.9018274042844308</v>
      </c>
      <c r="CB39" s="61">
        <f t="shared" si="13"/>
        <v>8.4818924816559633</v>
      </c>
      <c r="CC39" s="61">
        <f t="shared" si="14"/>
        <v>3.2646031558508781</v>
      </c>
      <c r="CD39" s="61">
        <f t="shared" si="15"/>
        <v>4.4877594302855792</v>
      </c>
      <c r="CE39" s="61">
        <f t="shared" si="16"/>
        <v>1.8020387935305338</v>
      </c>
      <c r="CF39" s="61">
        <f t="shared" si="17"/>
        <v>3.7144803022289001</v>
      </c>
      <c r="CG39" s="61">
        <f t="shared" si="18"/>
        <v>2.7303413583948095</v>
      </c>
      <c r="CH39" s="61">
        <f t="shared" si="48"/>
        <v>53.754149709617998</v>
      </c>
      <c r="CI39" s="53">
        <f t="shared" si="49"/>
        <v>53.730642456408837</v>
      </c>
      <c r="CK39" s="61">
        <f t="shared" si="50"/>
        <v>19.179089989171352</v>
      </c>
      <c r="CL39" s="61">
        <f t="shared" si="51"/>
        <v>0.94415075137272153</v>
      </c>
      <c r="CM39" s="61">
        <f t="shared" si="52"/>
        <v>3.4514214413415547</v>
      </c>
      <c r="CN39" s="61">
        <f t="shared" si="53"/>
        <v>7.184459076407971</v>
      </c>
      <c r="CO39" s="61">
        <f t="shared" si="54"/>
        <v>2.4899649520347191</v>
      </c>
      <c r="CP39" s="61">
        <f t="shared" si="55"/>
        <v>3.1808074239292368</v>
      </c>
      <c r="CQ39" s="61">
        <f t="shared" si="56"/>
        <v>5.7066242518806751</v>
      </c>
      <c r="CR39" s="61">
        <f t="shared" si="57"/>
        <v>3.6199516727821273</v>
      </c>
      <c r="CS39" s="61">
        <f t="shared" si="58"/>
        <v>3.5862268490227907</v>
      </c>
      <c r="CT39" s="61">
        <f t="shared" si="59"/>
        <v>0.74660089780942551</v>
      </c>
      <c r="CU39" s="61">
        <f t="shared" si="60"/>
        <v>2.0675465829021089</v>
      </c>
      <c r="CV39" s="61">
        <f t="shared" si="61"/>
        <v>2.0873713649256467</v>
      </c>
      <c r="CW39" s="61">
        <f t="shared" si="62"/>
        <v>54.244215253580336</v>
      </c>
      <c r="CX39" s="61"/>
      <c r="CY39" s="61"/>
      <c r="CZ39" s="61">
        <f t="shared" si="63"/>
        <v>8.7696747261394723</v>
      </c>
      <c r="DA39" s="61">
        <f t="shared" si="64"/>
        <v>0.79298529235024506</v>
      </c>
      <c r="DB39" s="61">
        <f t="shared" si="65"/>
        <v>2.6183295969944118</v>
      </c>
      <c r="DC39" s="61">
        <f t="shared" si="66"/>
        <v>6.920371487477782</v>
      </c>
      <c r="DD39" s="61">
        <f t="shared" si="67"/>
        <v>4.2596252066824301</v>
      </c>
      <c r="DE39" s="61">
        <f t="shared" si="68"/>
        <v>5.8992464732876844</v>
      </c>
      <c r="DF39" s="61">
        <f t="shared" si="69"/>
        <v>8.4781832611523136</v>
      </c>
      <c r="DG39" s="61">
        <f t="shared" si="70"/>
        <v>3.2631755106657794</v>
      </c>
      <c r="DH39" s="61">
        <f t="shared" si="71"/>
        <v>4.4857968860384947</v>
      </c>
      <c r="DI39" s="61">
        <f t="shared" si="72"/>
        <v>1.8012507430741302</v>
      </c>
      <c r="DJ39" s="61">
        <f t="shared" si="73"/>
        <v>3.7128559210513234</v>
      </c>
      <c r="DK39" s="61">
        <f t="shared" si="74"/>
        <v>2.7291473514947664</v>
      </c>
      <c r="DL39" s="61">
        <f t="shared" si="75"/>
        <v>53.730642456408823</v>
      </c>
      <c r="DM39" s="61">
        <f t="shared" si="76"/>
        <v>53.730642456408837</v>
      </c>
      <c r="DN39" s="61"/>
      <c r="DO39" s="59">
        <f t="shared" si="2"/>
        <v>43800</v>
      </c>
      <c r="DP39" s="61">
        <f t="shared" si="77"/>
        <v>10.40941526303188</v>
      </c>
      <c r="DQ39" s="61">
        <f t="shared" si="21"/>
        <v>0.15116545902247647</v>
      </c>
      <c r="DR39" s="61">
        <f t="shared" si="22"/>
        <v>0.8330918443471429</v>
      </c>
      <c r="DS39" s="61">
        <f t="shared" si="23"/>
        <v>0.26408758893018902</v>
      </c>
      <c r="DT39" s="61">
        <f t="shared" si="24"/>
        <v>-1.7696602546477109</v>
      </c>
      <c r="DU39" s="61">
        <f t="shared" si="25"/>
        <v>-2.7184390493584476</v>
      </c>
      <c r="DV39" s="61">
        <f t="shared" si="26"/>
        <v>-2.7715590092716385</v>
      </c>
      <c r="DW39" s="61">
        <f t="shared" si="27"/>
        <v>0.35677616211634788</v>
      </c>
      <c r="DX39" s="61">
        <f t="shared" si="28"/>
        <v>-0.89957003701570404</v>
      </c>
      <c r="DY39" s="61">
        <f t="shared" si="29"/>
        <v>-1.0546498452647048</v>
      </c>
      <c r="DZ39" s="61">
        <f t="shared" si="30"/>
        <v>-1.6453093381492145</v>
      </c>
      <c r="EA39" s="61">
        <f t="shared" si="31"/>
        <v>-0.64177598656911972</v>
      </c>
      <c r="EB39" s="61">
        <f t="shared" si="32"/>
        <v>0.51357279717151272</v>
      </c>
      <c r="EC39" s="61"/>
      <c r="ED39" s="79">
        <f>+'Infla Interanual PondENGHO'!CI40</f>
        <v>5.1357279717150206E-3</v>
      </c>
      <c r="EE39" s="53">
        <f t="shared" si="78"/>
        <v>0.51357279717150206</v>
      </c>
    </row>
    <row r="40" spans="1:135" x14ac:dyDescent="0.2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290.3155517578125</v>
      </c>
      <c r="E40" s="60">
        <f>+'Indice PondENGHO'!BM39</f>
        <v>290.38381958007813</v>
      </c>
      <c r="F40" s="60">
        <f>+'Indice PondENGHO'!BN39</f>
        <v>290.7392578125</v>
      </c>
      <c r="G40" s="60">
        <f>+'Indice PondENGHO'!BO39</f>
        <v>290.50119018554688</v>
      </c>
      <c r="H40" s="60">
        <f>+'Indice PondENGHO'!BP39</f>
        <v>289.64605712890625</v>
      </c>
      <c r="I40" s="60">
        <f>+'Indice PondENGHO'!CD39</f>
        <v>290.22610473632813</v>
      </c>
      <c r="K40" s="61">
        <f t="shared" si="33"/>
        <v>6.4938538428546151</v>
      </c>
      <c r="L40" s="61">
        <f t="shared" si="34"/>
        <v>8.1919127547058928</v>
      </c>
      <c r="M40" s="61">
        <f t="shared" si="35"/>
        <v>9.3399437431626211</v>
      </c>
      <c r="N40" s="61">
        <f t="shared" si="36"/>
        <v>11.720426855361056</v>
      </c>
      <c r="O40" s="61">
        <f t="shared" si="37"/>
        <v>16.886036173302248</v>
      </c>
      <c r="P40" s="61">
        <f t="shared" si="38"/>
        <v>52.632173369386436</v>
      </c>
      <c r="Q40" s="61">
        <f t="shared" si="39"/>
        <v>52.632244576773871</v>
      </c>
      <c r="S40" s="60">
        <f>+'Indice PondENGHO'!D39</f>
        <v>295.04461669921875</v>
      </c>
      <c r="T40" s="60">
        <f>+'Indice PondENGHO'!P39</f>
        <v>295.03756713867188</v>
      </c>
      <c r="U40" s="60">
        <f>+'Indice PondENGHO'!AB39</f>
        <v>294.92172241210938</v>
      </c>
      <c r="V40" s="60">
        <f>+'Indice PondENGHO'!AN39</f>
        <v>294.85052490234375</v>
      </c>
      <c r="W40" s="60">
        <f>+'Indice PondENGHO'!AZ39</f>
        <v>294.75949096679688</v>
      </c>
      <c r="Y40" s="61">
        <f t="shared" si="40"/>
        <v>19.638729002821023</v>
      </c>
      <c r="Z40" s="61">
        <f t="shared" si="41"/>
        <v>15.698943367854746</v>
      </c>
      <c r="AA40" s="61">
        <f t="shared" si="42"/>
        <v>14.364435359033529</v>
      </c>
      <c r="AB40" s="61">
        <f t="shared" si="43"/>
        <v>11.917809317063986</v>
      </c>
      <c r="AC40" s="61">
        <f t="shared" si="44"/>
        <v>8.870800452502122</v>
      </c>
      <c r="AE40" s="60">
        <f>+'Indice PondENGHO'!D39</f>
        <v>295.04461669921875</v>
      </c>
      <c r="AF40" s="60">
        <f>+'Indice PondENGHO'!E39</f>
        <v>246.31277465820313</v>
      </c>
      <c r="AG40" s="60">
        <f>+'Indice PondENGHO'!F39</f>
        <v>242.39048767089844</v>
      </c>
      <c r="AH40" s="60">
        <f>+'Indice PondENGHO'!G39</f>
        <v>325.48779296875</v>
      </c>
      <c r="AI40" s="60">
        <f>+'Indice PondENGHO'!H39</f>
        <v>285.21609497070313</v>
      </c>
      <c r="AJ40" s="60">
        <f>+'Indice PondENGHO'!I39</f>
        <v>326.40023803710938</v>
      </c>
      <c r="AK40" s="60">
        <f>+'Indice PondENGHO'!J39</f>
        <v>309.14144897460938</v>
      </c>
      <c r="AL40" s="60">
        <f>+'Indice PondENGHO'!K39</f>
        <v>337.90524291992188</v>
      </c>
      <c r="AM40" s="60">
        <f>+'Indice PondENGHO'!L39</f>
        <v>275.48593139648438</v>
      </c>
      <c r="AN40" s="60">
        <f>+'Indice PondENGHO'!M39</f>
        <v>267.585693359375</v>
      </c>
      <c r="AO40" s="60">
        <f>+'Indice PondENGHO'!N39</f>
        <v>266.93820190429688</v>
      </c>
      <c r="AP40" s="60">
        <f>+'Indice PondENGHO'!O39</f>
        <v>297.9075927734375</v>
      </c>
      <c r="AQ40" s="60">
        <f t="shared" si="0"/>
        <v>290.3155517578125</v>
      </c>
      <c r="AR40" s="60"/>
      <c r="AS40" s="60">
        <f>+'Indice PondENGHO'!AZ39</f>
        <v>294.75949096679688</v>
      </c>
      <c r="AT40" s="60">
        <f>+'Indice PondENGHO'!BA39</f>
        <v>247.1153564453125</v>
      </c>
      <c r="AU40" s="60">
        <f>+'Indice PondENGHO'!BB39</f>
        <v>246.17585754394531</v>
      </c>
      <c r="AV40" s="60">
        <f>+'Indice PondENGHO'!BC39</f>
        <v>314.83135986328125</v>
      </c>
      <c r="AW40" s="60">
        <f>+'Indice PondENGHO'!BD39</f>
        <v>287.05056762695313</v>
      </c>
      <c r="AX40" s="60">
        <f>+'Indice PondENGHO'!BE39</f>
        <v>321.33456420898438</v>
      </c>
      <c r="AY40" s="60">
        <f>+'Indice PondENGHO'!BF39</f>
        <v>306.1708984375</v>
      </c>
      <c r="AZ40" s="60">
        <f>+'Indice PondENGHO'!BG39</f>
        <v>336.181884765625</v>
      </c>
      <c r="BA40" s="60">
        <f>+'Indice PondENGHO'!BH39</f>
        <v>275.14041137695313</v>
      </c>
      <c r="BB40" s="60">
        <f>+'Indice PondENGHO'!BI39</f>
        <v>272.2161865234375</v>
      </c>
      <c r="BC40" s="60">
        <f>+'Indice PondENGHO'!BJ39</f>
        <v>264.38827514648438</v>
      </c>
      <c r="BD40" s="60">
        <f>+'Indice PondENGHO'!BK39</f>
        <v>293.79135131835938</v>
      </c>
      <c r="BE40" s="60">
        <f t="shared" si="1"/>
        <v>289.64605712890625</v>
      </c>
      <c r="BG40" s="61">
        <f t="shared" ref="BG40:BR40" si="102">+AE$1*(AE40-AE28)/$AQ28</f>
        <v>19.638729002821023</v>
      </c>
      <c r="BH40" s="61">
        <f t="shared" si="102"/>
        <v>0.97213244539363219</v>
      </c>
      <c r="BI40" s="61">
        <f t="shared" si="102"/>
        <v>3.5914666446691474</v>
      </c>
      <c r="BJ40" s="61">
        <f t="shared" si="102"/>
        <v>6.59808182115402</v>
      </c>
      <c r="BK40" s="61">
        <f t="shared" si="102"/>
        <v>2.270418378038344</v>
      </c>
      <c r="BL40" s="61">
        <f t="shared" si="102"/>
        <v>2.835661190008099</v>
      </c>
      <c r="BM40" s="61">
        <f t="shared" si="102"/>
        <v>5.6174384500370307</v>
      </c>
      <c r="BN40" s="61">
        <f t="shared" si="102"/>
        <v>3.114351982333817</v>
      </c>
      <c r="BO40" s="61">
        <f t="shared" si="102"/>
        <v>3.8093288083226362</v>
      </c>
      <c r="BP40" s="61">
        <f t="shared" si="102"/>
        <v>0.75817437744180383</v>
      </c>
      <c r="BQ40" s="61">
        <f t="shared" si="102"/>
        <v>2.1122818834772508</v>
      </c>
      <c r="BR40" s="61">
        <f t="shared" si="102"/>
        <v>2.0876968605931965</v>
      </c>
      <c r="BS40" s="61">
        <f t="shared" si="46"/>
        <v>53.405761844289998</v>
      </c>
      <c r="BT40" s="53">
        <f t="shared" si="47"/>
        <v>53.434224341904724</v>
      </c>
      <c r="BV40" s="61">
        <f t="shared" si="7"/>
        <v>8.870800452502122</v>
      </c>
      <c r="BW40" s="61">
        <f t="shared" si="8"/>
        <v>0.81030963564734337</v>
      </c>
      <c r="BX40" s="61">
        <f t="shared" si="9"/>
        <v>2.7261010313808605</v>
      </c>
      <c r="BY40" s="61">
        <f t="shared" si="10"/>
        <v>6.3469068721139337</v>
      </c>
      <c r="BZ40" s="61">
        <f t="shared" si="11"/>
        <v>3.8353062579742181</v>
      </c>
      <c r="CA40" s="61">
        <f t="shared" si="12"/>
        <v>5.2317135657558929</v>
      </c>
      <c r="CB40" s="61">
        <f t="shared" si="13"/>
        <v>8.1838558861117647</v>
      </c>
      <c r="CC40" s="61">
        <f t="shared" si="14"/>
        <v>2.7523927021590602</v>
      </c>
      <c r="CD40" s="61">
        <f t="shared" si="15"/>
        <v>4.8189210718666384</v>
      </c>
      <c r="CE40" s="61">
        <f t="shared" si="16"/>
        <v>1.8428134444160658</v>
      </c>
      <c r="CF40" s="61">
        <f t="shared" si="17"/>
        <v>3.7923092291209324</v>
      </c>
      <c r="CG40" s="61">
        <f t="shared" si="18"/>
        <v>2.7174978432740855</v>
      </c>
      <c r="CH40" s="61">
        <f t="shared" si="48"/>
        <v>51.928927992322912</v>
      </c>
      <c r="CI40" s="53">
        <f t="shared" si="49"/>
        <v>52.210642323540711</v>
      </c>
      <c r="CK40" s="61">
        <f t="shared" si="50"/>
        <v>19.649195425508314</v>
      </c>
      <c r="CL40" s="61">
        <f t="shared" si="51"/>
        <v>0.97265054150260422</v>
      </c>
      <c r="CM40" s="61">
        <f t="shared" si="52"/>
        <v>3.5933807098800381</v>
      </c>
      <c r="CN40" s="61">
        <f t="shared" si="53"/>
        <v>6.6015982561155493</v>
      </c>
      <c r="CO40" s="61">
        <f t="shared" si="54"/>
        <v>2.2716283931273105</v>
      </c>
      <c r="CP40" s="61">
        <f t="shared" si="55"/>
        <v>2.8371724501618645</v>
      </c>
      <c r="CQ40" s="61">
        <f t="shared" si="56"/>
        <v>5.620432253008163</v>
      </c>
      <c r="CR40" s="61">
        <f t="shared" si="57"/>
        <v>3.1160117702070251</v>
      </c>
      <c r="CS40" s="61">
        <f t="shared" si="58"/>
        <v>3.8113589827528171</v>
      </c>
      <c r="CT40" s="61">
        <f t="shared" si="59"/>
        <v>0.75857844501174887</v>
      </c>
      <c r="CU40" s="61">
        <f t="shared" si="60"/>
        <v>2.1134076200269023</v>
      </c>
      <c r="CV40" s="61">
        <f t="shared" si="61"/>
        <v>2.088809494602391</v>
      </c>
      <c r="CW40" s="61">
        <f t="shared" si="62"/>
        <v>53.434224341904724</v>
      </c>
      <c r="CX40" s="61"/>
      <c r="CY40" s="61"/>
      <c r="CZ40" s="61">
        <f t="shared" si="63"/>
        <v>8.9189245273378788</v>
      </c>
      <c r="DA40" s="61">
        <f t="shared" si="64"/>
        <v>0.81470556381130388</v>
      </c>
      <c r="DB40" s="61">
        <f t="shared" si="65"/>
        <v>2.7408901240615555</v>
      </c>
      <c r="DC40" s="61">
        <f t="shared" si="66"/>
        <v>6.3813388292890085</v>
      </c>
      <c r="DD40" s="61">
        <f t="shared" si="67"/>
        <v>3.8561127868060932</v>
      </c>
      <c r="DE40" s="61">
        <f t="shared" si="68"/>
        <v>5.2600956014589579</v>
      </c>
      <c r="DF40" s="61">
        <f t="shared" si="69"/>
        <v>8.2282532880392534</v>
      </c>
      <c r="DG40" s="61">
        <f t="shared" si="70"/>
        <v>2.7673244271015069</v>
      </c>
      <c r="DH40" s="61">
        <f t="shared" si="71"/>
        <v>4.8450637091102369</v>
      </c>
      <c r="DI40" s="61">
        <f t="shared" si="72"/>
        <v>1.8528107036918513</v>
      </c>
      <c r="DJ40" s="61">
        <f t="shared" si="73"/>
        <v>3.8128824991566792</v>
      </c>
      <c r="DK40" s="61">
        <f t="shared" si="74"/>
        <v>2.7322402636763887</v>
      </c>
      <c r="DL40" s="61">
        <f t="shared" si="75"/>
        <v>52.210642323540711</v>
      </c>
      <c r="DM40" s="61">
        <f t="shared" si="76"/>
        <v>52.210642323540711</v>
      </c>
      <c r="DN40" s="61"/>
      <c r="DO40" s="59">
        <f t="shared" si="2"/>
        <v>43831</v>
      </c>
      <c r="DP40" s="61">
        <f t="shared" si="77"/>
        <v>10.730270898170435</v>
      </c>
      <c r="DQ40" s="61">
        <f t="shared" si="21"/>
        <v>0.15794497769130034</v>
      </c>
      <c r="DR40" s="61">
        <f t="shared" si="22"/>
        <v>0.85249058581848258</v>
      </c>
      <c r="DS40" s="61">
        <f t="shared" si="23"/>
        <v>0.22025942682654076</v>
      </c>
      <c r="DT40" s="61">
        <f t="shared" si="24"/>
        <v>-1.5844843936787827</v>
      </c>
      <c r="DU40" s="61">
        <f t="shared" si="25"/>
        <v>-2.4229231512970935</v>
      </c>
      <c r="DV40" s="61">
        <f t="shared" si="26"/>
        <v>-2.6078210350310904</v>
      </c>
      <c r="DW40" s="61">
        <f t="shared" si="27"/>
        <v>0.34868734310551819</v>
      </c>
      <c r="DX40" s="61">
        <f t="shared" si="28"/>
        <v>-1.0337047263574197</v>
      </c>
      <c r="DY40" s="61">
        <f t="shared" si="29"/>
        <v>-1.0942322586801025</v>
      </c>
      <c r="DZ40" s="61">
        <f t="shared" si="30"/>
        <v>-1.6994748791297769</v>
      </c>
      <c r="EA40" s="61">
        <f t="shared" si="31"/>
        <v>-0.64343076907399777</v>
      </c>
      <c r="EB40" s="61">
        <f t="shared" si="32"/>
        <v>1.2235820183640129</v>
      </c>
      <c r="EC40" s="61"/>
      <c r="ED40" s="79">
        <f>+'Infla Interanual PondENGHO'!CI41</f>
        <v>1.2235820183640111E-2</v>
      </c>
      <c r="EE40" s="53">
        <f t="shared" si="78"/>
        <v>1.2235820183640111</v>
      </c>
    </row>
    <row r="41" spans="1:135" x14ac:dyDescent="0.2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295.43594360351563</v>
      </c>
      <c r="E41" s="60">
        <f>+'Indice PondENGHO'!BM40</f>
        <v>295.47882080078125</v>
      </c>
      <c r="F41" s="60">
        <f>+'Indice PondENGHO'!BN40</f>
        <v>295.8931884765625</v>
      </c>
      <c r="G41" s="60">
        <f>+'Indice PondENGHO'!BO40</f>
        <v>295.64279174804688</v>
      </c>
      <c r="H41" s="60">
        <f>+'Indice PondENGHO'!BP40</f>
        <v>294.77386474609375</v>
      </c>
      <c r="I41" s="60">
        <f>+'Indice PondENGHO'!CD40</f>
        <v>295.35562133789063</v>
      </c>
      <c r="K41" s="61">
        <f t="shared" si="33"/>
        <v>6.0700652384788762</v>
      </c>
      <c r="L41" s="61">
        <f t="shared" si="34"/>
        <v>7.6817069856884457</v>
      </c>
      <c r="M41" s="61">
        <f t="shared" si="35"/>
        <v>8.7799250385607532</v>
      </c>
      <c r="N41" s="61">
        <f t="shared" si="36"/>
        <v>11.040434728197898</v>
      </c>
      <c r="O41" s="61">
        <f t="shared" si="37"/>
        <v>15.927045079172579</v>
      </c>
      <c r="P41" s="61">
        <f t="shared" si="38"/>
        <v>49.499177070098547</v>
      </c>
      <c r="Q41" s="61">
        <f t="shared" si="39"/>
        <v>49.499216451657489</v>
      </c>
      <c r="S41" s="60">
        <f>+'Indice PondENGHO'!D40</f>
        <v>299.77093505859375</v>
      </c>
      <c r="T41" s="60">
        <f>+'Indice PondENGHO'!P40</f>
        <v>299.4613037109375</v>
      </c>
      <c r="U41" s="60">
        <f>+'Indice PondENGHO'!AB40</f>
        <v>299.13412475585938</v>
      </c>
      <c r="V41" s="60">
        <f>+'Indice PondENGHO'!AN40</f>
        <v>298.92459106445313</v>
      </c>
      <c r="W41" s="60">
        <f>+'Indice PondENGHO'!AZ40</f>
        <v>298.56222534179688</v>
      </c>
      <c r="Y41" s="61">
        <f t="shared" si="40"/>
        <v>17.917000518295744</v>
      </c>
      <c r="Z41" s="61">
        <f t="shared" si="41"/>
        <v>14.320117334455826</v>
      </c>
      <c r="AA41" s="61">
        <f t="shared" si="42"/>
        <v>13.097366066601193</v>
      </c>
      <c r="AB41" s="61">
        <f t="shared" si="43"/>
        <v>10.878571091512459</v>
      </c>
      <c r="AC41" s="61">
        <f t="shared" si="44"/>
        <v>8.0943839189927402</v>
      </c>
      <c r="AE41" s="60">
        <f>+'Indice PondENGHO'!D40</f>
        <v>299.77093505859375</v>
      </c>
      <c r="AF41" s="60">
        <f>+'Indice PondENGHO'!E40</f>
        <v>248.88050842285156</v>
      </c>
      <c r="AG41" s="60">
        <f>+'Indice PondENGHO'!F40</f>
        <v>252.13117980957031</v>
      </c>
      <c r="AH41" s="60">
        <f>+'Indice PondENGHO'!G40</f>
        <v>326.32455444335938</v>
      </c>
      <c r="AI41" s="60">
        <f>+'Indice PondENGHO'!H40</f>
        <v>291.34161376953125</v>
      </c>
      <c r="AJ41" s="60">
        <f>+'Indice PondENGHO'!I40</f>
        <v>327.9385986328125</v>
      </c>
      <c r="AK41" s="60">
        <f>+'Indice PondENGHO'!J40</f>
        <v>313.87725830078125</v>
      </c>
      <c r="AL41" s="60">
        <f>+'Indice PondENGHO'!K40</f>
        <v>340.56185913085938</v>
      </c>
      <c r="AM41" s="60">
        <f>+'Indice PondENGHO'!L40</f>
        <v>282.54510498046875</v>
      </c>
      <c r="AN41" s="60">
        <f>+'Indice PondENGHO'!M40</f>
        <v>277.3243408203125</v>
      </c>
      <c r="AO41" s="60">
        <f>+'Indice PondENGHO'!N40</f>
        <v>274.14501953125</v>
      </c>
      <c r="AP41" s="60">
        <f>+'Indice PondENGHO'!O40</f>
        <v>305.02377319335938</v>
      </c>
      <c r="AQ41" s="60">
        <f t="shared" si="0"/>
        <v>295.43594360351563</v>
      </c>
      <c r="AR41" s="60"/>
      <c r="AS41" s="60">
        <f>+'Indice PondENGHO'!AZ40</f>
        <v>298.56222534179688</v>
      </c>
      <c r="AT41" s="60">
        <f>+'Indice PondENGHO'!BA40</f>
        <v>249.56324768066406</v>
      </c>
      <c r="AU41" s="60">
        <f>+'Indice PondENGHO'!BB40</f>
        <v>256.24349975585938</v>
      </c>
      <c r="AV41" s="60">
        <f>+'Indice PondENGHO'!BC40</f>
        <v>317.23455810546875</v>
      </c>
      <c r="AW41" s="60">
        <f>+'Indice PondENGHO'!BD40</f>
        <v>292.86557006835938</v>
      </c>
      <c r="AX41" s="60">
        <f>+'Indice PondENGHO'!BE40</f>
        <v>322.61447143554688</v>
      </c>
      <c r="AY41" s="60">
        <f>+'Indice PondENGHO'!BF40</f>
        <v>311.0804443359375</v>
      </c>
      <c r="AZ41" s="60">
        <f>+'Indice PondENGHO'!BG40</f>
        <v>339.37149047851563</v>
      </c>
      <c r="BA41" s="60">
        <f>+'Indice PondENGHO'!BH40</f>
        <v>280.78656005859375</v>
      </c>
      <c r="BB41" s="60">
        <f>+'Indice PondENGHO'!BI40</f>
        <v>280.09576416015625</v>
      </c>
      <c r="BC41" s="60">
        <f>+'Indice PondENGHO'!BJ40</f>
        <v>272.81072998046875</v>
      </c>
      <c r="BD41" s="60">
        <f>+'Indice PondENGHO'!BK40</f>
        <v>301.07977294921875</v>
      </c>
      <c r="BE41" s="60">
        <f t="shared" si="1"/>
        <v>294.77386474609375</v>
      </c>
      <c r="BG41" s="61">
        <f t="shared" ref="BG41:BR41" si="103">+AE$1*(AE41-AE29)/$AQ29</f>
        <v>17.917000518295744</v>
      </c>
      <c r="BH41" s="61">
        <f t="shared" si="103"/>
        <v>0.90755716432315803</v>
      </c>
      <c r="BI41" s="61">
        <f t="shared" si="103"/>
        <v>3.6421996973920776</v>
      </c>
      <c r="BJ41" s="61">
        <f t="shared" si="103"/>
        <v>5.2507905280253189</v>
      </c>
      <c r="BK41" s="61">
        <f t="shared" si="103"/>
        <v>2.1841855068657408</v>
      </c>
      <c r="BL41" s="61">
        <f t="shared" si="103"/>
        <v>2.6255616128322545</v>
      </c>
      <c r="BM41" s="61">
        <f t="shared" si="103"/>
        <v>5.4073985066967571</v>
      </c>
      <c r="BN41" s="61">
        <f t="shared" si="103"/>
        <v>3.0055955669601331</v>
      </c>
      <c r="BO41" s="61">
        <f t="shared" si="103"/>
        <v>3.7214146023331232</v>
      </c>
      <c r="BP41" s="61">
        <f t="shared" si="103"/>
        <v>0.76727847302145469</v>
      </c>
      <c r="BQ41" s="61">
        <f t="shared" si="103"/>
        <v>2.0494492629757541</v>
      </c>
      <c r="BR41" s="61">
        <f t="shared" si="103"/>
        <v>2.0164576735497892</v>
      </c>
      <c r="BS41" s="61">
        <f t="shared" si="46"/>
        <v>49.494889113271313</v>
      </c>
      <c r="BT41" s="53">
        <f t="shared" si="47"/>
        <v>49.781744653389957</v>
      </c>
      <c r="BV41" s="61">
        <f t="shared" si="7"/>
        <v>8.0943839189927402</v>
      </c>
      <c r="BW41" s="61">
        <f t="shared" si="8"/>
        <v>0.75909718883216926</v>
      </c>
      <c r="BX41" s="61">
        <f t="shared" si="9"/>
        <v>2.7845569914696382</v>
      </c>
      <c r="BY41" s="61">
        <f t="shared" si="10"/>
        <v>5.2073331231359559</v>
      </c>
      <c r="BZ41" s="61">
        <f t="shared" si="11"/>
        <v>3.6987572078996469</v>
      </c>
      <c r="CA41" s="61">
        <f t="shared" si="12"/>
        <v>4.8275291952981636</v>
      </c>
      <c r="CB41" s="61">
        <f t="shared" si="13"/>
        <v>7.9224061591559654</v>
      </c>
      <c r="CC41" s="61">
        <f t="shared" si="14"/>
        <v>2.6790362904854215</v>
      </c>
      <c r="CD41" s="61">
        <f t="shared" si="15"/>
        <v>4.6456851366723697</v>
      </c>
      <c r="CE41" s="61">
        <f t="shared" si="16"/>
        <v>1.8236696691938437</v>
      </c>
      <c r="CF41" s="61">
        <f t="shared" si="17"/>
        <v>3.7403668952134517</v>
      </c>
      <c r="CG41" s="61">
        <f t="shared" si="18"/>
        <v>2.6606880725458222</v>
      </c>
      <c r="CH41" s="61">
        <f t="shared" si="48"/>
        <v>48.843509848895195</v>
      </c>
      <c r="CI41" s="53">
        <f t="shared" si="49"/>
        <v>49.321901421558302</v>
      </c>
      <c r="CK41" s="61">
        <f t="shared" si="50"/>
        <v>18.020841358290749</v>
      </c>
      <c r="CL41" s="61">
        <f t="shared" si="51"/>
        <v>0.91281705691458637</v>
      </c>
      <c r="CM41" s="61">
        <f t="shared" si="52"/>
        <v>3.6633086478338961</v>
      </c>
      <c r="CN41" s="61">
        <f t="shared" si="53"/>
        <v>5.2812223237107183</v>
      </c>
      <c r="CO41" s="61">
        <f t="shared" si="54"/>
        <v>2.1968443030468459</v>
      </c>
      <c r="CP41" s="61">
        <f t="shared" si="55"/>
        <v>2.6407784747761238</v>
      </c>
      <c r="CQ41" s="61">
        <f t="shared" si="56"/>
        <v>5.4387379489516006</v>
      </c>
      <c r="CR41" s="61">
        <f t="shared" si="57"/>
        <v>3.0230149764220968</v>
      </c>
      <c r="CS41" s="61">
        <f t="shared" si="58"/>
        <v>3.7429826554166374</v>
      </c>
      <c r="CT41" s="61">
        <f t="shared" si="59"/>
        <v>0.77172535803813336</v>
      </c>
      <c r="CU41" s="61">
        <f t="shared" si="60"/>
        <v>2.0613271737218768</v>
      </c>
      <c r="CV41" s="61">
        <f t="shared" si="61"/>
        <v>2.0281443762666846</v>
      </c>
      <c r="CW41" s="61">
        <f t="shared" si="62"/>
        <v>49.78174465338995</v>
      </c>
      <c r="CX41" s="61"/>
      <c r="CY41" s="61"/>
      <c r="CZ41" s="61">
        <f t="shared" si="63"/>
        <v>8.1736633373786294</v>
      </c>
      <c r="DA41" s="61">
        <f t="shared" si="64"/>
        <v>0.76653207013150682</v>
      </c>
      <c r="DB41" s="61">
        <f t="shared" si="65"/>
        <v>2.8118299823427408</v>
      </c>
      <c r="DC41" s="61">
        <f t="shared" si="66"/>
        <v>5.258335688059411</v>
      </c>
      <c r="DD41" s="61">
        <f t="shared" si="67"/>
        <v>3.7349842170367911</v>
      </c>
      <c r="DE41" s="61">
        <f t="shared" si="68"/>
        <v>4.8748118187410814</v>
      </c>
      <c r="DF41" s="61">
        <f t="shared" si="69"/>
        <v>8.0000011631489123</v>
      </c>
      <c r="DG41" s="61">
        <f t="shared" si="70"/>
        <v>2.7052757722137364</v>
      </c>
      <c r="DH41" s="61">
        <f t="shared" si="71"/>
        <v>4.6911867115081218</v>
      </c>
      <c r="DI41" s="61">
        <f t="shared" si="72"/>
        <v>1.8415313708562064</v>
      </c>
      <c r="DJ41" s="61">
        <f t="shared" si="73"/>
        <v>3.7770014451643834</v>
      </c>
      <c r="DK41" s="61">
        <f t="shared" si="74"/>
        <v>2.6867478449767743</v>
      </c>
      <c r="DL41" s="61">
        <f t="shared" si="75"/>
        <v>49.321901421558302</v>
      </c>
      <c r="DM41" s="61">
        <f t="shared" si="76"/>
        <v>49.321901421558302</v>
      </c>
      <c r="DN41" s="61"/>
      <c r="DO41" s="59">
        <f t="shared" si="2"/>
        <v>43862</v>
      </c>
      <c r="DP41" s="61">
        <f t="shared" si="77"/>
        <v>9.8471780209121196</v>
      </c>
      <c r="DQ41" s="61">
        <f t="shared" si="21"/>
        <v>0.14628498678307955</v>
      </c>
      <c r="DR41" s="61">
        <f t="shared" si="22"/>
        <v>0.85147866549115525</v>
      </c>
      <c r="DS41" s="61">
        <f t="shared" si="23"/>
        <v>2.288663565130733E-2</v>
      </c>
      <c r="DT41" s="61">
        <f t="shared" si="24"/>
        <v>-1.5381399139899452</v>
      </c>
      <c r="DU41" s="61">
        <f t="shared" si="25"/>
        <v>-2.2340333439649576</v>
      </c>
      <c r="DV41" s="61">
        <f t="shared" si="26"/>
        <v>-2.5612632141973117</v>
      </c>
      <c r="DW41" s="61">
        <f t="shared" si="27"/>
        <v>0.31773920420836044</v>
      </c>
      <c r="DX41" s="61">
        <f t="shared" si="28"/>
        <v>-0.94820405609148439</v>
      </c>
      <c r="DY41" s="61">
        <f t="shared" si="29"/>
        <v>-1.0698060128180731</v>
      </c>
      <c r="DZ41" s="61">
        <f t="shared" si="30"/>
        <v>-1.7156742714425066</v>
      </c>
      <c r="EA41" s="61">
        <f t="shared" si="31"/>
        <v>-0.65860346871008968</v>
      </c>
      <c r="EB41" s="61">
        <f t="shared" si="32"/>
        <v>0.45984323183164832</v>
      </c>
      <c r="EC41" s="61"/>
      <c r="ED41" s="79">
        <f>+'Infla Interanual PondENGHO'!CI42</f>
        <v>4.5984323183165809E-3</v>
      </c>
      <c r="EE41" s="53">
        <f t="shared" si="78"/>
        <v>0.45984323183165809</v>
      </c>
    </row>
    <row r="42" spans="1:135" x14ac:dyDescent="0.2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302.9468994140625</v>
      </c>
      <c r="E42" s="60">
        <f>+'Indice PondENGHO'!BM41</f>
        <v>302.729248046875</v>
      </c>
      <c r="F42" s="60">
        <f>+'Indice PondENGHO'!BN41</f>
        <v>303.02810668945313</v>
      </c>
      <c r="G42" s="60">
        <f>+'Indice PondENGHO'!BO41</f>
        <v>302.57012939453125</v>
      </c>
      <c r="H42" s="60">
        <f>+'Indice PondENGHO'!BP41</f>
        <v>301.5819091796875</v>
      </c>
      <c r="I42" s="60">
        <f>+'Indice PondENGHO'!CD41</f>
        <v>302.40255737304688</v>
      </c>
      <c r="K42" s="61">
        <f t="shared" si="33"/>
        <v>5.8012788243181888</v>
      </c>
      <c r="L42" s="61">
        <f t="shared" si="34"/>
        <v>7.3371729493831293</v>
      </c>
      <c r="M42" s="61">
        <f t="shared" si="35"/>
        <v>8.3868097128398578</v>
      </c>
      <c r="N42" s="61">
        <f t="shared" si="36"/>
        <v>10.538099607315619</v>
      </c>
      <c r="O42" s="61">
        <f t="shared" si="37"/>
        <v>15.220625117100578</v>
      </c>
      <c r="P42" s="61">
        <f t="shared" si="38"/>
        <v>47.28398621095738</v>
      </c>
      <c r="Q42" s="61">
        <f t="shared" si="39"/>
        <v>47.284023916217002</v>
      </c>
      <c r="S42" s="60">
        <f>+'Indice PondENGHO'!D41</f>
        <v>308.21780395507813</v>
      </c>
      <c r="T42" s="60">
        <f>+'Indice PondENGHO'!P41</f>
        <v>307.67984008789063</v>
      </c>
      <c r="U42" s="60">
        <f>+'Indice PondENGHO'!AB41</f>
        <v>307.19140625</v>
      </c>
      <c r="V42" s="60">
        <f>+'Indice PondENGHO'!AN41</f>
        <v>306.85513305664063</v>
      </c>
      <c r="W42" s="60">
        <f>+'Indice PondENGHO'!AZ41</f>
        <v>306.38055419921875</v>
      </c>
      <c r="Y42" s="61">
        <f t="shared" si="40"/>
        <v>16.940010663314414</v>
      </c>
      <c r="Z42" s="61">
        <f t="shared" si="41"/>
        <v>13.530689686283699</v>
      </c>
      <c r="AA42" s="61">
        <f t="shared" si="42"/>
        <v>12.370577089075752</v>
      </c>
      <c r="AB42" s="61">
        <f t="shared" si="43"/>
        <v>10.270736215353937</v>
      </c>
      <c r="AC42" s="61">
        <f t="shared" si="44"/>
        <v>7.6443273236162108</v>
      </c>
      <c r="AE42" s="60">
        <f>+'Indice PondENGHO'!D41</f>
        <v>308.21780395507813</v>
      </c>
      <c r="AF42" s="60">
        <f>+'Indice PondENGHO'!E41</f>
        <v>253.00068664550781</v>
      </c>
      <c r="AG42" s="60">
        <f>+'Indice PondENGHO'!F41</f>
        <v>257.6015625</v>
      </c>
      <c r="AH42" s="60">
        <f>+'Indice PondENGHO'!G41</f>
        <v>330.5174560546875</v>
      </c>
      <c r="AI42" s="60">
        <f>+'Indice PondENGHO'!H41</f>
        <v>299.56588745117188</v>
      </c>
      <c r="AJ42" s="60">
        <f>+'Indice PondENGHO'!I41</f>
        <v>336.79486083984375</v>
      </c>
      <c r="AK42" s="60">
        <f>+'Indice PondENGHO'!J41</f>
        <v>318.99618530273438</v>
      </c>
      <c r="AL42" s="60">
        <f>+'Indice PondENGHO'!K41</f>
        <v>369.47293090820313</v>
      </c>
      <c r="AM42" s="60">
        <f>+'Indice PondENGHO'!L41</f>
        <v>289.68338012695313</v>
      </c>
      <c r="AN42" s="60">
        <f>+'Indice PondENGHO'!M41</f>
        <v>277.69171142578125</v>
      </c>
      <c r="AO42" s="60">
        <f>+'Indice PondENGHO'!N41</f>
        <v>280.59890747070313</v>
      </c>
      <c r="AP42" s="60">
        <f>+'Indice PondENGHO'!O41</f>
        <v>311.35406494140625</v>
      </c>
      <c r="AQ42" s="60">
        <f t="shared" si="0"/>
        <v>302.9468994140625</v>
      </c>
      <c r="AR42" s="60"/>
      <c r="AS42" s="60">
        <f>+'Indice PondENGHO'!AZ41</f>
        <v>306.38055419921875</v>
      </c>
      <c r="AT42" s="60">
        <f>+'Indice PondENGHO'!BA41</f>
        <v>253.71762084960938</v>
      </c>
      <c r="AU42" s="60">
        <f>+'Indice PondENGHO'!BB41</f>
        <v>259.35018920898438</v>
      </c>
      <c r="AV42" s="60">
        <f>+'Indice PondENGHO'!BC41</f>
        <v>321.8221435546875</v>
      </c>
      <c r="AW42" s="60">
        <f>+'Indice PondENGHO'!BD41</f>
        <v>301.60049438476563</v>
      </c>
      <c r="AX42" s="60">
        <f>+'Indice PondENGHO'!BE41</f>
        <v>331.18463134765625</v>
      </c>
      <c r="AY42" s="60">
        <f>+'Indice PondENGHO'!BF41</f>
        <v>316.04641723632813</v>
      </c>
      <c r="AZ42" s="60">
        <f>+'Indice PondENGHO'!BG41</f>
        <v>368.27163696289063</v>
      </c>
      <c r="BA42" s="60">
        <f>+'Indice PondENGHO'!BH41</f>
        <v>287.58114624023438</v>
      </c>
      <c r="BB42" s="60">
        <f>+'Indice PondENGHO'!BI41</f>
        <v>284.99917602539063</v>
      </c>
      <c r="BC42" s="60">
        <f>+'Indice PondENGHO'!BJ41</f>
        <v>278.24362182617188</v>
      </c>
      <c r="BD42" s="60">
        <f>+'Indice PondENGHO'!BK41</f>
        <v>307.25173950195313</v>
      </c>
      <c r="BE42" s="60">
        <f t="shared" si="1"/>
        <v>301.5819091796875</v>
      </c>
      <c r="BG42" s="61">
        <f t="shared" ref="BG42:BR42" si="104">+AE$1*(AE42-AE30)/$AQ30</f>
        <v>16.940010663314414</v>
      </c>
      <c r="BH42" s="61">
        <f t="shared" si="104"/>
        <v>0.8518482525913893</v>
      </c>
      <c r="BI42" s="61">
        <f t="shared" si="104"/>
        <v>3.4750283773594592</v>
      </c>
      <c r="BJ42" s="61">
        <f t="shared" si="104"/>
        <v>4.8473306503613216</v>
      </c>
      <c r="BK42" s="61">
        <f t="shared" si="104"/>
        <v>2.1218468480151644</v>
      </c>
      <c r="BL42" s="61">
        <f t="shared" si="104"/>
        <v>2.5567221821291684</v>
      </c>
      <c r="BM42" s="61">
        <f t="shared" si="104"/>
        <v>4.9976460726958578</v>
      </c>
      <c r="BN42" s="61">
        <f t="shared" si="104"/>
        <v>3.3522239308030004</v>
      </c>
      <c r="BO42" s="61">
        <f t="shared" si="104"/>
        <v>3.6625442837720903</v>
      </c>
      <c r="BP42" s="61">
        <f t="shared" si="104"/>
        <v>0.69158338842381784</v>
      </c>
      <c r="BQ42" s="61">
        <f t="shared" si="104"/>
        <v>1.9352384467795818</v>
      </c>
      <c r="BR42" s="61">
        <f t="shared" si="104"/>
        <v>1.9380185146787365</v>
      </c>
      <c r="BS42" s="61">
        <f t="shared" si="46"/>
        <v>47.370041610923998</v>
      </c>
      <c r="BT42" s="53">
        <f t="shared" si="47"/>
        <v>47.477475322651784</v>
      </c>
      <c r="BV42" s="61">
        <f t="shared" si="7"/>
        <v>7.6443273236162108</v>
      </c>
      <c r="BW42" s="61">
        <f t="shared" si="8"/>
        <v>0.71548732720778008</v>
      </c>
      <c r="BX42" s="61">
        <f t="shared" si="9"/>
        <v>2.5931902611153919</v>
      </c>
      <c r="BY42" s="61">
        <f t="shared" si="10"/>
        <v>4.8524566586210121</v>
      </c>
      <c r="BZ42" s="61">
        <f t="shared" si="11"/>
        <v>3.61257768774587</v>
      </c>
      <c r="CA42" s="61">
        <f t="shared" si="12"/>
        <v>4.740040370138848</v>
      </c>
      <c r="CB42" s="61">
        <f t="shared" si="13"/>
        <v>7.3457214214980784</v>
      </c>
      <c r="CC42" s="61">
        <f t="shared" si="14"/>
        <v>3.0049937189741911</v>
      </c>
      <c r="CD42" s="61">
        <f t="shared" si="15"/>
        <v>4.5745402212396655</v>
      </c>
      <c r="CE42" s="61">
        <f t="shared" si="16"/>
        <v>1.7502511584811327</v>
      </c>
      <c r="CF42" s="61">
        <f t="shared" si="17"/>
        <v>3.5116933390782124</v>
      </c>
      <c r="CG42" s="61">
        <f t="shared" si="18"/>
        <v>2.5639288499983084</v>
      </c>
      <c r="CH42" s="61">
        <f t="shared" si="48"/>
        <v>46.909208337714702</v>
      </c>
      <c r="CI42" s="53">
        <f t="shared" si="49"/>
        <v>47.197852231751099</v>
      </c>
      <c r="CK42" s="61">
        <f t="shared" si="50"/>
        <v>16.97843005583292</v>
      </c>
      <c r="CL42" s="61">
        <f t="shared" si="51"/>
        <v>0.85378021668710191</v>
      </c>
      <c r="CM42" s="61">
        <f t="shared" si="52"/>
        <v>3.4829096285520489</v>
      </c>
      <c r="CN42" s="61">
        <f t="shared" si="53"/>
        <v>4.8583242384188861</v>
      </c>
      <c r="CO42" s="61">
        <f t="shared" si="54"/>
        <v>2.1266591275667115</v>
      </c>
      <c r="CP42" s="61">
        <f t="shared" si="55"/>
        <v>2.5625207447763998</v>
      </c>
      <c r="CQ42" s="61">
        <f t="shared" si="56"/>
        <v>5.0089805712361271</v>
      </c>
      <c r="CR42" s="61">
        <f t="shared" si="57"/>
        <v>3.3598266655100315</v>
      </c>
      <c r="CS42" s="61">
        <f t="shared" si="58"/>
        <v>3.6708508149338086</v>
      </c>
      <c r="CT42" s="61">
        <f t="shared" si="59"/>
        <v>0.6931518770267604</v>
      </c>
      <c r="CU42" s="61">
        <f t="shared" si="60"/>
        <v>1.9396275045541882</v>
      </c>
      <c r="CV42" s="61">
        <f t="shared" si="61"/>
        <v>1.9424138775568027</v>
      </c>
      <c r="CW42" s="61">
        <f t="shared" si="62"/>
        <v>47.477475322651792</v>
      </c>
      <c r="CX42" s="61"/>
      <c r="CY42" s="61"/>
      <c r="CZ42" s="61">
        <f t="shared" si="63"/>
        <v>7.6913647494046007</v>
      </c>
      <c r="DA42" s="61">
        <f t="shared" si="64"/>
        <v>0.7198898966728654</v>
      </c>
      <c r="DB42" s="61">
        <f t="shared" si="65"/>
        <v>2.6091467984663708</v>
      </c>
      <c r="DC42" s="61">
        <f t="shared" si="66"/>
        <v>4.8823150176771621</v>
      </c>
      <c r="DD42" s="61">
        <f t="shared" si="67"/>
        <v>3.6348067666037536</v>
      </c>
      <c r="DE42" s="61">
        <f t="shared" si="68"/>
        <v>4.7692070041284174</v>
      </c>
      <c r="DF42" s="61">
        <f t="shared" si="69"/>
        <v>7.3909214517425257</v>
      </c>
      <c r="DG42" s="61">
        <f t="shared" si="70"/>
        <v>3.0234841842652509</v>
      </c>
      <c r="DH42" s="61">
        <f t="shared" si="71"/>
        <v>4.6026884921160072</v>
      </c>
      <c r="DI42" s="61">
        <f t="shared" si="72"/>
        <v>1.7610208842520008</v>
      </c>
      <c r="DJ42" s="61">
        <f t="shared" si="73"/>
        <v>3.5333016517309384</v>
      </c>
      <c r="DK42" s="61">
        <f t="shared" si="74"/>
        <v>2.5797053346912033</v>
      </c>
      <c r="DL42" s="61">
        <f t="shared" si="75"/>
        <v>47.197852231751099</v>
      </c>
      <c r="DM42" s="61">
        <f t="shared" si="76"/>
        <v>47.197852231751099</v>
      </c>
      <c r="DN42" s="61"/>
      <c r="DO42" s="59">
        <f t="shared" si="2"/>
        <v>43891</v>
      </c>
      <c r="DP42" s="61">
        <f t="shared" si="77"/>
        <v>9.2870653064283193</v>
      </c>
      <c r="DQ42" s="61">
        <f t="shared" si="21"/>
        <v>0.13389032001423651</v>
      </c>
      <c r="DR42" s="61">
        <f t="shared" si="22"/>
        <v>0.87376283008567812</v>
      </c>
      <c r="DS42" s="61">
        <f t="shared" si="23"/>
        <v>-2.3990779258276085E-2</v>
      </c>
      <c r="DT42" s="61">
        <f t="shared" si="24"/>
        <v>-1.5081476390370421</v>
      </c>
      <c r="DU42" s="61">
        <f t="shared" si="25"/>
        <v>-2.2066862593520176</v>
      </c>
      <c r="DV42" s="61">
        <f t="shared" si="26"/>
        <v>-2.3819408805063986</v>
      </c>
      <c r="DW42" s="61">
        <f t="shared" si="27"/>
        <v>0.33634248124478061</v>
      </c>
      <c r="DX42" s="61">
        <f t="shared" si="28"/>
        <v>-0.93183767718219856</v>
      </c>
      <c r="DY42" s="61">
        <f t="shared" si="29"/>
        <v>-1.0678690072252404</v>
      </c>
      <c r="DZ42" s="61">
        <f t="shared" si="30"/>
        <v>-1.5936741471767502</v>
      </c>
      <c r="EA42" s="61">
        <f t="shared" si="31"/>
        <v>-0.63729145713440061</v>
      </c>
      <c r="EB42" s="61">
        <f t="shared" si="32"/>
        <v>0.27962309090069226</v>
      </c>
      <c r="EC42" s="61"/>
      <c r="ED42" s="79">
        <f>+'Infla Interanual PondENGHO'!CI43</f>
        <v>2.7962309090068249E-3</v>
      </c>
      <c r="EE42" s="53">
        <f t="shared" si="78"/>
        <v>0.27962309090068249</v>
      </c>
    </row>
    <row r="43" spans="1:135" x14ac:dyDescent="0.2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308.78079223632813</v>
      </c>
      <c r="E43" s="60">
        <f>+'Indice PondENGHO'!BM42</f>
        <v>307.74740600585938</v>
      </c>
      <c r="F43" s="60">
        <f>+'Indice PondENGHO'!BN42</f>
        <v>307.68380737304688</v>
      </c>
      <c r="G43" s="60">
        <f>+'Indice PondENGHO'!BO42</f>
        <v>306.85946655273438</v>
      </c>
      <c r="H43" s="60">
        <f>+'Indice PondENGHO'!BP42</f>
        <v>305.43331909179688</v>
      </c>
      <c r="I43" s="60">
        <f>+'Indice PondENGHO'!CD42</f>
        <v>306.9169921875</v>
      </c>
      <c r="K43" s="61">
        <f t="shared" si="33"/>
        <v>5.5476908738331616</v>
      </c>
      <c r="L43" s="61">
        <f t="shared" si="34"/>
        <v>6.9490536012713147</v>
      </c>
      <c r="M43" s="61">
        <f t="shared" si="35"/>
        <v>7.9082533813972722</v>
      </c>
      <c r="N43" s="61">
        <f t="shared" si="36"/>
        <v>9.8877312391208037</v>
      </c>
      <c r="O43" s="61">
        <f t="shared" si="37"/>
        <v>14.202533424464152</v>
      </c>
      <c r="P43" s="61">
        <f t="shared" si="38"/>
        <v>44.495262520086705</v>
      </c>
      <c r="Q43" s="61">
        <f t="shared" si="39"/>
        <v>44.495356691920996</v>
      </c>
      <c r="S43" s="60">
        <f>+'Indice PondENGHO'!D42</f>
        <v>319.53958129882813</v>
      </c>
      <c r="T43" s="60">
        <f>+'Indice PondENGHO'!P42</f>
        <v>318.71841430664063</v>
      </c>
      <c r="U43" s="60">
        <f>+'Indice PondENGHO'!AB42</f>
        <v>317.9835205078125</v>
      </c>
      <c r="V43" s="60">
        <f>+'Indice PondENGHO'!AN42</f>
        <v>317.3648681640625</v>
      </c>
      <c r="W43" s="60">
        <f>+'Indice PondENGHO'!AZ42</f>
        <v>316.617919921875</v>
      </c>
      <c r="Y43" s="61">
        <f t="shared" si="40"/>
        <v>17.244537855846236</v>
      </c>
      <c r="Z43" s="61">
        <f t="shared" si="41"/>
        <v>13.747612478510174</v>
      </c>
      <c r="AA43" s="61">
        <f t="shared" si="42"/>
        <v>12.541178394962781</v>
      </c>
      <c r="AB43" s="61">
        <f t="shared" si="43"/>
        <v>10.380829204735681</v>
      </c>
      <c r="AC43" s="61">
        <f t="shared" si="44"/>
        <v>7.7128950427911001</v>
      </c>
      <c r="AE43" s="60">
        <f>+'Indice PondENGHO'!D42</f>
        <v>319.53958129882813</v>
      </c>
      <c r="AF43" s="60">
        <f>+'Indice PondENGHO'!E42</f>
        <v>260.14834594726563</v>
      </c>
      <c r="AG43" s="60">
        <f>+'Indice PondENGHO'!F42</f>
        <v>257.24951171875</v>
      </c>
      <c r="AH43" s="60">
        <f>+'Indice PondENGHO'!G42</f>
        <v>330.76055908203125</v>
      </c>
      <c r="AI43" s="60">
        <f>+'Indice PondENGHO'!H42</f>
        <v>303.71780395507813</v>
      </c>
      <c r="AJ43" s="60">
        <f>+'Indice PondENGHO'!I42</f>
        <v>341.37066650390625</v>
      </c>
      <c r="AK43" s="60">
        <f>+'Indice PondENGHO'!J42</f>
        <v>322.78335571289063</v>
      </c>
      <c r="AL43" s="60">
        <f>+'Indice PondENGHO'!K42</f>
        <v>355.00045776367188</v>
      </c>
      <c r="AM43" s="60">
        <f>+'Indice PondENGHO'!L42</f>
        <v>296.42733764648438</v>
      </c>
      <c r="AN43" s="60">
        <f>+'Indice PondENGHO'!M42</f>
        <v>277.77792358398438</v>
      </c>
      <c r="AO43" s="60">
        <f>+'Indice PondENGHO'!N42</f>
        <v>285.42477416992188</v>
      </c>
      <c r="AP43" s="60">
        <f>+'Indice PondENGHO'!O42</f>
        <v>312.16323852539063</v>
      </c>
      <c r="AQ43" s="60">
        <f t="shared" si="0"/>
        <v>308.78079223632813</v>
      </c>
      <c r="AR43" s="60"/>
      <c r="AS43" s="60">
        <f>+'Indice PondENGHO'!AZ42</f>
        <v>316.617919921875</v>
      </c>
      <c r="AT43" s="60">
        <f>+'Indice PondENGHO'!BA42</f>
        <v>260.70245361328125</v>
      </c>
      <c r="AU43" s="60">
        <f>+'Indice PondENGHO'!BB42</f>
        <v>258.21353149414063</v>
      </c>
      <c r="AV43" s="60">
        <f>+'Indice PondENGHO'!BC42</f>
        <v>321.86859130859375</v>
      </c>
      <c r="AW43" s="60">
        <f>+'Indice PondENGHO'!BD42</f>
        <v>304.9788818359375</v>
      </c>
      <c r="AX43" s="60">
        <f>+'Indice PondENGHO'!BE42</f>
        <v>334.59884643554688</v>
      </c>
      <c r="AY43" s="60">
        <f>+'Indice PondENGHO'!BF42</f>
        <v>320.3751220703125</v>
      </c>
      <c r="AZ43" s="60">
        <f>+'Indice PondENGHO'!BG42</f>
        <v>355.2479248046875</v>
      </c>
      <c r="BA43" s="60">
        <f>+'Indice PondENGHO'!BH42</f>
        <v>294.18106079101563</v>
      </c>
      <c r="BB43" s="60">
        <f>+'Indice PondENGHO'!BI42</f>
        <v>283.39434814453125</v>
      </c>
      <c r="BC43" s="60">
        <f>+'Indice PondENGHO'!BJ42</f>
        <v>282.29122924804688</v>
      </c>
      <c r="BD43" s="60">
        <f>+'Indice PondENGHO'!BK42</f>
        <v>307.1925048828125</v>
      </c>
      <c r="BE43" s="60">
        <f t="shared" si="1"/>
        <v>305.43331909179688</v>
      </c>
      <c r="BG43" s="61">
        <f t="shared" ref="BG43:BR43" si="105">+AE$1*(AE43-AE31)/$AQ31</f>
        <v>17.244537855846236</v>
      </c>
      <c r="BH43" s="61">
        <f t="shared" si="105"/>
        <v>0.86534448269015052</v>
      </c>
      <c r="BI43" s="61">
        <f t="shared" si="105"/>
        <v>3.0920878786277592</v>
      </c>
      <c r="BJ43" s="61">
        <f t="shared" si="105"/>
        <v>4.2313516663954109</v>
      </c>
      <c r="BK43" s="61">
        <f t="shared" si="105"/>
        <v>1.9484419366442161</v>
      </c>
      <c r="BL43" s="61">
        <f t="shared" si="105"/>
        <v>2.4113516244357314</v>
      </c>
      <c r="BM43" s="61">
        <f t="shared" si="105"/>
        <v>4.5506679471407301</v>
      </c>
      <c r="BN43" s="61">
        <f t="shared" si="105"/>
        <v>2.6769249097372518</v>
      </c>
      <c r="BO43" s="61">
        <f t="shared" si="105"/>
        <v>3.5593789350578948</v>
      </c>
      <c r="BP43" s="61">
        <f t="shared" si="105"/>
        <v>0.62439328904196278</v>
      </c>
      <c r="BQ43" s="61">
        <f t="shared" si="105"/>
        <v>1.8067183082178464</v>
      </c>
      <c r="BR43" s="61">
        <f t="shared" si="105"/>
        <v>1.7813127814295937</v>
      </c>
      <c r="BS43" s="61">
        <f t="shared" si="46"/>
        <v>44.792511615264779</v>
      </c>
      <c r="BT43" s="53">
        <f t="shared" si="47"/>
        <v>45.447523948474732</v>
      </c>
      <c r="BV43" s="61">
        <f t="shared" si="7"/>
        <v>7.7128950427911001</v>
      </c>
      <c r="BW43" s="61">
        <f t="shared" si="8"/>
        <v>0.72227975950320744</v>
      </c>
      <c r="BX43" s="61">
        <f t="shared" si="9"/>
        <v>2.2761291749803396</v>
      </c>
      <c r="BY43" s="61">
        <f t="shared" si="10"/>
        <v>4.1777651552644386</v>
      </c>
      <c r="BZ43" s="61">
        <f t="shared" si="11"/>
        <v>3.2848379309210065</v>
      </c>
      <c r="CA43" s="61">
        <f t="shared" si="12"/>
        <v>4.4402001034485181</v>
      </c>
      <c r="CB43" s="61">
        <f t="shared" si="13"/>
        <v>6.7089910027547131</v>
      </c>
      <c r="CC43" s="61">
        <f t="shared" si="14"/>
        <v>2.4337256542826093</v>
      </c>
      <c r="CD43" s="61">
        <f t="shared" si="15"/>
        <v>4.4273526873858655</v>
      </c>
      <c r="CE43" s="61">
        <f t="shared" si="16"/>
        <v>1.5736226725486617</v>
      </c>
      <c r="CF43" s="61">
        <f t="shared" si="17"/>
        <v>3.2530587620480396</v>
      </c>
      <c r="CG43" s="61">
        <f t="shared" si="18"/>
        <v>2.3337998389546617</v>
      </c>
      <c r="CH43" s="61">
        <f t="shared" si="48"/>
        <v>43.344657784883161</v>
      </c>
      <c r="CI43" s="53">
        <f t="shared" si="49"/>
        <v>44.013133859142407</v>
      </c>
      <c r="CK43" s="61">
        <f t="shared" si="50"/>
        <v>17.496709135570498</v>
      </c>
      <c r="CL43" s="61">
        <f t="shared" si="51"/>
        <v>0.87799863598938355</v>
      </c>
      <c r="CM43" s="61">
        <f t="shared" si="52"/>
        <v>3.1373042691098676</v>
      </c>
      <c r="CN43" s="61">
        <f t="shared" si="53"/>
        <v>4.2932278021085279</v>
      </c>
      <c r="CO43" s="61">
        <f t="shared" si="54"/>
        <v>1.9769345005354204</v>
      </c>
      <c r="CP43" s="61">
        <f t="shared" si="55"/>
        <v>2.4466134348757826</v>
      </c>
      <c r="CQ43" s="61">
        <f t="shared" si="56"/>
        <v>4.617213526350997</v>
      </c>
      <c r="CR43" s="61">
        <f t="shared" si="57"/>
        <v>2.7160702661310938</v>
      </c>
      <c r="CS43" s="61">
        <f t="shared" si="58"/>
        <v>3.6114286419610484</v>
      </c>
      <c r="CT43" s="61">
        <f t="shared" si="59"/>
        <v>0.63352395151985419</v>
      </c>
      <c r="CU43" s="61">
        <f t="shared" si="60"/>
        <v>1.83313841130748</v>
      </c>
      <c r="CV43" s="61">
        <f t="shared" si="61"/>
        <v>1.8073613730147837</v>
      </c>
      <c r="CW43" s="61">
        <f t="shared" si="62"/>
        <v>45.447523948474739</v>
      </c>
      <c r="CX43" s="61"/>
      <c r="CY43" s="61"/>
      <c r="CZ43" s="61">
        <f t="shared" si="63"/>
        <v>7.8318459369235889</v>
      </c>
      <c r="DA43" s="61">
        <f t="shared" si="64"/>
        <v>0.73341900394126147</v>
      </c>
      <c r="DB43" s="61">
        <f t="shared" si="65"/>
        <v>2.3112324142987601</v>
      </c>
      <c r="DC43" s="61">
        <f t="shared" si="66"/>
        <v>4.2421960723114349</v>
      </c>
      <c r="DD43" s="61">
        <f t="shared" si="67"/>
        <v>3.3354978202097336</v>
      </c>
      <c r="DE43" s="61">
        <f t="shared" si="68"/>
        <v>4.5086783816439437</v>
      </c>
      <c r="DF43" s="61">
        <f t="shared" si="69"/>
        <v>6.8124593468819139</v>
      </c>
      <c r="DG43" s="61">
        <f t="shared" si="70"/>
        <v>2.4712594001775012</v>
      </c>
      <c r="DH43" s="61">
        <f t="shared" si="71"/>
        <v>4.4956328283553253</v>
      </c>
      <c r="DI43" s="61">
        <f t="shared" si="72"/>
        <v>1.5978916173337683</v>
      </c>
      <c r="DJ43" s="61">
        <f t="shared" si="73"/>
        <v>3.3032285421713685</v>
      </c>
      <c r="DK43" s="61">
        <f t="shared" si="74"/>
        <v>2.3697924948938067</v>
      </c>
      <c r="DL43" s="61">
        <f t="shared" si="75"/>
        <v>44.013133859142407</v>
      </c>
      <c r="DM43" s="61">
        <f t="shared" si="76"/>
        <v>44.013133859142407</v>
      </c>
      <c r="DN43" s="61"/>
      <c r="DO43" s="59">
        <f t="shared" si="2"/>
        <v>43922</v>
      </c>
      <c r="DP43" s="61">
        <f t="shared" si="77"/>
        <v>9.6648631986469091</v>
      </c>
      <c r="DQ43" s="61">
        <f t="shared" si="21"/>
        <v>0.14457963204812208</v>
      </c>
      <c r="DR43" s="61">
        <f t="shared" si="22"/>
        <v>0.82607185481110745</v>
      </c>
      <c r="DS43" s="61">
        <f t="shared" si="23"/>
        <v>5.1031729797093028E-2</v>
      </c>
      <c r="DT43" s="61">
        <f t="shared" si="24"/>
        <v>-1.3585633196743132</v>
      </c>
      <c r="DU43" s="61">
        <f t="shared" si="25"/>
        <v>-2.0620649467681611</v>
      </c>
      <c r="DV43" s="61">
        <f t="shared" si="26"/>
        <v>-2.1952458205309169</v>
      </c>
      <c r="DW43" s="61">
        <f t="shared" si="27"/>
        <v>0.24481086595359258</v>
      </c>
      <c r="DX43" s="61">
        <f t="shared" si="28"/>
        <v>-0.88420418639427689</v>
      </c>
      <c r="DY43" s="61">
        <f t="shared" si="29"/>
        <v>-0.96436766581391409</v>
      </c>
      <c r="DZ43" s="61">
        <f t="shared" si="30"/>
        <v>-1.4700901308638885</v>
      </c>
      <c r="EA43" s="61">
        <f t="shared" si="31"/>
        <v>-0.562431121879023</v>
      </c>
      <c r="EB43" s="61">
        <f t="shared" si="32"/>
        <v>1.4343900893323323</v>
      </c>
      <c r="EC43" s="61"/>
      <c r="ED43" s="79">
        <f>+'Infla Interanual PondENGHO'!CI44</f>
        <v>1.4343900893323269E-2</v>
      </c>
      <c r="EE43" s="53">
        <f t="shared" si="78"/>
        <v>1.4343900893323269</v>
      </c>
    </row>
    <row r="44" spans="1:135" x14ac:dyDescent="0.2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315.3048095703125</v>
      </c>
      <c r="E44" s="60">
        <f>+'Indice PondENGHO'!BM43</f>
        <v>314.04022216796875</v>
      </c>
      <c r="F44" s="60">
        <f>+'Indice PondENGHO'!BN43</f>
        <v>313.9334716796875</v>
      </c>
      <c r="G44" s="60">
        <f>+'Indice PondENGHO'!BO43</f>
        <v>313.00747680664063</v>
      </c>
      <c r="H44" s="60">
        <f>+'Indice PondENGHO'!BP43</f>
        <v>311.33892822265625</v>
      </c>
      <c r="I44" s="60">
        <f>+'Indice PondENGHO'!CD43</f>
        <v>313.07305908203125</v>
      </c>
      <c r="K44" s="61">
        <f t="shared" si="33"/>
        <v>5.3240500228455643</v>
      </c>
      <c r="L44" s="61">
        <f t="shared" si="34"/>
        <v>6.6523328045848737</v>
      </c>
      <c r="M44" s="61">
        <f t="shared" si="35"/>
        <v>7.5677801572275829</v>
      </c>
      <c r="N44" s="61">
        <f t="shared" si="36"/>
        <v>9.4505377066753002</v>
      </c>
      <c r="O44" s="61">
        <f t="shared" si="37"/>
        <v>13.533163576443258</v>
      </c>
      <c r="P44" s="61">
        <f t="shared" si="38"/>
        <v>42.527864267776579</v>
      </c>
      <c r="Q44" s="61">
        <f t="shared" si="39"/>
        <v>42.527973578334667</v>
      </c>
      <c r="S44" s="60">
        <f>+'Indice PondENGHO'!D43</f>
        <v>325.77993774414063</v>
      </c>
      <c r="T44" s="60">
        <f>+'Indice PondENGHO'!P43</f>
        <v>324.97573852539063</v>
      </c>
      <c r="U44" s="60">
        <f>+'Indice PondENGHO'!AB43</f>
        <v>324.29779052734375</v>
      </c>
      <c r="V44" s="60">
        <f>+'Indice PondENGHO'!AN43</f>
        <v>323.67742919921875</v>
      </c>
      <c r="W44" s="60">
        <f>+'Indice PondENGHO'!AZ43</f>
        <v>322.79177856445313</v>
      </c>
      <c r="Y44" s="61">
        <f t="shared" si="40"/>
        <v>16.576488180315618</v>
      </c>
      <c r="Z44" s="61">
        <f t="shared" si="41"/>
        <v>13.212668821627616</v>
      </c>
      <c r="AA44" s="61">
        <f t="shared" si="42"/>
        <v>12.058664062444775</v>
      </c>
      <c r="AB44" s="61">
        <f t="shared" si="43"/>
        <v>9.9768409843413792</v>
      </c>
      <c r="AC44" s="61">
        <f t="shared" si="44"/>
        <v>7.3953300500887789</v>
      </c>
      <c r="AE44" s="60">
        <f>+'Indice PondENGHO'!D43</f>
        <v>325.77993774414063</v>
      </c>
      <c r="AF44" s="60">
        <f>+'Indice PondENGHO'!E43</f>
        <v>261.958251953125</v>
      </c>
      <c r="AG44" s="60">
        <f>+'Indice PondENGHO'!F43</f>
        <v>274.9024658203125</v>
      </c>
      <c r="AH44" s="60">
        <f>+'Indice PondENGHO'!G43</f>
        <v>331.1922607421875</v>
      </c>
      <c r="AI44" s="60">
        <f>+'Indice PondENGHO'!H43</f>
        <v>312.4727783203125</v>
      </c>
      <c r="AJ44" s="60">
        <f>+'Indice PondENGHO'!I43</f>
        <v>345.3388671875</v>
      </c>
      <c r="AK44" s="60">
        <f>+'Indice PondENGHO'!J43</f>
        <v>326.56353759765625</v>
      </c>
      <c r="AL44" s="60">
        <f>+'Indice PondENGHO'!K43</f>
        <v>359.4136962890625</v>
      </c>
      <c r="AM44" s="60">
        <f>+'Indice PondENGHO'!L43</f>
        <v>304.12908935546875</v>
      </c>
      <c r="AN44" s="60">
        <f>+'Indice PondENGHO'!M43</f>
        <v>280.61361694335938</v>
      </c>
      <c r="AO44" s="60">
        <f>+'Indice PondENGHO'!N43</f>
        <v>290.06121826171875</v>
      </c>
      <c r="AP44" s="60">
        <f>+'Indice PondENGHO'!O43</f>
        <v>318.0150146484375</v>
      </c>
      <c r="AQ44" s="60">
        <f t="shared" si="0"/>
        <v>315.3048095703125</v>
      </c>
      <c r="AR44" s="60"/>
      <c r="AS44" s="60">
        <f>+'Indice PondENGHO'!AZ43</f>
        <v>322.79177856445313</v>
      </c>
      <c r="AT44" s="60">
        <f>+'Indice PondENGHO'!BA43</f>
        <v>262.68157958984375</v>
      </c>
      <c r="AU44" s="60">
        <f>+'Indice PondENGHO'!BB43</f>
        <v>278.3480224609375</v>
      </c>
      <c r="AV44" s="60">
        <f>+'Indice PondENGHO'!BC43</f>
        <v>322.13388061523438</v>
      </c>
      <c r="AW44" s="60">
        <f>+'Indice PondENGHO'!BD43</f>
        <v>313.47323608398438</v>
      </c>
      <c r="AX44" s="60">
        <f>+'Indice PondENGHO'!BE43</f>
        <v>337.82489013671875</v>
      </c>
      <c r="AY44" s="60">
        <f>+'Indice PondENGHO'!BF43</f>
        <v>323.511962890625</v>
      </c>
      <c r="AZ44" s="60">
        <f>+'Indice PondENGHO'!BG43</f>
        <v>359.85562133789063</v>
      </c>
      <c r="BA44" s="60">
        <f>+'Indice PondENGHO'!BH43</f>
        <v>301.6317138671875</v>
      </c>
      <c r="BB44" s="60">
        <f>+'Indice PondENGHO'!BI43</f>
        <v>284.39694213867188</v>
      </c>
      <c r="BC44" s="60">
        <f>+'Indice PondENGHO'!BJ43</f>
        <v>286.6820068359375</v>
      </c>
      <c r="BD44" s="60">
        <f>+'Indice PondENGHO'!BK43</f>
        <v>313.19741821289063</v>
      </c>
      <c r="BE44" s="60">
        <f t="shared" si="1"/>
        <v>311.33892822265625</v>
      </c>
      <c r="BG44" s="61">
        <f t="shared" ref="BG44:BR44" si="106">+AE$1*(AE44-AE32)/$AQ32</f>
        <v>16.576488180315618</v>
      </c>
      <c r="BH44" s="61">
        <f t="shared" si="106"/>
        <v>0.80765946729878946</v>
      </c>
      <c r="BI44" s="61">
        <f t="shared" si="106"/>
        <v>3.4131360296271684</v>
      </c>
      <c r="BJ44" s="61">
        <f t="shared" si="106"/>
        <v>3.3132569002327692</v>
      </c>
      <c r="BK44" s="61">
        <f t="shared" si="106"/>
        <v>1.9192933950428568</v>
      </c>
      <c r="BL44" s="61">
        <f t="shared" si="106"/>
        <v>2.2021684448158489</v>
      </c>
      <c r="BM44" s="61">
        <f t="shared" si="106"/>
        <v>4.1852132938599551</v>
      </c>
      <c r="BN44" s="61">
        <f t="shared" si="106"/>
        <v>2.5376412199635259</v>
      </c>
      <c r="BO44" s="61">
        <f t="shared" si="106"/>
        <v>3.5349122349424387</v>
      </c>
      <c r="BP44" s="61">
        <f t="shared" si="106"/>
        <v>0.56387344585400478</v>
      </c>
      <c r="BQ44" s="61">
        <f t="shared" si="106"/>
        <v>1.7462919082974597</v>
      </c>
      <c r="BR44" s="61">
        <f t="shared" si="106"/>
        <v>1.7164458092248376</v>
      </c>
      <c r="BS44" s="61">
        <f t="shared" si="46"/>
        <v>42.516380329475275</v>
      </c>
      <c r="BT44" s="53">
        <f t="shared" si="47"/>
        <v>43.614411609351976</v>
      </c>
      <c r="BV44" s="61">
        <f t="shared" si="7"/>
        <v>7.3953300500887789</v>
      </c>
      <c r="BW44" s="61">
        <f t="shared" si="8"/>
        <v>0.67322380457164921</v>
      </c>
      <c r="BX44" s="61">
        <f t="shared" si="9"/>
        <v>2.5756906279627092</v>
      </c>
      <c r="BY44" s="61">
        <f t="shared" si="10"/>
        <v>3.4129567101840967</v>
      </c>
      <c r="BZ44" s="61">
        <f t="shared" si="11"/>
        <v>3.2213962999334327</v>
      </c>
      <c r="CA44" s="61">
        <f t="shared" si="12"/>
        <v>3.9977206542027197</v>
      </c>
      <c r="CB44" s="61">
        <f t="shared" si="13"/>
        <v>6.146610658041908</v>
      </c>
      <c r="CC44" s="61">
        <f t="shared" si="14"/>
        <v>2.3361530303325519</v>
      </c>
      <c r="CD44" s="61">
        <f t="shared" si="15"/>
        <v>4.3762549704890574</v>
      </c>
      <c r="CE44" s="61">
        <f t="shared" si="16"/>
        <v>1.3632453979658901</v>
      </c>
      <c r="CF44" s="61">
        <f t="shared" si="17"/>
        <v>3.1453817982933479</v>
      </c>
      <c r="CG44" s="61">
        <f t="shared" si="18"/>
        <v>2.2583468498474808</v>
      </c>
      <c r="CH44" s="61">
        <f t="shared" si="48"/>
        <v>40.902310851913626</v>
      </c>
      <c r="CI44" s="53">
        <f t="shared" si="49"/>
        <v>41.93336739545461</v>
      </c>
      <c r="CK44" s="61">
        <f t="shared" si="50"/>
        <v>17.004593827867051</v>
      </c>
      <c r="CL44" s="61">
        <f t="shared" si="51"/>
        <v>0.82851814227794351</v>
      </c>
      <c r="CM44" s="61">
        <f t="shared" si="52"/>
        <v>3.5012839409489285</v>
      </c>
      <c r="CN44" s="61">
        <f t="shared" si="53"/>
        <v>3.3988253255439136</v>
      </c>
      <c r="CO44" s="61">
        <f t="shared" si="54"/>
        <v>1.9688612125919152</v>
      </c>
      <c r="CP44" s="61">
        <f t="shared" si="55"/>
        <v>2.2590418149669969</v>
      </c>
      <c r="CQ44" s="61">
        <f t="shared" si="56"/>
        <v>4.2933009314716664</v>
      </c>
      <c r="CR44" s="61">
        <f t="shared" si="57"/>
        <v>2.6031785355823884</v>
      </c>
      <c r="CS44" s="61">
        <f t="shared" si="58"/>
        <v>3.6262051478270001</v>
      </c>
      <c r="CT44" s="61">
        <f t="shared" si="59"/>
        <v>0.5784360844568569</v>
      </c>
      <c r="CU44" s="61">
        <f t="shared" si="60"/>
        <v>1.79139177626004</v>
      </c>
      <c r="CV44" s="61">
        <f t="shared" si="61"/>
        <v>1.7607748695572745</v>
      </c>
      <c r="CW44" s="61">
        <f t="shared" si="62"/>
        <v>43.614411609351976</v>
      </c>
      <c r="CX44" s="61"/>
      <c r="CY44" s="61"/>
      <c r="CZ44" s="61">
        <f t="shared" si="63"/>
        <v>7.5817499193082849</v>
      </c>
      <c r="DA44" s="61">
        <f t="shared" si="64"/>
        <v>0.69019428361094493</v>
      </c>
      <c r="DB44" s="61">
        <f t="shared" si="65"/>
        <v>2.6406180763338538</v>
      </c>
      <c r="DC44" s="61">
        <f t="shared" si="66"/>
        <v>3.4989897796015619</v>
      </c>
      <c r="DD44" s="61">
        <f t="shared" si="67"/>
        <v>3.3026005562506451</v>
      </c>
      <c r="DE44" s="61">
        <f t="shared" si="68"/>
        <v>4.0984943257609814</v>
      </c>
      <c r="DF44" s="61">
        <f t="shared" si="69"/>
        <v>6.3015530807944442</v>
      </c>
      <c r="DG44" s="61">
        <f t="shared" si="70"/>
        <v>2.3950422671132845</v>
      </c>
      <c r="DH44" s="61">
        <f t="shared" si="71"/>
        <v>4.4865706526485019</v>
      </c>
      <c r="DI44" s="61">
        <f t="shared" si="72"/>
        <v>1.3976097910466079</v>
      </c>
      <c r="DJ44" s="61">
        <f t="shared" si="73"/>
        <v>3.224669897608972</v>
      </c>
      <c r="DK44" s="61">
        <f t="shared" si="74"/>
        <v>2.315274765376524</v>
      </c>
      <c r="DL44" s="61">
        <f t="shared" si="75"/>
        <v>41.933367395454603</v>
      </c>
      <c r="DM44" s="61">
        <f t="shared" si="76"/>
        <v>41.93336739545461</v>
      </c>
      <c r="DN44" s="61"/>
      <c r="DO44" s="59">
        <f t="shared" si="2"/>
        <v>43952</v>
      </c>
      <c r="DP44" s="61">
        <f t="shared" si="77"/>
        <v>9.4228439085587663</v>
      </c>
      <c r="DQ44" s="61">
        <f t="shared" si="21"/>
        <v>0.13832385866699859</v>
      </c>
      <c r="DR44" s="61">
        <f t="shared" si="22"/>
        <v>0.86066586461507466</v>
      </c>
      <c r="DS44" s="61">
        <f t="shared" si="23"/>
        <v>-0.10016445405764829</v>
      </c>
      <c r="DT44" s="61">
        <f t="shared" si="24"/>
        <v>-1.3337393436587299</v>
      </c>
      <c r="DU44" s="61">
        <f t="shared" si="25"/>
        <v>-1.8394525107939845</v>
      </c>
      <c r="DV44" s="61">
        <f t="shared" si="26"/>
        <v>-2.0082521493227778</v>
      </c>
      <c r="DW44" s="61">
        <f t="shared" si="27"/>
        <v>0.20813626846910394</v>
      </c>
      <c r="DX44" s="61">
        <f t="shared" si="28"/>
        <v>-0.86036550482150176</v>
      </c>
      <c r="DY44" s="61">
        <f t="shared" si="29"/>
        <v>-0.81917370658975097</v>
      </c>
      <c r="DZ44" s="61">
        <f t="shared" si="30"/>
        <v>-1.4332781213489321</v>
      </c>
      <c r="EA44" s="61">
        <f t="shared" si="31"/>
        <v>-0.55449989581924952</v>
      </c>
      <c r="EB44" s="61">
        <f t="shared" si="32"/>
        <v>1.6810442138973727</v>
      </c>
      <c r="EC44" s="61"/>
      <c r="ED44" s="79">
        <f>+'Infla Interanual PondENGHO'!CI45</f>
        <v>1.6810442138973647E-2</v>
      </c>
      <c r="EE44" s="53">
        <f t="shared" si="78"/>
        <v>1.6810442138973647</v>
      </c>
    </row>
    <row r="45" spans="1:135" x14ac:dyDescent="0.2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324.6810302734375</v>
      </c>
      <c r="E45" s="60">
        <f>+'Indice PondENGHO'!BM44</f>
        <v>323.095703125</v>
      </c>
      <c r="F45" s="60">
        <f>+'Indice PondENGHO'!BN44</f>
        <v>322.8896484375</v>
      </c>
      <c r="G45" s="60">
        <f>+'Indice PondENGHO'!BO44</f>
        <v>321.75045776367188</v>
      </c>
      <c r="H45" s="60">
        <f>+'Indice PondENGHO'!BP44</f>
        <v>319.861328125</v>
      </c>
      <c r="I45" s="60">
        <f>+'Indice PondENGHO'!CD44</f>
        <v>321.9083251953125</v>
      </c>
      <c r="K45" s="61">
        <f t="shared" si="33"/>
        <v>5.3335963818628267</v>
      </c>
      <c r="L45" s="61">
        <f t="shared" si="34"/>
        <v>6.6517777251807653</v>
      </c>
      <c r="M45" s="61">
        <f t="shared" si="35"/>
        <v>7.5579963419623777</v>
      </c>
      <c r="N45" s="61">
        <f t="shared" si="36"/>
        <v>9.4342100533500588</v>
      </c>
      <c r="O45" s="61">
        <f t="shared" si="37"/>
        <v>13.49931221365774</v>
      </c>
      <c r="P45" s="61">
        <f t="shared" si="38"/>
        <v>42.476892716013765</v>
      </c>
      <c r="Q45" s="61">
        <f t="shared" si="39"/>
        <v>42.47701206908161</v>
      </c>
      <c r="S45" s="60">
        <f>+'Indice PondENGHO'!D44</f>
        <v>335.05337524414063</v>
      </c>
      <c r="T45" s="60">
        <f>+'Indice PondENGHO'!P44</f>
        <v>334.18508911132813</v>
      </c>
      <c r="U45" s="60">
        <f>+'Indice PondENGHO'!AB44</f>
        <v>333.45318603515625</v>
      </c>
      <c r="V45" s="60">
        <f>+'Indice PondENGHO'!AN44</f>
        <v>332.82064819335938</v>
      </c>
      <c r="W45" s="60">
        <f>+'Indice PondENGHO'!AZ44</f>
        <v>331.9635009765625</v>
      </c>
      <c r="Y45" s="61">
        <f t="shared" si="40"/>
        <v>16.510779002231804</v>
      </c>
      <c r="Z45" s="61">
        <f t="shared" si="41"/>
        <v>13.159331956203173</v>
      </c>
      <c r="AA45" s="61">
        <f t="shared" si="42"/>
        <v>12.001044008148209</v>
      </c>
      <c r="AB45" s="61">
        <f t="shared" si="43"/>
        <v>9.9323753868593148</v>
      </c>
      <c r="AC45" s="61">
        <f t="shared" si="44"/>
        <v>7.3667022436220426</v>
      </c>
      <c r="AE45" s="60">
        <f>+'Indice PondENGHO'!D44</f>
        <v>335.05337524414063</v>
      </c>
      <c r="AF45" s="60">
        <f>+'Indice PondENGHO'!E44</f>
        <v>275.93167114257813</v>
      </c>
      <c r="AG45" s="60">
        <f>+'Indice PondENGHO'!F44</f>
        <v>294.40664672851563</v>
      </c>
      <c r="AH45" s="60">
        <f>+'Indice PondENGHO'!G44</f>
        <v>334.33572387695313</v>
      </c>
      <c r="AI45" s="60">
        <f>+'Indice PondENGHO'!H44</f>
        <v>326.03131103515625</v>
      </c>
      <c r="AJ45" s="60">
        <f>+'Indice PondENGHO'!I44</f>
        <v>353.67422485351563</v>
      </c>
      <c r="AK45" s="60">
        <f>+'Indice PondENGHO'!J44</f>
        <v>331.66384887695313</v>
      </c>
      <c r="AL45" s="60">
        <f>+'Indice PondENGHO'!K44</f>
        <v>360.03741455078125</v>
      </c>
      <c r="AM45" s="60">
        <f>+'Indice PondENGHO'!L44</f>
        <v>315.83895874023438</v>
      </c>
      <c r="AN45" s="60">
        <f>+'Indice PondENGHO'!M44</f>
        <v>286.39337158203125</v>
      </c>
      <c r="AO45" s="60">
        <f>+'Indice PondENGHO'!N44</f>
        <v>296.78878784179688</v>
      </c>
      <c r="AP45" s="60">
        <f>+'Indice PondENGHO'!O44</f>
        <v>319.46884155273438</v>
      </c>
      <c r="AQ45" s="60">
        <f t="shared" si="0"/>
        <v>324.6810302734375</v>
      </c>
      <c r="AR45" s="60"/>
      <c r="AS45" s="60">
        <f>+'Indice PondENGHO'!AZ44</f>
        <v>331.9635009765625</v>
      </c>
      <c r="AT45" s="60">
        <f>+'Indice PondENGHO'!BA44</f>
        <v>275.99127197265625</v>
      </c>
      <c r="AU45" s="60">
        <f>+'Indice PondENGHO'!BB44</f>
        <v>297.6451416015625</v>
      </c>
      <c r="AV45" s="60">
        <f>+'Indice PondENGHO'!BC44</f>
        <v>325.24575805664063</v>
      </c>
      <c r="AW45" s="60">
        <f>+'Indice PondENGHO'!BD44</f>
        <v>325.93179321289063</v>
      </c>
      <c r="AX45" s="60">
        <f>+'Indice PondENGHO'!BE44</f>
        <v>344.78302001953125</v>
      </c>
      <c r="AY45" s="60">
        <f>+'Indice PondENGHO'!BF44</f>
        <v>329.5989990234375</v>
      </c>
      <c r="AZ45" s="60">
        <f>+'Indice PondENGHO'!BG44</f>
        <v>360.21304321289063</v>
      </c>
      <c r="BA45" s="60">
        <f>+'Indice PondENGHO'!BH44</f>
        <v>314.1007080078125</v>
      </c>
      <c r="BB45" s="60">
        <f>+'Indice PondENGHO'!BI44</f>
        <v>288.65878295898438</v>
      </c>
      <c r="BC45" s="60">
        <f>+'Indice PondENGHO'!BJ44</f>
        <v>293.08023071289063</v>
      </c>
      <c r="BD45" s="60">
        <f>+'Indice PondENGHO'!BK44</f>
        <v>313.81710815429688</v>
      </c>
      <c r="BE45" s="60">
        <f t="shared" si="1"/>
        <v>319.861328125</v>
      </c>
      <c r="BG45" s="61">
        <f t="shared" ref="BG45:BR45" si="107">+AE$1*(AE45-AE33)/$AQ33</f>
        <v>16.510779002231804</v>
      </c>
      <c r="BH45" s="61">
        <f t="shared" si="107"/>
        <v>0.87031047267960138</v>
      </c>
      <c r="BI45" s="61">
        <f t="shared" si="107"/>
        <v>3.8682209730535062</v>
      </c>
      <c r="BJ45" s="61">
        <f t="shared" si="107"/>
        <v>2.9188323985594602</v>
      </c>
      <c r="BK45" s="61">
        <f t="shared" si="107"/>
        <v>1.9902177416812417</v>
      </c>
      <c r="BL45" s="61">
        <f t="shared" si="107"/>
        <v>2.1312189123491598</v>
      </c>
      <c r="BM45" s="61">
        <f t="shared" si="107"/>
        <v>4.1464261568427911</v>
      </c>
      <c r="BN45" s="61">
        <f t="shared" si="107"/>
        <v>2.0980551377074623</v>
      </c>
      <c r="BO45" s="61">
        <f t="shared" si="107"/>
        <v>3.5702348632376477</v>
      </c>
      <c r="BP45" s="61">
        <f t="shared" si="107"/>
        <v>0.54335143973294775</v>
      </c>
      <c r="BQ45" s="61">
        <f t="shared" si="107"/>
        <v>1.718598676800885</v>
      </c>
      <c r="BR45" s="61">
        <f t="shared" si="107"/>
        <v>1.6123202965072894</v>
      </c>
      <c r="BS45" s="61">
        <f t="shared" si="46"/>
        <v>41.978566071383803</v>
      </c>
      <c r="BT45" s="53">
        <f t="shared" si="47"/>
        <v>43.656772166755921</v>
      </c>
      <c r="BV45" s="61">
        <f t="shared" si="7"/>
        <v>7.3667022436220426</v>
      </c>
      <c r="BW45" s="61">
        <f t="shared" si="8"/>
        <v>0.72136584699916606</v>
      </c>
      <c r="BX45" s="61">
        <f t="shared" si="9"/>
        <v>2.9280373865778473</v>
      </c>
      <c r="BY45" s="61">
        <f t="shared" si="10"/>
        <v>3.0510043838138916</v>
      </c>
      <c r="BZ45" s="61">
        <f t="shared" si="11"/>
        <v>3.3170679302559711</v>
      </c>
      <c r="CA45" s="61">
        <f t="shared" si="12"/>
        <v>3.8693429907928802</v>
      </c>
      <c r="CB45" s="61">
        <f t="shared" si="13"/>
        <v>6.1390655744412532</v>
      </c>
      <c r="CC45" s="61">
        <f t="shared" si="14"/>
        <v>1.9174632034537609</v>
      </c>
      <c r="CD45" s="61">
        <f t="shared" si="15"/>
        <v>4.5007546336274702</v>
      </c>
      <c r="CE45" s="61">
        <f t="shared" si="16"/>
        <v>1.2796831802429032</v>
      </c>
      <c r="CF45" s="61">
        <f t="shared" si="17"/>
        <v>3.1143605791835829</v>
      </c>
      <c r="CG45" s="61">
        <f t="shared" si="18"/>
        <v>2.1169464902426642</v>
      </c>
      <c r="CH45" s="61">
        <f t="shared" si="48"/>
        <v>40.321794443253431</v>
      </c>
      <c r="CI45" s="53">
        <f t="shared" si="49"/>
        <v>41.85477556285484</v>
      </c>
      <c r="CK45" s="61">
        <f t="shared" si="50"/>
        <v>17.1708418046098</v>
      </c>
      <c r="CL45" s="61">
        <f t="shared" si="51"/>
        <v>0.90510347484250131</v>
      </c>
      <c r="CM45" s="61">
        <f t="shared" si="52"/>
        <v>4.0228635114428766</v>
      </c>
      <c r="CN45" s="61">
        <f t="shared" si="53"/>
        <v>3.0355205749564926</v>
      </c>
      <c r="CO45" s="61">
        <f t="shared" si="54"/>
        <v>2.0697820493216597</v>
      </c>
      <c r="CP45" s="61">
        <f t="shared" si="55"/>
        <v>2.2164201210611179</v>
      </c>
      <c r="CQ45" s="61">
        <f t="shared" si="56"/>
        <v>4.3121906957884777</v>
      </c>
      <c r="CR45" s="61">
        <f t="shared" si="57"/>
        <v>2.1819305353220475</v>
      </c>
      <c r="CS45" s="61">
        <f t="shared" si="58"/>
        <v>3.7129646053447716</v>
      </c>
      <c r="CT45" s="61">
        <f t="shared" si="59"/>
        <v>0.56507337507820121</v>
      </c>
      <c r="CU45" s="61">
        <f t="shared" si="60"/>
        <v>1.7873042817041405</v>
      </c>
      <c r="CV45" s="61">
        <f t="shared" si="61"/>
        <v>1.6767771372838309</v>
      </c>
      <c r="CW45" s="61">
        <f t="shared" si="62"/>
        <v>43.656772166755914</v>
      </c>
      <c r="CX45" s="61"/>
      <c r="CY45" s="61"/>
      <c r="CZ45" s="61">
        <f t="shared" si="63"/>
        <v>7.6467744876560007</v>
      </c>
      <c r="DA45" s="61">
        <f t="shared" si="64"/>
        <v>0.7487912192834103</v>
      </c>
      <c r="DB45" s="61">
        <f t="shared" si="65"/>
        <v>3.0393574826471812</v>
      </c>
      <c r="DC45" s="61">
        <f t="shared" si="66"/>
        <v>3.1669995219466984</v>
      </c>
      <c r="DD45" s="61">
        <f t="shared" si="67"/>
        <v>3.443178451370652</v>
      </c>
      <c r="DE45" s="61">
        <f t="shared" si="68"/>
        <v>4.0164502768660579</v>
      </c>
      <c r="DF45" s="61">
        <f t="shared" si="69"/>
        <v>6.3724647013292692</v>
      </c>
      <c r="DG45" s="61">
        <f t="shared" si="70"/>
        <v>1.9903626100652856</v>
      </c>
      <c r="DH45" s="61">
        <f t="shared" si="71"/>
        <v>4.6718673525075669</v>
      </c>
      <c r="DI45" s="61">
        <f t="shared" si="72"/>
        <v>1.3283350366761453</v>
      </c>
      <c r="DJ45" s="61">
        <f t="shared" si="73"/>
        <v>3.2327644357936443</v>
      </c>
      <c r="DK45" s="61">
        <f t="shared" si="74"/>
        <v>2.1974299867129328</v>
      </c>
      <c r="DL45" s="61">
        <f t="shared" si="75"/>
        <v>41.85477556285484</v>
      </c>
      <c r="DM45" s="61">
        <f t="shared" si="76"/>
        <v>41.85477556285484</v>
      </c>
      <c r="DN45" s="61"/>
      <c r="DO45" s="59">
        <f t="shared" si="2"/>
        <v>43983</v>
      </c>
      <c r="DP45" s="61">
        <f t="shared" si="77"/>
        <v>9.5240673169538006</v>
      </c>
      <c r="DQ45" s="61">
        <f t="shared" si="21"/>
        <v>0.15631225555909101</v>
      </c>
      <c r="DR45" s="61">
        <f t="shared" si="22"/>
        <v>0.98350602879569538</v>
      </c>
      <c r="DS45" s="61">
        <f t="shared" si="23"/>
        <v>-0.13147894699020579</v>
      </c>
      <c r="DT45" s="61">
        <f t="shared" si="24"/>
        <v>-1.3733964020489924</v>
      </c>
      <c r="DU45" s="61">
        <f t="shared" si="25"/>
        <v>-1.8000301558049401</v>
      </c>
      <c r="DV45" s="61">
        <f t="shared" si="26"/>
        <v>-2.0602740055407915</v>
      </c>
      <c r="DW45" s="61">
        <f t="shared" si="27"/>
        <v>0.19156792525676192</v>
      </c>
      <c r="DX45" s="61">
        <f t="shared" si="28"/>
        <v>-0.95890274716279533</v>
      </c>
      <c r="DY45" s="61">
        <f t="shared" si="29"/>
        <v>-0.76326166159794406</v>
      </c>
      <c r="DZ45" s="61">
        <f t="shared" si="30"/>
        <v>-1.4454601540895038</v>
      </c>
      <c r="EA45" s="61">
        <f t="shared" si="31"/>
        <v>-0.52065284942910184</v>
      </c>
      <c r="EB45" s="61">
        <f t="shared" si="32"/>
        <v>1.801996603901074</v>
      </c>
      <c r="EC45" s="61"/>
      <c r="ED45" s="79">
        <f>+'Infla Interanual PondENGHO'!CI46</f>
        <v>1.8019966039010793E-2</v>
      </c>
      <c r="EE45" s="53">
        <f t="shared" si="78"/>
        <v>1.8019966039010793</v>
      </c>
    </row>
    <row r="46" spans="1:135" x14ac:dyDescent="0.2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333.89443969726563</v>
      </c>
      <c r="E46" s="60">
        <f>+'Indice PondENGHO'!BM45</f>
        <v>331.93692016601563</v>
      </c>
      <c r="F46" s="60">
        <f>+'Indice PondENGHO'!BN45</f>
        <v>331.65545654296875</v>
      </c>
      <c r="G46" s="60">
        <f>+'Indice PondENGHO'!BO45</f>
        <v>330.25335693359375</v>
      </c>
      <c r="H46" s="60">
        <f>+'Indice PondENGHO'!BP45</f>
        <v>328.06201171875</v>
      </c>
      <c r="I46" s="60">
        <f>+'Indice PondENGHO'!CD45</f>
        <v>330.49935913085938</v>
      </c>
      <c r="K46" s="61">
        <f t="shared" si="33"/>
        <v>5.3960665352963506</v>
      </c>
      <c r="L46" s="61">
        <f t="shared" si="34"/>
        <v>6.7105853010514434</v>
      </c>
      <c r="M46" s="61">
        <f t="shared" si="35"/>
        <v>7.6108148631225028</v>
      </c>
      <c r="N46" s="61">
        <f t="shared" si="36"/>
        <v>9.4828021842763341</v>
      </c>
      <c r="O46" s="61">
        <f t="shared" si="37"/>
        <v>13.535960285934834</v>
      </c>
      <c r="P46" s="61">
        <f t="shared" si="38"/>
        <v>42.736229169681465</v>
      </c>
      <c r="Q46" s="61">
        <f t="shared" si="39"/>
        <v>42.736369236049335</v>
      </c>
      <c r="S46" s="60">
        <f>+'Indice PondENGHO'!D45</f>
        <v>344.81695556640625</v>
      </c>
      <c r="T46" s="60">
        <f>+'Indice PondENGHO'!P45</f>
        <v>343.9083251953125</v>
      </c>
      <c r="U46" s="60">
        <f>+'Indice PondENGHO'!AB45</f>
        <v>343.17251586914063</v>
      </c>
      <c r="V46" s="60">
        <f>+'Indice PondENGHO'!AN45</f>
        <v>342.54556274414063</v>
      </c>
      <c r="W46" s="60">
        <f>+'Indice PondENGHO'!AZ45</f>
        <v>341.64828491210938</v>
      </c>
      <c r="Y46" s="61">
        <f t="shared" si="40"/>
        <v>16.656069602391298</v>
      </c>
      <c r="Z46" s="61">
        <f t="shared" si="41"/>
        <v>13.260833556520108</v>
      </c>
      <c r="AA46" s="61">
        <f t="shared" si="42"/>
        <v>12.079074303563525</v>
      </c>
      <c r="AB46" s="61">
        <f t="shared" si="43"/>
        <v>9.9968703125831162</v>
      </c>
      <c r="AC46" s="61">
        <f t="shared" si="44"/>
        <v>7.4083868269774378</v>
      </c>
      <c r="AE46" s="60">
        <f>+'Indice PondENGHO'!D45</f>
        <v>344.81695556640625</v>
      </c>
      <c r="AF46" s="60">
        <f>+'Indice PondENGHO'!E45</f>
        <v>281.25140380859375</v>
      </c>
      <c r="AG46" s="60">
        <f>+'Indice PondENGHO'!F45</f>
        <v>311.64093017578125</v>
      </c>
      <c r="AH46" s="60">
        <f>+'Indice PondENGHO'!G45</f>
        <v>337.94863891601563</v>
      </c>
      <c r="AI46" s="60">
        <f>+'Indice PondENGHO'!H45</f>
        <v>338.08306884765625</v>
      </c>
      <c r="AJ46" s="60">
        <f>+'Indice PondENGHO'!I45</f>
        <v>361.87518310546875</v>
      </c>
      <c r="AK46" s="60">
        <f>+'Indice PondENGHO'!J45</f>
        <v>338.11102294921875</v>
      </c>
      <c r="AL46" s="60">
        <f>+'Indice PondENGHO'!K45</f>
        <v>366.41680908203125</v>
      </c>
      <c r="AM46" s="60">
        <f>+'Indice PondENGHO'!L45</f>
        <v>326.67294311523438</v>
      </c>
      <c r="AN46" s="60">
        <f>+'Indice PondENGHO'!M45</f>
        <v>288.71792602539063</v>
      </c>
      <c r="AO46" s="60">
        <f>+'Indice PondENGHO'!N45</f>
        <v>302.45028686523438</v>
      </c>
      <c r="AP46" s="60">
        <f>+'Indice PondENGHO'!O45</f>
        <v>326.58123779296875</v>
      </c>
      <c r="AQ46" s="60">
        <f t="shared" si="0"/>
        <v>333.89443969726563</v>
      </c>
      <c r="AR46" s="60"/>
      <c r="AS46" s="60">
        <f>+'Indice PondENGHO'!AZ45</f>
        <v>341.64828491210938</v>
      </c>
      <c r="AT46" s="60">
        <f>+'Indice PondENGHO'!BA45</f>
        <v>281.38916015625</v>
      </c>
      <c r="AU46" s="60">
        <f>+'Indice PondENGHO'!BB45</f>
        <v>313.80667114257813</v>
      </c>
      <c r="AV46" s="60">
        <f>+'Indice PondENGHO'!BC45</f>
        <v>328.40060424804688</v>
      </c>
      <c r="AW46" s="60">
        <f>+'Indice PondENGHO'!BD45</f>
        <v>339.05941772460938</v>
      </c>
      <c r="AX46" s="60">
        <f>+'Indice PondENGHO'!BE45</f>
        <v>351.78118896484375</v>
      </c>
      <c r="AY46" s="60">
        <f>+'Indice PondENGHO'!BF45</f>
        <v>335.52545166015625</v>
      </c>
      <c r="AZ46" s="60">
        <f>+'Indice PondENGHO'!BG45</f>
        <v>367.09854125976563</v>
      </c>
      <c r="BA46" s="60">
        <f>+'Indice PondENGHO'!BH45</f>
        <v>324.50607299804688</v>
      </c>
      <c r="BB46" s="60">
        <f>+'Indice PondENGHO'!BI45</f>
        <v>289.51516723632813</v>
      </c>
      <c r="BC46" s="60">
        <f>+'Indice PondENGHO'!BJ45</f>
        <v>298.52325439453125</v>
      </c>
      <c r="BD46" s="60">
        <f>+'Indice PondENGHO'!BK45</f>
        <v>321.49322509765625</v>
      </c>
      <c r="BE46" s="60">
        <f t="shared" si="1"/>
        <v>328.06201171875</v>
      </c>
      <c r="BG46" s="61">
        <f t="shared" ref="BG46:BR46" si="108">+AE$1*(AE46-AE34)/$AQ34</f>
        <v>16.656069602391298</v>
      </c>
      <c r="BH46" s="61">
        <f t="shared" si="108"/>
        <v>0.87898654577294533</v>
      </c>
      <c r="BI46" s="61">
        <f t="shared" si="108"/>
        <v>4.2286028066425692</v>
      </c>
      <c r="BJ46" s="61">
        <f t="shared" si="108"/>
        <v>2.7079003639250998</v>
      </c>
      <c r="BK46" s="61">
        <f t="shared" si="108"/>
        <v>2.0798233639168653</v>
      </c>
      <c r="BL46" s="61">
        <f t="shared" si="108"/>
        <v>2.050459720501665</v>
      </c>
      <c r="BM46" s="61">
        <f t="shared" si="108"/>
        <v>4.1754868453057368</v>
      </c>
      <c r="BN46" s="61">
        <f t="shared" si="108"/>
        <v>2.1260304866282764</v>
      </c>
      <c r="BO46" s="61">
        <f t="shared" si="108"/>
        <v>3.6241555249087218</v>
      </c>
      <c r="BP46" s="61">
        <f t="shared" si="108"/>
        <v>0.50322793048292125</v>
      </c>
      <c r="BQ46" s="61">
        <f t="shared" si="108"/>
        <v>1.664959535827736</v>
      </c>
      <c r="BR46" s="61">
        <f t="shared" si="108"/>
        <v>1.5910614180220768</v>
      </c>
      <c r="BS46" s="61">
        <f t="shared" si="46"/>
        <v>42.286764144325907</v>
      </c>
      <c r="BT46" s="53">
        <f t="shared" si="47"/>
        <v>44.173880157442746</v>
      </c>
      <c r="BV46" s="61">
        <f t="shared" si="7"/>
        <v>7.4083868269774378</v>
      </c>
      <c r="BW46" s="61">
        <f t="shared" si="8"/>
        <v>0.72920997208338822</v>
      </c>
      <c r="BX46" s="61">
        <f t="shared" si="9"/>
        <v>3.1562943868460103</v>
      </c>
      <c r="BY46" s="61">
        <f t="shared" si="10"/>
        <v>2.7838450068679474</v>
      </c>
      <c r="BZ46" s="61">
        <f t="shared" si="11"/>
        <v>3.5132144366298057</v>
      </c>
      <c r="CA46" s="61">
        <f t="shared" si="12"/>
        <v>3.6837306688024856</v>
      </c>
      <c r="CB46" s="61">
        <f t="shared" si="13"/>
        <v>6.2102841981852448</v>
      </c>
      <c r="CC46" s="61">
        <f t="shared" si="14"/>
        <v>1.9679105357036071</v>
      </c>
      <c r="CD46" s="61">
        <f t="shared" si="15"/>
        <v>4.5503339768574458</v>
      </c>
      <c r="CE46" s="61">
        <f t="shared" si="16"/>
        <v>1.1611818592694563</v>
      </c>
      <c r="CF46" s="61">
        <f t="shared" si="17"/>
        <v>3.0245039935956375</v>
      </c>
      <c r="CG46" s="61">
        <f t="shared" si="18"/>
        <v>2.1019940036482585</v>
      </c>
      <c r="CH46" s="61">
        <f t="shared" si="48"/>
        <v>40.290889865466724</v>
      </c>
      <c r="CI46" s="53">
        <f t="shared" si="49"/>
        <v>41.968690896926539</v>
      </c>
      <c r="CK46" s="61">
        <f t="shared" si="50"/>
        <v>17.399373950649849</v>
      </c>
      <c r="CL46" s="61">
        <f t="shared" si="51"/>
        <v>0.9182127580265248</v>
      </c>
      <c r="CM46" s="61">
        <f t="shared" si="52"/>
        <v>4.4173111230862325</v>
      </c>
      <c r="CN46" s="61">
        <f t="shared" si="53"/>
        <v>2.8287448466395251</v>
      </c>
      <c r="CO46" s="61">
        <f t="shared" si="54"/>
        <v>2.1726388832388537</v>
      </c>
      <c r="CP46" s="61">
        <f t="shared" si="55"/>
        <v>2.1419648392098076</v>
      </c>
      <c r="CQ46" s="61">
        <f t="shared" si="56"/>
        <v>4.3618247750996026</v>
      </c>
      <c r="CR46" s="61">
        <f t="shared" si="57"/>
        <v>2.2209080743764784</v>
      </c>
      <c r="CS46" s="61">
        <f t="shared" si="58"/>
        <v>3.7858893927861201</v>
      </c>
      <c r="CT46" s="61">
        <f t="shared" si="59"/>
        <v>0.52568529994776814</v>
      </c>
      <c r="CU46" s="61">
        <f t="shared" si="60"/>
        <v>1.7392610782803215</v>
      </c>
      <c r="CV46" s="61">
        <f t="shared" si="61"/>
        <v>1.662065136101667</v>
      </c>
      <c r="CW46" s="61">
        <f t="shared" si="62"/>
        <v>44.173880157442753</v>
      </c>
      <c r="CX46" s="61"/>
      <c r="CY46" s="61"/>
      <c r="CZ46" s="61">
        <f t="shared" si="63"/>
        <v>7.7168883046380143</v>
      </c>
      <c r="DA46" s="61">
        <f t="shared" si="64"/>
        <v>0.75957587483206213</v>
      </c>
      <c r="DB46" s="61">
        <f t="shared" si="65"/>
        <v>3.2877294083986102</v>
      </c>
      <c r="DC46" s="61">
        <f t="shared" si="66"/>
        <v>2.8997704192761402</v>
      </c>
      <c r="DD46" s="61">
        <f t="shared" si="67"/>
        <v>3.6595123919541717</v>
      </c>
      <c r="DE46" s="61">
        <f t="shared" si="68"/>
        <v>3.837129294059316</v>
      </c>
      <c r="DF46" s="61">
        <f t="shared" si="69"/>
        <v>6.4688940543627931</v>
      </c>
      <c r="DG46" s="61">
        <f t="shared" si="70"/>
        <v>2.0498586469925089</v>
      </c>
      <c r="DH46" s="61">
        <f t="shared" si="71"/>
        <v>4.7398198647430254</v>
      </c>
      <c r="DI46" s="61">
        <f t="shared" si="72"/>
        <v>1.2095360189244047</v>
      </c>
      <c r="DJ46" s="61">
        <f t="shared" si="73"/>
        <v>3.1504509740930442</v>
      </c>
      <c r="DK46" s="61">
        <f t="shared" si="74"/>
        <v>2.1895256446524485</v>
      </c>
      <c r="DL46" s="61">
        <f t="shared" si="75"/>
        <v>41.968690896926539</v>
      </c>
      <c r="DM46" s="61">
        <f t="shared" si="76"/>
        <v>41.968690896926539</v>
      </c>
      <c r="DN46" s="61"/>
      <c r="DO46" s="59">
        <f t="shared" si="2"/>
        <v>44013</v>
      </c>
      <c r="DP46" s="61">
        <f t="shared" si="77"/>
        <v>9.682485646011834</v>
      </c>
      <c r="DQ46" s="61">
        <f t="shared" si="21"/>
        <v>0.15863688319446267</v>
      </c>
      <c r="DR46" s="61">
        <f t="shared" si="22"/>
        <v>1.1295817146876224</v>
      </c>
      <c r="DS46" s="61">
        <f t="shared" si="23"/>
        <v>-7.1025572636615131E-2</v>
      </c>
      <c r="DT46" s="61">
        <f t="shared" si="24"/>
        <v>-1.486873508715318</v>
      </c>
      <c r="DU46" s="61">
        <f t="shared" si="25"/>
        <v>-1.6951644548495084</v>
      </c>
      <c r="DV46" s="61">
        <f t="shared" si="26"/>
        <v>-2.1070692792631904</v>
      </c>
      <c r="DW46" s="61">
        <f t="shared" si="27"/>
        <v>0.17104942738396955</v>
      </c>
      <c r="DX46" s="61">
        <f t="shared" si="28"/>
        <v>-0.95393047195690528</v>
      </c>
      <c r="DY46" s="61">
        <f t="shared" si="29"/>
        <v>-0.68385071897663652</v>
      </c>
      <c r="DZ46" s="61">
        <f t="shared" si="30"/>
        <v>-1.4111898958127227</v>
      </c>
      <c r="EA46" s="61">
        <f t="shared" si="31"/>
        <v>-0.52746050855078153</v>
      </c>
      <c r="EB46" s="61">
        <f t="shared" si="32"/>
        <v>2.2051892605162138</v>
      </c>
      <c r="EC46" s="61"/>
      <c r="ED46" s="79">
        <f>+'Infla Interanual PondENGHO'!CI47</f>
        <v>2.2051892605162049E-2</v>
      </c>
      <c r="EE46" s="53">
        <f t="shared" si="78"/>
        <v>2.2051892605162049</v>
      </c>
    </row>
    <row r="47" spans="1:135" x14ac:dyDescent="0.2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343.27838134765625</v>
      </c>
      <c r="E47" s="60">
        <f>+'Indice PondENGHO'!BM46</f>
        <v>341.31045532226563</v>
      </c>
      <c r="F47" s="60">
        <f>+'Indice PondENGHO'!BN46</f>
        <v>341.02667236328125</v>
      </c>
      <c r="G47" s="60">
        <f>+'Indice PondENGHO'!BO46</f>
        <v>339.542724609375</v>
      </c>
      <c r="H47" s="60">
        <f>+'Indice PondENGHO'!BP46</f>
        <v>337.2578125</v>
      </c>
      <c r="I47" s="60">
        <f>+'Indice PondENGHO'!CD46</f>
        <v>339.79757690429688</v>
      </c>
      <c r="K47" s="61">
        <f t="shared" si="33"/>
        <v>5.1986901643476546</v>
      </c>
      <c r="L47" s="61">
        <f t="shared" si="34"/>
        <v>6.4743695005991251</v>
      </c>
      <c r="M47" s="61">
        <f t="shared" si="35"/>
        <v>7.345651175373769</v>
      </c>
      <c r="N47" s="61">
        <f t="shared" si="36"/>
        <v>9.1418779858939594</v>
      </c>
      <c r="O47" s="61">
        <f t="shared" si="37"/>
        <v>13.034249248693081</v>
      </c>
      <c r="P47" s="61">
        <f t="shared" si="38"/>
        <v>41.194838074907594</v>
      </c>
      <c r="Q47" s="61">
        <f t="shared" si="39"/>
        <v>41.194977944480485</v>
      </c>
      <c r="S47" s="60">
        <f>+'Indice PondENGHO'!D46</f>
        <v>356.20645141601563</v>
      </c>
      <c r="T47" s="60">
        <f>+'Indice PondENGHO'!P46</f>
        <v>355.64547729492188</v>
      </c>
      <c r="U47" s="60">
        <f>+'Indice PondENGHO'!AB46</f>
        <v>355.1805419921875</v>
      </c>
      <c r="V47" s="60">
        <f>+'Indice PondENGHO'!AN46</f>
        <v>354.72314453125</v>
      </c>
      <c r="W47" s="60">
        <f>+'Indice PondENGHO'!AZ46</f>
        <v>354.1085205078125</v>
      </c>
      <c r="Y47" s="61">
        <f t="shared" si="40"/>
        <v>16.14805958011868</v>
      </c>
      <c r="Z47" s="61">
        <f t="shared" si="41"/>
        <v>12.928262937349631</v>
      </c>
      <c r="AA47" s="61">
        <f t="shared" si="42"/>
        <v>11.825022309067448</v>
      </c>
      <c r="AB47" s="61">
        <f t="shared" si="43"/>
        <v>9.8107039161387188</v>
      </c>
      <c r="AC47" s="61">
        <f t="shared" si="44"/>
        <v>7.2981321152505743</v>
      </c>
      <c r="AE47" s="60">
        <f>+'Indice PondENGHO'!D46</f>
        <v>356.20645141601563</v>
      </c>
      <c r="AF47" s="60">
        <f>+'Indice PondENGHO'!E46</f>
        <v>287.4798583984375</v>
      </c>
      <c r="AG47" s="60">
        <f>+'Indice PondENGHO'!F46</f>
        <v>317.73336791992188</v>
      </c>
      <c r="AH47" s="60">
        <f>+'Indice PondENGHO'!G46</f>
        <v>345.66964721679688</v>
      </c>
      <c r="AI47" s="60">
        <f>+'Indice PondENGHO'!H46</f>
        <v>349.57803344726563</v>
      </c>
      <c r="AJ47" s="60">
        <f>+'Indice PondENGHO'!I46</f>
        <v>370.83828735351563</v>
      </c>
      <c r="AK47" s="60">
        <f>+'Indice PondENGHO'!J46</f>
        <v>347.92840576171875</v>
      </c>
      <c r="AL47" s="60">
        <f>+'Indice PondENGHO'!K46</f>
        <v>373.8533935546875</v>
      </c>
      <c r="AM47" s="60">
        <f>+'Indice PondENGHO'!L46</f>
        <v>336.88235473632813</v>
      </c>
      <c r="AN47" s="60">
        <f>+'Indice PondENGHO'!M46</f>
        <v>291.52841186523438</v>
      </c>
      <c r="AO47" s="60">
        <f>+'Indice PondENGHO'!N46</f>
        <v>308.18939208984375</v>
      </c>
      <c r="AP47" s="60">
        <f>+'Indice PondENGHO'!O46</f>
        <v>336.52822875976563</v>
      </c>
      <c r="AQ47" s="60">
        <f t="shared" si="0"/>
        <v>343.27838134765625</v>
      </c>
      <c r="AR47" s="60"/>
      <c r="AS47" s="60">
        <f>+'Indice PondENGHO'!AZ46</f>
        <v>354.1085205078125</v>
      </c>
      <c r="AT47" s="60">
        <f>+'Indice PondENGHO'!BA46</f>
        <v>287.9210205078125</v>
      </c>
      <c r="AU47" s="60">
        <f>+'Indice PondENGHO'!BB46</f>
        <v>320.71209716796875</v>
      </c>
      <c r="AV47" s="60">
        <f>+'Indice PondENGHO'!BC46</f>
        <v>335.98617553710938</v>
      </c>
      <c r="AW47" s="60">
        <f>+'Indice PondENGHO'!BD46</f>
        <v>350.93978881835938</v>
      </c>
      <c r="AX47" s="60">
        <f>+'Indice PondENGHO'!BE46</f>
        <v>360.03811645507813</v>
      </c>
      <c r="AY47" s="60">
        <f>+'Indice PondENGHO'!BF46</f>
        <v>345.04238891601563</v>
      </c>
      <c r="AZ47" s="60">
        <f>+'Indice PondENGHO'!BG46</f>
        <v>374.36685180664063</v>
      </c>
      <c r="BA47" s="60">
        <f>+'Indice PondENGHO'!BH46</f>
        <v>335.89657592773438</v>
      </c>
      <c r="BB47" s="60">
        <f>+'Indice PondENGHO'!BI46</f>
        <v>292.962646484375</v>
      </c>
      <c r="BC47" s="60">
        <f>+'Indice PondENGHO'!BJ46</f>
        <v>304.02731323242188</v>
      </c>
      <c r="BD47" s="60">
        <f>+'Indice PondENGHO'!BK46</f>
        <v>333.32818603515625</v>
      </c>
      <c r="BE47" s="60">
        <f t="shared" si="1"/>
        <v>337.2578125</v>
      </c>
      <c r="BG47" s="61">
        <f t="shared" ref="BG47:BR47" si="109">+AE$1*(AE47-AE35)/$AQ35</f>
        <v>16.14805958011868</v>
      </c>
      <c r="BH47" s="61">
        <f t="shared" si="109"/>
        <v>0.82002414858093386</v>
      </c>
      <c r="BI47" s="61">
        <f t="shared" si="109"/>
        <v>4.0511024657667942</v>
      </c>
      <c r="BJ47" s="61">
        <f t="shared" si="109"/>
        <v>2.6748885505623252</v>
      </c>
      <c r="BK47" s="61">
        <f t="shared" si="109"/>
        <v>1.9731637493062411</v>
      </c>
      <c r="BL47" s="61">
        <f t="shared" si="109"/>
        <v>1.909017602732719</v>
      </c>
      <c r="BM47" s="61">
        <f t="shared" si="109"/>
        <v>4.0424354915556036</v>
      </c>
      <c r="BN47" s="61">
        <f t="shared" si="109"/>
        <v>2.1104582660801485</v>
      </c>
      <c r="BO47" s="61">
        <f t="shared" si="109"/>
        <v>3.5398899172297744</v>
      </c>
      <c r="BP47" s="61">
        <f t="shared" si="109"/>
        <v>0.4591210630758617</v>
      </c>
      <c r="BQ47" s="61">
        <f t="shared" si="109"/>
        <v>1.5604696406246157</v>
      </c>
      <c r="BR47" s="61">
        <f t="shared" si="109"/>
        <v>1.5314289098404796</v>
      </c>
      <c r="BS47" s="61">
        <f t="shared" si="46"/>
        <v>40.820059385474174</v>
      </c>
      <c r="BT47" s="53">
        <f t="shared" si="47"/>
        <v>42.534786151177364</v>
      </c>
      <c r="BV47" s="61">
        <f t="shared" ref="BV47:BV76" si="110">+AS$1*(AS47-AS35)/$BE35</f>
        <v>7.2981321152505743</v>
      </c>
      <c r="BW47" s="61">
        <f t="shared" ref="BW47:BW76" si="111">+AT$1*(AT47-AT35)/$BE35</f>
        <v>0.68307567422961113</v>
      </c>
      <c r="BX47" s="61">
        <f t="shared" ref="BX47:BX76" si="112">+AU$1*(AU47-AU35)/$BE35</f>
        <v>3.0412711757716631</v>
      </c>
      <c r="BY47" s="61">
        <f t="shared" ref="BY47:BY76" si="113">+AV$1*(AV47-AV35)/$BE35</f>
        <v>2.7845172956052702</v>
      </c>
      <c r="BZ47" s="61">
        <f t="shared" ref="BZ47:BZ76" si="114">+AW$1*(AW47-AW35)/$BE35</f>
        <v>3.3523125543647039</v>
      </c>
      <c r="CA47" s="61">
        <f t="shared" ref="CA47:CA76" si="115">+AX$1*(AX47-AX35)/$BE35</f>
        <v>3.3893968974811632</v>
      </c>
      <c r="CB47" s="61">
        <f t="shared" ref="CB47:CB76" si="116">+AY$1*(AY47-AY35)/$BE35</f>
        <v>5.9468880557353252</v>
      </c>
      <c r="CC47" s="61">
        <f t="shared" ref="CC47:CC76" si="117">+AZ$1*(AZ47-AZ35)/$BE35</f>
        <v>1.9554268762766198</v>
      </c>
      <c r="CD47" s="61">
        <f t="shared" ref="CD47:CD76" si="118">+BA$1*(BA47-BA35)/$BE35</f>
        <v>4.4695158360221914</v>
      </c>
      <c r="CE47" s="61">
        <f t="shared" ref="CE47:CE76" si="119">+BB$1*(BB47-BB35)/$BE35</f>
        <v>1.0791834450462052</v>
      </c>
      <c r="CF47" s="61">
        <f t="shared" ref="CF47:CF76" si="120">+BC$1*(BC47-BC35)/$BE35</f>
        <v>2.8417008570687465</v>
      </c>
      <c r="CG47" s="61">
        <f t="shared" ref="CG47:CG76" si="121">+BD$1*(BD47-BD35)/$BE35</f>
        <v>2.0725961103483828</v>
      </c>
      <c r="CH47" s="61">
        <f t="shared" si="48"/>
        <v>38.914016893200454</v>
      </c>
      <c r="CI47" s="53">
        <f t="shared" si="49"/>
        <v>40.409733537888812</v>
      </c>
      <c r="CK47" s="61">
        <f t="shared" si="50"/>
        <v>16.826390537815733</v>
      </c>
      <c r="CL47" s="61">
        <f t="shared" si="51"/>
        <v>0.85447087348195305</v>
      </c>
      <c r="CM47" s="61">
        <f t="shared" si="52"/>
        <v>4.2212769812680735</v>
      </c>
      <c r="CN47" s="61">
        <f t="shared" si="53"/>
        <v>2.7872524976504178</v>
      </c>
      <c r="CO47" s="61">
        <f t="shared" si="54"/>
        <v>2.0560503679194091</v>
      </c>
      <c r="CP47" s="61">
        <f t="shared" si="55"/>
        <v>1.9892096364750604</v>
      </c>
      <c r="CQ47" s="61">
        <f t="shared" si="56"/>
        <v>4.2122459337830724</v>
      </c>
      <c r="CR47" s="61">
        <f t="shared" si="57"/>
        <v>2.19911221051892</v>
      </c>
      <c r="CS47" s="61">
        <f t="shared" si="58"/>
        <v>3.6885899456005498</v>
      </c>
      <c r="CT47" s="61">
        <f t="shared" si="59"/>
        <v>0.47840734505110133</v>
      </c>
      <c r="CU47" s="61">
        <f t="shared" si="60"/>
        <v>1.6260202326651174</v>
      </c>
      <c r="CV47" s="61">
        <f t="shared" si="61"/>
        <v>1.5957595889479574</v>
      </c>
      <c r="CW47" s="61">
        <f t="shared" si="62"/>
        <v>42.534786151177364</v>
      </c>
      <c r="CX47" s="61"/>
      <c r="CY47" s="61"/>
      <c r="CZ47" s="61">
        <f t="shared" si="63"/>
        <v>7.5786464016547184</v>
      </c>
      <c r="DA47" s="61">
        <f t="shared" si="64"/>
        <v>0.7093306778785784</v>
      </c>
      <c r="DB47" s="61">
        <f t="shared" si="65"/>
        <v>3.1581668416983395</v>
      </c>
      <c r="DC47" s="61">
        <f t="shared" si="66"/>
        <v>2.8915442539860985</v>
      </c>
      <c r="DD47" s="61">
        <f t="shared" si="67"/>
        <v>3.4811635465283315</v>
      </c>
      <c r="DE47" s="61">
        <f t="shared" si="68"/>
        <v>3.51967328012578</v>
      </c>
      <c r="DF47" s="61">
        <f t="shared" si="69"/>
        <v>6.1754653181000325</v>
      </c>
      <c r="DG47" s="61">
        <f t="shared" si="70"/>
        <v>2.0305865426339871</v>
      </c>
      <c r="DH47" s="61">
        <f t="shared" si="71"/>
        <v>4.6413081556890079</v>
      </c>
      <c r="DI47" s="61">
        <f t="shared" si="72"/>
        <v>1.1206634250199452</v>
      </c>
      <c r="DJ47" s="61">
        <f t="shared" si="73"/>
        <v>2.9509257485213061</v>
      </c>
      <c r="DK47" s="61">
        <f t="shared" si="74"/>
        <v>2.15225934605269</v>
      </c>
      <c r="DL47" s="61">
        <f t="shared" si="75"/>
        <v>40.409733537888819</v>
      </c>
      <c r="DM47" s="61">
        <f t="shared" si="76"/>
        <v>40.409733537888812</v>
      </c>
      <c r="DN47" s="61"/>
      <c r="DO47" s="59">
        <f t="shared" si="2"/>
        <v>44044</v>
      </c>
      <c r="DP47" s="61">
        <f t="shared" si="77"/>
        <v>9.247744136161014</v>
      </c>
      <c r="DQ47" s="61">
        <f t="shared" si="21"/>
        <v>0.14514019560337466</v>
      </c>
      <c r="DR47" s="61">
        <f t="shared" si="22"/>
        <v>1.063110139569734</v>
      </c>
      <c r="DS47" s="61">
        <f t="shared" si="23"/>
        <v>-0.10429175633568066</v>
      </c>
      <c r="DT47" s="61">
        <f t="shared" si="24"/>
        <v>-1.4251131786089224</v>
      </c>
      <c r="DU47" s="61">
        <f t="shared" si="25"/>
        <v>-1.5304636436507195</v>
      </c>
      <c r="DV47" s="61">
        <f t="shared" si="26"/>
        <v>-1.9632193843169601</v>
      </c>
      <c r="DW47" s="61">
        <f t="shared" si="27"/>
        <v>0.16852566788493295</v>
      </c>
      <c r="DX47" s="61">
        <f t="shared" si="28"/>
        <v>-0.95271821008845814</v>
      </c>
      <c r="DY47" s="61">
        <f t="shared" si="29"/>
        <v>-0.64225607996884393</v>
      </c>
      <c r="DZ47" s="61">
        <f t="shared" si="30"/>
        <v>-1.3249055158561887</v>
      </c>
      <c r="EA47" s="61">
        <f t="shared" si="31"/>
        <v>-0.55649975710473254</v>
      </c>
      <c r="EB47" s="61">
        <f t="shared" si="32"/>
        <v>2.1250526132885454</v>
      </c>
      <c r="EC47" s="61"/>
      <c r="ED47" s="79">
        <f>+'Infla Interanual PondENGHO'!CI48</f>
        <v>2.1250526132885472E-2</v>
      </c>
      <c r="EE47" s="53">
        <f t="shared" si="78"/>
        <v>2.1250526132885472</v>
      </c>
    </row>
    <row r="48" spans="1:135" x14ac:dyDescent="0.2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352.00149536132813</v>
      </c>
      <c r="E48" s="60">
        <f>+'Indice PondENGHO'!BM47</f>
        <v>349.87298583984375</v>
      </c>
      <c r="F48" s="60">
        <f>+'Indice PondENGHO'!BN47</f>
        <v>349.53656005859375</v>
      </c>
      <c r="G48" s="60">
        <f>+'Indice PondENGHO'!BO47</f>
        <v>348.00448608398438</v>
      </c>
      <c r="H48" s="60">
        <f>+'Indice PondENGHO'!BP47</f>
        <v>345.4764404296875</v>
      </c>
      <c r="I48" s="60">
        <f>+'Indice PondENGHO'!CD47</f>
        <v>348.23690795898438</v>
      </c>
      <c r="K48" s="61">
        <f t="shared" si="33"/>
        <v>4.7525628685047066</v>
      </c>
      <c r="L48" s="61">
        <f t="shared" si="34"/>
        <v>5.9066983655034253</v>
      </c>
      <c r="M48" s="61">
        <f t="shared" si="35"/>
        <v>6.6841836325215782</v>
      </c>
      <c r="N48" s="61">
        <f t="shared" si="36"/>
        <v>8.3041691135636686</v>
      </c>
      <c r="O48" s="61">
        <f t="shared" si="37"/>
        <v>11.79492185217925</v>
      </c>
      <c r="P48" s="61">
        <f t="shared" si="38"/>
        <v>37.442535832272625</v>
      </c>
      <c r="Q48" s="61">
        <f t="shared" si="39"/>
        <v>37.442709254253103</v>
      </c>
      <c r="S48" s="60">
        <f>+'Indice PondENGHO'!D47</f>
        <v>366.03347778320313</v>
      </c>
      <c r="T48" s="60">
        <f>+'Indice PondENGHO'!P47</f>
        <v>365.25918579101563</v>
      </c>
      <c r="U48" s="60">
        <f>+'Indice PondENGHO'!AB47</f>
        <v>364.654296875</v>
      </c>
      <c r="V48" s="60">
        <f>+'Indice PondENGHO'!AN47</f>
        <v>364.06570434570313</v>
      </c>
      <c r="W48" s="60">
        <f>+'Indice PondENGHO'!AZ47</f>
        <v>363.27191162109375</v>
      </c>
      <c r="Y48" s="61">
        <f t="shared" si="40"/>
        <v>15.030070061924304</v>
      </c>
      <c r="Z48" s="61">
        <f t="shared" si="41"/>
        <v>12.018795187261704</v>
      </c>
      <c r="AA48" s="61">
        <f t="shared" si="42"/>
        <v>10.973615188468447</v>
      </c>
      <c r="AB48" s="61">
        <f t="shared" si="43"/>
        <v>9.0947655838963364</v>
      </c>
      <c r="AC48" s="61">
        <f t="shared" si="44"/>
        <v>6.7572718290929856</v>
      </c>
      <c r="AE48" s="60">
        <f>+'Indice PondENGHO'!D47</f>
        <v>366.03347778320313</v>
      </c>
      <c r="AF48" s="60">
        <f>+'Indice PondENGHO'!E47</f>
        <v>296.6920166015625</v>
      </c>
      <c r="AG48" s="60">
        <f>+'Indice PondENGHO'!F47</f>
        <v>326.28298950195313</v>
      </c>
      <c r="AH48" s="60">
        <f>+'Indice PondENGHO'!G47</f>
        <v>350.90731811523438</v>
      </c>
      <c r="AI48" s="60">
        <f>+'Indice PondENGHO'!H47</f>
        <v>358.68490600585938</v>
      </c>
      <c r="AJ48" s="60">
        <f>+'Indice PondENGHO'!I47</f>
        <v>384.36224365234375</v>
      </c>
      <c r="AK48" s="60">
        <f>+'Indice PondENGHO'!J47</f>
        <v>359.94088745117188</v>
      </c>
      <c r="AL48" s="60">
        <f>+'Indice PondENGHO'!K47</f>
        <v>375.97848510742188</v>
      </c>
      <c r="AM48" s="60">
        <f>+'Indice PondENGHO'!L47</f>
        <v>343.53582763671875</v>
      </c>
      <c r="AN48" s="60">
        <f>+'Indice PondENGHO'!M47</f>
        <v>296.2469482421875</v>
      </c>
      <c r="AO48" s="60">
        <f>+'Indice PondENGHO'!N47</f>
        <v>313.55282592773438</v>
      </c>
      <c r="AP48" s="60">
        <f>+'Indice PondENGHO'!O47</f>
        <v>341.990234375</v>
      </c>
      <c r="AQ48" s="60">
        <f t="shared" si="0"/>
        <v>352.00149536132813</v>
      </c>
      <c r="AR48" s="60"/>
      <c r="AS48" s="60">
        <f>+'Indice PondENGHO'!AZ47</f>
        <v>363.27191162109375</v>
      </c>
      <c r="AT48" s="60">
        <f>+'Indice PondENGHO'!BA47</f>
        <v>297.12310791015625</v>
      </c>
      <c r="AU48" s="60">
        <f>+'Indice PondENGHO'!BB47</f>
        <v>329.3843994140625</v>
      </c>
      <c r="AV48" s="60">
        <f>+'Indice PondENGHO'!BC47</f>
        <v>340.92950439453125</v>
      </c>
      <c r="AW48" s="60">
        <f>+'Indice PondENGHO'!BD47</f>
        <v>360.01730346679688</v>
      </c>
      <c r="AX48" s="60">
        <f>+'Indice PondENGHO'!BE47</f>
        <v>372.00326538085938</v>
      </c>
      <c r="AY48" s="60">
        <f>+'Indice PondENGHO'!BF47</f>
        <v>357.66476440429688</v>
      </c>
      <c r="AZ48" s="60">
        <f>+'Indice PondENGHO'!BG47</f>
        <v>374.70986938476563</v>
      </c>
      <c r="BA48" s="60">
        <f>+'Indice PondENGHO'!BH47</f>
        <v>341.645263671875</v>
      </c>
      <c r="BB48" s="60">
        <f>+'Indice PondENGHO'!BI47</f>
        <v>297.2955322265625</v>
      </c>
      <c r="BC48" s="60">
        <f>+'Indice PondENGHO'!BJ47</f>
        <v>309.19570922851563</v>
      </c>
      <c r="BD48" s="60">
        <f>+'Indice PondENGHO'!BK47</f>
        <v>340.11187744140625</v>
      </c>
      <c r="BE48" s="60">
        <f t="shared" si="1"/>
        <v>345.4764404296875</v>
      </c>
      <c r="BG48" s="61">
        <f t="shared" ref="BG48:BR48" si="122">+AE$1*(AE48-AE36)/$AQ36</f>
        <v>15.030070061924304</v>
      </c>
      <c r="BH48" s="61">
        <f t="shared" si="122"/>
        <v>0.79234526339200939</v>
      </c>
      <c r="BI48" s="61">
        <f t="shared" si="122"/>
        <v>3.7554516652988337</v>
      </c>
      <c r="BJ48" s="61">
        <f t="shared" si="122"/>
        <v>2.4824576346071727</v>
      </c>
      <c r="BK48" s="61">
        <f t="shared" si="122"/>
        <v>1.7673734219511019</v>
      </c>
      <c r="BL48" s="61">
        <f t="shared" si="122"/>
        <v>1.6687419725551702</v>
      </c>
      <c r="BM48" s="61">
        <f t="shared" si="122"/>
        <v>3.8378346316599452</v>
      </c>
      <c r="BN48" s="61">
        <f t="shared" si="122"/>
        <v>1.6744904852626565</v>
      </c>
      <c r="BO48" s="61">
        <f t="shared" si="122"/>
        <v>3.096552756835536</v>
      </c>
      <c r="BP48" s="61">
        <f t="shared" si="122"/>
        <v>0.43333892230940319</v>
      </c>
      <c r="BQ48" s="61">
        <f t="shared" si="122"/>
        <v>1.3662751877031318</v>
      </c>
      <c r="BR48" s="61">
        <f t="shared" si="122"/>
        <v>1.2550791871719935</v>
      </c>
      <c r="BS48" s="61">
        <f t="shared" si="46"/>
        <v>37.160011190671263</v>
      </c>
      <c r="BT48" s="53">
        <f t="shared" si="47"/>
        <v>38.907960229861274</v>
      </c>
      <c r="BV48" s="61">
        <f t="shared" si="110"/>
        <v>6.7572718290929856</v>
      </c>
      <c r="BW48" s="61">
        <f t="shared" si="111"/>
        <v>0.65860427362243856</v>
      </c>
      <c r="BX48" s="61">
        <f t="shared" si="112"/>
        <v>2.819711983328713</v>
      </c>
      <c r="BY48" s="61">
        <f t="shared" si="113"/>
        <v>2.6031161213706335</v>
      </c>
      <c r="BZ48" s="61">
        <f t="shared" si="114"/>
        <v>3.0004272136357963</v>
      </c>
      <c r="CA48" s="61">
        <f t="shared" si="115"/>
        <v>2.9355396148969692</v>
      </c>
      <c r="CB48" s="61">
        <f t="shared" si="116"/>
        <v>5.6895633362412985</v>
      </c>
      <c r="CC48" s="61">
        <f t="shared" si="117"/>
        <v>1.533717227186145</v>
      </c>
      <c r="CD48" s="61">
        <f t="shared" si="118"/>
        <v>3.8841318999750483</v>
      </c>
      <c r="CE48" s="61">
        <f t="shared" si="119"/>
        <v>1.0114436881504687</v>
      </c>
      <c r="CF48" s="61">
        <f t="shared" si="120"/>
        <v>2.4939382827613832</v>
      </c>
      <c r="CG48" s="61">
        <f t="shared" si="121"/>
        <v>1.7270460254346198</v>
      </c>
      <c r="CH48" s="61">
        <f t="shared" si="48"/>
        <v>35.114511495696497</v>
      </c>
      <c r="CI48" s="53">
        <f t="shared" si="49"/>
        <v>36.549745622607645</v>
      </c>
      <c r="CK48" s="61">
        <f t="shared" si="50"/>
        <v>15.737061144055476</v>
      </c>
      <c r="CL48" s="61">
        <f t="shared" si="51"/>
        <v>0.82961595028029822</v>
      </c>
      <c r="CM48" s="61">
        <f t="shared" si="52"/>
        <v>3.9321022614571999</v>
      </c>
      <c r="CN48" s="61">
        <f t="shared" si="53"/>
        <v>2.5992285746097643</v>
      </c>
      <c r="CO48" s="61">
        <f t="shared" si="54"/>
        <v>1.8505079145361021</v>
      </c>
      <c r="CP48" s="61">
        <f t="shared" si="55"/>
        <v>1.7472369954069427</v>
      </c>
      <c r="CQ48" s="61">
        <f t="shared" si="56"/>
        <v>4.018360394221185</v>
      </c>
      <c r="CR48" s="61">
        <f t="shared" si="57"/>
        <v>1.7532559091972557</v>
      </c>
      <c r="CS48" s="61">
        <f t="shared" si="58"/>
        <v>3.2422097747610485</v>
      </c>
      <c r="CT48" s="61">
        <f t="shared" si="59"/>
        <v>0.45372251016700077</v>
      </c>
      <c r="CU48" s="61">
        <f t="shared" si="60"/>
        <v>1.4305426441729614</v>
      </c>
      <c r="CV48" s="61">
        <f t="shared" si="61"/>
        <v>1.314116156996034</v>
      </c>
      <c r="CW48" s="61">
        <f t="shared" si="62"/>
        <v>38.907960229861267</v>
      </c>
      <c r="CX48" s="61"/>
      <c r="CY48" s="61"/>
      <c r="CZ48" s="61">
        <f t="shared" si="63"/>
        <v>7.0334615501180995</v>
      </c>
      <c r="DA48" s="61">
        <f t="shared" si="64"/>
        <v>0.68552338168829607</v>
      </c>
      <c r="DB48" s="61">
        <f t="shared" si="65"/>
        <v>2.934961966716056</v>
      </c>
      <c r="DC48" s="61">
        <f t="shared" si="66"/>
        <v>2.709513190119877</v>
      </c>
      <c r="DD48" s="61">
        <f t="shared" si="67"/>
        <v>3.1230635639336151</v>
      </c>
      <c r="DE48" s="61">
        <f t="shared" si="68"/>
        <v>3.0555238167764709</v>
      </c>
      <c r="DF48" s="61">
        <f t="shared" si="69"/>
        <v>5.9221126476106658</v>
      </c>
      <c r="DG48" s="61">
        <f t="shared" si="70"/>
        <v>1.5964047945686179</v>
      </c>
      <c r="DH48" s="61">
        <f t="shared" si="71"/>
        <v>4.0428878791647813</v>
      </c>
      <c r="DI48" s="61">
        <f t="shared" si="72"/>
        <v>1.05278438852901</v>
      </c>
      <c r="DJ48" s="61">
        <f t="shared" si="73"/>
        <v>2.595872929759619</v>
      </c>
      <c r="DK48" s="61">
        <f t="shared" si="74"/>
        <v>1.797635513622539</v>
      </c>
      <c r="DL48" s="61">
        <f t="shared" si="75"/>
        <v>36.549745622607645</v>
      </c>
      <c r="DM48" s="61">
        <f t="shared" si="76"/>
        <v>36.549745622607645</v>
      </c>
      <c r="DN48" s="61"/>
      <c r="DO48" s="59">
        <f t="shared" si="2"/>
        <v>44075</v>
      </c>
      <c r="DP48" s="61">
        <f t="shared" si="77"/>
        <v>8.7035995939373763</v>
      </c>
      <c r="DQ48" s="61">
        <f t="shared" si="21"/>
        <v>0.14409256859200215</v>
      </c>
      <c r="DR48" s="61">
        <f t="shared" si="22"/>
        <v>0.99714029474114385</v>
      </c>
      <c r="DS48" s="61">
        <f t="shared" si="23"/>
        <v>-0.1102846155101127</v>
      </c>
      <c r="DT48" s="61">
        <f t="shared" si="24"/>
        <v>-1.272555649397513</v>
      </c>
      <c r="DU48" s="61">
        <f t="shared" si="25"/>
        <v>-1.3082868213695282</v>
      </c>
      <c r="DV48" s="61">
        <f t="shared" si="26"/>
        <v>-1.9037522533894808</v>
      </c>
      <c r="DW48" s="61">
        <f t="shared" si="27"/>
        <v>0.15685111462863777</v>
      </c>
      <c r="DX48" s="61">
        <f t="shared" si="28"/>
        <v>-0.80067810440373277</v>
      </c>
      <c r="DY48" s="61">
        <f t="shared" si="29"/>
        <v>-0.59906187836200919</v>
      </c>
      <c r="DZ48" s="61">
        <f t="shared" si="30"/>
        <v>-1.1653302855866576</v>
      </c>
      <c r="EA48" s="61">
        <f t="shared" si="31"/>
        <v>-0.48351935662650503</v>
      </c>
      <c r="EB48" s="61">
        <f t="shared" si="32"/>
        <v>2.3582146072536219</v>
      </c>
      <c r="EC48" s="61"/>
      <c r="ED48" s="79">
        <f>+'Infla Interanual PondENGHO'!CI49</f>
        <v>2.3582146072536281E-2</v>
      </c>
      <c r="EE48" s="53">
        <f t="shared" si="78"/>
        <v>2.3582146072536281</v>
      </c>
    </row>
    <row r="49" spans="1:148" x14ac:dyDescent="0.2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366.04251098632813</v>
      </c>
      <c r="E49" s="60">
        <f>+'Indice PondENGHO'!BM48</f>
        <v>363.3656005859375</v>
      </c>
      <c r="F49" s="60">
        <f>+'Indice PondENGHO'!BN48</f>
        <v>362.83724975585938</v>
      </c>
      <c r="G49" s="60">
        <f>+'Indice PondENGHO'!BO48</f>
        <v>361.00418090820313</v>
      </c>
      <c r="H49" s="60">
        <f>+'Indice PondENGHO'!BP48</f>
        <v>357.9002685546875</v>
      </c>
      <c r="I49" s="60">
        <f>+'Indice PondENGHO'!CD48</f>
        <v>361.30746459960938</v>
      </c>
      <c r="K49" s="61">
        <f t="shared" si="33"/>
        <v>4.9459535930265428</v>
      </c>
      <c r="L49" s="61">
        <f t="shared" si="34"/>
        <v>6.1036621003514711</v>
      </c>
      <c r="M49" s="61">
        <f t="shared" si="35"/>
        <v>6.8856101956633191</v>
      </c>
      <c r="N49" s="61">
        <f t="shared" si="36"/>
        <v>8.5121206040339512</v>
      </c>
      <c r="O49" s="61">
        <f t="shared" si="37"/>
        <v>11.986057882885159</v>
      </c>
      <c r="P49" s="61">
        <f t="shared" si="38"/>
        <v>38.43340437596045</v>
      </c>
      <c r="Q49" s="61">
        <f t="shared" si="39"/>
        <v>38.43362979000149</v>
      </c>
      <c r="S49" s="60">
        <f>+'Indice PondENGHO'!D48</f>
        <v>383.9866943359375</v>
      </c>
      <c r="T49" s="60">
        <f>+'Indice PondENGHO'!P48</f>
        <v>382.96774291992188</v>
      </c>
      <c r="U49" s="60">
        <f>+'Indice PondENGHO'!AB48</f>
        <v>382.14776611328125</v>
      </c>
      <c r="V49" s="60">
        <f>+'Indice PondENGHO'!AN48</f>
        <v>381.39047241210938</v>
      </c>
      <c r="W49" s="60">
        <f>+'Indice PondENGHO'!AZ48</f>
        <v>380.37655639648438</v>
      </c>
      <c r="Y49" s="61">
        <f t="shared" si="40"/>
        <v>16.416103598445517</v>
      </c>
      <c r="Z49" s="61">
        <f t="shared" si="41"/>
        <v>13.084414230475486</v>
      </c>
      <c r="AA49" s="61">
        <f t="shared" si="42"/>
        <v>11.91511496599651</v>
      </c>
      <c r="AB49" s="61">
        <f t="shared" si="43"/>
        <v>9.8506002091404987</v>
      </c>
      <c r="AC49" s="61">
        <f t="shared" si="44"/>
        <v>7.2986342783707441</v>
      </c>
      <c r="AE49" s="60">
        <f>+'Indice PondENGHO'!D48</f>
        <v>383.9866943359375</v>
      </c>
      <c r="AF49" s="60">
        <f>+'Indice PondENGHO'!E48</f>
        <v>302.97265625</v>
      </c>
      <c r="AG49" s="60">
        <f>+'Indice PondENGHO'!F48</f>
        <v>343.05947875976563</v>
      </c>
      <c r="AH49" s="60">
        <f>+'Indice PondENGHO'!G48</f>
        <v>359.0675048828125</v>
      </c>
      <c r="AI49" s="60">
        <f>+'Indice PondENGHO'!H48</f>
        <v>374.85894775390625</v>
      </c>
      <c r="AJ49" s="60">
        <f>+'Indice PondENGHO'!I48</f>
        <v>396.74038696289063</v>
      </c>
      <c r="AK49" s="60">
        <f>+'Indice PondENGHO'!J48</f>
        <v>374.73513793945313</v>
      </c>
      <c r="AL49" s="60">
        <f>+'Indice PondENGHO'!K48</f>
        <v>378.92987060546875</v>
      </c>
      <c r="AM49" s="60">
        <f>+'Indice PondENGHO'!L48</f>
        <v>352.055908203125</v>
      </c>
      <c r="AN49" s="60">
        <f>+'Indice PondENGHO'!M48</f>
        <v>301.18597412109375</v>
      </c>
      <c r="AO49" s="60">
        <f>+'Indice PondENGHO'!N48</f>
        <v>324.50582885742188</v>
      </c>
      <c r="AP49" s="60">
        <f>+'Indice PondENGHO'!O48</f>
        <v>349.58328247070313</v>
      </c>
      <c r="AQ49" s="60">
        <f t="shared" si="0"/>
        <v>366.04251098632813</v>
      </c>
      <c r="AR49" s="60"/>
      <c r="AS49" s="60">
        <f>+'Indice PondENGHO'!AZ48</f>
        <v>380.37655639648438</v>
      </c>
      <c r="AT49" s="60">
        <f>+'Indice PondENGHO'!BA48</f>
        <v>303.50979614257813</v>
      </c>
      <c r="AU49" s="60">
        <f>+'Indice PondENGHO'!BB48</f>
        <v>347.4935302734375</v>
      </c>
      <c r="AV49" s="60">
        <f>+'Indice PondENGHO'!BC48</f>
        <v>348.9703369140625</v>
      </c>
      <c r="AW49" s="60">
        <f>+'Indice PondENGHO'!BD48</f>
        <v>376.17318725585938</v>
      </c>
      <c r="AX49" s="60">
        <f>+'Indice PondENGHO'!BE48</f>
        <v>383.02374267578125</v>
      </c>
      <c r="AY49" s="60">
        <f>+'Indice PondENGHO'!BF48</f>
        <v>372.38217163085938</v>
      </c>
      <c r="AZ49" s="60">
        <f>+'Indice PondENGHO'!BG48</f>
        <v>377.65682983398438</v>
      </c>
      <c r="BA49" s="60">
        <f>+'Indice PondENGHO'!BH48</f>
        <v>350.71795654296875</v>
      </c>
      <c r="BB49" s="60">
        <f>+'Indice PondENGHO'!BI48</f>
        <v>301.26528930664063</v>
      </c>
      <c r="BC49" s="60">
        <f>+'Indice PondENGHO'!BJ48</f>
        <v>319.71099853515625</v>
      </c>
      <c r="BD49" s="60">
        <f>+'Indice PondENGHO'!BK48</f>
        <v>346.97540283203125</v>
      </c>
      <c r="BE49" s="60">
        <f t="shared" si="1"/>
        <v>357.9002685546875</v>
      </c>
      <c r="BG49" s="61">
        <f t="shared" ref="BG49:BR49" si="123">+AE$1*(AE49-AE37)/$AQ37</f>
        <v>16.416103598445517</v>
      </c>
      <c r="BH49" s="61">
        <f t="shared" si="123"/>
        <v>0.71848185525208486</v>
      </c>
      <c r="BI49" s="61">
        <f t="shared" si="123"/>
        <v>3.9337357918224556</v>
      </c>
      <c r="BJ49" s="61">
        <f t="shared" si="123"/>
        <v>2.5774316894272529</v>
      </c>
      <c r="BK49" s="61">
        <f t="shared" si="123"/>
        <v>1.6697436577405296</v>
      </c>
      <c r="BL49" s="61">
        <f t="shared" si="123"/>
        <v>1.6078779848137454</v>
      </c>
      <c r="BM49" s="61">
        <f t="shared" si="123"/>
        <v>3.9461268874907334</v>
      </c>
      <c r="BN49" s="61">
        <f t="shared" si="123"/>
        <v>1.656335272186267</v>
      </c>
      <c r="BO49" s="61">
        <f t="shared" si="123"/>
        <v>3.1155484847609145</v>
      </c>
      <c r="BP49" s="61">
        <f t="shared" si="123"/>
        <v>0.41764757400564018</v>
      </c>
      <c r="BQ49" s="61">
        <f t="shared" si="123"/>
        <v>1.4129630487077833</v>
      </c>
      <c r="BR49" s="61">
        <f t="shared" si="123"/>
        <v>1.1900378370210789</v>
      </c>
      <c r="BS49" s="61">
        <f t="shared" si="46"/>
        <v>38.662033681674011</v>
      </c>
      <c r="BT49" s="53">
        <f t="shared" si="47"/>
        <v>40.598423096133509</v>
      </c>
      <c r="BV49" s="61">
        <f t="shared" si="110"/>
        <v>7.2986342783707441</v>
      </c>
      <c r="BW49" s="61">
        <f t="shared" si="111"/>
        <v>0.59362307949060766</v>
      </c>
      <c r="BX49" s="61">
        <f t="shared" si="112"/>
        <v>2.9756611352412814</v>
      </c>
      <c r="BY49" s="61">
        <f t="shared" si="113"/>
        <v>2.6555716721280023</v>
      </c>
      <c r="BZ49" s="61">
        <f t="shared" si="114"/>
        <v>2.8106449225312637</v>
      </c>
      <c r="CA49" s="61">
        <f t="shared" si="115"/>
        <v>2.7904523043549174</v>
      </c>
      <c r="CB49" s="61">
        <f t="shared" si="116"/>
        <v>5.8444829603330231</v>
      </c>
      <c r="CC49" s="61">
        <f t="shared" si="117"/>
        <v>1.5234708354489186</v>
      </c>
      <c r="CD49" s="61">
        <f t="shared" si="118"/>
        <v>3.9266087464434687</v>
      </c>
      <c r="CE49" s="61">
        <f t="shared" si="119"/>
        <v>0.98061681162924041</v>
      </c>
      <c r="CF49" s="61">
        <f t="shared" si="120"/>
        <v>2.5552846852555273</v>
      </c>
      <c r="CG49" s="61">
        <f t="shared" si="121"/>
        <v>1.6230397535617926</v>
      </c>
      <c r="CH49" s="61">
        <f t="shared" si="48"/>
        <v>35.578091184788789</v>
      </c>
      <c r="CI49" s="53">
        <f t="shared" si="49"/>
        <v>37.073889519460224</v>
      </c>
      <c r="CK49" s="61">
        <f t="shared" si="50"/>
        <v>17.238304766041313</v>
      </c>
      <c r="CL49" s="61">
        <f t="shared" si="51"/>
        <v>0.75446704605830006</v>
      </c>
      <c r="CM49" s="61">
        <f t="shared" si="52"/>
        <v>4.1307570972530607</v>
      </c>
      <c r="CN49" s="61">
        <f t="shared" si="53"/>
        <v>2.7065224527583376</v>
      </c>
      <c r="CO49" s="61">
        <f t="shared" si="54"/>
        <v>1.7533728317858213</v>
      </c>
      <c r="CP49" s="61">
        <f t="shared" si="55"/>
        <v>1.6884086142982366</v>
      </c>
      <c r="CQ49" s="61">
        <f t="shared" si="56"/>
        <v>4.143768801415014</v>
      </c>
      <c r="CR49" s="61">
        <f t="shared" si="57"/>
        <v>1.7392928867355932</v>
      </c>
      <c r="CS49" s="61">
        <f t="shared" si="58"/>
        <v>3.2715908480726505</v>
      </c>
      <c r="CT49" s="61">
        <f t="shared" si="59"/>
        <v>0.43856546849453132</v>
      </c>
      <c r="CU49" s="61">
        <f t="shared" si="60"/>
        <v>1.4837313562693453</v>
      </c>
      <c r="CV49" s="61">
        <f t="shared" si="61"/>
        <v>1.2496409269512958</v>
      </c>
      <c r="CW49" s="61">
        <f t="shared" si="62"/>
        <v>40.598423096133487</v>
      </c>
      <c r="CX49" s="61"/>
      <c r="CY49" s="61"/>
      <c r="CZ49" s="61">
        <f t="shared" si="63"/>
        <v>7.6054884303335237</v>
      </c>
      <c r="DA49" s="61">
        <f t="shared" si="64"/>
        <v>0.61858058519581016</v>
      </c>
      <c r="DB49" s="61">
        <f t="shared" si="65"/>
        <v>3.1007659068132707</v>
      </c>
      <c r="DC49" s="61">
        <f t="shared" si="66"/>
        <v>2.7672190245432433</v>
      </c>
      <c r="DD49" s="61">
        <f t="shared" si="67"/>
        <v>2.9288119701291531</v>
      </c>
      <c r="DE49" s="61">
        <f t="shared" si="68"/>
        <v>2.9077704001503069</v>
      </c>
      <c r="DF49" s="61">
        <f t="shared" si="69"/>
        <v>6.0902006924529344</v>
      </c>
      <c r="DG49" s="61">
        <f t="shared" si="70"/>
        <v>1.5875216336423663</v>
      </c>
      <c r="DH49" s="61">
        <f t="shared" si="71"/>
        <v>4.0916939049847336</v>
      </c>
      <c r="DI49" s="61">
        <f t="shared" si="72"/>
        <v>1.0218445713245934</v>
      </c>
      <c r="DJ49" s="61">
        <f t="shared" si="73"/>
        <v>2.6627157038833844</v>
      </c>
      <c r="DK49" s="61">
        <f t="shared" si="74"/>
        <v>1.6912766960069014</v>
      </c>
      <c r="DL49" s="61">
        <f t="shared" si="75"/>
        <v>37.073889519460224</v>
      </c>
      <c r="DM49" s="61">
        <f t="shared" si="76"/>
        <v>37.073889519460224</v>
      </c>
      <c r="DN49" s="61"/>
      <c r="DO49" s="59">
        <f t="shared" si="2"/>
        <v>44105</v>
      </c>
      <c r="DP49" s="61">
        <f t="shared" si="77"/>
        <v>9.6328163357077905</v>
      </c>
      <c r="DQ49" s="61">
        <f t="shared" si="21"/>
        <v>0.1358864608624899</v>
      </c>
      <c r="DR49" s="61">
        <f t="shared" si="22"/>
        <v>1.02999119043979</v>
      </c>
      <c r="DS49" s="61">
        <f t="shared" si="23"/>
        <v>-6.0696571784905728E-2</v>
      </c>
      <c r="DT49" s="61">
        <f t="shared" si="24"/>
        <v>-1.1754391383433318</v>
      </c>
      <c r="DU49" s="61">
        <f t="shared" si="25"/>
        <v>-1.2193617858520702</v>
      </c>
      <c r="DV49" s="61">
        <f t="shared" si="26"/>
        <v>-1.9464318910379204</v>
      </c>
      <c r="DW49" s="61">
        <f t="shared" si="27"/>
        <v>0.15177125309322692</v>
      </c>
      <c r="DX49" s="61">
        <f t="shared" si="28"/>
        <v>-0.82010305691208307</v>
      </c>
      <c r="DY49" s="61">
        <f t="shared" si="29"/>
        <v>-0.58327910283006212</v>
      </c>
      <c r="DZ49" s="61">
        <f t="shared" si="30"/>
        <v>-1.1789843476140391</v>
      </c>
      <c r="EA49" s="61">
        <f t="shared" si="31"/>
        <v>-0.44163576905560564</v>
      </c>
      <c r="EB49" s="61">
        <f t="shared" si="32"/>
        <v>3.5245335766732637</v>
      </c>
      <c r="EC49" s="61"/>
      <c r="ED49" s="79">
        <f>+'Infla Interanual PondENGHO'!CI50</f>
        <v>3.5245335766732833E-2</v>
      </c>
      <c r="EE49" s="53">
        <f t="shared" si="78"/>
        <v>3.5245335766732833</v>
      </c>
    </row>
    <row r="50" spans="1:148" x14ac:dyDescent="0.2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378.315673828125</v>
      </c>
      <c r="E50" s="60">
        <f>+'Indice PondENGHO'!BM49</f>
        <v>375.3994140625</v>
      </c>
      <c r="F50" s="60">
        <f>+'Indice PondENGHO'!BN49</f>
        <v>374.85943603515625</v>
      </c>
      <c r="G50" s="60">
        <f>+'Indice PondENGHO'!BO49</f>
        <v>373.06625366210938</v>
      </c>
      <c r="H50" s="60">
        <f>+'Indice PondENGHO'!BP49</f>
        <v>369.91232299804688</v>
      </c>
      <c r="I50" s="60">
        <f>+'Indice PondENGHO'!CD49</f>
        <v>373.36773681640625</v>
      </c>
      <c r="K50" s="61">
        <f t="shared" si="33"/>
        <v>4.7274036227421483</v>
      </c>
      <c r="L50" s="61">
        <f t="shared" si="34"/>
        <v>5.826949189081021</v>
      </c>
      <c r="M50" s="61">
        <f t="shared" si="35"/>
        <v>6.5670450326163188</v>
      </c>
      <c r="N50" s="61">
        <f t="shared" si="36"/>
        <v>8.1438114592898856</v>
      </c>
      <c r="O50" s="61">
        <f t="shared" si="37"/>
        <v>11.520006407758435</v>
      </c>
      <c r="P50" s="61">
        <f t="shared" si="38"/>
        <v>36.785215711487808</v>
      </c>
      <c r="Q50" s="61">
        <f t="shared" si="39"/>
        <v>36.785411779016663</v>
      </c>
      <c r="S50" s="60">
        <f>+'Indice PondENGHO'!D49</f>
        <v>396.357177734375</v>
      </c>
      <c r="T50" s="60">
        <f>+'Indice PondENGHO'!P49</f>
        <v>395.18466186523438</v>
      </c>
      <c r="U50" s="60">
        <f>+'Indice PondENGHO'!AB49</f>
        <v>394.34902954101563</v>
      </c>
      <c r="V50" s="60">
        <f>+'Indice PondENGHO'!AN49</f>
        <v>393.52627563476563</v>
      </c>
      <c r="W50" s="60">
        <f>+'Indice PondENGHO'!AZ49</f>
        <v>392.285400390625</v>
      </c>
      <c r="Y50" s="61">
        <f t="shared" si="40"/>
        <v>15.329706790102421</v>
      </c>
      <c r="Z50" s="61">
        <f t="shared" si="41"/>
        <v>12.168084022430389</v>
      </c>
      <c r="AA50" s="61">
        <f t="shared" si="42"/>
        <v>11.052685450306912</v>
      </c>
      <c r="AB50" s="61">
        <f t="shared" si="43"/>
        <v>9.1282130113136422</v>
      </c>
      <c r="AC50" s="61">
        <f t="shared" si="44"/>
        <v>6.7449652807469329</v>
      </c>
      <c r="AE50" s="60">
        <f>+'Indice PondENGHO'!D49</f>
        <v>396.357177734375</v>
      </c>
      <c r="AF50" s="60">
        <f>+'Indice PondENGHO'!E49</f>
        <v>309.6427001953125</v>
      </c>
      <c r="AG50" s="60">
        <f>+'Indice PondENGHO'!F49</f>
        <v>358.49752807617188</v>
      </c>
      <c r="AH50" s="60">
        <f>+'Indice PondENGHO'!G49</f>
        <v>367.7042236328125</v>
      </c>
      <c r="AI50" s="60">
        <f>+'Indice PondENGHO'!H49</f>
        <v>390.27017211914063</v>
      </c>
      <c r="AJ50" s="60">
        <f>+'Indice PondENGHO'!I49</f>
        <v>411.93923950195313</v>
      </c>
      <c r="AK50" s="60">
        <f>+'Indice PondENGHO'!J49</f>
        <v>388.24932861328125</v>
      </c>
      <c r="AL50" s="60">
        <f>+'Indice PondENGHO'!K49</f>
        <v>379.09805297851563</v>
      </c>
      <c r="AM50" s="60">
        <f>+'Indice PondENGHO'!L49</f>
        <v>369.68722534179688</v>
      </c>
      <c r="AN50" s="60">
        <f>+'Indice PondENGHO'!M49</f>
        <v>308.76858520507813</v>
      </c>
      <c r="AO50" s="60">
        <f>+'Indice PondENGHO'!N49</f>
        <v>335.237060546875</v>
      </c>
      <c r="AP50" s="60">
        <f>+'Indice PondENGHO'!O49</f>
        <v>358.2161865234375</v>
      </c>
      <c r="AQ50" s="60">
        <f t="shared" si="0"/>
        <v>378.315673828125</v>
      </c>
      <c r="AR50" s="60"/>
      <c r="AS50" s="60">
        <f>+'Indice PondENGHO'!AZ49</f>
        <v>392.285400390625</v>
      </c>
      <c r="AT50" s="60">
        <f>+'Indice PondENGHO'!BA49</f>
        <v>310.00027465820313</v>
      </c>
      <c r="AU50" s="60">
        <f>+'Indice PondENGHO'!BB49</f>
        <v>362.38360595703125</v>
      </c>
      <c r="AV50" s="60">
        <f>+'Indice PondENGHO'!BC49</f>
        <v>357.82470703125</v>
      </c>
      <c r="AW50" s="60">
        <f>+'Indice PondENGHO'!BD49</f>
        <v>390.888916015625</v>
      </c>
      <c r="AX50" s="60">
        <f>+'Indice PondENGHO'!BE49</f>
        <v>396.63580322265625</v>
      </c>
      <c r="AY50" s="60">
        <f>+'Indice PondENGHO'!BF49</f>
        <v>385.81719970703125</v>
      </c>
      <c r="AZ50" s="60">
        <f>+'Indice PondENGHO'!BG49</f>
        <v>376.34649658203125</v>
      </c>
      <c r="BA50" s="60">
        <f>+'Indice PondENGHO'!BH49</f>
        <v>368.10107421875</v>
      </c>
      <c r="BB50" s="60">
        <f>+'Indice PondENGHO'!BI49</f>
        <v>308.4970703125</v>
      </c>
      <c r="BC50" s="60">
        <f>+'Indice PondENGHO'!BJ49</f>
        <v>330.2127685546875</v>
      </c>
      <c r="BD50" s="60">
        <f>+'Indice PondENGHO'!BK49</f>
        <v>356.62838745117188</v>
      </c>
      <c r="BE50" s="60">
        <f t="shared" si="1"/>
        <v>369.91232299804688</v>
      </c>
      <c r="BG50" s="61">
        <f t="shared" ref="BG50:BR50" si="124">+AE$1*(AE50-AE38)/$AQ38</f>
        <v>15.329706790102421</v>
      </c>
      <c r="BH50" s="61">
        <f t="shared" si="124"/>
        <v>0.649575521947931</v>
      </c>
      <c r="BI50" s="61">
        <f t="shared" si="124"/>
        <v>3.9064203449662327</v>
      </c>
      <c r="BJ50" s="61">
        <f t="shared" si="124"/>
        <v>2.6763069859851694</v>
      </c>
      <c r="BK50" s="61">
        <f t="shared" si="124"/>
        <v>1.7916253512330793</v>
      </c>
      <c r="BL50" s="61">
        <f t="shared" si="124"/>
        <v>1.4745791873057559</v>
      </c>
      <c r="BM50" s="61">
        <f t="shared" si="124"/>
        <v>3.7719242849903947</v>
      </c>
      <c r="BN50" s="61">
        <f t="shared" si="124"/>
        <v>1.1837530552912061</v>
      </c>
      <c r="BO50" s="61">
        <f t="shared" si="124"/>
        <v>3.2066056786085384</v>
      </c>
      <c r="BP50" s="61">
        <f t="shared" si="124"/>
        <v>0.35902764218238264</v>
      </c>
      <c r="BQ50" s="61">
        <f t="shared" si="124"/>
        <v>1.390096004292481</v>
      </c>
      <c r="BR50" s="61">
        <f t="shared" si="124"/>
        <v>1.0727352570624424</v>
      </c>
      <c r="BS50" s="61">
        <f t="shared" si="46"/>
        <v>36.812356103968028</v>
      </c>
      <c r="BT50" s="53">
        <f t="shared" si="47"/>
        <v>38.750187615234367</v>
      </c>
      <c r="BV50" s="61">
        <f t="shared" si="110"/>
        <v>6.7449652807469329</v>
      </c>
      <c r="BW50" s="61">
        <f t="shared" si="111"/>
        <v>0.53707327934888605</v>
      </c>
      <c r="BX50" s="61">
        <f t="shared" si="112"/>
        <v>2.9441151368111007</v>
      </c>
      <c r="BY50" s="61">
        <f t="shared" si="113"/>
        <v>2.7503369553743546</v>
      </c>
      <c r="BZ50" s="61">
        <f t="shared" si="114"/>
        <v>3.011464995687672</v>
      </c>
      <c r="CA50" s="61">
        <f t="shared" si="115"/>
        <v>2.5429836219235602</v>
      </c>
      <c r="CB50" s="61">
        <f t="shared" si="116"/>
        <v>5.6612545449652236</v>
      </c>
      <c r="CC50" s="61">
        <f t="shared" si="117"/>
        <v>1.0773748772629086</v>
      </c>
      <c r="CD50" s="61">
        <f t="shared" si="118"/>
        <v>4.0658397851109136</v>
      </c>
      <c r="CE50" s="61">
        <f t="shared" si="119"/>
        <v>0.79065581867227164</v>
      </c>
      <c r="CF50" s="61">
        <f t="shared" si="120"/>
        <v>2.5272408953460386</v>
      </c>
      <c r="CG50" s="61">
        <f t="shared" si="121"/>
        <v>1.5082321047843696</v>
      </c>
      <c r="CH50" s="61">
        <f t="shared" si="48"/>
        <v>34.161537296034233</v>
      </c>
      <c r="CI50" s="53">
        <f t="shared" si="49"/>
        <v>35.691779966228431</v>
      </c>
      <c r="CK50" s="61">
        <f t="shared" si="50"/>
        <v>16.136674667747503</v>
      </c>
      <c r="CL50" s="61">
        <f t="shared" si="51"/>
        <v>0.68376969066190518</v>
      </c>
      <c r="CM50" s="61">
        <f t="shared" si="52"/>
        <v>4.112057398442186</v>
      </c>
      <c r="CN50" s="61">
        <f t="shared" si="53"/>
        <v>2.8171899003147218</v>
      </c>
      <c r="CO50" s="61">
        <f t="shared" si="54"/>
        <v>1.8859379253100437</v>
      </c>
      <c r="CP50" s="61">
        <f t="shared" si="55"/>
        <v>1.5522022008110119</v>
      </c>
      <c r="CQ50" s="61">
        <f t="shared" si="56"/>
        <v>3.9704813596020156</v>
      </c>
      <c r="CR50" s="61">
        <f t="shared" si="57"/>
        <v>1.246066751421453</v>
      </c>
      <c r="CS50" s="61">
        <f t="shared" si="58"/>
        <v>3.3754039351141421</v>
      </c>
      <c r="CT50" s="61">
        <f t="shared" si="59"/>
        <v>0.37792714093958618</v>
      </c>
      <c r="CU50" s="61">
        <f t="shared" si="60"/>
        <v>1.4632717562925828</v>
      </c>
      <c r="CV50" s="61">
        <f t="shared" si="61"/>
        <v>1.1292048885772241</v>
      </c>
      <c r="CW50" s="61">
        <f t="shared" si="62"/>
        <v>38.750187615234381</v>
      </c>
      <c r="CX50" s="61"/>
      <c r="CY50" s="61"/>
      <c r="CZ50" s="61">
        <f t="shared" si="63"/>
        <v>7.047101381711439</v>
      </c>
      <c r="DA50" s="61">
        <f t="shared" si="64"/>
        <v>0.56113110912272934</v>
      </c>
      <c r="DB50" s="61">
        <f t="shared" si="65"/>
        <v>3.0759947583068223</v>
      </c>
      <c r="DC50" s="61">
        <f t="shared" si="66"/>
        <v>2.8735364159271564</v>
      </c>
      <c r="DD50" s="61">
        <f t="shared" si="67"/>
        <v>3.1463615079922405</v>
      </c>
      <c r="DE50" s="61">
        <f t="shared" si="68"/>
        <v>2.6568948318949031</v>
      </c>
      <c r="DF50" s="61">
        <f t="shared" si="69"/>
        <v>5.9148465656188813</v>
      </c>
      <c r="DG50" s="61">
        <f t="shared" si="70"/>
        <v>1.1256351471300474</v>
      </c>
      <c r="DH50" s="61">
        <f t="shared" si="71"/>
        <v>4.2479662940977381</v>
      </c>
      <c r="DI50" s="61">
        <f t="shared" si="72"/>
        <v>0.82607270464801175</v>
      </c>
      <c r="DJ50" s="61">
        <f t="shared" si="73"/>
        <v>2.6404469206605738</v>
      </c>
      <c r="DK50" s="61">
        <f t="shared" si="74"/>
        <v>1.5757923291178859</v>
      </c>
      <c r="DL50" s="61">
        <f t="shared" si="75"/>
        <v>35.691779966228431</v>
      </c>
      <c r="DM50" s="61">
        <f t="shared" si="76"/>
        <v>35.691779966228431</v>
      </c>
      <c r="DN50" s="61"/>
      <c r="DO50" s="59">
        <f t="shared" si="2"/>
        <v>44136</v>
      </c>
      <c r="DP50" s="61">
        <f t="shared" si="77"/>
        <v>9.0895732860360638</v>
      </c>
      <c r="DQ50" s="61">
        <f t="shared" si="21"/>
        <v>0.12263858153917584</v>
      </c>
      <c r="DR50" s="61">
        <f t="shared" si="22"/>
        <v>1.0360626401353636</v>
      </c>
      <c r="DS50" s="61">
        <f t="shared" si="23"/>
        <v>-5.6346515612434533E-2</v>
      </c>
      <c r="DT50" s="61">
        <f t="shared" si="24"/>
        <v>-1.2604235826821968</v>
      </c>
      <c r="DU50" s="61">
        <f t="shared" si="25"/>
        <v>-1.1046926310838912</v>
      </c>
      <c r="DV50" s="61">
        <f t="shared" si="26"/>
        <v>-1.9443652060168657</v>
      </c>
      <c r="DW50" s="61">
        <f t="shared" si="27"/>
        <v>0.12043160429140554</v>
      </c>
      <c r="DX50" s="61">
        <f t="shared" si="28"/>
        <v>-0.87256235898359602</v>
      </c>
      <c r="DY50" s="61">
        <f t="shared" si="29"/>
        <v>-0.44814556370842556</v>
      </c>
      <c r="DZ50" s="61">
        <f t="shared" si="30"/>
        <v>-1.1771751643679911</v>
      </c>
      <c r="EA50" s="61">
        <f t="shared" si="31"/>
        <v>-0.4465874405406618</v>
      </c>
      <c r="EB50" s="61">
        <f t="shared" si="32"/>
        <v>3.0584076490059502</v>
      </c>
      <c r="EC50" s="61"/>
      <c r="ED50" s="79">
        <f>+'Infla Interanual PondENGHO'!CI51</f>
        <v>3.0584076490059342E-2</v>
      </c>
      <c r="EE50" s="53">
        <f t="shared" si="78"/>
        <v>3.0584076490059342</v>
      </c>
    </row>
    <row r="51" spans="1:148" x14ac:dyDescent="0.2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392.60333251953125</v>
      </c>
      <c r="E51" s="60">
        <f>+'Indice PondENGHO'!BM50</f>
        <v>389.25161743164063</v>
      </c>
      <c r="F51" s="60">
        <f>+'Indice PondENGHO'!BN50</f>
        <v>388.6416015625</v>
      </c>
      <c r="G51" s="60">
        <f>+'Indice PondENGHO'!BO50</f>
        <v>386.94024658203125</v>
      </c>
      <c r="H51" s="60">
        <f>+'Indice PondENGHO'!BP50</f>
        <v>383.75051879882813</v>
      </c>
      <c r="I51" s="60">
        <f>+'Indice PondENGHO'!CD50</f>
        <v>387.26107788085938</v>
      </c>
      <c r="K51" s="61">
        <f t="shared" si="33"/>
        <v>4.7140670519015915</v>
      </c>
      <c r="L51" s="61">
        <f t="shared" si="34"/>
        <v>5.7777534265213166</v>
      </c>
      <c r="M51" s="61">
        <f t="shared" si="35"/>
        <v>6.4989693122203498</v>
      </c>
      <c r="N51" s="61">
        <f t="shared" si="36"/>
        <v>8.0514401271308653</v>
      </c>
      <c r="O51" s="61">
        <f t="shared" si="37"/>
        <v>11.365895503151458</v>
      </c>
      <c r="P51" s="61">
        <f t="shared" si="38"/>
        <v>36.408125420925579</v>
      </c>
      <c r="Q51" s="61">
        <f t="shared" si="39"/>
        <v>36.408345374534193</v>
      </c>
      <c r="S51" s="60">
        <f>+'Indice PondENGHO'!D50</f>
        <v>411.94332885742188</v>
      </c>
      <c r="T51" s="60">
        <f>+'Indice PondENGHO'!P50</f>
        <v>409.55532836914063</v>
      </c>
      <c r="U51" s="60">
        <f>+'Indice PondENGHO'!AB50</f>
        <v>407.91189575195313</v>
      </c>
      <c r="V51" s="60">
        <f>+'Indice PondENGHO'!AN50</f>
        <v>406.456787109375</v>
      </c>
      <c r="W51" s="60">
        <f>+'Indice PondENGHO'!AZ50</f>
        <v>404.06463623046875</v>
      </c>
      <c r="Y51" s="61">
        <f t="shared" si="40"/>
        <v>15.479160686849578</v>
      </c>
      <c r="Z51" s="61">
        <f t="shared" si="41"/>
        <v>12.161107830191336</v>
      </c>
      <c r="AA51" s="61">
        <f t="shared" si="42"/>
        <v>10.970393338427552</v>
      </c>
      <c r="AB51" s="61">
        <f t="shared" si="43"/>
        <v>9.0037248706221309</v>
      </c>
      <c r="AC51" s="61">
        <f t="shared" si="44"/>
        <v>6.5825483246634535</v>
      </c>
      <c r="AE51" s="60">
        <f>+'Indice PondENGHO'!D50</f>
        <v>411.94332885742188</v>
      </c>
      <c r="AF51" s="60">
        <f>+'Indice PondENGHO'!E50</f>
        <v>319.38345336914063</v>
      </c>
      <c r="AG51" s="60">
        <f>+'Indice PondENGHO'!F50</f>
        <v>373.80731201171875</v>
      </c>
      <c r="AH51" s="60">
        <f>+'Indice PondENGHO'!G50</f>
        <v>377.302490234375</v>
      </c>
      <c r="AI51" s="60">
        <f>+'Indice PondENGHO'!H50</f>
        <v>399.55474853515625</v>
      </c>
      <c r="AJ51" s="60">
        <f>+'Indice PondENGHO'!I50</f>
        <v>432.96762084960938</v>
      </c>
      <c r="AK51" s="60">
        <f>+'Indice PondENGHO'!J50</f>
        <v>406.83078002929688</v>
      </c>
      <c r="AL51" s="60">
        <f>+'Indice PondENGHO'!K50</f>
        <v>376.0181884765625</v>
      </c>
      <c r="AM51" s="60">
        <f>+'Indice PondENGHO'!L50</f>
        <v>388.06637573242188</v>
      </c>
      <c r="AN51" s="60">
        <f>+'Indice PondENGHO'!M50</f>
        <v>316.511962890625</v>
      </c>
      <c r="AO51" s="60">
        <f>+'Indice PondENGHO'!N50</f>
        <v>350.05035400390625</v>
      </c>
      <c r="AP51" s="60">
        <f>+'Indice PondENGHO'!O50</f>
        <v>364.70565795898438</v>
      </c>
      <c r="AQ51" s="60">
        <f t="shared" si="0"/>
        <v>392.60333251953125</v>
      </c>
      <c r="AR51" s="60"/>
      <c r="AS51" s="60">
        <f>+'Indice PondENGHO'!AZ50</f>
        <v>404.06463623046875</v>
      </c>
      <c r="AT51" s="60">
        <f>+'Indice PondENGHO'!BA50</f>
        <v>319.13409423828125</v>
      </c>
      <c r="AU51" s="60">
        <f>+'Indice PondENGHO'!BB50</f>
        <v>377.5528564453125</v>
      </c>
      <c r="AV51" s="60">
        <f>+'Indice PondENGHO'!BC50</f>
        <v>369.02734375</v>
      </c>
      <c r="AW51" s="60">
        <f>+'Indice PondENGHO'!BD50</f>
        <v>400.24676513671875</v>
      </c>
      <c r="AX51" s="60">
        <f>+'Indice PondENGHO'!BE50</f>
        <v>417.96087646484375</v>
      </c>
      <c r="AY51" s="60">
        <f>+'Indice PondENGHO'!BF50</f>
        <v>405.00753784179688</v>
      </c>
      <c r="AZ51" s="60">
        <f>+'Indice PondENGHO'!BG50</f>
        <v>373.51840209960938</v>
      </c>
      <c r="BA51" s="60">
        <f>+'Indice PondENGHO'!BH50</f>
        <v>387.17886352539063</v>
      </c>
      <c r="BB51" s="60">
        <f>+'Indice PondENGHO'!BI50</f>
        <v>314.83489990234375</v>
      </c>
      <c r="BC51" s="60">
        <f>+'Indice PondENGHO'!BJ50</f>
        <v>345.63491821289063</v>
      </c>
      <c r="BD51" s="60">
        <f>+'Indice PondENGHO'!BK50</f>
        <v>362.53952026367188</v>
      </c>
      <c r="BE51" s="60">
        <f t="shared" si="1"/>
        <v>383.75051879882813</v>
      </c>
      <c r="BG51" s="61">
        <f t="shared" ref="BG51:BR51" si="125">+AE$1*(AE51-AE39)/$AQ39</f>
        <v>15.479160686849578</v>
      </c>
      <c r="BH51" s="61">
        <f t="shared" si="125"/>
        <v>0.6451692565014634</v>
      </c>
      <c r="BI51" s="61">
        <f t="shared" si="125"/>
        <v>3.9572523391740302</v>
      </c>
      <c r="BJ51" s="61">
        <f t="shared" si="125"/>
        <v>2.7371444231420021</v>
      </c>
      <c r="BK51" s="61">
        <f t="shared" si="125"/>
        <v>1.6370684855924496</v>
      </c>
      <c r="BL51" s="61">
        <f t="shared" si="125"/>
        <v>1.4836650183068982</v>
      </c>
      <c r="BM51" s="61">
        <f t="shared" si="125"/>
        <v>3.7665208394009659</v>
      </c>
      <c r="BN51" s="61">
        <f t="shared" si="125"/>
        <v>0.61821940589636415</v>
      </c>
      <c r="BO51" s="61">
        <f t="shared" si="125"/>
        <v>3.4135575765614834</v>
      </c>
      <c r="BP51" s="61">
        <f t="shared" si="125"/>
        <v>0.33289676048302752</v>
      </c>
      <c r="BQ51" s="61">
        <f t="shared" si="125"/>
        <v>1.4491088654612947</v>
      </c>
      <c r="BR51" s="61">
        <f t="shared" si="125"/>
        <v>0.98670637152334106</v>
      </c>
      <c r="BS51" s="61">
        <f t="shared" si="46"/>
        <v>36.506470028892906</v>
      </c>
      <c r="BT51" s="53">
        <f t="shared" si="47"/>
        <v>38.717933511535897</v>
      </c>
      <c r="BV51" s="61">
        <f t="shared" si="110"/>
        <v>6.5825483246634535</v>
      </c>
      <c r="BW51" s="61">
        <f t="shared" si="111"/>
        <v>0.52663721470482916</v>
      </c>
      <c r="BX51" s="61">
        <f t="shared" si="112"/>
        <v>2.9630416008392877</v>
      </c>
      <c r="BY51" s="61">
        <f t="shared" si="113"/>
        <v>2.8773577621861501</v>
      </c>
      <c r="BZ51" s="61">
        <f t="shared" si="114"/>
        <v>2.7374134766900493</v>
      </c>
      <c r="CA51" s="61">
        <f t="shared" si="115"/>
        <v>2.5332530480850823</v>
      </c>
      <c r="CB51" s="61">
        <f t="shared" si="116"/>
        <v>5.6949997335740239</v>
      </c>
      <c r="CC51" s="61">
        <f t="shared" si="117"/>
        <v>0.54472843891109624</v>
      </c>
      <c r="CD51" s="61">
        <f t="shared" si="118"/>
        <v>4.3291310073564127</v>
      </c>
      <c r="CE51" s="61">
        <f t="shared" si="119"/>
        <v>0.69026840512879029</v>
      </c>
      <c r="CF51" s="61">
        <f t="shared" si="120"/>
        <v>2.6316265156807699</v>
      </c>
      <c r="CG51" s="61">
        <f t="shared" si="121"/>
        <v>1.3764482147767583</v>
      </c>
      <c r="CH51" s="61">
        <f t="shared" si="48"/>
        <v>33.487453742596706</v>
      </c>
      <c r="CI51" s="53">
        <f t="shared" si="49"/>
        <v>35.168826439166942</v>
      </c>
      <c r="CK51" s="61">
        <f t="shared" si="50"/>
        <v>16.416846488129142</v>
      </c>
      <c r="CL51" s="61">
        <f t="shared" si="51"/>
        <v>0.68425186979570141</v>
      </c>
      <c r="CM51" s="61">
        <f t="shared" si="52"/>
        <v>4.1969720116803204</v>
      </c>
      <c r="CN51" s="61">
        <f t="shared" si="53"/>
        <v>2.9029532491859271</v>
      </c>
      <c r="CO51" s="61">
        <f t="shared" si="54"/>
        <v>1.7362376786589957</v>
      </c>
      <c r="CP51" s="61">
        <f t="shared" si="55"/>
        <v>1.5735414431122481</v>
      </c>
      <c r="CQ51" s="61">
        <f t="shared" si="56"/>
        <v>3.9946865121257376</v>
      </c>
      <c r="CR51" s="61">
        <f t="shared" si="57"/>
        <v>0.65566946993484865</v>
      </c>
      <c r="CS51" s="61">
        <f t="shared" si="58"/>
        <v>3.6203416868983753</v>
      </c>
      <c r="CT51" s="61">
        <f t="shared" si="59"/>
        <v>0.35306274828507223</v>
      </c>
      <c r="CU51" s="61">
        <f t="shared" si="60"/>
        <v>1.5368919717382248</v>
      </c>
      <c r="CV51" s="61">
        <f t="shared" si="61"/>
        <v>1.0464783819912951</v>
      </c>
      <c r="CW51" s="61">
        <f t="shared" si="62"/>
        <v>38.71793351153589</v>
      </c>
      <c r="CX51" s="61"/>
      <c r="CY51" s="61"/>
      <c r="CZ51" s="61">
        <f t="shared" si="63"/>
        <v>6.9130517159339862</v>
      </c>
      <c r="DA51" s="61">
        <f t="shared" si="64"/>
        <v>0.55307916041407124</v>
      </c>
      <c r="DB51" s="61">
        <f t="shared" si="65"/>
        <v>3.1118130567029438</v>
      </c>
      <c r="DC51" s="61">
        <f t="shared" si="66"/>
        <v>3.0218271152994416</v>
      </c>
      <c r="DD51" s="61">
        <f t="shared" si="67"/>
        <v>2.874856362443869</v>
      </c>
      <c r="DE51" s="61">
        <f t="shared" si="68"/>
        <v>2.6604452359800854</v>
      </c>
      <c r="DF51" s="61">
        <f t="shared" si="69"/>
        <v>5.9809401676425002</v>
      </c>
      <c r="DG51" s="61">
        <f t="shared" si="70"/>
        <v>0.57207872750784949</v>
      </c>
      <c r="DH51" s="61">
        <f t="shared" si="71"/>
        <v>4.546492492394786</v>
      </c>
      <c r="DI51" s="61">
        <f t="shared" si="72"/>
        <v>0.72492611480745495</v>
      </c>
      <c r="DJ51" s="61">
        <f t="shared" si="73"/>
        <v>2.7637579403345218</v>
      </c>
      <c r="DK51" s="61">
        <f t="shared" si="74"/>
        <v>1.4455583497054292</v>
      </c>
      <c r="DL51" s="61">
        <f t="shared" si="75"/>
        <v>35.168826439166942</v>
      </c>
      <c r="DM51" s="61">
        <f t="shared" si="76"/>
        <v>35.168826439166942</v>
      </c>
      <c r="DN51" s="61"/>
      <c r="DO51" s="59">
        <f t="shared" si="2"/>
        <v>44166</v>
      </c>
      <c r="DP51" s="61">
        <f t="shared" si="77"/>
        <v>9.5037947721951568</v>
      </c>
      <c r="DQ51" s="61">
        <f t="shared" si="21"/>
        <v>0.13117270938163017</v>
      </c>
      <c r="DR51" s="61">
        <f t="shared" si="22"/>
        <v>1.0851589549773766</v>
      </c>
      <c r="DS51" s="61">
        <f t="shared" si="23"/>
        <v>-0.11887386611351447</v>
      </c>
      <c r="DT51" s="61">
        <f t="shared" si="24"/>
        <v>-1.1386186837848733</v>
      </c>
      <c r="DU51" s="61">
        <f t="shared" si="25"/>
        <v>-1.0869037928678373</v>
      </c>
      <c r="DV51" s="61">
        <f t="shared" si="26"/>
        <v>-1.9862536555167627</v>
      </c>
      <c r="DW51" s="61">
        <f t="shared" si="27"/>
        <v>8.3590742426999154E-2</v>
      </c>
      <c r="DX51" s="61">
        <f t="shared" si="28"/>
        <v>-0.92615080549641071</v>
      </c>
      <c r="DY51" s="61">
        <f t="shared" si="29"/>
        <v>-0.37186336652238272</v>
      </c>
      <c r="DZ51" s="61">
        <f t="shared" si="30"/>
        <v>-1.226865968596297</v>
      </c>
      <c r="EA51" s="61">
        <f t="shared" si="31"/>
        <v>-0.39907996771413412</v>
      </c>
      <c r="EB51" s="61">
        <f t="shared" si="32"/>
        <v>3.5491070723689475</v>
      </c>
      <c r="EC51" s="61"/>
      <c r="ED51" s="79">
        <f>+'Infla Interanual PondENGHO'!CI52</f>
        <v>3.5491070723689511E-2</v>
      </c>
      <c r="EE51" s="53">
        <f t="shared" si="78"/>
        <v>3.5491070723689511</v>
      </c>
    </row>
    <row r="52" spans="1:148" x14ac:dyDescent="0.2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407.66159057617188</v>
      </c>
      <c r="E52" s="60">
        <f>+'Indice PondENGHO'!BM51</f>
        <v>404.13427734375</v>
      </c>
      <c r="F52" s="60">
        <f>+'Indice PondENGHO'!BN51</f>
        <v>403.48974609375</v>
      </c>
      <c r="G52" s="60">
        <f>+'Indice PondENGHO'!BO51</f>
        <v>401.60125732421875</v>
      </c>
      <c r="H52" s="60">
        <f>+'Indice PondENGHO'!BP51</f>
        <v>397.95526123046875</v>
      </c>
      <c r="I52" s="60">
        <f>+'Indice PondENGHO'!CD51</f>
        <v>401.89068603515625</v>
      </c>
      <c r="K52" s="61">
        <f t="shared" si="33"/>
        <v>4.9380682092137835</v>
      </c>
      <c r="L52" s="61">
        <f t="shared" si="34"/>
        <v>6.0837664283264417</v>
      </c>
      <c r="M52" s="61">
        <f t="shared" si="35"/>
        <v>6.8652945473817626</v>
      </c>
      <c r="N52" s="61">
        <f t="shared" si="36"/>
        <v>8.5272108972178629</v>
      </c>
      <c r="O52" s="61">
        <f t="shared" si="37"/>
        <v>12.060495484638446</v>
      </c>
      <c r="P52" s="61">
        <f t="shared" si="38"/>
        <v>38.474835566778296</v>
      </c>
      <c r="Q52" s="61">
        <f t="shared" si="39"/>
        <v>38.475030149433294</v>
      </c>
      <c r="S52" s="60">
        <f>+'Indice PondENGHO'!D51</f>
        <v>425.80792236328125</v>
      </c>
      <c r="T52" s="60">
        <f>+'Indice PondENGHO'!P51</f>
        <v>422.85684204101563</v>
      </c>
      <c r="U52" s="60">
        <f>+'Indice PondENGHO'!AB51</f>
        <v>420.89962768554688</v>
      </c>
      <c r="V52" s="60">
        <f>+'Indice PondENGHO'!AN51</f>
        <v>419.08203125</v>
      </c>
      <c r="W52" s="60">
        <f>+'Indice PondENGHO'!AZ51</f>
        <v>415.97134399414063</v>
      </c>
      <c r="Y52" s="61">
        <f t="shared" si="40"/>
        <v>15.52816144789243</v>
      </c>
      <c r="Z52" s="61">
        <f t="shared" si="41"/>
        <v>12.190172943649751</v>
      </c>
      <c r="AA52" s="61">
        <f t="shared" si="42"/>
        <v>10.995374913819729</v>
      </c>
      <c r="AB52" s="61">
        <f t="shared" si="43"/>
        <v>9.0150486656430253</v>
      </c>
      <c r="AC52" s="61">
        <f t="shared" si="44"/>
        <v>6.569550334527988</v>
      </c>
      <c r="AE52" s="60">
        <f>+'Indice PondENGHO'!D51</f>
        <v>425.80792236328125</v>
      </c>
      <c r="AF52" s="60">
        <f>+'Indice PondENGHO'!E51</f>
        <v>329.46078491210938</v>
      </c>
      <c r="AG52" s="60">
        <f>+'Indice PondENGHO'!F51</f>
        <v>390.59783935546875</v>
      </c>
      <c r="AH52" s="60">
        <f>+'Indice PondENGHO'!G51</f>
        <v>383.93380737304688</v>
      </c>
      <c r="AI52" s="60">
        <f>+'Indice PondENGHO'!H51</f>
        <v>411.61312866210938</v>
      </c>
      <c r="AJ52" s="60">
        <f>+'Indice PondENGHO'!I51</f>
        <v>448.3565673828125</v>
      </c>
      <c r="AK52" s="60">
        <f>+'Indice PondENGHO'!J51</f>
        <v>427.64773559570313</v>
      </c>
      <c r="AL52" s="60">
        <f>+'Indice PondENGHO'!K51</f>
        <v>418.37469482421875</v>
      </c>
      <c r="AM52" s="60">
        <f>+'Indice PondENGHO'!L51</f>
        <v>406.66091918945313</v>
      </c>
      <c r="AN52" s="60">
        <f>+'Indice PondENGHO'!M51</f>
        <v>328.19378662109375</v>
      </c>
      <c r="AO52" s="60">
        <f>+'Indice PondENGHO'!N51</f>
        <v>368.85189819335938</v>
      </c>
      <c r="AP52" s="60">
        <f>+'Indice PondENGHO'!O51</f>
        <v>372.0311279296875</v>
      </c>
      <c r="AQ52" s="60">
        <f t="shared" si="0"/>
        <v>407.66159057617188</v>
      </c>
      <c r="AR52" s="60"/>
      <c r="AS52" s="60">
        <f>+'Indice PondENGHO'!AZ51</f>
        <v>415.97134399414063</v>
      </c>
      <c r="AT52" s="60">
        <f>+'Indice PondENGHO'!BA51</f>
        <v>328.64157104492188</v>
      </c>
      <c r="AU52" s="60">
        <f>+'Indice PondENGHO'!BB51</f>
        <v>393.84536743164063</v>
      </c>
      <c r="AV52" s="60">
        <f>+'Indice PondENGHO'!BC51</f>
        <v>371.85647583007813</v>
      </c>
      <c r="AW52" s="60">
        <f>+'Indice PondENGHO'!BD51</f>
        <v>412.1004638671875</v>
      </c>
      <c r="AX52" s="60">
        <f>+'Indice PondENGHO'!BE51</f>
        <v>431.7161865234375</v>
      </c>
      <c r="AY52" s="60">
        <f>+'Indice PondENGHO'!BF51</f>
        <v>423.61117553710938</v>
      </c>
      <c r="AZ52" s="60">
        <f>+'Indice PondENGHO'!BG51</f>
        <v>416.30377197265625</v>
      </c>
      <c r="BA52" s="60">
        <f>+'Indice PondENGHO'!BH51</f>
        <v>405.8212890625</v>
      </c>
      <c r="BB52" s="60">
        <f>+'Indice PondENGHO'!BI51</f>
        <v>326.58743286132813</v>
      </c>
      <c r="BC52" s="60">
        <f>+'Indice PondENGHO'!BJ51</f>
        <v>364.0107421875</v>
      </c>
      <c r="BD52" s="60">
        <f>+'Indice PondENGHO'!BK51</f>
        <v>369.896484375</v>
      </c>
      <c r="BE52" s="60">
        <f t="shared" si="1"/>
        <v>397.95526123046875</v>
      </c>
      <c r="BG52" s="61">
        <f t="shared" ref="BG52:BR52" si="126">+AE$1*(AE52-AE40)/$AQ40</f>
        <v>15.52816144789243</v>
      </c>
      <c r="BH52" s="61">
        <f t="shared" si="126"/>
        <v>0.63685646321455325</v>
      </c>
      <c r="BI52" s="61">
        <f t="shared" si="126"/>
        <v>4.080101246017529</v>
      </c>
      <c r="BJ52" s="61">
        <f t="shared" si="126"/>
        <v>2.8569619609983827</v>
      </c>
      <c r="BK52" s="61">
        <f t="shared" si="126"/>
        <v>1.7934712332280205</v>
      </c>
      <c r="BL52" s="61">
        <f t="shared" si="126"/>
        <v>1.7582996247775629</v>
      </c>
      <c r="BM52" s="61">
        <f t="shared" si="126"/>
        <v>4.2407275090227809</v>
      </c>
      <c r="BN52" s="61">
        <f t="shared" si="126"/>
        <v>1.3902555464913293</v>
      </c>
      <c r="BO52" s="61">
        <f t="shared" si="126"/>
        <v>3.4801198611259148</v>
      </c>
      <c r="BP52" s="61">
        <f t="shared" si="126"/>
        <v>0.34408968435663195</v>
      </c>
      <c r="BQ52" s="61">
        <f t="shared" si="126"/>
        <v>1.5406515439854649</v>
      </c>
      <c r="BR52" s="61">
        <f t="shared" si="126"/>
        <v>0.93680448399956318</v>
      </c>
      <c r="BS52" s="61">
        <f t="shared" si="46"/>
        <v>38.586500605110167</v>
      </c>
      <c r="BT52" s="53">
        <f t="shared" si="47"/>
        <v>40.420169745591835</v>
      </c>
      <c r="BV52" s="61">
        <f t="shared" si="110"/>
        <v>6.569550334527988</v>
      </c>
      <c r="BW52" s="61">
        <f t="shared" si="111"/>
        <v>0.51800737288935372</v>
      </c>
      <c r="BX52" s="61">
        <f t="shared" si="112"/>
        <v>3.0434730809353936</v>
      </c>
      <c r="BY52" s="61">
        <f t="shared" si="113"/>
        <v>2.8782771530873856</v>
      </c>
      <c r="BZ52" s="61">
        <f t="shared" si="114"/>
        <v>3.0201394170412494</v>
      </c>
      <c r="CA52" s="61">
        <f t="shared" si="115"/>
        <v>3.047415582580824</v>
      </c>
      <c r="CB52" s="61">
        <f t="shared" si="116"/>
        <v>6.3433143998917352</v>
      </c>
      <c r="CC52" s="61">
        <f t="shared" si="117"/>
        <v>1.26017834741214</v>
      </c>
      <c r="CD52" s="61">
        <f t="shared" si="118"/>
        <v>4.3972625865444215</v>
      </c>
      <c r="CE52" s="61">
        <f t="shared" si="119"/>
        <v>0.70654460344400283</v>
      </c>
      <c r="CF52" s="61">
        <f t="shared" si="120"/>
        <v>2.8071173509750333</v>
      </c>
      <c r="CG52" s="61">
        <f t="shared" si="121"/>
        <v>1.3158740432212159</v>
      </c>
      <c r="CH52" s="61">
        <f t="shared" si="48"/>
        <v>35.907154272550741</v>
      </c>
      <c r="CI52" s="53">
        <f t="shared" si="49"/>
        <v>37.393640077537718</v>
      </c>
      <c r="CK52" s="61">
        <f t="shared" si="50"/>
        <v>16.266075226257875</v>
      </c>
      <c r="CL52" s="61">
        <f t="shared" si="51"/>
        <v>0.6671205199494149</v>
      </c>
      <c r="CM52" s="61">
        <f t="shared" si="52"/>
        <v>4.2739917421117077</v>
      </c>
      <c r="CN52" s="61">
        <f t="shared" si="53"/>
        <v>2.9927276536955572</v>
      </c>
      <c r="CO52" s="61">
        <f t="shared" si="54"/>
        <v>1.8786987818043299</v>
      </c>
      <c r="CP52" s="61">
        <f t="shared" si="55"/>
        <v>1.8418557833074742</v>
      </c>
      <c r="CQ52" s="61">
        <f t="shared" si="56"/>
        <v>4.4422511259494986</v>
      </c>
      <c r="CR52" s="61">
        <f t="shared" si="57"/>
        <v>1.4563218819456261</v>
      </c>
      <c r="CS52" s="61">
        <f t="shared" si="58"/>
        <v>3.6454986411254371</v>
      </c>
      <c r="CT52" s="61">
        <f t="shared" si="59"/>
        <v>0.36044117065024195</v>
      </c>
      <c r="CU52" s="61">
        <f t="shared" si="60"/>
        <v>1.6138648478129554</v>
      </c>
      <c r="CV52" s="61">
        <f t="shared" si="61"/>
        <v>0.98132237098171049</v>
      </c>
      <c r="CW52" s="61">
        <f t="shared" si="62"/>
        <v>40.420169745591821</v>
      </c>
      <c r="CX52" s="61"/>
      <c r="CY52" s="61"/>
      <c r="CZ52" s="61">
        <f t="shared" si="63"/>
        <v>6.8415168413499607</v>
      </c>
      <c r="DA52" s="61">
        <f t="shared" si="64"/>
        <v>0.53945186277663104</v>
      </c>
      <c r="DB52" s="61">
        <f t="shared" si="65"/>
        <v>3.1694669009505008</v>
      </c>
      <c r="DC52" s="61">
        <f t="shared" si="66"/>
        <v>2.9974321854914279</v>
      </c>
      <c r="DD52" s="61">
        <f t="shared" si="67"/>
        <v>3.1451672691076378</v>
      </c>
      <c r="DE52" s="61">
        <f t="shared" si="68"/>
        <v>3.1735726144363232</v>
      </c>
      <c r="DF52" s="61">
        <f t="shared" si="69"/>
        <v>6.6059151824666094</v>
      </c>
      <c r="DG52" s="61">
        <f t="shared" si="70"/>
        <v>1.3123472609094728</v>
      </c>
      <c r="DH52" s="61">
        <f t="shared" si="71"/>
        <v>4.5793006385182426</v>
      </c>
      <c r="DI52" s="61">
        <f t="shared" si="72"/>
        <v>0.73579416512292828</v>
      </c>
      <c r="DJ52" s="61">
        <f t="shared" si="73"/>
        <v>2.9233265070525141</v>
      </c>
      <c r="DK52" s="61">
        <f t="shared" si="74"/>
        <v>1.3703486493554717</v>
      </c>
      <c r="DL52" s="61">
        <f t="shared" si="75"/>
        <v>37.393640077537718</v>
      </c>
      <c r="DM52" s="61">
        <f t="shared" si="76"/>
        <v>37.393640077537718</v>
      </c>
      <c r="DN52" s="61"/>
      <c r="DO52" s="59">
        <f t="shared" si="2"/>
        <v>44197</v>
      </c>
      <c r="DP52" s="61">
        <f t="shared" si="77"/>
        <v>9.4245583849079146</v>
      </c>
      <c r="DQ52" s="61">
        <f t="shared" si="21"/>
        <v>0.12766865717278386</v>
      </c>
      <c r="DR52" s="61">
        <f t="shared" si="22"/>
        <v>1.104524841161207</v>
      </c>
      <c r="DS52" s="61">
        <f t="shared" si="23"/>
        <v>-4.7045317958707145E-3</v>
      </c>
      <c r="DT52" s="61">
        <f t="shared" si="24"/>
        <v>-1.2664684873033079</v>
      </c>
      <c r="DU52" s="61">
        <f t="shared" si="25"/>
        <v>-1.331716831128849</v>
      </c>
      <c r="DV52" s="61">
        <f t="shared" si="26"/>
        <v>-2.1636640565171108</v>
      </c>
      <c r="DW52" s="61">
        <f t="shared" si="27"/>
        <v>0.14397462103615322</v>
      </c>
      <c r="DX52" s="61">
        <f t="shared" si="28"/>
        <v>-0.93380199739280556</v>
      </c>
      <c r="DY52" s="61">
        <f t="shared" si="29"/>
        <v>-0.37535299447268633</v>
      </c>
      <c r="DZ52" s="61">
        <f t="shared" si="30"/>
        <v>-1.3094616592395587</v>
      </c>
      <c r="EA52" s="61">
        <f t="shared" si="31"/>
        <v>-0.38902627837376125</v>
      </c>
      <c r="EB52" s="61">
        <f t="shared" si="32"/>
        <v>3.0265296680541027</v>
      </c>
      <c r="EC52" s="61"/>
      <c r="ED52" s="79">
        <f>+'Infla Interanual PondENGHO'!CI53</f>
        <v>3.0265296680541232E-2</v>
      </c>
      <c r="EE52" s="53">
        <f t="shared" si="78"/>
        <v>3.0265296680541232</v>
      </c>
    </row>
    <row r="53" spans="1:148" x14ac:dyDescent="0.2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420.53500366210938</v>
      </c>
      <c r="E53" s="60">
        <f>+'Indice PondENGHO'!BM52</f>
        <v>417.23953247070313</v>
      </c>
      <c r="F53" s="60">
        <f>+'Indice PondENGHO'!BN52</f>
        <v>416.68927001953125</v>
      </c>
      <c r="G53" s="60">
        <f>+'Indice PondENGHO'!BO52</f>
        <v>415.16400146484375</v>
      </c>
      <c r="H53" s="60">
        <f>+'Indice PondENGHO'!BP52</f>
        <v>411.75225830078125</v>
      </c>
      <c r="I53" s="60">
        <f>+'Indice PondENGHO'!CD52</f>
        <v>415.3096923828125</v>
      </c>
      <c r="K53" s="61">
        <f t="shared" si="33"/>
        <v>5.1728981691020532</v>
      </c>
      <c r="L53" s="61">
        <f t="shared" si="34"/>
        <v>6.3990836708473466</v>
      </c>
      <c r="M53" s="61">
        <f t="shared" si="35"/>
        <v>7.227445445369626</v>
      </c>
      <c r="N53" s="61">
        <f t="shared" si="36"/>
        <v>9.0142353966882958</v>
      </c>
      <c r="O53" s="61">
        <f t="shared" si="37"/>
        <v>12.799608052145942</v>
      </c>
      <c r="P53" s="61">
        <f t="shared" si="38"/>
        <v>40.613270734153261</v>
      </c>
      <c r="Q53" s="61">
        <f t="shared" si="39"/>
        <v>40.613437625313686</v>
      </c>
      <c r="S53" s="60">
        <f>+'Indice PondENGHO'!D52</f>
        <v>436.73919677734375</v>
      </c>
      <c r="T53" s="60">
        <f>+'Indice PondENGHO'!P52</f>
        <v>433.57669067382813</v>
      </c>
      <c r="U53" s="60">
        <f>+'Indice PondENGHO'!AB52</f>
        <v>431.53753662109375</v>
      </c>
      <c r="V53" s="60">
        <f>+'Indice PondENGHO'!AN52</f>
        <v>429.73516845703125</v>
      </c>
      <c r="W53" s="60">
        <f>+'Indice PondENGHO'!AZ52</f>
        <v>426.56863403320313</v>
      </c>
      <c r="Y53" s="61">
        <f t="shared" si="40"/>
        <v>15.983101602775147</v>
      </c>
      <c r="Z53" s="61">
        <f t="shared" si="41"/>
        <v>12.570084027226789</v>
      </c>
      <c r="AA53" s="61">
        <f t="shared" si="42"/>
        <v>11.354906062358916</v>
      </c>
      <c r="AB53" s="61">
        <f t="shared" si="43"/>
        <v>9.3273829614726704</v>
      </c>
      <c r="AC53" s="61">
        <f t="shared" si="44"/>
        <v>6.8171195897292183</v>
      </c>
      <c r="AE53" s="60">
        <f>+'Indice PondENGHO'!D52</f>
        <v>436.73919677734375</v>
      </c>
      <c r="AF53" s="60">
        <f>+'Indice PondENGHO'!E52</f>
        <v>340.22103881835938</v>
      </c>
      <c r="AG53" s="60">
        <f>+'Indice PondENGHO'!F52</f>
        <v>408.6522216796875</v>
      </c>
      <c r="AH53" s="60">
        <f>+'Indice PondENGHO'!G52</f>
        <v>391.560791015625</v>
      </c>
      <c r="AI53" s="60">
        <f>+'Indice PondENGHO'!H52</f>
        <v>430.14898681640625</v>
      </c>
      <c r="AJ53" s="60">
        <f>+'Indice PondENGHO'!I52</f>
        <v>464.87210083007813</v>
      </c>
      <c r="AK53" s="60">
        <f>+'Indice PondENGHO'!J52</f>
        <v>448.13726806640625</v>
      </c>
      <c r="AL53" s="60">
        <f>+'Indice PondENGHO'!K52</f>
        <v>419.8525390625</v>
      </c>
      <c r="AM53" s="60">
        <f>+'Indice PondENGHO'!L52</f>
        <v>415.903076171875</v>
      </c>
      <c r="AN53" s="60">
        <f>+'Indice PondENGHO'!M52</f>
        <v>335.35931396484375</v>
      </c>
      <c r="AO53" s="60">
        <f>+'Indice PondENGHO'!N52</f>
        <v>387.80780029296875</v>
      </c>
      <c r="AP53" s="60">
        <f>+'Indice PondENGHO'!O52</f>
        <v>383.82574462890625</v>
      </c>
      <c r="AQ53" s="60">
        <f t="shared" si="0"/>
        <v>420.53500366210938</v>
      </c>
      <c r="AR53" s="60"/>
      <c r="AS53" s="60">
        <f>+'Indice PondENGHO'!AZ52</f>
        <v>426.56863403320313</v>
      </c>
      <c r="AT53" s="60">
        <f>+'Indice PondENGHO'!BA52</f>
        <v>339.44964599609375</v>
      </c>
      <c r="AU53" s="60">
        <f>+'Indice PondENGHO'!BB52</f>
        <v>411.27651977539063</v>
      </c>
      <c r="AV53" s="60">
        <f>+'Indice PondENGHO'!BC52</f>
        <v>379.50180053710938</v>
      </c>
      <c r="AW53" s="60">
        <f>+'Indice PondENGHO'!BD52</f>
        <v>431.068603515625</v>
      </c>
      <c r="AX53" s="60">
        <f>+'Indice PondENGHO'!BE52</f>
        <v>445.945556640625</v>
      </c>
      <c r="AY53" s="60">
        <f>+'Indice PondENGHO'!BF52</f>
        <v>443.98583984375</v>
      </c>
      <c r="AZ53" s="60">
        <f>+'Indice PondENGHO'!BG52</f>
        <v>417.04925537109375</v>
      </c>
      <c r="BA53" s="60">
        <f>+'Indice PondENGHO'!BH52</f>
        <v>415.52972412109375</v>
      </c>
      <c r="BB53" s="60">
        <f>+'Indice PondENGHO'!BI52</f>
        <v>332.60516357421875</v>
      </c>
      <c r="BC53" s="60">
        <f>+'Indice PondENGHO'!BJ52</f>
        <v>383.93820190429688</v>
      </c>
      <c r="BD53" s="60">
        <f>+'Indice PondENGHO'!BK52</f>
        <v>381.91720581054688</v>
      </c>
      <c r="BE53" s="60">
        <f t="shared" si="1"/>
        <v>411.75225830078125</v>
      </c>
      <c r="BG53" s="61">
        <f t="shared" ref="BG53:BR53" si="127">+AE$1*(AE53-AE41)/$AQ41</f>
        <v>15.983101602775147</v>
      </c>
      <c r="BH53" s="61">
        <f t="shared" si="127"/>
        <v>0.68748020542393729</v>
      </c>
      <c r="BI53" s="61">
        <f t="shared" si="127"/>
        <v>4.2342928620971696</v>
      </c>
      <c r="BJ53" s="61">
        <f t="shared" si="127"/>
        <v>3.1336134704144327</v>
      </c>
      <c r="BK53" s="61">
        <f t="shared" si="127"/>
        <v>1.9354280794177603</v>
      </c>
      <c r="BL53" s="61">
        <f t="shared" si="127"/>
        <v>1.9400156079226143</v>
      </c>
      <c r="BM53" s="61">
        <f t="shared" si="127"/>
        <v>4.7212024228717429</v>
      </c>
      <c r="BN53" s="61">
        <f t="shared" si="127"/>
        <v>1.3461476716480867</v>
      </c>
      <c r="BO53" s="61">
        <f t="shared" si="127"/>
        <v>3.4767152186148591</v>
      </c>
      <c r="BP53" s="61">
        <f t="shared" si="127"/>
        <v>0.32377088221124728</v>
      </c>
      <c r="BQ53" s="61">
        <f t="shared" si="127"/>
        <v>1.6884846482020459</v>
      </c>
      <c r="BR53" s="61">
        <f t="shared" si="127"/>
        <v>0.97867138156008238</v>
      </c>
      <c r="BS53" s="61">
        <f t="shared" si="46"/>
        <v>40.448924053159125</v>
      </c>
      <c r="BT53" s="53">
        <f t="shared" si="47"/>
        <v>42.343886303313404</v>
      </c>
      <c r="BV53" s="61">
        <f t="shared" si="110"/>
        <v>6.8171195897292183</v>
      </c>
      <c r="BW53" s="61">
        <f t="shared" si="111"/>
        <v>0.56119176279926908</v>
      </c>
      <c r="BX53" s="61">
        <f t="shared" si="112"/>
        <v>3.1396517871530416</v>
      </c>
      <c r="BY53" s="61">
        <f t="shared" si="113"/>
        <v>3.0881949733024774</v>
      </c>
      <c r="BZ53" s="61">
        <f t="shared" si="114"/>
        <v>3.2797434760788606</v>
      </c>
      <c r="CA53" s="61">
        <f t="shared" si="115"/>
        <v>3.3456931687556541</v>
      </c>
      <c r="CB53" s="61">
        <f t="shared" si="116"/>
        <v>7.0537559184920555</v>
      </c>
      <c r="CC53" s="61">
        <f t="shared" si="117"/>
        <v>1.2004835383438124</v>
      </c>
      <c r="CD53" s="61">
        <f t="shared" si="118"/>
        <v>4.4550824390297894</v>
      </c>
      <c r="CE53" s="61">
        <f t="shared" si="119"/>
        <v>0.67048025337280803</v>
      </c>
      <c r="CF53" s="61">
        <f t="shared" si="120"/>
        <v>3.0768289718409334</v>
      </c>
      <c r="CG53" s="61">
        <f t="shared" si="121"/>
        <v>1.3733825636550563</v>
      </c>
      <c r="CH53" s="61">
        <f t="shared" si="48"/>
        <v>38.061608442552973</v>
      </c>
      <c r="CI53" s="53">
        <f t="shared" si="49"/>
        <v>39.684112991308766</v>
      </c>
      <c r="CK53" s="61">
        <f t="shared" si="50"/>
        <v>16.731882315405098</v>
      </c>
      <c r="CL53" s="61">
        <f t="shared" si="51"/>
        <v>0.71968746600012856</v>
      </c>
      <c r="CM53" s="61">
        <f t="shared" si="52"/>
        <v>4.4326621714816845</v>
      </c>
      <c r="CN53" s="61">
        <f t="shared" si="53"/>
        <v>3.2804178508030506</v>
      </c>
      <c r="CO53" s="61">
        <f t="shared" si="54"/>
        <v>2.0260995431028075</v>
      </c>
      <c r="CP53" s="61">
        <f t="shared" si="55"/>
        <v>2.0309019893969897</v>
      </c>
      <c r="CQ53" s="61">
        <f t="shared" si="56"/>
        <v>4.9423826044489125</v>
      </c>
      <c r="CR53" s="61">
        <f t="shared" si="57"/>
        <v>1.409212365718904</v>
      </c>
      <c r="CS53" s="61">
        <f t="shared" si="58"/>
        <v>3.6395933234849309</v>
      </c>
      <c r="CT53" s="61">
        <f t="shared" si="59"/>
        <v>0.33893898899903574</v>
      </c>
      <c r="CU53" s="61">
        <f t="shared" si="60"/>
        <v>1.7675872385231848</v>
      </c>
      <c r="CV53" s="61">
        <f t="shared" si="61"/>
        <v>1.0245204459486776</v>
      </c>
      <c r="CW53" s="61">
        <f t="shared" si="62"/>
        <v>42.343886303313397</v>
      </c>
      <c r="CX53" s="61"/>
      <c r="CY53" s="61"/>
      <c r="CZ53" s="61">
        <f t="shared" si="63"/>
        <v>7.1077223255658328</v>
      </c>
      <c r="DA53" s="61">
        <f t="shared" si="64"/>
        <v>0.58511445616732216</v>
      </c>
      <c r="DB53" s="61">
        <f t="shared" si="65"/>
        <v>3.2734900434593581</v>
      </c>
      <c r="DC53" s="61">
        <f t="shared" si="66"/>
        <v>3.2198397092098059</v>
      </c>
      <c r="DD53" s="61">
        <f t="shared" si="67"/>
        <v>3.4195536135490561</v>
      </c>
      <c r="DE53" s="61">
        <f t="shared" si="68"/>
        <v>3.4883146345100613</v>
      </c>
      <c r="DF53" s="61">
        <f t="shared" si="69"/>
        <v>7.3544460766823008</v>
      </c>
      <c r="DG53" s="61">
        <f t="shared" si="70"/>
        <v>1.2516582017742641</v>
      </c>
      <c r="DH53" s="61">
        <f t="shared" si="71"/>
        <v>4.6449953675209175</v>
      </c>
      <c r="DI53" s="61">
        <f t="shared" si="72"/>
        <v>0.69906173758912105</v>
      </c>
      <c r="DJ53" s="61">
        <f t="shared" si="73"/>
        <v>3.2079891935664628</v>
      </c>
      <c r="DK53" s="61">
        <f t="shared" si="74"/>
        <v>1.4319276317142651</v>
      </c>
      <c r="DL53" s="61">
        <f t="shared" si="75"/>
        <v>39.684112991308773</v>
      </c>
      <c r="DM53" s="61">
        <f t="shared" si="76"/>
        <v>39.684112991308766</v>
      </c>
      <c r="DN53" s="61"/>
      <c r="DO53" s="59">
        <f t="shared" si="2"/>
        <v>44228</v>
      </c>
      <c r="DP53" s="61">
        <f t="shared" si="77"/>
        <v>9.6241599898392654</v>
      </c>
      <c r="DQ53" s="61">
        <f t="shared" si="21"/>
        <v>0.1345730098328064</v>
      </c>
      <c r="DR53" s="61">
        <f t="shared" si="22"/>
        <v>1.1591721280223264</v>
      </c>
      <c r="DS53" s="61">
        <f t="shared" si="23"/>
        <v>6.0578141593244705E-2</v>
      </c>
      <c r="DT53" s="61">
        <f t="shared" si="24"/>
        <v>-1.3934540704462486</v>
      </c>
      <c r="DU53" s="61">
        <f t="shared" si="25"/>
        <v>-1.4574126451130716</v>
      </c>
      <c r="DV53" s="61">
        <f t="shared" si="26"/>
        <v>-2.4120634722333882</v>
      </c>
      <c r="DW53" s="61">
        <f t="shared" si="27"/>
        <v>0.15755416394463984</v>
      </c>
      <c r="DX53" s="61">
        <f t="shared" si="28"/>
        <v>-1.0054020440359865</v>
      </c>
      <c r="DY53" s="61">
        <f t="shared" si="29"/>
        <v>-0.36012274859008531</v>
      </c>
      <c r="DZ53" s="61">
        <f t="shared" si="30"/>
        <v>-1.4404019550432781</v>
      </c>
      <c r="EA53" s="61">
        <f t="shared" si="31"/>
        <v>-0.40740718576558743</v>
      </c>
      <c r="EB53" s="61">
        <f t="shared" si="32"/>
        <v>2.6597733120046243</v>
      </c>
      <c r="EC53" s="61"/>
      <c r="ED53" s="79">
        <f>+'Infla Interanual PondENGHO'!CI54</f>
        <v>2.659773312004643E-2</v>
      </c>
      <c r="EE53" s="53">
        <f t="shared" si="78"/>
        <v>2.659773312004643</v>
      </c>
    </row>
    <row r="54" spans="1:148" x14ac:dyDescent="0.2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435.82174682617188</v>
      </c>
      <c r="E54" s="60">
        <f>+'Indice PondENGHO'!BM53</f>
        <v>432.88613891601563</v>
      </c>
      <c r="F54" s="60">
        <f>+'Indice PondENGHO'!BN53</f>
        <v>432.55255126953125</v>
      </c>
      <c r="G54" s="60">
        <f>+'Indice PondENGHO'!BO53</f>
        <v>431.14608764648438</v>
      </c>
      <c r="H54" s="60">
        <f>+'Indice PondENGHO'!BP53</f>
        <v>427.71054077148438</v>
      </c>
      <c r="I54" s="60">
        <f>+'Indice PondENGHO'!CD53</f>
        <v>431.12606811523438</v>
      </c>
      <c r="K54" s="61">
        <f t="shared" si="33"/>
        <v>5.3663926086903544</v>
      </c>
      <c r="L54" s="61">
        <f t="shared" si="34"/>
        <v>6.6809397951288734</v>
      </c>
      <c r="M54" s="61">
        <f t="shared" si="35"/>
        <v>7.5690869734519763</v>
      </c>
      <c r="N54" s="61">
        <f t="shared" si="36"/>
        <v>9.4711663798006711</v>
      </c>
      <c r="O54" s="61">
        <f t="shared" si="37"/>
        <v>13.479211359614494</v>
      </c>
      <c r="P54" s="61">
        <f t="shared" si="38"/>
        <v>42.566797116686367</v>
      </c>
      <c r="Q54" s="61">
        <f t="shared" si="39"/>
        <v>42.566938540599985</v>
      </c>
      <c r="S54" s="60">
        <f>+'Indice PondENGHO'!D53</f>
        <v>450.3641357421875</v>
      </c>
      <c r="T54" s="60">
        <f>+'Indice PondENGHO'!P53</f>
        <v>447.49493408203125</v>
      </c>
      <c r="U54" s="60">
        <f>+'Indice PondENGHO'!AB53</f>
        <v>445.69711303710938</v>
      </c>
      <c r="V54" s="60">
        <f>+'Indice PondENGHO'!AN53</f>
        <v>444.0316162109375</v>
      </c>
      <c r="W54" s="60">
        <f>+'Indice PondENGHO'!AZ53</f>
        <v>441.08050537109375</v>
      </c>
      <c r="Y54" s="61">
        <f t="shared" si="40"/>
        <v>16.176091420382839</v>
      </c>
      <c r="Z54" s="61">
        <f t="shared" si="41"/>
        <v>12.790443624455309</v>
      </c>
      <c r="AA54" s="61">
        <f t="shared" si="42"/>
        <v>11.598560505952278</v>
      </c>
      <c r="AB54" s="61">
        <f t="shared" si="43"/>
        <v>9.5573579932214443</v>
      </c>
      <c r="AC54" s="61">
        <f t="shared" si="44"/>
        <v>7.0116515759210758</v>
      </c>
      <c r="AE54" s="60">
        <f>+'Indice PondENGHO'!D53</f>
        <v>450.3641357421875</v>
      </c>
      <c r="AF54" s="60">
        <f>+'Indice PondENGHO'!E53</f>
        <v>357.92376708984375</v>
      </c>
      <c r="AG54" s="60">
        <f>+'Indice PondENGHO'!F53</f>
        <v>434.84286499023438</v>
      </c>
      <c r="AH54" s="60">
        <f>+'Indice PondENGHO'!G53</f>
        <v>397.24002075195313</v>
      </c>
      <c r="AI54" s="60">
        <f>+'Indice PondENGHO'!H53</f>
        <v>443.66876220703125</v>
      </c>
      <c r="AJ54" s="60">
        <f>+'Indice PondENGHO'!I53</f>
        <v>482.97897338867188</v>
      </c>
      <c r="AK54" s="60">
        <f>+'Indice PondENGHO'!J53</f>
        <v>467.68588256835938</v>
      </c>
      <c r="AL54" s="60">
        <f>+'Indice PondENGHO'!K53</f>
        <v>421.67190551757813</v>
      </c>
      <c r="AM54" s="60">
        <f>+'Indice PondENGHO'!L53</f>
        <v>437.53668212890625</v>
      </c>
      <c r="AN54" s="60">
        <f>+'Indice PondENGHO'!M53</f>
        <v>360.0740966796875</v>
      </c>
      <c r="AO54" s="60">
        <f>+'Indice PondENGHO'!N53</f>
        <v>400.72152709960938</v>
      </c>
      <c r="AP54" s="60">
        <f>+'Indice PondENGHO'!O53</f>
        <v>392.54815673828125</v>
      </c>
      <c r="AQ54" s="60">
        <f t="shared" si="0"/>
        <v>435.82174682617188</v>
      </c>
      <c r="AR54" s="60"/>
      <c r="AS54" s="60">
        <f>+'Indice PondENGHO'!AZ53</f>
        <v>441.08050537109375</v>
      </c>
      <c r="AT54" s="60">
        <f>+'Indice PondENGHO'!BA53</f>
        <v>356.92230224609375</v>
      </c>
      <c r="AU54" s="60">
        <f>+'Indice PondENGHO'!BB53</f>
        <v>441.73858642578125</v>
      </c>
      <c r="AV54" s="60">
        <f>+'Indice PondENGHO'!BC53</f>
        <v>384.2838134765625</v>
      </c>
      <c r="AW54" s="60">
        <f>+'Indice PondENGHO'!BD53</f>
        <v>444.49649047851563</v>
      </c>
      <c r="AX54" s="60">
        <f>+'Indice PondENGHO'!BE53</f>
        <v>464.03436279296875</v>
      </c>
      <c r="AY54" s="60">
        <f>+'Indice PondENGHO'!BF53</f>
        <v>462.31170654296875</v>
      </c>
      <c r="AZ54" s="60">
        <f>+'Indice PondENGHO'!BG53</f>
        <v>418.27774047851563</v>
      </c>
      <c r="BA54" s="60">
        <f>+'Indice PondENGHO'!BH53</f>
        <v>437.6790771484375</v>
      </c>
      <c r="BB54" s="60">
        <f>+'Indice PondENGHO'!BI53</f>
        <v>363.0076904296875</v>
      </c>
      <c r="BC54" s="60">
        <f>+'Indice PondENGHO'!BJ53</f>
        <v>395.39434814453125</v>
      </c>
      <c r="BD54" s="60">
        <f>+'Indice PondENGHO'!BK53</f>
        <v>390.20120239257813</v>
      </c>
      <c r="BE54" s="60">
        <f t="shared" si="1"/>
        <v>427.71054077148438</v>
      </c>
      <c r="BG54" s="61">
        <f t="shared" ref="BG54:BR54" si="128">+AE$1*(AE54-AE42)/$AQ42</f>
        <v>16.176091420382839</v>
      </c>
      <c r="BH54" s="61">
        <f t="shared" si="128"/>
        <v>0.7701308509361714</v>
      </c>
      <c r="BI54" s="61">
        <f t="shared" si="128"/>
        <v>4.6759506069042427</v>
      </c>
      <c r="BJ54" s="61">
        <f t="shared" si="128"/>
        <v>3.1255473149165458</v>
      </c>
      <c r="BK54" s="61">
        <f t="shared" si="128"/>
        <v>1.9594490119413444</v>
      </c>
      <c r="BL54" s="61">
        <f t="shared" si="128"/>
        <v>2.0197262201497379</v>
      </c>
      <c r="BM54" s="61">
        <f t="shared" si="128"/>
        <v>5.0989839375543395</v>
      </c>
      <c r="BN54" s="61">
        <f t="shared" si="128"/>
        <v>0.86423003199380499</v>
      </c>
      <c r="BO54" s="61">
        <f t="shared" si="128"/>
        <v>3.7590489977322088</v>
      </c>
      <c r="BP54" s="61">
        <f t="shared" si="128"/>
        <v>0.44820756529573402</v>
      </c>
      <c r="BQ54" s="61">
        <f t="shared" si="128"/>
        <v>1.7402051676074011</v>
      </c>
      <c r="BR54" s="61">
        <f t="shared" si="128"/>
        <v>0.98337928206136527</v>
      </c>
      <c r="BS54" s="61">
        <f t="shared" si="46"/>
        <v>41.620950407475732</v>
      </c>
      <c r="BT54" s="53">
        <f t="shared" si="47"/>
        <v>43.860771530953471</v>
      </c>
      <c r="BV54" s="61">
        <f t="shared" si="110"/>
        <v>7.0116515759210758</v>
      </c>
      <c r="BW54" s="61">
        <f t="shared" si="111"/>
        <v>0.6297967216501934</v>
      </c>
      <c r="BX54" s="61">
        <f t="shared" si="112"/>
        <v>3.6102574511220134</v>
      </c>
      <c r="BY54" s="61">
        <f t="shared" si="113"/>
        <v>3.0279057937891545</v>
      </c>
      <c r="BZ54" s="61">
        <f t="shared" si="114"/>
        <v>3.3145612645854068</v>
      </c>
      <c r="CA54" s="61">
        <f t="shared" si="115"/>
        <v>3.5225561678683093</v>
      </c>
      <c r="CB54" s="61">
        <f t="shared" si="116"/>
        <v>7.5875711971058761</v>
      </c>
      <c r="CC54" s="61">
        <f t="shared" si="117"/>
        <v>0.75538123733246321</v>
      </c>
      <c r="CD54" s="61">
        <f t="shared" si="118"/>
        <v>4.8507333130217756</v>
      </c>
      <c r="CE54" s="61">
        <f t="shared" si="119"/>
        <v>0.97358671087570547</v>
      </c>
      <c r="CF54" s="61">
        <f t="shared" si="120"/>
        <v>3.170374721057108</v>
      </c>
      <c r="CG54" s="61">
        <f t="shared" si="121"/>
        <v>1.3774513961862878</v>
      </c>
      <c r="CH54" s="61">
        <f t="shared" si="48"/>
        <v>39.831827550515371</v>
      </c>
      <c r="CI54" s="53">
        <f t="shared" si="49"/>
        <v>41.822346683483367</v>
      </c>
      <c r="CK54" s="61">
        <f t="shared" si="50"/>
        <v>17.04660376822612</v>
      </c>
      <c r="CL54" s="61">
        <f t="shared" si="51"/>
        <v>0.81157525167380806</v>
      </c>
      <c r="CM54" s="61">
        <f t="shared" si="52"/>
        <v>4.9275857290998557</v>
      </c>
      <c r="CN54" s="61">
        <f t="shared" si="53"/>
        <v>3.2937478684801129</v>
      </c>
      <c r="CO54" s="61">
        <f t="shared" si="54"/>
        <v>2.0648962745424289</v>
      </c>
      <c r="CP54" s="61">
        <f t="shared" si="55"/>
        <v>2.1284172857607886</v>
      </c>
      <c r="CQ54" s="61">
        <f t="shared" si="56"/>
        <v>5.373384493519457</v>
      </c>
      <c r="CR54" s="61">
        <f t="shared" si="57"/>
        <v>0.91073835682186766</v>
      </c>
      <c r="CS54" s="61">
        <f t="shared" si="58"/>
        <v>3.9613412872373557</v>
      </c>
      <c r="CT54" s="61">
        <f t="shared" si="59"/>
        <v>0.47232774425905721</v>
      </c>
      <c r="CU54" s="61">
        <f t="shared" si="60"/>
        <v>1.8338538771018409</v>
      </c>
      <c r="CV54" s="61">
        <f t="shared" si="61"/>
        <v>1.0362995942307818</v>
      </c>
      <c r="CW54" s="61">
        <f t="shared" si="62"/>
        <v>43.860771530953471</v>
      </c>
      <c r="CX54" s="61"/>
      <c r="CY54" s="61"/>
      <c r="CZ54" s="61">
        <f t="shared" si="63"/>
        <v>7.3620454060278115</v>
      </c>
      <c r="DA54" s="61">
        <f t="shared" si="64"/>
        <v>0.66126960405146828</v>
      </c>
      <c r="DB54" s="61">
        <f t="shared" si="65"/>
        <v>3.7906731381071226</v>
      </c>
      <c r="DC54" s="61">
        <f t="shared" si="66"/>
        <v>3.1792195744013618</v>
      </c>
      <c r="DD54" s="61">
        <f t="shared" si="67"/>
        <v>3.480200102175385</v>
      </c>
      <c r="DE54" s="61">
        <f t="shared" si="68"/>
        <v>3.6985891515471003</v>
      </c>
      <c r="DF54" s="61">
        <f t="shared" si="69"/>
        <v>7.9667455049239644</v>
      </c>
      <c r="DG54" s="61">
        <f t="shared" si="70"/>
        <v>0.79312996487172605</v>
      </c>
      <c r="DH54" s="61">
        <f t="shared" si="71"/>
        <v>5.0931394003711405</v>
      </c>
      <c r="DI54" s="61">
        <f t="shared" si="72"/>
        <v>1.0222398381554856</v>
      </c>
      <c r="DJ54" s="61">
        <f t="shared" si="73"/>
        <v>3.3288081128701985</v>
      </c>
      <c r="DK54" s="61">
        <f t="shared" si="74"/>
        <v>1.4462868859805995</v>
      </c>
      <c r="DL54" s="61">
        <f t="shared" si="75"/>
        <v>41.822346683483367</v>
      </c>
      <c r="DM54" s="61">
        <f t="shared" si="76"/>
        <v>41.822346683483367</v>
      </c>
      <c r="DN54" s="61"/>
      <c r="DO54" s="59">
        <f t="shared" si="2"/>
        <v>44256</v>
      </c>
      <c r="DP54" s="61">
        <f t="shared" si="77"/>
        <v>9.6845583621983096</v>
      </c>
      <c r="DQ54" s="61">
        <f t="shared" si="21"/>
        <v>0.15030564762233978</v>
      </c>
      <c r="DR54" s="61">
        <f t="shared" si="22"/>
        <v>1.1369125909927331</v>
      </c>
      <c r="DS54" s="61">
        <f t="shared" si="23"/>
        <v>0.11452829407875109</v>
      </c>
      <c r="DT54" s="61">
        <f t="shared" si="24"/>
        <v>-1.4153038276329561</v>
      </c>
      <c r="DU54" s="61">
        <f t="shared" si="25"/>
        <v>-1.5701718657863117</v>
      </c>
      <c r="DV54" s="61">
        <f t="shared" si="26"/>
        <v>-2.5933610114045074</v>
      </c>
      <c r="DW54" s="61">
        <f t="shared" si="27"/>
        <v>0.11760839195014161</v>
      </c>
      <c r="DX54" s="61">
        <f t="shared" si="28"/>
        <v>-1.1317981131337849</v>
      </c>
      <c r="DY54" s="61">
        <f t="shared" si="29"/>
        <v>-0.54991209389642837</v>
      </c>
      <c r="DZ54" s="61">
        <f t="shared" si="30"/>
        <v>-1.4949542357683576</v>
      </c>
      <c r="EA54" s="61">
        <f t="shared" si="31"/>
        <v>-0.40998729174981774</v>
      </c>
      <c r="EB54" s="61">
        <f t="shared" si="32"/>
        <v>2.0384248474701039</v>
      </c>
      <c r="EC54" s="61"/>
      <c r="ED54" s="79">
        <f>+'Infla Interanual PondENGHO'!CI55</f>
        <v>2.0384248474700994E-2</v>
      </c>
      <c r="EE54" s="53">
        <f t="shared" si="78"/>
        <v>2.0384248474700994</v>
      </c>
    </row>
    <row r="55" spans="1:148" x14ac:dyDescent="0.2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453.55361938476563</v>
      </c>
      <c r="E55" s="60">
        <f>+'Indice PondENGHO'!BM54</f>
        <v>450.5457763671875</v>
      </c>
      <c r="F55" s="60">
        <f>+'Indice PondENGHO'!BN54</f>
        <v>450.0599365234375</v>
      </c>
      <c r="G55" s="60">
        <f>+'Indice PondENGHO'!BO54</f>
        <v>448.67327880859375</v>
      </c>
      <c r="H55" s="60">
        <f>+'Indice PondENGHO'!BP54</f>
        <v>444.95431518554688</v>
      </c>
      <c r="I55" s="60">
        <f>+'Indice PondENGHO'!CD54</f>
        <v>448.603759765625</v>
      </c>
      <c r="K55" s="61">
        <f t="shared" si="33"/>
        <v>5.7609120573061912</v>
      </c>
      <c r="L55" s="61">
        <f t="shared" si="34"/>
        <v>7.2220114019629058</v>
      </c>
      <c r="M55" s="61">
        <f t="shared" si="35"/>
        <v>8.1977272475274443</v>
      </c>
      <c r="N55" s="61">
        <f t="shared" si="36"/>
        <v>10.292639321178989</v>
      </c>
      <c r="O55" s="61">
        <f t="shared" si="37"/>
        <v>14.691119578473327</v>
      </c>
      <c r="P55" s="61">
        <f t="shared" si="38"/>
        <v>46.164409606448856</v>
      </c>
      <c r="Q55" s="61">
        <f t="shared" si="39"/>
        <v>46.164523693613724</v>
      </c>
      <c r="S55" s="60">
        <f>+'Indice PondENGHO'!D54</f>
        <v>470.37127685546875</v>
      </c>
      <c r="T55" s="60">
        <f>+'Indice PondENGHO'!P54</f>
        <v>467.81719970703125</v>
      </c>
      <c r="U55" s="60">
        <f>+'Indice PondENGHO'!AB54</f>
        <v>466.1737060546875</v>
      </c>
      <c r="V55" s="60">
        <f>+'Indice PondENGHO'!AN54</f>
        <v>464.59732055664063</v>
      </c>
      <c r="W55" s="60">
        <f>+'Indice PondENGHO'!AZ54</f>
        <v>461.78912353515625</v>
      </c>
      <c r="Y55" s="61">
        <f t="shared" si="40"/>
        <v>16.840182117589428</v>
      </c>
      <c r="Z55" s="61">
        <f t="shared" si="41"/>
        <v>13.417315609372796</v>
      </c>
      <c r="AA55" s="61">
        <f t="shared" si="42"/>
        <v>12.221770879168217</v>
      </c>
      <c r="AB55" s="61">
        <f t="shared" si="43"/>
        <v>10.11458947597511</v>
      </c>
      <c r="AC55" s="61">
        <f t="shared" si="44"/>
        <v>7.4614329524616654</v>
      </c>
      <c r="AE55" s="60">
        <f>+'Indice PondENGHO'!D54</f>
        <v>470.37127685546875</v>
      </c>
      <c r="AF55" s="60">
        <f>+'Indice PondENGHO'!E54</f>
        <v>375.6197509765625</v>
      </c>
      <c r="AG55" s="60">
        <f>+'Indice PondENGHO'!F54</f>
        <v>452.89157104492188</v>
      </c>
      <c r="AH55" s="60">
        <f>+'Indice PondENGHO'!G54</f>
        <v>411.3592529296875</v>
      </c>
      <c r="AI55" s="60">
        <f>+'Indice PondENGHO'!H54</f>
        <v>461.77957153320313</v>
      </c>
      <c r="AJ55" s="60">
        <f>+'Indice PondENGHO'!I54</f>
        <v>500.5980224609375</v>
      </c>
      <c r="AK55" s="60">
        <f>+'Indice PondENGHO'!J54</f>
        <v>494.4705810546875</v>
      </c>
      <c r="AL55" s="60">
        <f>+'Indice PondENGHO'!K54</f>
        <v>425.18380737304688</v>
      </c>
      <c r="AM55" s="60">
        <f>+'Indice PondENGHO'!L54</f>
        <v>444.03890991210938</v>
      </c>
      <c r="AN55" s="60">
        <f>+'Indice PondENGHO'!M54</f>
        <v>374.37640380859375</v>
      </c>
      <c r="AO55" s="60">
        <f>+'Indice PondENGHO'!N54</f>
        <v>416.5504150390625</v>
      </c>
      <c r="AP55" s="60">
        <f>+'Indice PondENGHO'!O54</f>
        <v>406.85610961914063</v>
      </c>
      <c r="AQ55" s="60">
        <f t="shared" si="0"/>
        <v>453.55361938476563</v>
      </c>
      <c r="AR55" s="60"/>
      <c r="AS55" s="60">
        <f>+'Indice PondENGHO'!AZ54</f>
        <v>461.78912353515625</v>
      </c>
      <c r="AT55" s="60">
        <f>+'Indice PondENGHO'!BA54</f>
        <v>374.58132934570313</v>
      </c>
      <c r="AU55" s="60">
        <f>+'Indice PondENGHO'!BB54</f>
        <v>459.84347534179688</v>
      </c>
      <c r="AV55" s="60">
        <f>+'Indice PondENGHO'!BC54</f>
        <v>398.07421875</v>
      </c>
      <c r="AW55" s="60">
        <f>+'Indice PondENGHO'!BD54</f>
        <v>464.03326416015625</v>
      </c>
      <c r="AX55" s="60">
        <f>+'Indice PondENGHO'!BE54</f>
        <v>481.5413818359375</v>
      </c>
      <c r="AY55" s="60">
        <f>+'Indice PondENGHO'!BF54</f>
        <v>488.16217041015625</v>
      </c>
      <c r="AZ55" s="60">
        <f>+'Indice PondENGHO'!BG54</f>
        <v>421.87423706054688</v>
      </c>
      <c r="BA55" s="60">
        <f>+'Indice PondENGHO'!BH54</f>
        <v>444.52316284179688</v>
      </c>
      <c r="BB55" s="60">
        <f>+'Indice PondENGHO'!BI54</f>
        <v>377.46234130859375</v>
      </c>
      <c r="BC55" s="60">
        <f>+'Indice PondENGHO'!BJ54</f>
        <v>410.191650390625</v>
      </c>
      <c r="BD55" s="60">
        <f>+'Indice PondENGHO'!BK54</f>
        <v>404.60079956054688</v>
      </c>
      <c r="BE55" s="60">
        <f t="shared" si="1"/>
        <v>444.95431518554688</v>
      </c>
      <c r="BG55" s="61">
        <f t="shared" ref="BG55:BR55" si="129">+AE$1*(AE55-AE43)/$AQ43</f>
        <v>16.840182117589428</v>
      </c>
      <c r="BH55" s="61">
        <f t="shared" si="129"/>
        <v>0.83154196947987813</v>
      </c>
      <c r="BI55" s="61">
        <f t="shared" si="129"/>
        <v>5.063880430554633</v>
      </c>
      <c r="BJ55" s="61">
        <f t="shared" si="129"/>
        <v>3.7042269311212177</v>
      </c>
      <c r="BK55" s="61">
        <f t="shared" si="129"/>
        <v>2.1086494707079706</v>
      </c>
      <c r="BL55" s="61">
        <f t="shared" si="129"/>
        <v>2.158371741108982</v>
      </c>
      <c r="BM55" s="61">
        <f t="shared" si="129"/>
        <v>5.7763963312127027</v>
      </c>
      <c r="BN55" s="61">
        <f t="shared" si="129"/>
        <v>1.1400337503678057</v>
      </c>
      <c r="BO55" s="61">
        <f t="shared" si="129"/>
        <v>3.6819984341082903</v>
      </c>
      <c r="BP55" s="61">
        <f t="shared" si="129"/>
        <v>0.51562189324625674</v>
      </c>
      <c r="BQ55" s="61">
        <f t="shared" si="129"/>
        <v>1.8637150741043114</v>
      </c>
      <c r="BR55" s="61">
        <f t="shared" si="129"/>
        <v>1.1252010929991114</v>
      </c>
      <c r="BS55" s="61">
        <f t="shared" si="46"/>
        <v>44.809819236600589</v>
      </c>
      <c r="BT55" s="53">
        <f t="shared" si="47"/>
        <v>46.885308538762452</v>
      </c>
      <c r="BV55" s="61">
        <f t="shared" si="110"/>
        <v>7.4614329524616654</v>
      </c>
      <c r="BW55" s="61">
        <f t="shared" si="111"/>
        <v>0.68617208133032626</v>
      </c>
      <c r="BX55" s="61">
        <f t="shared" si="112"/>
        <v>3.9408043137681297</v>
      </c>
      <c r="BY55" s="61">
        <f t="shared" si="113"/>
        <v>3.6475788246374736</v>
      </c>
      <c r="BZ55" s="61">
        <f t="shared" si="114"/>
        <v>3.6428434216790673</v>
      </c>
      <c r="CA55" s="61">
        <f t="shared" si="115"/>
        <v>3.8471015435756595</v>
      </c>
      <c r="CB55" s="61">
        <f t="shared" si="116"/>
        <v>8.594266438170747</v>
      </c>
      <c r="CC55" s="61">
        <f t="shared" si="117"/>
        <v>0.99375157104814538</v>
      </c>
      <c r="CD55" s="61">
        <f t="shared" si="118"/>
        <v>4.7973586286650098</v>
      </c>
      <c r="CE55" s="61">
        <f t="shared" si="119"/>
        <v>1.159213375505457</v>
      </c>
      <c r="CF55" s="61">
        <f t="shared" si="120"/>
        <v>3.4176411495900187</v>
      </c>
      <c r="CG55" s="61">
        <f t="shared" si="121"/>
        <v>1.5971566724497988</v>
      </c>
      <c r="CH55" s="61">
        <f t="shared" si="48"/>
        <v>43.7853209728815</v>
      </c>
      <c r="CI55" s="53">
        <f t="shared" si="49"/>
        <v>45.679690908842034</v>
      </c>
      <c r="CK55" s="61">
        <f t="shared" si="50"/>
        <v>17.620181198749879</v>
      </c>
      <c r="CL55" s="61">
        <f t="shared" si="51"/>
        <v>0.87005710949509196</v>
      </c>
      <c r="CM55" s="61">
        <f t="shared" si="52"/>
        <v>5.2984278989465246</v>
      </c>
      <c r="CN55" s="61">
        <f t="shared" si="53"/>
        <v>3.8757983299641379</v>
      </c>
      <c r="CO55" s="61">
        <f t="shared" si="54"/>
        <v>2.2063173366584086</v>
      </c>
      <c r="CP55" s="61">
        <f t="shared" si="55"/>
        <v>2.2583426299694569</v>
      </c>
      <c r="CQ55" s="61">
        <f t="shared" si="56"/>
        <v>6.0439459217874063</v>
      </c>
      <c r="CR55" s="61">
        <f t="shared" si="57"/>
        <v>1.1928375307289458</v>
      </c>
      <c r="CS55" s="61">
        <f t="shared" si="58"/>
        <v>3.852540259332315</v>
      </c>
      <c r="CT55" s="61">
        <f t="shared" si="59"/>
        <v>0.53950433110529949</v>
      </c>
      <c r="CU55" s="61">
        <f t="shared" si="60"/>
        <v>1.9500381337479404</v>
      </c>
      <c r="CV55" s="61">
        <f t="shared" si="61"/>
        <v>1.1773178582770438</v>
      </c>
      <c r="CW55" s="61">
        <f t="shared" si="62"/>
        <v>46.885308538762445</v>
      </c>
      <c r="CX55" s="61"/>
      <c r="CY55" s="61"/>
      <c r="CZ55" s="61">
        <f t="shared" si="63"/>
        <v>7.7842515124325518</v>
      </c>
      <c r="DA55" s="61">
        <f t="shared" si="64"/>
        <v>0.71585928546370936</v>
      </c>
      <c r="DB55" s="61">
        <f t="shared" si="65"/>
        <v>4.1113030345638411</v>
      </c>
      <c r="DC55" s="61">
        <f t="shared" si="66"/>
        <v>3.8053911578785411</v>
      </c>
      <c r="DD55" s="61">
        <f t="shared" si="67"/>
        <v>3.8004508779248374</v>
      </c>
      <c r="DE55" s="61">
        <f t="shared" si="68"/>
        <v>4.0135462182475852</v>
      </c>
      <c r="DF55" s="61">
        <f t="shared" si="69"/>
        <v>8.9660969877786574</v>
      </c>
      <c r="DG55" s="61">
        <f t="shared" si="70"/>
        <v>1.0367461879238127</v>
      </c>
      <c r="DH55" s="61">
        <f t="shared" si="71"/>
        <v>5.0049161332404015</v>
      </c>
      <c r="DI55" s="61">
        <f t="shared" si="72"/>
        <v>1.2093666898840576</v>
      </c>
      <c r="DJ55" s="61">
        <f t="shared" si="73"/>
        <v>3.5655052396967184</v>
      </c>
      <c r="DK55" s="61">
        <f t="shared" si="74"/>
        <v>1.666257583807319</v>
      </c>
      <c r="DL55" s="61">
        <f t="shared" si="75"/>
        <v>45.679690908842034</v>
      </c>
      <c r="DM55" s="61">
        <f t="shared" si="76"/>
        <v>45.679690908842034</v>
      </c>
      <c r="DN55" s="61"/>
      <c r="DO55" s="59">
        <f t="shared" si="2"/>
        <v>44287</v>
      </c>
      <c r="DP55" s="61">
        <f t="shared" si="77"/>
        <v>9.8359296863173284</v>
      </c>
      <c r="DQ55" s="61">
        <f t="shared" si="21"/>
        <v>0.1541978240313826</v>
      </c>
      <c r="DR55" s="61">
        <f t="shared" si="22"/>
        <v>1.1871248643826835</v>
      </c>
      <c r="DS55" s="61">
        <f t="shared" si="23"/>
        <v>7.040717208559677E-2</v>
      </c>
      <c r="DT55" s="61">
        <f t="shared" si="24"/>
        <v>-1.5941335412664288</v>
      </c>
      <c r="DU55" s="61">
        <f t="shared" si="25"/>
        <v>-1.7552035882781283</v>
      </c>
      <c r="DV55" s="61">
        <f t="shared" si="26"/>
        <v>-2.9221510659912511</v>
      </c>
      <c r="DW55" s="61">
        <f t="shared" si="27"/>
        <v>0.15609134280513315</v>
      </c>
      <c r="DX55" s="61">
        <f t="shared" si="28"/>
        <v>-1.1523758739080865</v>
      </c>
      <c r="DY55" s="61">
        <f t="shared" si="29"/>
        <v>-0.6698623587787581</v>
      </c>
      <c r="DZ55" s="61">
        <f t="shared" si="30"/>
        <v>-1.615467105948778</v>
      </c>
      <c r="EA55" s="61">
        <f t="shared" si="31"/>
        <v>-0.4889397255302752</v>
      </c>
      <c r="EB55" s="61">
        <f t="shared" si="32"/>
        <v>1.2056176299204111</v>
      </c>
      <c r="EC55" s="61"/>
      <c r="ED55" s="79">
        <f>+'Infla Interanual PondENGHO'!CI56</f>
        <v>1.2056176299204191E-2</v>
      </c>
      <c r="EE55" s="53">
        <f t="shared" si="78"/>
        <v>1.2056176299204191</v>
      </c>
    </row>
    <row r="56" spans="1:148" x14ac:dyDescent="0.2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470.88232421875</v>
      </c>
      <c r="E56" s="60">
        <f>+'Indice PondENGHO'!BM55</f>
        <v>467.70126342773438</v>
      </c>
      <c r="F56" s="60">
        <f>+'Indice PondENGHO'!BN55</f>
        <v>467.20440673828125</v>
      </c>
      <c r="G56" s="60">
        <f>+'Indice PondENGHO'!BO55</f>
        <v>465.98590087890625</v>
      </c>
      <c r="H56" s="60">
        <f>+'Indice PondENGHO'!BP55</f>
        <v>461.90194702148438</v>
      </c>
      <c r="I56" s="60">
        <f>+'Indice PondENGHO'!CD55</f>
        <v>465.74630737304688</v>
      </c>
      <c r="K56" s="61">
        <f t="shared" si="33"/>
        <v>6.0691274281740242</v>
      </c>
      <c r="L56" s="61">
        <f t="shared" si="34"/>
        <v>7.6185781515876654</v>
      </c>
      <c r="M56" s="61">
        <f t="shared" si="35"/>
        <v>8.6514982968671195</v>
      </c>
      <c r="N56" s="61">
        <f t="shared" si="36"/>
        <v>10.88462927191323</v>
      </c>
      <c r="O56" s="61">
        <f t="shared" si="37"/>
        <v>15.542070546102797</v>
      </c>
      <c r="P56" s="61">
        <f t="shared" si="38"/>
        <v>48.765903694644841</v>
      </c>
      <c r="Q56" s="61">
        <f t="shared" si="39"/>
        <v>48.766012872098408</v>
      </c>
      <c r="S56" s="60">
        <f>+'Indice PondENGHO'!D55</f>
        <v>491.1175537109375</v>
      </c>
      <c r="T56" s="60">
        <f>+'Indice PondENGHO'!P55</f>
        <v>488.514404296875</v>
      </c>
      <c r="U56" s="60">
        <f>+'Indice PondENGHO'!AB55</f>
        <v>486.822509765625</v>
      </c>
      <c r="V56" s="60">
        <f>+'Indice PondENGHO'!AN55</f>
        <v>485.15487670898438</v>
      </c>
      <c r="W56" s="60">
        <f>+'Indice PondENGHO'!AZ55</f>
        <v>482.16064453125</v>
      </c>
      <c r="Y56" s="61">
        <f t="shared" si="40"/>
        <v>18.077797762710158</v>
      </c>
      <c r="Z56" s="61">
        <f t="shared" si="41"/>
        <v>14.421854353362113</v>
      </c>
      <c r="AA56" s="61">
        <f t="shared" si="42"/>
        <v>13.137149393674409</v>
      </c>
      <c r="AB56" s="61">
        <f t="shared" si="43"/>
        <v>10.87530396960339</v>
      </c>
      <c r="AC56" s="61">
        <f t="shared" si="44"/>
        <v>8.0357835673836568</v>
      </c>
      <c r="AE56" s="60">
        <f>+'Indice PondENGHO'!D55</f>
        <v>491.1175537109375</v>
      </c>
      <c r="AF56" s="60">
        <f>+'Indice PondENGHO'!E55</f>
        <v>384.321533203125</v>
      </c>
      <c r="AG56" s="60">
        <f>+'Indice PondENGHO'!F55</f>
        <v>467.91241455078125</v>
      </c>
      <c r="AH56" s="60">
        <f>+'Indice PondENGHO'!G55</f>
        <v>419.28237915039063</v>
      </c>
      <c r="AI56" s="60">
        <f>+'Indice PondENGHO'!H55</f>
        <v>472.35153198242188</v>
      </c>
      <c r="AJ56" s="60">
        <f>+'Indice PondENGHO'!I55</f>
        <v>523.8681640625</v>
      </c>
      <c r="AK56" s="60">
        <f>+'Indice PondENGHO'!J55</f>
        <v>523.24383544921875</v>
      </c>
      <c r="AL56" s="60">
        <f>+'Indice PondENGHO'!K55</f>
        <v>432.58099365234375</v>
      </c>
      <c r="AM56" s="60">
        <f>+'Indice PondENGHO'!L55</f>
        <v>457.36453247070313</v>
      </c>
      <c r="AN56" s="60">
        <f>+'Indice PondENGHO'!M55</f>
        <v>387.36331176757813</v>
      </c>
      <c r="AO56" s="60">
        <f>+'Indice PondENGHO'!N55</f>
        <v>432.40341186523438</v>
      </c>
      <c r="AP56" s="60">
        <f>+'Indice PondENGHO'!O55</f>
        <v>418.70745849609375</v>
      </c>
      <c r="AQ56" s="60">
        <f t="shared" si="0"/>
        <v>470.88232421875</v>
      </c>
      <c r="AR56" s="60"/>
      <c r="AS56" s="60">
        <f>+'Indice PondENGHO'!AZ55</f>
        <v>482.16064453125</v>
      </c>
      <c r="AT56" s="60">
        <f>+'Indice PondENGHO'!BA55</f>
        <v>383.24966430664063</v>
      </c>
      <c r="AU56" s="60">
        <f>+'Indice PondENGHO'!BB55</f>
        <v>472.45877075195313</v>
      </c>
      <c r="AV56" s="60">
        <f>+'Indice PondENGHO'!BC55</f>
        <v>406.40151977539063</v>
      </c>
      <c r="AW56" s="60">
        <f>+'Indice PondENGHO'!BD55</f>
        <v>475.00308227539063</v>
      </c>
      <c r="AX56" s="60">
        <f>+'Indice PondENGHO'!BE55</f>
        <v>505.03457641601563</v>
      </c>
      <c r="AY56" s="60">
        <f>+'Indice PondENGHO'!BF55</f>
        <v>517.5523681640625</v>
      </c>
      <c r="AZ56" s="60">
        <f>+'Indice PondENGHO'!BG55</f>
        <v>429.89794921875</v>
      </c>
      <c r="BA56" s="60">
        <f>+'Indice PondENGHO'!BH55</f>
        <v>458.43881225585938</v>
      </c>
      <c r="BB56" s="60">
        <f>+'Indice PondENGHO'!BI55</f>
        <v>392.45278930664063</v>
      </c>
      <c r="BC56" s="60">
        <f>+'Indice PondENGHO'!BJ55</f>
        <v>426.32284545898438</v>
      </c>
      <c r="BD56" s="60">
        <f>+'Indice PondENGHO'!BK55</f>
        <v>415.87875366210938</v>
      </c>
      <c r="BE56" s="60">
        <f t="shared" si="1"/>
        <v>461.90194702148438</v>
      </c>
      <c r="BG56" s="61">
        <f t="shared" ref="BG56:BR56" si="130">+AE$1*(AE56-AE44)/$AQ44</f>
        <v>18.077797762710158</v>
      </c>
      <c r="BH56" s="61">
        <f t="shared" si="130"/>
        <v>0.86293983951784181</v>
      </c>
      <c r="BI56" s="61">
        <f t="shared" si="130"/>
        <v>4.8923846402548303</v>
      </c>
      <c r="BJ56" s="61">
        <f t="shared" si="130"/>
        <v>3.9647559226003564</v>
      </c>
      <c r="BK56" s="61">
        <f t="shared" si="130"/>
        <v>2.0887573577725269</v>
      </c>
      <c r="BL56" s="61">
        <f t="shared" si="130"/>
        <v>2.3699421172464303</v>
      </c>
      <c r="BM56" s="61">
        <f t="shared" si="130"/>
        <v>6.4803660858765797</v>
      </c>
      <c r="BN56" s="61">
        <f t="shared" si="130"/>
        <v>1.1639124457361174</v>
      </c>
      <c r="BO56" s="61">
        <f t="shared" si="130"/>
        <v>3.7431919969786254</v>
      </c>
      <c r="BP56" s="61">
        <f t="shared" si="130"/>
        <v>0.55801693493176119</v>
      </c>
      <c r="BQ56" s="61">
        <f t="shared" si="130"/>
        <v>1.9812771469040555</v>
      </c>
      <c r="BR56" s="61">
        <f t="shared" si="130"/>
        <v>1.1717350577532679</v>
      </c>
      <c r="BS56" s="61">
        <f t="shared" si="46"/>
        <v>47.355077308282553</v>
      </c>
      <c r="BT56" s="53">
        <f t="shared" si="47"/>
        <v>49.341941488445308</v>
      </c>
      <c r="BV56" s="61">
        <f t="shared" si="110"/>
        <v>8.0357835673836568</v>
      </c>
      <c r="BW56" s="61">
        <f t="shared" si="111"/>
        <v>0.71269747527402794</v>
      </c>
      <c r="BX56" s="61">
        <f t="shared" si="112"/>
        <v>3.7218803725551979</v>
      </c>
      <c r="BY56" s="61">
        <f t="shared" si="113"/>
        <v>3.9569581320447229</v>
      </c>
      <c r="BZ56" s="61">
        <f t="shared" si="114"/>
        <v>3.6293648620377117</v>
      </c>
      <c r="CA56" s="61">
        <f t="shared" si="115"/>
        <v>4.2946773141929135</v>
      </c>
      <c r="CB56" s="61">
        <f t="shared" si="116"/>
        <v>9.7504697199577031</v>
      </c>
      <c r="CC56" s="61">
        <f t="shared" si="117"/>
        <v>1.0248861152331401</v>
      </c>
      <c r="CD56" s="61">
        <f t="shared" si="118"/>
        <v>4.9087427349705495</v>
      </c>
      <c r="CE56" s="61">
        <f t="shared" si="119"/>
        <v>1.3063295855586348</v>
      </c>
      <c r="CF56" s="61">
        <f t="shared" si="120"/>
        <v>3.6605801427590339</v>
      </c>
      <c r="CG56" s="61">
        <f t="shared" si="121"/>
        <v>1.6516806232102794</v>
      </c>
      <c r="CH56" s="61">
        <f t="shared" si="48"/>
        <v>46.65405064517757</v>
      </c>
      <c r="CI56" s="53">
        <f t="shared" si="49"/>
        <v>48.359843614272322</v>
      </c>
      <c r="CK56" s="61">
        <f t="shared" si="50"/>
        <v>18.836283037628569</v>
      </c>
      <c r="CL56" s="61">
        <f t="shared" si="51"/>
        <v>0.89914597314131106</v>
      </c>
      <c r="CM56" s="61">
        <f t="shared" si="52"/>
        <v>5.0976531003614429</v>
      </c>
      <c r="CN56" s="61">
        <f t="shared" si="53"/>
        <v>4.1311041153067167</v>
      </c>
      <c r="CO56" s="61">
        <f t="shared" si="54"/>
        <v>2.1763947857127777</v>
      </c>
      <c r="CP56" s="61">
        <f t="shared" si="55"/>
        <v>2.4693771381452865</v>
      </c>
      <c r="CQ56" s="61">
        <f t="shared" si="56"/>
        <v>6.752261054319967</v>
      </c>
      <c r="CR56" s="61">
        <f t="shared" si="57"/>
        <v>1.2127464056560657</v>
      </c>
      <c r="CS56" s="61">
        <f t="shared" si="58"/>
        <v>3.9002440919388408</v>
      </c>
      <c r="CT56" s="61">
        <f t="shared" si="59"/>
        <v>0.58142950065776433</v>
      </c>
      <c r="CU56" s="61">
        <f t="shared" si="60"/>
        <v>2.0644050566851302</v>
      </c>
      <c r="CV56" s="61">
        <f t="shared" si="61"/>
        <v>1.2208972288914346</v>
      </c>
      <c r="CW56" s="61">
        <f t="shared" si="62"/>
        <v>49.3419414884453</v>
      </c>
      <c r="CX56" s="61"/>
      <c r="CY56" s="61"/>
      <c r="CZ56" s="61">
        <f t="shared" si="63"/>
        <v>8.3295926347819034</v>
      </c>
      <c r="DA56" s="61">
        <f t="shared" si="64"/>
        <v>0.73875554152126566</v>
      </c>
      <c r="DB56" s="61">
        <f t="shared" si="65"/>
        <v>3.8579619621175105</v>
      </c>
      <c r="DC56" s="61">
        <f t="shared" si="66"/>
        <v>4.1016347735646352</v>
      </c>
      <c r="DD56" s="61">
        <f t="shared" si="67"/>
        <v>3.7620638448340404</v>
      </c>
      <c r="DE56" s="61">
        <f t="shared" si="68"/>
        <v>4.4517018440198486</v>
      </c>
      <c r="DF56" s="61">
        <f t="shared" si="69"/>
        <v>10.10697215573054</v>
      </c>
      <c r="DG56" s="61">
        <f t="shared" si="70"/>
        <v>1.0623586070170499</v>
      </c>
      <c r="DH56" s="61">
        <f t="shared" si="71"/>
        <v>5.0882190875833144</v>
      </c>
      <c r="DI56" s="61">
        <f t="shared" si="72"/>
        <v>1.354092379818745</v>
      </c>
      <c r="DJ56" s="61">
        <f t="shared" si="73"/>
        <v>3.7944204370952268</v>
      </c>
      <c r="DK56" s="61">
        <f t="shared" si="74"/>
        <v>1.7120703461882425</v>
      </c>
      <c r="DL56" s="61">
        <f t="shared" si="75"/>
        <v>48.359843614272322</v>
      </c>
      <c r="DM56" s="61">
        <f t="shared" si="76"/>
        <v>48.359843614272322</v>
      </c>
      <c r="DN56" s="61"/>
      <c r="DO56" s="59">
        <f t="shared" si="2"/>
        <v>44317</v>
      </c>
      <c r="DP56" s="61">
        <f t="shared" si="77"/>
        <v>10.506690402846665</v>
      </c>
      <c r="DQ56" s="61">
        <f t="shared" si="21"/>
        <v>0.1603904316200454</v>
      </c>
      <c r="DR56" s="61">
        <f t="shared" si="22"/>
        <v>1.2396911382439324</v>
      </c>
      <c r="DS56" s="61">
        <f t="shared" si="23"/>
        <v>2.946934174208149E-2</v>
      </c>
      <c r="DT56" s="61">
        <f t="shared" si="24"/>
        <v>-1.5856690591212628</v>
      </c>
      <c r="DU56" s="61">
        <f t="shared" si="25"/>
        <v>-1.9823247058745621</v>
      </c>
      <c r="DV56" s="61">
        <f t="shared" si="26"/>
        <v>-3.3547111014105733</v>
      </c>
      <c r="DW56" s="61">
        <f t="shared" si="27"/>
        <v>0.15038779863901586</v>
      </c>
      <c r="DX56" s="61">
        <f t="shared" si="28"/>
        <v>-1.1879749956444736</v>
      </c>
      <c r="DY56" s="61">
        <f t="shared" si="29"/>
        <v>-0.77266287916098064</v>
      </c>
      <c r="DZ56" s="61">
        <f t="shared" si="30"/>
        <v>-1.7300153804100966</v>
      </c>
      <c r="EA56" s="61">
        <f t="shared" si="31"/>
        <v>-0.4911731172968079</v>
      </c>
      <c r="EB56" s="61">
        <f t="shared" si="32"/>
        <v>0.98209787417297889</v>
      </c>
      <c r="EC56" s="61"/>
      <c r="ED56" s="79">
        <f>+'Infla Interanual PondENGHO'!CI57</f>
        <v>9.8209787417298244E-3</v>
      </c>
      <c r="EE56" s="53">
        <f t="shared" si="78"/>
        <v>0.98209787417298244</v>
      </c>
    </row>
    <row r="57" spans="1:148" x14ac:dyDescent="0.2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490.11749267578125</v>
      </c>
      <c r="E57" s="60">
        <f>+'Indice PondENGHO'!BM56</f>
        <v>486.36590576171875</v>
      </c>
      <c r="F57" s="60">
        <f>+'Indice PondENGHO'!BN56</f>
        <v>485.5308837890625</v>
      </c>
      <c r="G57" s="60">
        <f>+'Indice PondENGHO'!BO56</f>
        <v>483.67153930664063</v>
      </c>
      <c r="H57" s="60">
        <f>+'Indice PondENGHO'!BP56</f>
        <v>478.62335205078125</v>
      </c>
      <c r="I57" s="60">
        <f>+'Indice PondENGHO'!CD56</f>
        <v>483.57498168945313</v>
      </c>
      <c r="K57" s="61">
        <f t="shared" si="33"/>
        <v>6.2765956257522619</v>
      </c>
      <c r="L57" s="61">
        <f t="shared" si="34"/>
        <v>7.8728245876333176</v>
      </c>
      <c r="M57" s="61">
        <f t="shared" si="35"/>
        <v>8.9284418064108522</v>
      </c>
      <c r="N57" s="61">
        <f t="shared" si="36"/>
        <v>11.204702844438582</v>
      </c>
      <c r="O57" s="61">
        <f t="shared" si="37"/>
        <v>15.938618552722893</v>
      </c>
      <c r="P57" s="61">
        <f t="shared" si="38"/>
        <v>50.221183416957906</v>
      </c>
      <c r="Q57" s="61">
        <f t="shared" si="39"/>
        <v>50.221334411296169</v>
      </c>
      <c r="S57" s="60">
        <f>+'Indice PondENGHO'!D56</f>
        <v>515.6219482421875</v>
      </c>
      <c r="T57" s="60">
        <f>+'Indice PondENGHO'!P56</f>
        <v>513.18804931640625</v>
      </c>
      <c r="U57" s="60">
        <f>+'Indice PondENGHO'!AB56</f>
        <v>511.52621459960938</v>
      </c>
      <c r="V57" s="60">
        <f>+'Indice PondENGHO'!AN56</f>
        <v>509.81884765625</v>
      </c>
      <c r="W57" s="60">
        <f>+'Indice PondENGHO'!AZ56</f>
        <v>506.84091186523438</v>
      </c>
      <c r="Y57" s="61">
        <f t="shared" si="40"/>
        <v>19.172983492743764</v>
      </c>
      <c r="Z57" s="61">
        <f t="shared" si="41"/>
        <v>15.343165220219111</v>
      </c>
      <c r="AA57" s="61">
        <f t="shared" si="42"/>
        <v>13.994692484445281</v>
      </c>
      <c r="AB57" s="61">
        <f t="shared" si="43"/>
        <v>11.596686461184337</v>
      </c>
      <c r="AC57" s="61">
        <f t="shared" si="44"/>
        <v>8.5828229428919585</v>
      </c>
      <c r="AE57" s="60">
        <f>+'Indice PondENGHO'!D56</f>
        <v>515.6219482421875</v>
      </c>
      <c r="AF57" s="60">
        <f>+'Indice PondENGHO'!E56</f>
        <v>411.21835327148438</v>
      </c>
      <c r="AG57" s="60">
        <f>+'Indice PondENGHO'!F56</f>
        <v>484.87545776367188</v>
      </c>
      <c r="AH57" s="60">
        <f>+'Indice PondENGHO'!G56</f>
        <v>430.30758666992188</v>
      </c>
      <c r="AI57" s="60">
        <f>+'Indice PondENGHO'!H56</f>
        <v>487.751220703125</v>
      </c>
      <c r="AJ57" s="60">
        <f>+'Indice PondENGHO'!I56</f>
        <v>542.480712890625</v>
      </c>
      <c r="AK57" s="60">
        <f>+'Indice PondENGHO'!J56</f>
        <v>539.7806396484375</v>
      </c>
      <c r="AL57" s="60">
        <f>+'Indice PondENGHO'!K56</f>
        <v>462.60870361328125</v>
      </c>
      <c r="AM57" s="60">
        <f>+'Indice PondENGHO'!L56</f>
        <v>467.9881591796875</v>
      </c>
      <c r="AN57" s="60">
        <f>+'Indice PondENGHO'!M56</f>
        <v>398.19442749023438</v>
      </c>
      <c r="AO57" s="60">
        <f>+'Indice PondENGHO'!N56</f>
        <v>445.993408203125</v>
      </c>
      <c r="AP57" s="60">
        <f>+'Indice PondENGHO'!O56</f>
        <v>426.93145751953125</v>
      </c>
      <c r="AQ57" s="60">
        <f t="shared" si="0"/>
        <v>490.11749267578125</v>
      </c>
      <c r="AR57" s="60"/>
      <c r="AS57" s="60">
        <f>+'Indice PondENGHO'!AZ56</f>
        <v>506.84091186523438</v>
      </c>
      <c r="AT57" s="60">
        <f>+'Indice PondENGHO'!BA56</f>
        <v>409.3427734375</v>
      </c>
      <c r="AU57" s="60">
        <f>+'Indice PondENGHO'!BB56</f>
        <v>491.2894287109375</v>
      </c>
      <c r="AV57" s="60">
        <f>+'Indice PondENGHO'!BC56</f>
        <v>415.86199951171875</v>
      </c>
      <c r="AW57" s="60">
        <f>+'Indice PondENGHO'!BD56</f>
        <v>490.38031005859375</v>
      </c>
      <c r="AX57" s="60">
        <f>+'Indice PondENGHO'!BE56</f>
        <v>519.66217041015625</v>
      </c>
      <c r="AY57" s="60">
        <f>+'Indice PondENGHO'!BF56</f>
        <v>534.912109375</v>
      </c>
      <c r="AZ57" s="60">
        <f>+'Indice PondENGHO'!BG56</f>
        <v>460.24148559570313</v>
      </c>
      <c r="BA57" s="60">
        <f>+'Indice PondENGHO'!BH56</f>
        <v>468.62063598632813</v>
      </c>
      <c r="BB57" s="60">
        <f>+'Indice PondENGHO'!BI56</f>
        <v>404.5128173828125</v>
      </c>
      <c r="BC57" s="60">
        <f>+'Indice PondENGHO'!BJ56</f>
        <v>439.643310546875</v>
      </c>
      <c r="BD57" s="60">
        <f>+'Indice PondENGHO'!BK56</f>
        <v>423.94647216796875</v>
      </c>
      <c r="BE57" s="60">
        <f t="shared" si="1"/>
        <v>478.62335205078125</v>
      </c>
      <c r="BG57" s="61">
        <f t="shared" ref="BG57:BR57" si="131">+AE$1*(AE57-AE45)/$AQ45</f>
        <v>19.172983492743764</v>
      </c>
      <c r="BH57" s="61">
        <f t="shared" si="131"/>
        <v>0.92652711001342891</v>
      </c>
      <c r="BI57" s="61">
        <f t="shared" si="131"/>
        <v>4.6885488952018335</v>
      </c>
      <c r="BJ57" s="61">
        <f t="shared" si="131"/>
        <v>4.1947575775223216</v>
      </c>
      <c r="BK57" s="61">
        <f t="shared" si="131"/>
        <v>2.0517970863830564</v>
      </c>
      <c r="BL57" s="61">
        <f t="shared" si="131"/>
        <v>2.4339902744890805</v>
      </c>
      <c r="BM57" s="61">
        <f t="shared" si="131"/>
        <v>6.6591605168006609</v>
      </c>
      <c r="BN57" s="61">
        <f t="shared" si="131"/>
        <v>1.5845384867987364</v>
      </c>
      <c r="BO57" s="61">
        <f t="shared" si="131"/>
        <v>3.6093269936892591</v>
      </c>
      <c r="BP57" s="61">
        <f t="shared" si="131"/>
        <v>0.56754502677287444</v>
      </c>
      <c r="BQ57" s="61">
        <f t="shared" si="131"/>
        <v>2.0168218036616241</v>
      </c>
      <c r="BR57" s="61">
        <f t="shared" si="131"/>
        <v>1.214405235654348</v>
      </c>
      <c r="BS57" s="61">
        <f t="shared" si="46"/>
        <v>49.120402499730986</v>
      </c>
      <c r="BT57" s="53">
        <f t="shared" si="47"/>
        <v>50.953535001110993</v>
      </c>
      <c r="BV57" s="61">
        <f t="shared" si="110"/>
        <v>8.5828229428919585</v>
      </c>
      <c r="BW57" s="61">
        <f t="shared" si="111"/>
        <v>0.76725982452613994</v>
      </c>
      <c r="BX57" s="61">
        <f t="shared" si="112"/>
        <v>3.6140087947694983</v>
      </c>
      <c r="BY57" s="61">
        <f t="shared" si="113"/>
        <v>4.1416973750128534</v>
      </c>
      <c r="BZ57" s="61">
        <f t="shared" si="114"/>
        <v>3.5964953366810044</v>
      </c>
      <c r="CA57" s="61">
        <f t="shared" si="115"/>
        <v>4.3719866851434093</v>
      </c>
      <c r="CB57" s="61">
        <f t="shared" si="116"/>
        <v>10.042035147083769</v>
      </c>
      <c r="CC57" s="61">
        <f t="shared" si="117"/>
        <v>1.424656729701304</v>
      </c>
      <c r="CD57" s="61">
        <f t="shared" si="118"/>
        <v>4.7082632779752975</v>
      </c>
      <c r="CE57" s="61">
        <f t="shared" si="119"/>
        <v>1.3632871526255406</v>
      </c>
      <c r="CF57" s="61">
        <f t="shared" si="120"/>
        <v>3.7396739882385877</v>
      </c>
      <c r="CG57" s="61">
        <f t="shared" si="121"/>
        <v>1.7242863355702456</v>
      </c>
      <c r="CH57" s="61">
        <f t="shared" si="48"/>
        <v>48.076473590219614</v>
      </c>
      <c r="CI57" s="53">
        <f t="shared" si="49"/>
        <v>49.63464162936819</v>
      </c>
      <c r="CK57" s="61">
        <f t="shared" si="50"/>
        <v>19.888503264577135</v>
      </c>
      <c r="CL57" s="61">
        <f t="shared" si="51"/>
        <v>0.96110432991272854</v>
      </c>
      <c r="CM57" s="61">
        <f t="shared" si="52"/>
        <v>4.8635216341599659</v>
      </c>
      <c r="CN57" s="61">
        <f t="shared" si="53"/>
        <v>4.3513024358591057</v>
      </c>
      <c r="CO57" s="61">
        <f t="shared" si="54"/>
        <v>2.1283684443906825</v>
      </c>
      <c r="CP57" s="61">
        <f t="shared" si="55"/>
        <v>2.5248247638895536</v>
      </c>
      <c r="CQ57" s="61">
        <f t="shared" si="56"/>
        <v>6.9076748398524854</v>
      </c>
      <c r="CR57" s="61">
        <f t="shared" si="57"/>
        <v>1.6436721431211609</v>
      </c>
      <c r="CS57" s="61">
        <f t="shared" si="58"/>
        <v>3.7440240703322329</v>
      </c>
      <c r="CT57" s="61">
        <f t="shared" si="59"/>
        <v>0.5887253343768204</v>
      </c>
      <c r="CU57" s="61">
        <f t="shared" si="60"/>
        <v>2.0920879132543586</v>
      </c>
      <c r="CV57" s="61">
        <f t="shared" si="61"/>
        <v>1.2597258273847645</v>
      </c>
      <c r="CW57" s="61">
        <f t="shared" si="62"/>
        <v>50.953535001110986</v>
      </c>
      <c r="CX57" s="61"/>
      <c r="CY57" s="61"/>
      <c r="CZ57" s="61">
        <f t="shared" si="63"/>
        <v>8.860993935824478</v>
      </c>
      <c r="DA57" s="61">
        <f t="shared" si="64"/>
        <v>0.79212686753119488</v>
      </c>
      <c r="DB57" s="61">
        <f t="shared" si="65"/>
        <v>3.7311395362046875</v>
      </c>
      <c r="DC57" s="61">
        <f t="shared" si="66"/>
        <v>4.2759306079362318</v>
      </c>
      <c r="DD57" s="61">
        <f t="shared" si="67"/>
        <v>3.7130584634678927</v>
      </c>
      <c r="DE57" s="61">
        <f t="shared" si="68"/>
        <v>4.5136836402578426</v>
      </c>
      <c r="DF57" s="61">
        <f t="shared" si="69"/>
        <v>10.367499496810446</v>
      </c>
      <c r="DG57" s="61">
        <f t="shared" si="70"/>
        <v>1.4708301367173731</v>
      </c>
      <c r="DH57" s="61">
        <f t="shared" si="71"/>
        <v>4.8608590241227541</v>
      </c>
      <c r="DI57" s="61">
        <f t="shared" si="72"/>
        <v>1.4074715594834331</v>
      </c>
      <c r="DJ57" s="61">
        <f t="shared" si="73"/>
        <v>3.8608775635044341</v>
      </c>
      <c r="DK57" s="61">
        <f t="shared" si="74"/>
        <v>1.7801707975074192</v>
      </c>
      <c r="DL57" s="61">
        <f t="shared" si="75"/>
        <v>49.634641629368176</v>
      </c>
      <c r="DM57" s="61">
        <f t="shared" si="76"/>
        <v>49.63464162936819</v>
      </c>
      <c r="DN57" s="61"/>
      <c r="DO57" s="59">
        <f t="shared" si="2"/>
        <v>44348</v>
      </c>
      <c r="DP57" s="61">
        <f t="shared" si="77"/>
        <v>11.027509328752657</v>
      </c>
      <c r="DQ57" s="61">
        <f t="shared" si="21"/>
        <v>0.16897746238153366</v>
      </c>
      <c r="DR57" s="61">
        <f t="shared" si="22"/>
        <v>1.1323820979552783</v>
      </c>
      <c r="DS57" s="61">
        <f t="shared" si="23"/>
        <v>7.5371827922873891E-2</v>
      </c>
      <c r="DT57" s="61">
        <f t="shared" si="24"/>
        <v>-1.5846900190772102</v>
      </c>
      <c r="DU57" s="61">
        <f t="shared" si="25"/>
        <v>-1.9888588763682891</v>
      </c>
      <c r="DV57" s="61">
        <f t="shared" si="26"/>
        <v>-3.4598246569579603</v>
      </c>
      <c r="DW57" s="61">
        <f t="shared" si="27"/>
        <v>0.17284200640378788</v>
      </c>
      <c r="DX57" s="61">
        <f t="shared" si="28"/>
        <v>-1.1168349537905211</v>
      </c>
      <c r="DY57" s="61">
        <f t="shared" si="29"/>
        <v>-0.81874622510661266</v>
      </c>
      <c r="DZ57" s="61">
        <f t="shared" si="30"/>
        <v>-1.7687896502500755</v>
      </c>
      <c r="EA57" s="61">
        <f t="shared" si="31"/>
        <v>-0.52044497012265478</v>
      </c>
      <c r="EB57" s="61">
        <f t="shared" si="32"/>
        <v>1.31889337174281</v>
      </c>
      <c r="EC57" s="61"/>
      <c r="ED57" s="79">
        <f>+'Infla Interanual PondENGHO'!CI58</f>
        <v>1.318893371742802E-2</v>
      </c>
      <c r="EE57" s="53">
        <f t="shared" si="78"/>
        <v>1.318893371742802</v>
      </c>
    </row>
    <row r="58" spans="1:148" x14ac:dyDescent="0.2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509.45382690429688</v>
      </c>
      <c r="E58" s="60">
        <f>+'Indice PondENGHO'!BM57</f>
        <v>504.94842529296875</v>
      </c>
      <c r="F58" s="60">
        <f>+'Indice PondENGHO'!BN57</f>
        <v>504.0047607421875</v>
      </c>
      <c r="G58" s="60">
        <f>+'Indice PondENGHO'!BO57</f>
        <v>501.53729248046875</v>
      </c>
      <c r="H58" s="60">
        <f>+'Indice PondENGHO'!BP57</f>
        <v>495.94219970703125</v>
      </c>
      <c r="I58" s="60">
        <f>+'Indice PondENGHO'!CD57</f>
        <v>501.6624755859375</v>
      </c>
      <c r="K58" s="61">
        <f t="shared" si="33"/>
        <v>6.4875177356700497</v>
      </c>
      <c r="L58" s="61">
        <f t="shared" si="34"/>
        <v>8.1256893428535282</v>
      </c>
      <c r="M58" s="61">
        <f t="shared" si="35"/>
        <v>9.2154411338010949</v>
      </c>
      <c r="N58" s="61">
        <f t="shared" si="36"/>
        <v>11.544501039977716</v>
      </c>
      <c r="O58" s="61">
        <f t="shared" si="37"/>
        <v>16.415914599048339</v>
      </c>
      <c r="P58" s="61">
        <f t="shared" si="38"/>
        <v>51.789063851350733</v>
      </c>
      <c r="Q58" s="61">
        <f t="shared" si="39"/>
        <v>51.789243073027279</v>
      </c>
      <c r="S58" s="60">
        <f>+'Indice PondENGHO'!D57</f>
        <v>541.43414306640625</v>
      </c>
      <c r="T58" s="60">
        <f>+'Indice PondENGHO'!P57</f>
        <v>539.04150390625</v>
      </c>
      <c r="U58" s="60">
        <f>+'Indice PondENGHO'!AB57</f>
        <v>537.38873291015625</v>
      </c>
      <c r="V58" s="60">
        <f>+'Indice PondENGHO'!AN57</f>
        <v>535.64788818359375</v>
      </c>
      <c r="W58" s="60">
        <f>+'Indice PondENGHO'!AZ57</f>
        <v>532.581787109375</v>
      </c>
      <c r="Y58" s="61">
        <f t="shared" si="40"/>
        <v>20.300967711036073</v>
      </c>
      <c r="Z58" s="61">
        <f t="shared" si="41"/>
        <v>16.280265761500328</v>
      </c>
      <c r="AA58" s="61">
        <f t="shared" si="42"/>
        <v>14.859961380004997</v>
      </c>
      <c r="AB58" s="61">
        <f t="shared" si="43"/>
        <v>12.326066411851913</v>
      </c>
      <c r="AC58" s="61">
        <f t="shared" si="44"/>
        <v>9.1365949060878293</v>
      </c>
      <c r="AE58" s="60">
        <f>+'Indice PondENGHO'!D57</f>
        <v>541.43414306640625</v>
      </c>
      <c r="AF58" s="60">
        <f>+'Indice PondENGHO'!E57</f>
        <v>425.989501953125</v>
      </c>
      <c r="AG58" s="60">
        <f>+'Indice PondENGHO'!F57</f>
        <v>502.148681640625</v>
      </c>
      <c r="AH58" s="60">
        <f>+'Indice PondENGHO'!G57</f>
        <v>441.49105834960938</v>
      </c>
      <c r="AI58" s="60">
        <f>+'Indice PondENGHO'!H57</f>
        <v>501.02426147460938</v>
      </c>
      <c r="AJ58" s="60">
        <f>+'Indice PondENGHO'!I57</f>
        <v>564.47265625</v>
      </c>
      <c r="AK58" s="60">
        <f>+'Indice PondENGHO'!J57</f>
        <v>553.009033203125</v>
      </c>
      <c r="AL58" s="60">
        <f>+'Indice PondENGHO'!K57</f>
        <v>470.6090087890625</v>
      </c>
      <c r="AM58" s="60">
        <f>+'Indice PondENGHO'!L57</f>
        <v>482.17303466796875</v>
      </c>
      <c r="AN58" s="60">
        <f>+'Indice PondENGHO'!M57</f>
        <v>409.57180786132813</v>
      </c>
      <c r="AO58" s="60">
        <f>+'Indice PondENGHO'!N57</f>
        <v>466.5582275390625</v>
      </c>
      <c r="AP58" s="60">
        <f>+'Indice PondENGHO'!O57</f>
        <v>439.91934204101563</v>
      </c>
      <c r="AQ58" s="60">
        <f t="shared" si="0"/>
        <v>509.45382690429688</v>
      </c>
      <c r="AR58" s="60"/>
      <c r="AS58" s="60">
        <f>+'Indice PondENGHO'!AZ57</f>
        <v>532.581787109375</v>
      </c>
      <c r="AT58" s="60">
        <f>+'Indice PondENGHO'!BA57</f>
        <v>424.52432250976563</v>
      </c>
      <c r="AU58" s="60">
        <f>+'Indice PondENGHO'!BB57</f>
        <v>508.40435791015625</v>
      </c>
      <c r="AV58" s="60">
        <f>+'Indice PondENGHO'!BC57</f>
        <v>428.54498291015625</v>
      </c>
      <c r="AW58" s="60">
        <f>+'Indice PondENGHO'!BD57</f>
        <v>503.73983764648438</v>
      </c>
      <c r="AX58" s="60">
        <f>+'Indice PondENGHO'!BE57</f>
        <v>538.3658447265625</v>
      </c>
      <c r="AY58" s="60">
        <f>+'Indice PondENGHO'!BF57</f>
        <v>546.90118408203125</v>
      </c>
      <c r="AZ58" s="60">
        <f>+'Indice PondENGHO'!BG57</f>
        <v>466.59771728515625</v>
      </c>
      <c r="BA58" s="60">
        <f>+'Indice PondENGHO'!BH57</f>
        <v>483.44924926757813</v>
      </c>
      <c r="BB58" s="60">
        <f>+'Indice PondENGHO'!BI57</f>
        <v>418.80615234375</v>
      </c>
      <c r="BC58" s="60">
        <f>+'Indice PondENGHO'!BJ57</f>
        <v>461.13800048828125</v>
      </c>
      <c r="BD58" s="60">
        <f>+'Indice PondENGHO'!BK57</f>
        <v>438.12881469726563</v>
      </c>
      <c r="BE58" s="60">
        <f t="shared" si="1"/>
        <v>495.94219970703125</v>
      </c>
      <c r="BG58" s="61">
        <f t="shared" ref="BG58:BR58" si="132">+AE$1*(AE58-AE46)/$AQ46</f>
        <v>20.300967711036073</v>
      </c>
      <c r="BH58" s="61">
        <f t="shared" si="132"/>
        <v>0.96390376251913501</v>
      </c>
      <c r="BI58" s="61">
        <f t="shared" si="132"/>
        <v>4.5601062136741994</v>
      </c>
      <c r="BJ58" s="61">
        <f t="shared" si="132"/>
        <v>4.4007731281323199</v>
      </c>
      <c r="BK58" s="61">
        <f t="shared" si="132"/>
        <v>2.0102475337158596</v>
      </c>
      <c r="BL58" s="61">
        <f t="shared" si="132"/>
        <v>2.5397073595364308</v>
      </c>
      <c r="BM58" s="61">
        <f t="shared" si="132"/>
        <v>6.686402037278139</v>
      </c>
      <c r="BN58" s="61">
        <f t="shared" si="132"/>
        <v>1.565164230437214</v>
      </c>
      <c r="BO58" s="61">
        <f t="shared" si="132"/>
        <v>3.5870293707646068</v>
      </c>
      <c r="BP58" s="61">
        <f t="shared" si="132"/>
        <v>0.59657184101277827</v>
      </c>
      <c r="BQ58" s="61">
        <f t="shared" si="132"/>
        <v>2.1570617614450724</v>
      </c>
      <c r="BR58" s="61">
        <f t="shared" si="132"/>
        <v>1.2454603187987656</v>
      </c>
      <c r="BS58" s="61">
        <f t="shared" si="46"/>
        <v>50.61339526835058</v>
      </c>
      <c r="BT58" s="53">
        <f t="shared" si="47"/>
        <v>52.579308408431991</v>
      </c>
      <c r="BV58" s="61">
        <f t="shared" si="110"/>
        <v>9.1365949060878293</v>
      </c>
      <c r="BW58" s="61">
        <f t="shared" si="111"/>
        <v>0.80296511116593983</v>
      </c>
      <c r="BX58" s="61">
        <f t="shared" si="112"/>
        <v>3.5410167572864255</v>
      </c>
      <c r="BY58" s="61">
        <f t="shared" si="113"/>
        <v>4.4627718689578231</v>
      </c>
      <c r="BZ58" s="61">
        <f t="shared" si="114"/>
        <v>3.511537404052564</v>
      </c>
      <c r="CA58" s="61">
        <f t="shared" si="115"/>
        <v>4.548021552018259</v>
      </c>
      <c r="CB58" s="61">
        <f t="shared" si="116"/>
        <v>10.080126276790123</v>
      </c>
      <c r="CC58" s="61">
        <f t="shared" si="117"/>
        <v>1.3816944226618568</v>
      </c>
      <c r="CD58" s="61">
        <f t="shared" si="118"/>
        <v>4.7219776031186109</v>
      </c>
      <c r="CE58" s="61">
        <f t="shared" si="119"/>
        <v>1.4833724780262916</v>
      </c>
      <c r="CF58" s="61">
        <f t="shared" si="120"/>
        <v>4.0455249025513842</v>
      </c>
      <c r="CG58" s="61">
        <f t="shared" si="121"/>
        <v>1.7805047511651857</v>
      </c>
      <c r="CH58" s="61">
        <f t="shared" si="48"/>
        <v>49.496108033882294</v>
      </c>
      <c r="CI58" s="53">
        <f t="shared" si="49"/>
        <v>51.173309310864745</v>
      </c>
      <c r="CK58" s="61">
        <f t="shared" si="50"/>
        <v>21.089492941716472</v>
      </c>
      <c r="CL58" s="61">
        <f t="shared" si="51"/>
        <v>1.0013434770939686</v>
      </c>
      <c r="CM58" s="61">
        <f t="shared" si="52"/>
        <v>4.7372287457252122</v>
      </c>
      <c r="CN58" s="61">
        <f t="shared" si="53"/>
        <v>4.5717068833811494</v>
      </c>
      <c r="CO58" s="61">
        <f t="shared" si="54"/>
        <v>2.0883290775521313</v>
      </c>
      <c r="CP58" s="61">
        <f t="shared" si="55"/>
        <v>2.6383540526421241</v>
      </c>
      <c r="CQ58" s="61">
        <f t="shared" si="56"/>
        <v>6.9461136325042334</v>
      </c>
      <c r="CR58" s="61">
        <f t="shared" si="57"/>
        <v>1.625957957289323</v>
      </c>
      <c r="CS58" s="61">
        <f t="shared" si="58"/>
        <v>3.72635588969217</v>
      </c>
      <c r="CT58" s="61">
        <f t="shared" si="59"/>
        <v>0.61974373878868105</v>
      </c>
      <c r="CU58" s="61">
        <f t="shared" si="60"/>
        <v>2.2408458276652601</v>
      </c>
      <c r="CV58" s="61">
        <f t="shared" si="61"/>
        <v>1.2938361843812816</v>
      </c>
      <c r="CW58" s="61">
        <f t="shared" si="62"/>
        <v>52.579308408432006</v>
      </c>
      <c r="CX58" s="61"/>
      <c r="CY58" s="61"/>
      <c r="CZ58" s="61">
        <f t="shared" si="63"/>
        <v>9.4461931604247553</v>
      </c>
      <c r="DA58" s="61">
        <f t="shared" si="64"/>
        <v>0.83017400017389931</v>
      </c>
      <c r="DB58" s="61">
        <f t="shared" si="65"/>
        <v>3.6610059455893027</v>
      </c>
      <c r="DC58" s="61">
        <f t="shared" si="66"/>
        <v>4.613995207010456</v>
      </c>
      <c r="DD58" s="61">
        <f t="shared" si="67"/>
        <v>3.6305276691905206</v>
      </c>
      <c r="DE58" s="61">
        <f t="shared" si="68"/>
        <v>4.7021336197704766</v>
      </c>
      <c r="DF58" s="61">
        <f t="shared" si="69"/>
        <v>10.421696580701768</v>
      </c>
      <c r="DG58" s="61">
        <f t="shared" si="70"/>
        <v>1.4285138543735714</v>
      </c>
      <c r="DH58" s="61">
        <f t="shared" si="71"/>
        <v>4.8819842618322955</v>
      </c>
      <c r="DI58" s="61">
        <f t="shared" si="72"/>
        <v>1.5336373233487406</v>
      </c>
      <c r="DJ58" s="61">
        <f t="shared" si="73"/>
        <v>4.1826096108678188</v>
      </c>
      <c r="DK58" s="61">
        <f t="shared" si="74"/>
        <v>1.8408380775811404</v>
      </c>
      <c r="DL58" s="61">
        <f t="shared" si="75"/>
        <v>51.173309310864745</v>
      </c>
      <c r="DM58" s="61">
        <f t="shared" si="76"/>
        <v>51.173309310864745</v>
      </c>
      <c r="DN58" s="61"/>
      <c r="DO58" s="59">
        <f t="shared" si="2"/>
        <v>44378</v>
      </c>
      <c r="DP58" s="61">
        <f t="shared" si="77"/>
        <v>11.643299781291716</v>
      </c>
      <c r="DQ58" s="61">
        <f t="shared" si="21"/>
        <v>0.17116947692006934</v>
      </c>
      <c r="DR58" s="61">
        <f t="shared" si="22"/>
        <v>1.0762228001359095</v>
      </c>
      <c r="DS58" s="61">
        <f t="shared" si="23"/>
        <v>-4.2288323629306568E-2</v>
      </c>
      <c r="DT58" s="61">
        <f t="shared" si="24"/>
        <v>-1.5421985916383893</v>
      </c>
      <c r="DU58" s="61">
        <f t="shared" si="25"/>
        <v>-2.0637795671283525</v>
      </c>
      <c r="DV58" s="61">
        <f t="shared" si="26"/>
        <v>-3.4755829481975349</v>
      </c>
      <c r="DW58" s="61">
        <f t="shared" si="27"/>
        <v>0.19744410291575165</v>
      </c>
      <c r="DX58" s="61">
        <f t="shared" si="28"/>
        <v>-1.1556283721401255</v>
      </c>
      <c r="DY58" s="61">
        <f t="shared" si="29"/>
        <v>-0.91389358456005954</v>
      </c>
      <c r="DZ58" s="61">
        <f t="shared" si="30"/>
        <v>-1.9417637832025587</v>
      </c>
      <c r="EA58" s="61">
        <f t="shared" si="31"/>
        <v>-0.54700189319985881</v>
      </c>
      <c r="EB58" s="61">
        <f t="shared" si="32"/>
        <v>1.4059990975672605</v>
      </c>
      <c r="EC58" s="61"/>
      <c r="ED58" s="79">
        <f>+'Infla Interanual PondENGHO'!CI59</f>
        <v>1.4059990975672454E-2</v>
      </c>
      <c r="EE58" s="53">
        <f t="shared" si="78"/>
        <v>1.4059990975672454</v>
      </c>
    </row>
    <row r="59" spans="1:148" x14ac:dyDescent="0.2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521.14599609375</v>
      </c>
      <c r="E59" s="60">
        <f>+'Indice PondENGHO'!BM58</f>
        <v>517.08111572265625</v>
      </c>
      <c r="F59" s="60">
        <f>+'Indice PondENGHO'!BN58</f>
        <v>516.4710693359375</v>
      </c>
      <c r="G59" s="60">
        <f>+'Indice PondENGHO'!BO58</f>
        <v>514.57867431640625</v>
      </c>
      <c r="H59" s="60">
        <f>+'Indice PondENGHO'!BP58</f>
        <v>509.73114013671875</v>
      </c>
      <c r="I59" s="60">
        <f>+'Indice PondENGHO'!CD58</f>
        <v>514.53778076171875</v>
      </c>
      <c r="K59" s="61">
        <f t="shared" si="33"/>
        <v>6.3929561719890717</v>
      </c>
      <c r="L59" s="61">
        <f t="shared" si="34"/>
        <v>8.0293790181987426</v>
      </c>
      <c r="M59" s="61">
        <f t="shared" si="35"/>
        <v>9.1242345745439142</v>
      </c>
      <c r="N59" s="61">
        <f t="shared" si="36"/>
        <v>11.474562438878721</v>
      </c>
      <c r="O59" s="61">
        <f t="shared" si="37"/>
        <v>16.403552914378434</v>
      </c>
      <c r="P59" s="61">
        <f t="shared" si="38"/>
        <v>51.424685117988886</v>
      </c>
      <c r="Q59" s="61">
        <f t="shared" si="39"/>
        <v>51.424793975690129</v>
      </c>
      <c r="S59" s="60">
        <f>+'Indice PondENGHO'!D58</f>
        <v>549.60992431640625</v>
      </c>
      <c r="T59" s="60">
        <f>+'Indice PondENGHO'!P58</f>
        <v>547.26287841796875</v>
      </c>
      <c r="U59" s="60">
        <f>+'Indice PondENGHO'!AB58</f>
        <v>545.715087890625</v>
      </c>
      <c r="V59" s="60">
        <f>+'Indice PondENGHO'!AN58</f>
        <v>544.2265625</v>
      </c>
      <c r="W59" s="60">
        <f>+'Indice PondENGHO'!AZ58</f>
        <v>541.47186279296875</v>
      </c>
      <c r="Y59" s="61">
        <f t="shared" si="40"/>
        <v>19.423266207611437</v>
      </c>
      <c r="Z59" s="61">
        <f t="shared" si="41"/>
        <v>15.547883736295766</v>
      </c>
      <c r="AA59" s="61">
        <f t="shared" si="42"/>
        <v>14.177665280254853</v>
      </c>
      <c r="AB59" s="61">
        <f t="shared" si="43"/>
        <v>11.765404379527507</v>
      </c>
      <c r="AC59" s="61">
        <f t="shared" si="44"/>
        <v>8.7212910672289929</v>
      </c>
      <c r="AE59" s="60">
        <f>+'Indice PondENGHO'!D58</f>
        <v>549.60992431640625</v>
      </c>
      <c r="AF59" s="60">
        <f>+'Indice PondENGHO'!E58</f>
        <v>439.02545166015625</v>
      </c>
      <c r="AG59" s="60">
        <f>+'Indice PondENGHO'!F58</f>
        <v>518.57452392578125</v>
      </c>
      <c r="AH59" s="60">
        <f>+'Indice PondENGHO'!G58</f>
        <v>445.94207763671875</v>
      </c>
      <c r="AI59" s="60">
        <f>+'Indice PondENGHO'!H58</f>
        <v>517.9107666015625</v>
      </c>
      <c r="AJ59" s="60">
        <f>+'Indice PondENGHO'!I58</f>
        <v>587.16943359375</v>
      </c>
      <c r="AK59" s="60">
        <f>+'Indice PondENGHO'!J58</f>
        <v>566.627197265625</v>
      </c>
      <c r="AL59" s="60">
        <f>+'Indice PondENGHO'!K58</f>
        <v>477.18252563476563</v>
      </c>
      <c r="AM59" s="60">
        <f>+'Indice PondENGHO'!L58</f>
        <v>499.98941040039063</v>
      </c>
      <c r="AN59" s="60">
        <f>+'Indice PondENGHO'!M58</f>
        <v>427.028076171875</v>
      </c>
      <c r="AO59" s="60">
        <f>+'Indice PondENGHO'!N58</f>
        <v>480.65988159179688</v>
      </c>
      <c r="AP59" s="60">
        <f>+'Indice PondENGHO'!O58</f>
        <v>454.40048217773438</v>
      </c>
      <c r="AQ59" s="60">
        <f t="shared" si="0"/>
        <v>521.14599609375</v>
      </c>
      <c r="AR59" s="60"/>
      <c r="AS59" s="60">
        <f>+'Indice PondENGHO'!AZ58</f>
        <v>541.47186279296875</v>
      </c>
      <c r="AT59" s="60">
        <f>+'Indice PondENGHO'!BA58</f>
        <v>437.07049560546875</v>
      </c>
      <c r="AU59" s="60">
        <f>+'Indice PondENGHO'!BB58</f>
        <v>525.21875</v>
      </c>
      <c r="AV59" s="60">
        <f>+'Indice PondENGHO'!BC58</f>
        <v>434.9366455078125</v>
      </c>
      <c r="AW59" s="60">
        <f>+'Indice PondENGHO'!BD58</f>
        <v>520.12298583984375</v>
      </c>
      <c r="AX59" s="60">
        <f>+'Indice PondENGHO'!BE58</f>
        <v>561.77459716796875</v>
      </c>
      <c r="AY59" s="60">
        <f>+'Indice PondENGHO'!BF58</f>
        <v>560.75323486328125</v>
      </c>
      <c r="AZ59" s="60">
        <f>+'Indice PondENGHO'!BG58</f>
        <v>473.1407470703125</v>
      </c>
      <c r="BA59" s="60">
        <f>+'Indice PondENGHO'!BH58</f>
        <v>501.25042724609375</v>
      </c>
      <c r="BB59" s="60">
        <f>+'Indice PondENGHO'!BI58</f>
        <v>437.61392211914063</v>
      </c>
      <c r="BC59" s="60">
        <f>+'Indice PondENGHO'!BJ58</f>
        <v>474.21957397460938</v>
      </c>
      <c r="BD59" s="60">
        <f>+'Indice PondENGHO'!BK58</f>
        <v>452.52484130859375</v>
      </c>
      <c r="BE59" s="60">
        <f t="shared" si="1"/>
        <v>509.73114013671875</v>
      </c>
      <c r="BG59" s="61">
        <f t="shared" ref="BG59:BR59" si="133">+AE$1*(AE59-AE47)/$AQ47</f>
        <v>19.423266207611437</v>
      </c>
      <c r="BH59" s="61">
        <f t="shared" si="133"/>
        <v>0.98165042546168624</v>
      </c>
      <c r="BI59" s="61">
        <f t="shared" si="133"/>
        <v>4.676034995656468</v>
      </c>
      <c r="BJ59" s="61">
        <f t="shared" si="133"/>
        <v>4.1452902608501292</v>
      </c>
      <c r="BK59" s="61">
        <f t="shared" si="133"/>
        <v>2.0199934226337883</v>
      </c>
      <c r="BL59" s="61">
        <f t="shared" si="133"/>
        <v>2.6377366739201729</v>
      </c>
      <c r="BM59" s="61">
        <f t="shared" si="133"/>
        <v>6.6186468344292813</v>
      </c>
      <c r="BN59" s="61">
        <f t="shared" si="133"/>
        <v>1.50976802000991</v>
      </c>
      <c r="BO59" s="61">
        <f t="shared" si="133"/>
        <v>3.6596517897544882</v>
      </c>
      <c r="BP59" s="61">
        <f t="shared" si="133"/>
        <v>0.65058358020005258</v>
      </c>
      <c r="BQ59" s="61">
        <f t="shared" si="133"/>
        <v>2.205009746661069</v>
      </c>
      <c r="BR59" s="61">
        <f t="shared" si="133"/>
        <v>1.2598773561896996</v>
      </c>
      <c r="BS59" s="61">
        <f t="shared" si="46"/>
        <v>49.78750931337818</v>
      </c>
      <c r="BT59" s="53">
        <f t="shared" si="47"/>
        <v>51.814394500409207</v>
      </c>
      <c r="BV59" s="61">
        <f t="shared" si="110"/>
        <v>8.7212910672289929</v>
      </c>
      <c r="BW59" s="61">
        <f t="shared" si="111"/>
        <v>0.81389052918501281</v>
      </c>
      <c r="BX59" s="61">
        <f t="shared" si="112"/>
        <v>3.6198591656219872</v>
      </c>
      <c r="BY59" s="61">
        <f t="shared" si="113"/>
        <v>4.289334312700162</v>
      </c>
      <c r="BZ59" s="61">
        <f t="shared" si="114"/>
        <v>3.5091867868305351</v>
      </c>
      <c r="CA59" s="61">
        <f t="shared" si="115"/>
        <v>4.7832706340758264</v>
      </c>
      <c r="CB59" s="61">
        <f t="shared" si="116"/>
        <v>10.006374530608985</v>
      </c>
      <c r="CC59" s="61">
        <f t="shared" si="117"/>
        <v>1.3342236243447698</v>
      </c>
      <c r="CD59" s="61">
        <f t="shared" si="118"/>
        <v>4.778485526053653</v>
      </c>
      <c r="CE59" s="61">
        <f t="shared" si="119"/>
        <v>1.6143517370735889</v>
      </c>
      <c r="CF59" s="61">
        <f t="shared" si="120"/>
        <v>4.1185911851804891</v>
      </c>
      <c r="CG59" s="61">
        <f t="shared" si="121"/>
        <v>1.7699868579340814</v>
      </c>
      <c r="CH59" s="61">
        <f t="shared" si="48"/>
        <v>49.358845956838088</v>
      </c>
      <c r="CI59" s="53">
        <f t="shared" si="49"/>
        <v>51.13990580624985</v>
      </c>
      <c r="CK59" s="61">
        <f t="shared" si="50"/>
        <v>20.21400129564665</v>
      </c>
      <c r="CL59" s="61">
        <f t="shared" si="51"/>
        <v>1.0216141178345512</v>
      </c>
      <c r="CM59" s="61">
        <f t="shared" si="52"/>
        <v>4.8663997316604046</v>
      </c>
      <c r="CN59" s="61">
        <f t="shared" si="53"/>
        <v>4.3140479983134776</v>
      </c>
      <c r="CO59" s="61">
        <f t="shared" si="54"/>
        <v>2.1022288026056151</v>
      </c>
      <c r="CP59" s="61">
        <f t="shared" si="55"/>
        <v>2.745120824390634</v>
      </c>
      <c r="CQ59" s="61">
        <f t="shared" si="56"/>
        <v>6.8880966906664103</v>
      </c>
      <c r="CR59" s="61">
        <f t="shared" si="57"/>
        <v>1.5712317581605746</v>
      </c>
      <c r="CS59" s="61">
        <f t="shared" si="58"/>
        <v>3.8086388370007298</v>
      </c>
      <c r="CT59" s="61">
        <f t="shared" si="59"/>
        <v>0.67706930402554155</v>
      </c>
      <c r="CU59" s="61">
        <f t="shared" si="60"/>
        <v>2.2947772737858982</v>
      </c>
      <c r="CV59" s="61">
        <f t="shared" si="61"/>
        <v>1.3111678663187238</v>
      </c>
      <c r="CW59" s="61">
        <f t="shared" si="62"/>
        <v>51.814394500409207</v>
      </c>
      <c r="CX59" s="61"/>
      <c r="CY59" s="61"/>
      <c r="CZ59" s="61">
        <f t="shared" si="63"/>
        <v>9.0359892951506513</v>
      </c>
      <c r="DA59" s="61">
        <f t="shared" si="64"/>
        <v>0.84325887674758571</v>
      </c>
      <c r="DB59" s="61">
        <f t="shared" si="65"/>
        <v>3.7504778155404277</v>
      </c>
      <c r="DC59" s="61">
        <f t="shared" si="66"/>
        <v>4.4441102394253305</v>
      </c>
      <c r="DD59" s="61">
        <f t="shared" si="67"/>
        <v>3.6358119452788409</v>
      </c>
      <c r="DE59" s="61">
        <f t="shared" si="68"/>
        <v>4.9558697115071038</v>
      </c>
      <c r="DF59" s="61">
        <f t="shared" si="69"/>
        <v>10.367443586604105</v>
      </c>
      <c r="DG59" s="61">
        <f t="shared" si="70"/>
        <v>1.382367621259428</v>
      </c>
      <c r="DH59" s="61">
        <f t="shared" si="71"/>
        <v>4.9509119381073639</v>
      </c>
      <c r="DI59" s="61">
        <f t="shared" si="72"/>
        <v>1.6726038498609133</v>
      </c>
      <c r="DJ59" s="61">
        <f t="shared" si="73"/>
        <v>4.2672060333169437</v>
      </c>
      <c r="DK59" s="61">
        <f t="shared" si="74"/>
        <v>1.8338548934511505</v>
      </c>
      <c r="DL59" s="61">
        <f t="shared" si="75"/>
        <v>51.13990580624985</v>
      </c>
      <c r="DM59" s="61">
        <f t="shared" si="76"/>
        <v>51.13990580624985</v>
      </c>
      <c r="DN59" s="61"/>
      <c r="DO59" s="59">
        <f t="shared" si="2"/>
        <v>44409</v>
      </c>
      <c r="DP59" s="61">
        <f t="shared" si="77"/>
        <v>11.178012000495999</v>
      </c>
      <c r="DQ59" s="61">
        <f t="shared" si="21"/>
        <v>0.17835524108696554</v>
      </c>
      <c r="DR59" s="61">
        <f t="shared" si="22"/>
        <v>1.1159219161199769</v>
      </c>
      <c r="DS59" s="61">
        <f t="shared" si="23"/>
        <v>-0.13006224111185283</v>
      </c>
      <c r="DT59" s="61">
        <f t="shared" si="24"/>
        <v>-1.5335831426732258</v>
      </c>
      <c r="DU59" s="61">
        <f t="shared" si="25"/>
        <v>-2.2107488871164698</v>
      </c>
      <c r="DV59" s="61">
        <f t="shared" si="26"/>
        <v>-3.4793468959376952</v>
      </c>
      <c r="DW59" s="61">
        <f t="shared" si="27"/>
        <v>0.18886413690114656</v>
      </c>
      <c r="DX59" s="61">
        <f t="shared" si="28"/>
        <v>-1.142273101106634</v>
      </c>
      <c r="DY59" s="61">
        <f t="shared" si="29"/>
        <v>-0.99553454583537171</v>
      </c>
      <c r="DZ59" s="61">
        <f t="shared" si="30"/>
        <v>-1.9724287595310455</v>
      </c>
      <c r="EA59" s="61">
        <f t="shared" si="31"/>
        <v>-0.52268702713242665</v>
      </c>
      <c r="EB59" s="61">
        <f t="shared" si="32"/>
        <v>0.67448869415935775</v>
      </c>
      <c r="EC59" s="61"/>
      <c r="ED59" s="79">
        <f>+'Infla Interanual PondENGHO'!CI60</f>
        <v>6.7448869415935864E-3</v>
      </c>
      <c r="EE59" s="53">
        <f t="shared" si="78"/>
        <v>0.67448869415935864</v>
      </c>
    </row>
    <row r="60" spans="1:148" x14ac:dyDescent="0.2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536.51727294921875</v>
      </c>
      <c r="E60" s="60">
        <f>+'Indice PondENGHO'!BM59</f>
        <v>532.85186767578125</v>
      </c>
      <c r="F60" s="60">
        <f>+'Indice PondENGHO'!BN59</f>
        <v>532.5704345703125</v>
      </c>
      <c r="G60" s="60">
        <f>+'Indice PondENGHO'!BO59</f>
        <v>531.04931640625</v>
      </c>
      <c r="H60" s="60">
        <f>+'Indice PondENGHO'!BP59</f>
        <v>526.76025390625</v>
      </c>
      <c r="I60" s="60">
        <f>+'Indice PondENGHO'!CD59</f>
        <v>530.8802490234375</v>
      </c>
      <c r="K60" s="61">
        <f t="shared" si="33"/>
        <v>6.4711852620688486</v>
      </c>
      <c r="L60" s="61">
        <f t="shared" si="34"/>
        <v>8.1560902598331477</v>
      </c>
      <c r="M60" s="61">
        <f t="shared" si="35"/>
        <v>9.2882499008961421</v>
      </c>
      <c r="N60" s="61">
        <f t="shared" si="36"/>
        <v>11.708784841289873</v>
      </c>
      <c r="O60" s="61">
        <f t="shared" si="37"/>
        <v>16.823660251615319</v>
      </c>
      <c r="P60" s="61">
        <f t="shared" si="38"/>
        <v>52.447970515703332</v>
      </c>
      <c r="Q60" s="61">
        <f t="shared" si="39"/>
        <v>52.448013662573921</v>
      </c>
      <c r="S60" s="60">
        <f>+'Indice PondENGHO'!D59</f>
        <v>563.49090576171875</v>
      </c>
      <c r="T60" s="60">
        <f>+'Indice PondENGHO'!P59</f>
        <v>561.346435546875</v>
      </c>
      <c r="U60" s="60">
        <f>+'Indice PondENGHO'!AB59</f>
        <v>559.9346923828125</v>
      </c>
      <c r="V60" s="60">
        <f>+'Indice PondENGHO'!AN59</f>
        <v>558.55413818359375</v>
      </c>
      <c r="W60" s="60">
        <f>+'Indice PondENGHO'!AZ59</f>
        <v>556.06488037109375</v>
      </c>
      <c r="Y60" s="61">
        <f t="shared" si="40"/>
        <v>19.338973359294197</v>
      </c>
      <c r="Z60" s="61">
        <f t="shared" si="41"/>
        <v>15.52118498554624</v>
      </c>
      <c r="AA60" s="61">
        <f t="shared" si="42"/>
        <v>14.1770338117786</v>
      </c>
      <c r="AB60" s="61">
        <f t="shared" si="43"/>
        <v>11.781298967623615</v>
      </c>
      <c r="AC60" s="61">
        <f t="shared" si="44"/>
        <v>8.760541061039504</v>
      </c>
      <c r="AE60" s="60">
        <f>+'Indice PondENGHO'!D59</f>
        <v>563.49090576171875</v>
      </c>
      <c r="AF60" s="60">
        <f>+'Indice PondENGHO'!E59</f>
        <v>459.83975219726563</v>
      </c>
      <c r="AG60" s="60">
        <f>+'Indice PondENGHO'!F59</f>
        <v>534.1690673828125</v>
      </c>
      <c r="AH60" s="60">
        <f>+'Indice PondENGHO'!G59</f>
        <v>455.02508544921875</v>
      </c>
      <c r="AI60" s="60">
        <f>+'Indice PondENGHO'!H59</f>
        <v>535.03460693359375</v>
      </c>
      <c r="AJ60" s="60">
        <f>+'Indice PondENGHO'!I59</f>
        <v>611.5244140625</v>
      </c>
      <c r="AK60" s="60">
        <f>+'Indice PondENGHO'!J59</f>
        <v>582.4600830078125</v>
      </c>
      <c r="AL60" s="60">
        <f>+'Indice PondENGHO'!K59</f>
        <v>492.76083374023438</v>
      </c>
      <c r="AM60" s="60">
        <f>+'Indice PondENGHO'!L59</f>
        <v>518.68414306640625</v>
      </c>
      <c r="AN60" s="60">
        <f>+'Indice PondENGHO'!M59</f>
        <v>446.19293212890625</v>
      </c>
      <c r="AO60" s="60">
        <f>+'Indice PondENGHO'!N59</f>
        <v>500.06103515625</v>
      </c>
      <c r="AP60" s="60">
        <f>+'Indice PondENGHO'!O59</f>
        <v>464.9990234375</v>
      </c>
      <c r="AQ60" s="60">
        <f t="shared" si="0"/>
        <v>536.51727294921875</v>
      </c>
      <c r="AR60" s="60"/>
      <c r="AS60" s="60">
        <f>+'Indice PondENGHO'!AZ59</f>
        <v>556.06488037109375</v>
      </c>
      <c r="AT60" s="60">
        <f>+'Indice PondENGHO'!BA59</f>
        <v>458.08868408203125</v>
      </c>
      <c r="AU60" s="60">
        <f>+'Indice PondENGHO'!BB59</f>
        <v>541.004150390625</v>
      </c>
      <c r="AV60" s="60">
        <f>+'Indice PondENGHO'!BC59</f>
        <v>443.20263671875</v>
      </c>
      <c r="AW60" s="60">
        <f>+'Indice PondENGHO'!BD59</f>
        <v>538.6326904296875</v>
      </c>
      <c r="AX60" s="60">
        <f>+'Indice PondENGHO'!BE59</f>
        <v>586.75909423828125</v>
      </c>
      <c r="AY60" s="60">
        <f>+'Indice PondENGHO'!BF59</f>
        <v>578.121826171875</v>
      </c>
      <c r="AZ60" s="60">
        <f>+'Indice PondENGHO'!BG59</f>
        <v>488.8175048828125</v>
      </c>
      <c r="BA60" s="60">
        <f>+'Indice PondENGHO'!BH59</f>
        <v>520.5953369140625</v>
      </c>
      <c r="BB60" s="60">
        <f>+'Indice PondENGHO'!BI59</f>
        <v>458.10809326171875</v>
      </c>
      <c r="BC60" s="60">
        <f>+'Indice PondENGHO'!BJ59</f>
        <v>494.5592041015625</v>
      </c>
      <c r="BD60" s="60">
        <f>+'Indice PondENGHO'!BK59</f>
        <v>461.98886108398438</v>
      </c>
      <c r="BE60" s="60">
        <f t="shared" si="1"/>
        <v>526.76025390625</v>
      </c>
      <c r="BG60" s="61">
        <f t="shared" ref="BG60:BR60" si="134">+AE$1*(AE60-AE48)/$AQ48</f>
        <v>19.338973359294197</v>
      </c>
      <c r="BH60" s="61">
        <f t="shared" si="134"/>
        <v>1.0306151982436988</v>
      </c>
      <c r="BI60" s="61">
        <f t="shared" si="134"/>
        <v>4.7201129504134851</v>
      </c>
      <c r="BJ60" s="61">
        <f t="shared" si="134"/>
        <v>4.1975917384234158</v>
      </c>
      <c r="BK60" s="61">
        <f t="shared" si="134"/>
        <v>2.0637545944809688</v>
      </c>
      <c r="BL60" s="61">
        <f t="shared" si="134"/>
        <v>2.7011601933599447</v>
      </c>
      <c r="BM60" s="61">
        <f t="shared" si="134"/>
        <v>6.5673815932775925</v>
      </c>
      <c r="BN60" s="61">
        <f t="shared" si="134"/>
        <v>1.6640508404633834</v>
      </c>
      <c r="BO60" s="61">
        <f t="shared" si="134"/>
        <v>3.83243613823013</v>
      </c>
      <c r="BP60" s="61">
        <f t="shared" si="134"/>
        <v>0.70210434766399432</v>
      </c>
      <c r="BQ60" s="61">
        <f t="shared" si="134"/>
        <v>2.3253890066407581</v>
      </c>
      <c r="BR60" s="61">
        <f t="shared" si="134"/>
        <v>1.2821970479599643</v>
      </c>
      <c r="BS60" s="61">
        <f t="shared" si="46"/>
        <v>50.42576700845153</v>
      </c>
      <c r="BT60" s="53">
        <f t="shared" si="47"/>
        <v>52.419032310782065</v>
      </c>
      <c r="BV60" s="61">
        <f t="shared" si="110"/>
        <v>8.760541061039504</v>
      </c>
      <c r="BW60" s="61">
        <f t="shared" si="111"/>
        <v>0.85747379501128207</v>
      </c>
      <c r="BX60" s="61">
        <f t="shared" si="112"/>
        <v>3.6566552343114398</v>
      </c>
      <c r="BY60" s="61">
        <f t="shared" si="113"/>
        <v>4.3278995796188342</v>
      </c>
      <c r="BZ60" s="61">
        <f t="shared" si="114"/>
        <v>3.6166935305095582</v>
      </c>
      <c r="CA60" s="61">
        <f t="shared" si="115"/>
        <v>4.9708316635290606</v>
      </c>
      <c r="CB60" s="61">
        <f t="shared" si="116"/>
        <v>9.9832597177810527</v>
      </c>
      <c r="CC60" s="61">
        <f t="shared" si="117"/>
        <v>1.5046820283454145</v>
      </c>
      <c r="CD60" s="61">
        <f t="shared" si="118"/>
        <v>5.0483728588668715</v>
      </c>
      <c r="CE60" s="61">
        <f t="shared" si="119"/>
        <v>1.7520215687350706</v>
      </c>
      <c r="CF60" s="61">
        <f t="shared" si="120"/>
        <v>4.3790173919165252</v>
      </c>
      <c r="CG60" s="61">
        <f t="shared" si="121"/>
        <v>1.7667343482154045</v>
      </c>
      <c r="CH60" s="61">
        <f t="shared" si="48"/>
        <v>50.624182777880023</v>
      </c>
      <c r="CI60" s="53">
        <f t="shared" si="49"/>
        <v>52.47356759004758</v>
      </c>
      <c r="CK60" s="61">
        <f t="shared" si="50"/>
        <v>20.103417945200349</v>
      </c>
      <c r="CL60" s="61">
        <f t="shared" si="51"/>
        <v>1.0713540830755224</v>
      </c>
      <c r="CM60" s="61">
        <f t="shared" si="52"/>
        <v>4.9066929059660369</v>
      </c>
      <c r="CN60" s="61">
        <f t="shared" si="53"/>
        <v>4.3635171067801606</v>
      </c>
      <c r="CO60" s="61">
        <f t="shared" si="54"/>
        <v>2.1453321424241598</v>
      </c>
      <c r="CP60" s="61">
        <f t="shared" si="55"/>
        <v>2.807933559614511</v>
      </c>
      <c r="CQ60" s="61">
        <f t="shared" si="56"/>
        <v>6.8269816873098836</v>
      </c>
      <c r="CR60" s="61">
        <f t="shared" si="57"/>
        <v>1.7298286163582688</v>
      </c>
      <c r="CS60" s="61">
        <f t="shared" si="58"/>
        <v>3.983927378342579</v>
      </c>
      <c r="CT60" s="61">
        <f t="shared" si="59"/>
        <v>0.7298576237733988</v>
      </c>
      <c r="CU60" s="61">
        <f t="shared" si="60"/>
        <v>2.4173086242557176</v>
      </c>
      <c r="CV60" s="61">
        <f t="shared" si="61"/>
        <v>1.3328806376814826</v>
      </c>
      <c r="CW60" s="61">
        <f t="shared" si="62"/>
        <v>52.419032310782072</v>
      </c>
      <c r="CX60" s="61"/>
      <c r="CY60" s="61"/>
      <c r="CZ60" s="61">
        <f t="shared" si="63"/>
        <v>9.080578061058711</v>
      </c>
      <c r="DA60" s="61">
        <f t="shared" si="64"/>
        <v>0.88879872563353901</v>
      </c>
      <c r="DB60" s="61">
        <f t="shared" si="65"/>
        <v>3.7902388752235345</v>
      </c>
      <c r="DC60" s="61">
        <f t="shared" si="66"/>
        <v>4.4860048824985226</v>
      </c>
      <c r="DD60" s="61">
        <f t="shared" si="67"/>
        <v>3.7488173045354301</v>
      </c>
      <c r="DE60" s="61">
        <f t="shared" si="68"/>
        <v>5.1524243348163701</v>
      </c>
      <c r="DF60" s="61">
        <f t="shared" si="69"/>
        <v>10.347964645048652</v>
      </c>
      <c r="DG60" s="61">
        <f t="shared" si="70"/>
        <v>1.5596505421597133</v>
      </c>
      <c r="DH60" s="61">
        <f t="shared" si="71"/>
        <v>5.2327982377872946</v>
      </c>
      <c r="DI60" s="61">
        <f t="shared" si="72"/>
        <v>1.8160258035100838</v>
      </c>
      <c r="DJ60" s="61">
        <f t="shared" si="73"/>
        <v>4.5389901127081114</v>
      </c>
      <c r="DK60" s="61">
        <f t="shared" si="74"/>
        <v>1.8312760650676116</v>
      </c>
      <c r="DL60" s="61">
        <f t="shared" si="75"/>
        <v>52.47356759004758</v>
      </c>
      <c r="DM60" s="61">
        <f t="shared" si="76"/>
        <v>52.47356759004758</v>
      </c>
      <c r="DN60" s="61"/>
      <c r="DO60" s="59">
        <f t="shared" si="2"/>
        <v>44440</v>
      </c>
      <c r="DP60" s="61">
        <f t="shared" si="77"/>
        <v>11.022839884141638</v>
      </c>
      <c r="DQ60" s="61">
        <f t="shared" si="21"/>
        <v>0.18255535744198337</v>
      </c>
      <c r="DR60" s="61">
        <f t="shared" si="22"/>
        <v>1.1164540307425024</v>
      </c>
      <c r="DS60" s="61">
        <f t="shared" si="23"/>
        <v>-0.122487775718362</v>
      </c>
      <c r="DT60" s="61">
        <f t="shared" si="24"/>
        <v>-1.6034851621112702</v>
      </c>
      <c r="DU60" s="61">
        <f t="shared" si="25"/>
        <v>-2.3444907752018591</v>
      </c>
      <c r="DV60" s="61">
        <f t="shared" si="26"/>
        <v>-3.5209829577387683</v>
      </c>
      <c r="DW60" s="61">
        <f t="shared" si="27"/>
        <v>0.17017807419855546</v>
      </c>
      <c r="DX60" s="61">
        <f t="shared" si="28"/>
        <v>-1.2488708594447155</v>
      </c>
      <c r="DY60" s="61">
        <f t="shared" si="29"/>
        <v>-1.0861681797366849</v>
      </c>
      <c r="DZ60" s="61">
        <f t="shared" si="30"/>
        <v>-2.1216814884523938</v>
      </c>
      <c r="EA60" s="61">
        <f t="shared" si="31"/>
        <v>-0.49839542738612908</v>
      </c>
      <c r="EB60" s="61">
        <f t="shared" si="32"/>
        <v>-5.4535279265508052E-2</v>
      </c>
      <c r="EC60" s="61"/>
      <c r="ED60" s="79">
        <f>+'Infla Interanual PondENGHO'!CI61</f>
        <v>-5.4535279265510717E-4</v>
      </c>
      <c r="EE60" s="53">
        <f t="shared" si="78"/>
        <v>-5.4535279265510717E-2</v>
      </c>
    </row>
    <row r="61" spans="1:148" x14ac:dyDescent="0.2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555.02252197265625</v>
      </c>
      <c r="E61" s="60">
        <f>+'Indice PondENGHO'!BM60</f>
        <v>551.2159423828125</v>
      </c>
      <c r="F61" s="60">
        <f>+'Indice PondENGHO'!BN60</f>
        <v>551.08612060546875</v>
      </c>
      <c r="G61" s="60">
        <f>+'Indice PondENGHO'!BO60</f>
        <v>549.7354736328125</v>
      </c>
      <c r="H61" s="60">
        <f>+'Indice PondENGHO'!BP60</f>
        <v>545.56005859375</v>
      </c>
      <c r="I61" s="60">
        <f>+'Indice PondENGHO'!CD60</f>
        <v>549.50091552734375</v>
      </c>
      <c r="K61" s="61">
        <f t="shared" si="33"/>
        <v>6.3879875242829334</v>
      </c>
      <c r="L61" s="61">
        <f t="shared" si="34"/>
        <v>8.070322822826741</v>
      </c>
      <c r="M61" s="61">
        <f t="shared" si="35"/>
        <v>9.2073078091155853</v>
      </c>
      <c r="N61" s="61">
        <f t="shared" si="36"/>
        <v>11.635797010969801</v>
      </c>
      <c r="O61" s="61">
        <f t="shared" si="37"/>
        <v>16.785355776835935</v>
      </c>
      <c r="P61" s="61">
        <f t="shared" si="38"/>
        <v>52.086770944030995</v>
      </c>
      <c r="Q61" s="61">
        <f t="shared" si="39"/>
        <v>52.086787394853573</v>
      </c>
      <c r="S61" s="60">
        <f>+'Indice PondENGHO'!D60</f>
        <v>582.947265625</v>
      </c>
      <c r="T61" s="60">
        <f>+'Indice PondENGHO'!P60</f>
        <v>580.5592041015625</v>
      </c>
      <c r="U61" s="60">
        <f>+'Indice PondENGHO'!AB60</f>
        <v>579.02301025390625</v>
      </c>
      <c r="V61" s="60">
        <f>+'Indice PondENGHO'!AN60</f>
        <v>577.49365234375</v>
      </c>
      <c r="W61" s="60">
        <f>+'Indice PondENGHO'!AZ60</f>
        <v>574.811767578125</v>
      </c>
      <c r="Y61" s="61">
        <f t="shared" si="40"/>
        <v>18.738720836045935</v>
      </c>
      <c r="Z61" s="61">
        <f t="shared" si="41"/>
        <v>15.059490993057583</v>
      </c>
      <c r="AA61" s="61">
        <f t="shared" si="42"/>
        <v>13.768878900634085</v>
      </c>
      <c r="AB61" s="61">
        <f t="shared" si="43"/>
        <v>11.451348841673241</v>
      </c>
      <c r="AC61" s="61">
        <f t="shared" si="44"/>
        <v>8.5284688334697023</v>
      </c>
      <c r="AE61" s="60">
        <f>+'Indice PondENGHO'!D60</f>
        <v>582.947265625</v>
      </c>
      <c r="AF61" s="60">
        <f>+'Indice PondENGHO'!E60</f>
        <v>472.03585815429688</v>
      </c>
      <c r="AG61" s="60">
        <f>+'Indice PondENGHO'!F60</f>
        <v>556.92181396484375</v>
      </c>
      <c r="AH61" s="60">
        <f>+'Indice PondENGHO'!G60</f>
        <v>465.93170166015625</v>
      </c>
      <c r="AI61" s="60">
        <f>+'Indice PondENGHO'!H60</f>
        <v>549.5814208984375</v>
      </c>
      <c r="AJ61" s="60">
        <f>+'Indice PondENGHO'!I60</f>
        <v>638.50946044921875</v>
      </c>
      <c r="AK61" s="60">
        <f>+'Indice PondENGHO'!J60</f>
        <v>600.5162353515625</v>
      </c>
      <c r="AL61" s="60">
        <f>+'Indice PondENGHO'!K60</f>
        <v>502.70645141601563</v>
      </c>
      <c r="AM61" s="60">
        <f>+'Indice PondENGHO'!L60</f>
        <v>539.11248779296875</v>
      </c>
      <c r="AN61" s="60">
        <f>+'Indice PondENGHO'!M60</f>
        <v>461.04119873046875</v>
      </c>
      <c r="AO61" s="60">
        <f>+'Indice PondENGHO'!N60</f>
        <v>520.60736083984375</v>
      </c>
      <c r="AP61" s="60">
        <f>+'Indice PondENGHO'!O60</f>
        <v>479.93441772460938</v>
      </c>
      <c r="AQ61" s="60">
        <f t="shared" si="0"/>
        <v>555.02252197265625</v>
      </c>
      <c r="AR61" s="60"/>
      <c r="AS61" s="60">
        <f>+'Indice PondENGHO'!AZ60</f>
        <v>574.811767578125</v>
      </c>
      <c r="AT61" s="60">
        <f>+'Indice PondENGHO'!BA60</f>
        <v>469.14691162109375</v>
      </c>
      <c r="AU61" s="60">
        <f>+'Indice PondENGHO'!BB60</f>
        <v>565.76617431640625</v>
      </c>
      <c r="AV61" s="60">
        <f>+'Indice PondENGHO'!BC60</f>
        <v>454.54306030273438</v>
      </c>
      <c r="AW61" s="60">
        <f>+'Indice PondENGHO'!BD60</f>
        <v>553.687744140625</v>
      </c>
      <c r="AX61" s="60">
        <f>+'Indice PondENGHO'!BE60</f>
        <v>616.26708984375</v>
      </c>
      <c r="AY61" s="60">
        <f>+'Indice PondENGHO'!BF60</f>
        <v>595.9095458984375</v>
      </c>
      <c r="AZ61" s="60">
        <f>+'Indice PondENGHO'!BG60</f>
        <v>497.97442626953125</v>
      </c>
      <c r="BA61" s="60">
        <f>+'Indice PondENGHO'!BH60</f>
        <v>540.9647216796875</v>
      </c>
      <c r="BB61" s="60">
        <f>+'Indice PondENGHO'!BI60</f>
        <v>471.89923095703125</v>
      </c>
      <c r="BC61" s="60">
        <f>+'Indice PondENGHO'!BJ60</f>
        <v>515.10845947265625</v>
      </c>
      <c r="BD61" s="60">
        <f>+'Indice PondENGHO'!BK60</f>
        <v>478.12310791015625</v>
      </c>
      <c r="BE61" s="60">
        <f t="shared" si="1"/>
        <v>545.56005859375</v>
      </c>
      <c r="BG61" s="61">
        <f t="shared" ref="BG61:BR61" si="135">+AE$1*(AE61-AE49)/$AQ49</f>
        <v>18.738720836045935</v>
      </c>
      <c r="BH61" s="61">
        <f t="shared" si="135"/>
        <v>1.0270168396899546</v>
      </c>
      <c r="BI61" s="61">
        <f t="shared" si="135"/>
        <v>4.6695418586231208</v>
      </c>
      <c r="BJ61" s="61">
        <f t="shared" si="135"/>
        <v>4.1430536591381477</v>
      </c>
      <c r="BK61" s="61">
        <f t="shared" si="135"/>
        <v>1.9662787086380433</v>
      </c>
      <c r="BL61" s="61">
        <f t="shared" si="135"/>
        <v>2.7645729874260074</v>
      </c>
      <c r="BM61" s="61">
        <f t="shared" si="135"/>
        <v>6.4080417459994194</v>
      </c>
      <c r="BN61" s="61">
        <f t="shared" si="135"/>
        <v>1.6960585862212034</v>
      </c>
      <c r="BO61" s="61">
        <f t="shared" si="135"/>
        <v>3.935998583514154</v>
      </c>
      <c r="BP61" s="61">
        <f t="shared" si="135"/>
        <v>0.7197913806011873</v>
      </c>
      <c r="BQ61" s="61">
        <f t="shared" si="135"/>
        <v>2.3512111458531697</v>
      </c>
      <c r="BR61" s="61">
        <f t="shared" si="135"/>
        <v>1.3066113605518324</v>
      </c>
      <c r="BS61" s="61">
        <f t="shared" si="46"/>
        <v>49.726897692302181</v>
      </c>
      <c r="BT61" s="53">
        <f t="shared" si="47"/>
        <v>51.627886191991124</v>
      </c>
      <c r="BV61" s="61">
        <f t="shared" si="110"/>
        <v>8.5284688334697023</v>
      </c>
      <c r="BW61" s="61">
        <f t="shared" si="111"/>
        <v>0.85172994990568174</v>
      </c>
      <c r="BX61" s="61">
        <f t="shared" si="112"/>
        <v>3.6406886289094675</v>
      </c>
      <c r="BY61" s="61">
        <f t="shared" si="113"/>
        <v>4.3124468432388063</v>
      </c>
      <c r="BZ61" s="61">
        <f t="shared" si="114"/>
        <v>3.469630486604649</v>
      </c>
      <c r="CA61" s="61">
        <f t="shared" si="115"/>
        <v>5.2113443743118095</v>
      </c>
      <c r="CB61" s="61">
        <f t="shared" si="116"/>
        <v>9.7709205797809027</v>
      </c>
      <c r="CC61" s="61">
        <f t="shared" si="117"/>
        <v>1.531495013894048</v>
      </c>
      <c r="CD61" s="61">
        <f t="shared" si="118"/>
        <v>5.1807571577563989</v>
      </c>
      <c r="CE61" s="61">
        <f t="shared" si="119"/>
        <v>1.794491126180731</v>
      </c>
      <c r="CF61" s="61">
        <f t="shared" si="120"/>
        <v>4.4558215438867581</v>
      </c>
      <c r="CG61" s="61">
        <f t="shared" si="121"/>
        <v>1.8351292718739731</v>
      </c>
      <c r="CH61" s="61">
        <f t="shared" si="48"/>
        <v>50.582923809812925</v>
      </c>
      <c r="CI61" s="53">
        <f t="shared" si="49"/>
        <v>52.433542672904679</v>
      </c>
      <c r="CK61" s="61">
        <f t="shared" si="50"/>
        <v>19.455075454196972</v>
      </c>
      <c r="CL61" s="61">
        <f t="shared" si="51"/>
        <v>1.0662782312474599</v>
      </c>
      <c r="CM61" s="61">
        <f t="shared" si="52"/>
        <v>4.8480517955788862</v>
      </c>
      <c r="CN61" s="61">
        <f t="shared" si="53"/>
        <v>4.3014367018195943</v>
      </c>
      <c r="CO61" s="61">
        <f t="shared" si="54"/>
        <v>2.0414467441634683</v>
      </c>
      <c r="CP61" s="61">
        <f t="shared" si="55"/>
        <v>2.8702586766513196</v>
      </c>
      <c r="CQ61" s="61">
        <f t="shared" si="56"/>
        <v>6.653012058445781</v>
      </c>
      <c r="CR61" s="61">
        <f t="shared" si="57"/>
        <v>1.7608964911947991</v>
      </c>
      <c r="CS61" s="61">
        <f t="shared" si="58"/>
        <v>4.086466205450896</v>
      </c>
      <c r="CT61" s="61">
        <f t="shared" si="59"/>
        <v>0.74730798027255385</v>
      </c>
      <c r="CU61" s="61">
        <f t="shared" si="60"/>
        <v>2.4410946004025424</v>
      </c>
      <c r="CV61" s="61">
        <f t="shared" si="61"/>
        <v>1.3565612525668427</v>
      </c>
      <c r="CW61" s="61">
        <f t="shared" si="62"/>
        <v>51.627886191991117</v>
      </c>
      <c r="CX61" s="61"/>
      <c r="CY61" s="61"/>
      <c r="CZ61" s="61">
        <f t="shared" si="63"/>
        <v>8.8404900475033461</v>
      </c>
      <c r="DA61" s="61">
        <f t="shared" si="64"/>
        <v>0.88289120735853521</v>
      </c>
      <c r="DB61" s="61">
        <f t="shared" si="65"/>
        <v>3.7738862881953561</v>
      </c>
      <c r="DC61" s="61">
        <f t="shared" si="66"/>
        <v>4.4702213424786068</v>
      </c>
      <c r="DD61" s="61">
        <f t="shared" si="67"/>
        <v>3.5965698397075068</v>
      </c>
      <c r="DE61" s="61">
        <f t="shared" si="68"/>
        <v>5.4020057966809443</v>
      </c>
      <c r="DF61" s="61">
        <f t="shared" si="69"/>
        <v>10.12839793721286</v>
      </c>
      <c r="DG61" s="61">
        <f t="shared" si="70"/>
        <v>1.5875260486380987</v>
      </c>
      <c r="DH61" s="61">
        <f t="shared" si="71"/>
        <v>5.3702995210505833</v>
      </c>
      <c r="DI61" s="61">
        <f t="shared" si="72"/>
        <v>1.8601440951598904</v>
      </c>
      <c r="DJ61" s="61">
        <f t="shared" si="73"/>
        <v>4.61884152728455</v>
      </c>
      <c r="DK61" s="61">
        <f t="shared" si="74"/>
        <v>1.9022690216344047</v>
      </c>
      <c r="DL61" s="61">
        <f t="shared" si="75"/>
        <v>52.433542672904679</v>
      </c>
      <c r="DM61" s="61">
        <f t="shared" si="76"/>
        <v>52.433542672904679</v>
      </c>
      <c r="DN61" s="61"/>
      <c r="DO61" s="59">
        <f t="shared" si="2"/>
        <v>44470</v>
      </c>
      <c r="DP61" s="61">
        <f t="shared" si="77"/>
        <v>10.614585406693626</v>
      </c>
      <c r="DQ61" s="61">
        <f t="shared" si="21"/>
        <v>0.18338702388892469</v>
      </c>
      <c r="DR61" s="61">
        <f t="shared" si="22"/>
        <v>1.0741655073835301</v>
      </c>
      <c r="DS61" s="61">
        <f t="shared" si="23"/>
        <v>-0.16878464065901255</v>
      </c>
      <c r="DT61" s="61">
        <f t="shared" si="24"/>
        <v>-1.5551230955440385</v>
      </c>
      <c r="DU61" s="61">
        <f t="shared" si="25"/>
        <v>-2.5317471200296247</v>
      </c>
      <c r="DV61" s="61">
        <f t="shared" si="26"/>
        <v>-3.4753858787670788</v>
      </c>
      <c r="DW61" s="61">
        <f t="shared" si="27"/>
        <v>0.17337044255670042</v>
      </c>
      <c r="DX61" s="61">
        <f t="shared" si="28"/>
        <v>-1.2838333155996873</v>
      </c>
      <c r="DY61" s="61">
        <f t="shared" si="29"/>
        <v>-1.1128361148873367</v>
      </c>
      <c r="DZ61" s="61">
        <f t="shared" si="30"/>
        <v>-2.1777469268820075</v>
      </c>
      <c r="EA61" s="61">
        <f t="shared" si="31"/>
        <v>-0.54570776906756202</v>
      </c>
      <c r="EB61" s="61">
        <f t="shared" si="32"/>
        <v>-0.80565648091356223</v>
      </c>
      <c r="EC61" s="61"/>
      <c r="ED61" s="79">
        <f>+'Infla Interanual PondENGHO'!CI62</f>
        <v>-8.0565648091355246E-3</v>
      </c>
      <c r="EE61" s="53">
        <f t="shared" si="78"/>
        <v>-0.80565648091355246</v>
      </c>
    </row>
    <row r="62" spans="1:148" x14ac:dyDescent="0.2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570.51470947265625</v>
      </c>
      <c r="E62" s="60">
        <f>+'Indice PondENGHO'!BM61</f>
        <v>566.41607666015625</v>
      </c>
      <c r="F62" s="60">
        <f>+'Indice PondENGHO'!BN61</f>
        <v>566.3475341796875</v>
      </c>
      <c r="G62" s="60">
        <f>+'Indice PondENGHO'!BO61</f>
        <v>564.86181640625</v>
      </c>
      <c r="H62" s="60">
        <f>+'Indice PondENGHO'!BP61</f>
        <v>560.466064453125</v>
      </c>
      <c r="I62" s="60">
        <f>+'Indice PondENGHO'!CD61</f>
        <v>564.6361083984375</v>
      </c>
      <c r="K62" s="61">
        <f t="shared" si="33"/>
        <v>6.2869432557012832</v>
      </c>
      <c r="L62" s="61">
        <f t="shared" si="34"/>
        <v>7.9412764993281817</v>
      </c>
      <c r="M62" s="61">
        <f t="shared" si="35"/>
        <v>9.0632135903119124</v>
      </c>
      <c r="N62" s="61">
        <f t="shared" si="36"/>
        <v>11.442763550598325</v>
      </c>
      <c r="O62" s="61">
        <f t="shared" si="37"/>
        <v>16.493656743924234</v>
      </c>
      <c r="P62" s="61">
        <f t="shared" si="38"/>
        <v>51.227853639863937</v>
      </c>
      <c r="Q62" s="61">
        <f t="shared" si="39"/>
        <v>51.227878769847337</v>
      </c>
      <c r="S62" s="60">
        <f>+'Indice PondENGHO'!D61</f>
        <v>598.78021240234375</v>
      </c>
      <c r="T62" s="60">
        <f>+'Indice PondENGHO'!P61</f>
        <v>595.957275390625</v>
      </c>
      <c r="U62" s="60">
        <f>+'Indice PondENGHO'!AB61</f>
        <v>594.0716552734375</v>
      </c>
      <c r="V62" s="60">
        <f>+'Indice PondENGHO'!AN61</f>
        <v>592.23809814453125</v>
      </c>
      <c r="W62" s="60">
        <f>+'Indice PondENGHO'!AZ61</f>
        <v>589.1513671875</v>
      </c>
      <c r="Y62" s="61">
        <f t="shared" si="40"/>
        <v>18.44633300391893</v>
      </c>
      <c r="Z62" s="61">
        <f t="shared" si="41"/>
        <v>14.811423948067656</v>
      </c>
      <c r="AA62" s="61">
        <f t="shared" si="42"/>
        <v>13.520045605415904</v>
      </c>
      <c r="AB62" s="61">
        <f t="shared" si="43"/>
        <v>11.228506142381439</v>
      </c>
      <c r="AC62" s="61">
        <f t="shared" si="44"/>
        <v>8.3546838325805517</v>
      </c>
      <c r="AE62" s="60">
        <f>+'Indice PondENGHO'!D61</f>
        <v>598.78021240234375</v>
      </c>
      <c r="AF62" s="60">
        <f>+'Indice PondENGHO'!E61</f>
        <v>473.83883666992188</v>
      </c>
      <c r="AG62" s="60">
        <f>+'Indice PondENGHO'!F61</f>
        <v>582.781982421875</v>
      </c>
      <c r="AH62" s="60">
        <f>+'Indice PondENGHO'!G61</f>
        <v>476.65487670898438</v>
      </c>
      <c r="AI62" s="60">
        <f>+'Indice PondENGHO'!H61</f>
        <v>564.236083984375</v>
      </c>
      <c r="AJ62" s="60">
        <f>+'Indice PondENGHO'!I61</f>
        <v>654.84454345703125</v>
      </c>
      <c r="AK62" s="60">
        <f>+'Indice PondENGHO'!J61</f>
        <v>615.05499267578125</v>
      </c>
      <c r="AL62" s="60">
        <f>+'Indice PondENGHO'!K61</f>
        <v>508.96273803710938</v>
      </c>
      <c r="AM62" s="60">
        <f>+'Indice PondENGHO'!L61</f>
        <v>547.8828125</v>
      </c>
      <c r="AN62" s="60">
        <f>+'Indice PondENGHO'!M61</f>
        <v>476.14056396484375</v>
      </c>
      <c r="AO62" s="60">
        <f>+'Indice PondENGHO'!N61</f>
        <v>545.7574462890625</v>
      </c>
      <c r="AP62" s="60">
        <f>+'Indice PondENGHO'!O61</f>
        <v>490.16238403320313</v>
      </c>
      <c r="AQ62" s="60">
        <f t="shared" si="0"/>
        <v>570.51470947265625</v>
      </c>
      <c r="AR62" s="60"/>
      <c r="AS62" s="60">
        <f>+'Indice PondENGHO'!AZ61</f>
        <v>589.1513671875</v>
      </c>
      <c r="AT62" s="60">
        <f>+'Indice PondENGHO'!BA61</f>
        <v>470.07818603515625</v>
      </c>
      <c r="AU62" s="60">
        <f>+'Indice PondENGHO'!BB61</f>
        <v>593.75787353515625</v>
      </c>
      <c r="AV62" s="60">
        <f>+'Indice PondENGHO'!BC61</f>
        <v>464.08892822265625</v>
      </c>
      <c r="AW62" s="60">
        <f>+'Indice PondENGHO'!BD61</f>
        <v>568.78143310546875</v>
      </c>
      <c r="AX62" s="60">
        <f>+'Indice PondENGHO'!BE61</f>
        <v>630.603271484375</v>
      </c>
      <c r="AY62" s="60">
        <f>+'Indice PondENGHO'!BF61</f>
        <v>608.93597412109375</v>
      </c>
      <c r="AZ62" s="60">
        <f>+'Indice PondENGHO'!BG61</f>
        <v>504.10501098632813</v>
      </c>
      <c r="BA62" s="60">
        <f>+'Indice PondENGHO'!BH61</f>
        <v>548.341796875</v>
      </c>
      <c r="BB62" s="60">
        <f>+'Indice PondENGHO'!BI61</f>
        <v>485.5465087890625</v>
      </c>
      <c r="BC62" s="60">
        <f>+'Indice PondENGHO'!BJ61</f>
        <v>541.85711669921875</v>
      </c>
      <c r="BD62" s="60">
        <f>+'Indice PondENGHO'!BK61</f>
        <v>487.58639526367188</v>
      </c>
      <c r="BE62" s="60">
        <f t="shared" si="1"/>
        <v>560.466064453125</v>
      </c>
      <c r="BG62" s="61">
        <f t="shared" ref="BG62:BR62" si="136">+AE$1*(AE62-AE50)/$AQ50</f>
        <v>18.44633300391893</v>
      </c>
      <c r="BH62" s="61">
        <f t="shared" si="136"/>
        <v>0.96509174290123168</v>
      </c>
      <c r="BI62" s="61">
        <f t="shared" si="136"/>
        <v>4.7382321156269267</v>
      </c>
      <c r="BJ62" s="61">
        <f t="shared" si="136"/>
        <v>4.0869127038924713</v>
      </c>
      <c r="BK62" s="61">
        <f t="shared" si="136"/>
        <v>1.8942515757205687</v>
      </c>
      <c r="BL62" s="61">
        <f t="shared" si="136"/>
        <v>2.6874568698753913</v>
      </c>
      <c r="BM62" s="61">
        <f t="shared" si="136"/>
        <v>6.2282902022034063</v>
      </c>
      <c r="BN62" s="61">
        <f t="shared" si="136"/>
        <v>1.7217521182976774</v>
      </c>
      <c r="BO62" s="61">
        <f t="shared" si="136"/>
        <v>3.6279064585356338</v>
      </c>
      <c r="BP62" s="61">
        <f t="shared" si="136"/>
        <v>0.72918839530923329</v>
      </c>
      <c r="BQ62" s="61">
        <f t="shared" si="136"/>
        <v>2.442204311517898</v>
      </c>
      <c r="BR62" s="61">
        <f t="shared" si="136"/>
        <v>1.2796926696020139</v>
      </c>
      <c r="BS62" s="61">
        <f t="shared" si="46"/>
        <v>48.847312167401384</v>
      </c>
      <c r="BT62" s="53">
        <f t="shared" si="47"/>
        <v>50.80387859685942</v>
      </c>
      <c r="BV62" s="61">
        <f t="shared" si="110"/>
        <v>8.3546838325805517</v>
      </c>
      <c r="BW62" s="61">
        <f t="shared" si="111"/>
        <v>0.79641401543700052</v>
      </c>
      <c r="BX62" s="61">
        <f t="shared" si="112"/>
        <v>3.7338985153928625</v>
      </c>
      <c r="BY62" s="61">
        <f t="shared" si="113"/>
        <v>4.1997391667865323</v>
      </c>
      <c r="BZ62" s="61">
        <f t="shared" si="114"/>
        <v>3.3641097650013867</v>
      </c>
      <c r="CA62" s="61">
        <f t="shared" si="115"/>
        <v>5.0577715411039188</v>
      </c>
      <c r="CB62" s="61">
        <f t="shared" si="116"/>
        <v>9.4363514459724502</v>
      </c>
      <c r="CC62" s="61">
        <f t="shared" si="117"/>
        <v>1.5734013474123267</v>
      </c>
      <c r="CD62" s="61">
        <f t="shared" si="118"/>
        <v>4.7488898865631546</v>
      </c>
      <c r="CE62" s="61">
        <f t="shared" si="119"/>
        <v>1.8014975283101069</v>
      </c>
      <c r="CF62" s="61">
        <f t="shared" si="120"/>
        <v>4.6695902468287871</v>
      </c>
      <c r="CG62" s="61">
        <f t="shared" si="121"/>
        <v>1.7729694484996799</v>
      </c>
      <c r="CH62" s="61">
        <f t="shared" si="48"/>
        <v>49.509316739888767</v>
      </c>
      <c r="CI62" s="53">
        <f t="shared" si="49"/>
        <v>51.513218027095633</v>
      </c>
      <c r="CK62" s="61">
        <f t="shared" si="50"/>
        <v>19.185196091787201</v>
      </c>
      <c r="CL62" s="61">
        <f t="shared" si="51"/>
        <v>1.0037482425472417</v>
      </c>
      <c r="CM62" s="61">
        <f t="shared" si="52"/>
        <v>4.9280207750447609</v>
      </c>
      <c r="CN62" s="61">
        <f t="shared" si="53"/>
        <v>4.250612933071058</v>
      </c>
      <c r="CO62" s="61">
        <f t="shared" si="54"/>
        <v>1.9701253316664737</v>
      </c>
      <c r="CP62" s="61">
        <f t="shared" si="55"/>
        <v>2.7951022583093459</v>
      </c>
      <c r="CQ62" s="61">
        <f t="shared" si="56"/>
        <v>6.4777627521114036</v>
      </c>
      <c r="CR62" s="61">
        <f t="shared" si="57"/>
        <v>1.7907164531819546</v>
      </c>
      <c r="CS62" s="61">
        <f t="shared" si="58"/>
        <v>3.7732213115138062</v>
      </c>
      <c r="CT62" s="61">
        <f t="shared" si="59"/>
        <v>0.75839584750482303</v>
      </c>
      <c r="CU62" s="61">
        <f t="shared" si="60"/>
        <v>2.5400261722871882</v>
      </c>
      <c r="CV62" s="61">
        <f t="shared" si="61"/>
        <v>1.3309504278341602</v>
      </c>
      <c r="CW62" s="61">
        <f t="shared" si="62"/>
        <v>50.803878596859427</v>
      </c>
      <c r="CX62" s="61"/>
      <c r="CY62" s="61"/>
      <c r="CZ62" s="61">
        <f t="shared" si="63"/>
        <v>8.692841633753071</v>
      </c>
      <c r="DA62" s="61">
        <f t="shared" si="64"/>
        <v>0.82864906079358436</v>
      </c>
      <c r="DB62" s="61">
        <f t="shared" si="65"/>
        <v>3.8850289396038509</v>
      </c>
      <c r="DC62" s="61">
        <f t="shared" si="66"/>
        <v>4.3697246013759807</v>
      </c>
      <c r="DD62" s="61">
        <f t="shared" si="67"/>
        <v>3.5002729022106727</v>
      </c>
      <c r="DE62" s="61">
        <f t="shared" si="68"/>
        <v>5.2624860386774754</v>
      </c>
      <c r="DF62" s="61">
        <f t="shared" si="69"/>
        <v>9.8182899992444952</v>
      </c>
      <c r="DG62" s="61">
        <f t="shared" si="70"/>
        <v>1.6370851385245624</v>
      </c>
      <c r="DH62" s="61">
        <f t="shared" si="71"/>
        <v>4.9411023262234348</v>
      </c>
      <c r="DI62" s="61">
        <f t="shared" si="72"/>
        <v>1.8744135662115566</v>
      </c>
      <c r="DJ62" s="61">
        <f t="shared" si="73"/>
        <v>4.8585930148433523</v>
      </c>
      <c r="DK62" s="61">
        <f t="shared" si="74"/>
        <v>1.8447308056335883</v>
      </c>
      <c r="DL62" s="61">
        <f t="shared" si="75"/>
        <v>51.513218027095625</v>
      </c>
      <c r="DM62" s="61">
        <f t="shared" si="76"/>
        <v>51.513218027095633</v>
      </c>
      <c r="DN62" s="61"/>
      <c r="DO62" s="59">
        <f t="shared" si="2"/>
        <v>44501</v>
      </c>
      <c r="DP62" s="61">
        <f t="shared" si="77"/>
        <v>10.49235445803413</v>
      </c>
      <c r="DQ62" s="61">
        <f t="shared" si="21"/>
        <v>0.17509918175365735</v>
      </c>
      <c r="DR62" s="61">
        <f t="shared" si="22"/>
        <v>1.04299183544091</v>
      </c>
      <c r="DS62" s="61">
        <f t="shared" si="23"/>
        <v>-0.1191116683049227</v>
      </c>
      <c r="DT62" s="61">
        <f t="shared" si="24"/>
        <v>-1.5301475705441989</v>
      </c>
      <c r="DU62" s="61">
        <f t="shared" si="25"/>
        <v>-2.4673837803681296</v>
      </c>
      <c r="DV62" s="61">
        <f t="shared" si="26"/>
        <v>-3.3405272471330916</v>
      </c>
      <c r="DW62" s="61">
        <f t="shared" si="27"/>
        <v>0.15363131465739222</v>
      </c>
      <c r="DX62" s="61">
        <f t="shared" si="28"/>
        <v>-1.1678810147096286</v>
      </c>
      <c r="DY62" s="61">
        <f t="shared" si="29"/>
        <v>-1.1160177187067335</v>
      </c>
      <c r="DZ62" s="61">
        <f t="shared" si="30"/>
        <v>-2.3185668425561641</v>
      </c>
      <c r="EA62" s="61">
        <f t="shared" si="31"/>
        <v>-0.51378037779942809</v>
      </c>
      <c r="EB62" s="61">
        <f t="shared" si="32"/>
        <v>-0.70933943023619861</v>
      </c>
      <c r="EC62" s="61"/>
      <c r="ED62" s="79">
        <f>+'Infla Interanual PondENGHO'!CI63</f>
        <v>-7.0933943023621104E-3</v>
      </c>
      <c r="EE62" s="53">
        <f t="shared" si="78"/>
        <v>-0.70933943023621104</v>
      </c>
    </row>
    <row r="63" spans="1:148" x14ac:dyDescent="0.2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590.57305908203125</v>
      </c>
      <c r="E63" s="60">
        <f>+'Indice PondENGHO'!BM62</f>
        <v>586.6007080078125</v>
      </c>
      <c r="F63" s="60">
        <f>+'Indice PondENGHO'!BN62</f>
        <v>586.206787109375</v>
      </c>
      <c r="G63" s="60">
        <f>+'Indice PondENGHO'!BO62</f>
        <v>584.976318359375</v>
      </c>
      <c r="H63" s="60">
        <f>+'Indice PondENGHO'!BP62</f>
        <v>580.5535888671875</v>
      </c>
      <c r="I63" s="60">
        <f>+'Indice PondENGHO'!CD62</f>
        <v>584.70074462890625</v>
      </c>
      <c r="K63" s="61">
        <f t="shared" si="33"/>
        <v>6.2433841408223625</v>
      </c>
      <c r="L63" s="61">
        <f t="shared" si="34"/>
        <v>7.9101939383480619</v>
      </c>
      <c r="M63" s="61">
        <f t="shared" si="35"/>
        <v>9.0153747328850233</v>
      </c>
      <c r="N63" s="61">
        <f t="shared" si="36"/>
        <v>11.391203462479506</v>
      </c>
      <c r="O63" s="61">
        <f t="shared" si="37"/>
        <v>16.423445665361545</v>
      </c>
      <c r="P63" s="61">
        <f t="shared" si="38"/>
        <v>50.983601939896502</v>
      </c>
      <c r="Q63" s="61">
        <f t="shared" si="39"/>
        <v>50.983607190389812</v>
      </c>
      <c r="S63" s="60">
        <f>+'Indice PondENGHO'!D62</f>
        <v>618.14569091796875</v>
      </c>
      <c r="T63" s="60">
        <f>+'Indice PondENGHO'!P62</f>
        <v>615.15582275390625</v>
      </c>
      <c r="U63" s="60">
        <f>+'Indice PondENGHO'!AB62</f>
        <v>613.14752197265625</v>
      </c>
      <c r="V63" s="60">
        <f>+'Indice PondENGHO'!AN62</f>
        <v>611.1221923828125</v>
      </c>
      <c r="W63" s="60">
        <f>+'Indice PondENGHO'!AZ62</f>
        <v>607.723388671875</v>
      </c>
      <c r="Y63" s="61">
        <f t="shared" si="40"/>
        <v>18.106899954656434</v>
      </c>
      <c r="Z63" s="61">
        <f t="shared" si="41"/>
        <v>14.627821758252953</v>
      </c>
      <c r="AA63" s="61">
        <f t="shared" si="42"/>
        <v>13.400555465394445</v>
      </c>
      <c r="AB63" s="61">
        <f t="shared" si="43"/>
        <v>11.15025439574724</v>
      </c>
      <c r="AC63" s="61">
        <f t="shared" si="44"/>
        <v>8.3312905065862708</v>
      </c>
      <c r="AE63" s="60">
        <f>+'Indice PondENGHO'!D62</f>
        <v>618.14569091796875</v>
      </c>
      <c r="AF63" s="60">
        <f>+'Indice PondENGHO'!E62</f>
        <v>497.27880859375</v>
      </c>
      <c r="AG63" s="60">
        <f>+'Indice PondENGHO'!F62</f>
        <v>612.4715576171875</v>
      </c>
      <c r="AH63" s="60">
        <f>+'Indice PondENGHO'!G62</f>
        <v>486.04788208007813</v>
      </c>
      <c r="AI63" s="60">
        <f>+'Indice PondENGHO'!H62</f>
        <v>582.62384033203125</v>
      </c>
      <c r="AJ63" s="60">
        <f>+'Indice PondENGHO'!I62</f>
        <v>658.62615966796875</v>
      </c>
      <c r="AK63" s="60">
        <f>+'Indice PondENGHO'!J62</f>
        <v>642.68792724609375</v>
      </c>
      <c r="AL63" s="60">
        <f>+'Indice PondENGHO'!K62</f>
        <v>515.21563720703125</v>
      </c>
      <c r="AM63" s="60">
        <f>+'Indice PondENGHO'!L62</f>
        <v>568.573486328125</v>
      </c>
      <c r="AN63" s="60">
        <f>+'Indice PondENGHO'!M62</f>
        <v>494.80551147460938</v>
      </c>
      <c r="AO63" s="60">
        <f>+'Indice PondENGHO'!N62</f>
        <v>579.77374267578125</v>
      </c>
      <c r="AP63" s="60">
        <f>+'Indice PondENGHO'!O62</f>
        <v>506.019287109375</v>
      </c>
      <c r="AQ63" s="60">
        <f t="shared" si="0"/>
        <v>590.57305908203125</v>
      </c>
      <c r="AR63" s="60"/>
      <c r="AS63" s="60">
        <f>+'Indice PondENGHO'!AZ62</f>
        <v>607.723388671875</v>
      </c>
      <c r="AT63" s="60">
        <f>+'Indice PondENGHO'!BA62</f>
        <v>493.32040405273438</v>
      </c>
      <c r="AU63" s="60">
        <f>+'Indice PondENGHO'!BB62</f>
        <v>623.70330810546875</v>
      </c>
      <c r="AV63" s="60">
        <f>+'Indice PondENGHO'!BC62</f>
        <v>474.11251831054688</v>
      </c>
      <c r="AW63" s="60">
        <f>+'Indice PondENGHO'!BD62</f>
        <v>588.17852783203125</v>
      </c>
      <c r="AX63" s="60">
        <f>+'Indice PondENGHO'!BE62</f>
        <v>633.45294189453125</v>
      </c>
      <c r="AY63" s="60">
        <f>+'Indice PondENGHO'!BF62</f>
        <v>639.48297119140625</v>
      </c>
      <c r="AZ63" s="60">
        <f>+'Indice PondENGHO'!BG62</f>
        <v>510.46331787109375</v>
      </c>
      <c r="BA63" s="60">
        <f>+'Indice PondENGHO'!BH62</f>
        <v>570.400146484375</v>
      </c>
      <c r="BB63" s="60">
        <f>+'Indice PondENGHO'!BI62</f>
        <v>504.2158203125</v>
      </c>
      <c r="BC63" s="60">
        <f>+'Indice PondENGHO'!BJ62</f>
        <v>572.98626708984375</v>
      </c>
      <c r="BD63" s="60">
        <f>+'Indice PondENGHO'!BK62</f>
        <v>502.55599975585938</v>
      </c>
      <c r="BE63" s="60">
        <f t="shared" si="1"/>
        <v>580.5535888671875</v>
      </c>
      <c r="BG63" s="61">
        <f t="shared" ref="BG63:BR63" si="137">+AE$1*(AE63-AE51)/$AQ51</f>
        <v>18.106899954656434</v>
      </c>
      <c r="BH63" s="61">
        <f t="shared" si="137"/>
        <v>1.0075593277198929</v>
      </c>
      <c r="BI63" s="61">
        <f t="shared" si="137"/>
        <v>4.8585298399771171</v>
      </c>
      <c r="BJ63" s="61">
        <f t="shared" si="137"/>
        <v>3.9307619103125586</v>
      </c>
      <c r="BK63" s="61">
        <f t="shared" si="137"/>
        <v>1.920829776181896</v>
      </c>
      <c r="BL63" s="61">
        <f t="shared" si="137"/>
        <v>2.4057839871741193</v>
      </c>
      <c r="BM63" s="61">
        <f t="shared" si="137"/>
        <v>6.2411459425312437</v>
      </c>
      <c r="BN63" s="61">
        <f t="shared" si="137"/>
        <v>1.7783252206612972</v>
      </c>
      <c r="BO63" s="61">
        <f t="shared" si="137"/>
        <v>3.5412272972505434</v>
      </c>
      <c r="BP63" s="61">
        <f t="shared" si="137"/>
        <v>0.7485020251576211</v>
      </c>
      <c r="BQ63" s="61">
        <f t="shared" si="137"/>
        <v>2.5679904452878737</v>
      </c>
      <c r="BR63" s="61">
        <f t="shared" si="137"/>
        <v>1.320666635122254</v>
      </c>
      <c r="BS63" s="61">
        <f t="shared" si="46"/>
        <v>48.428222362032848</v>
      </c>
      <c r="BT63" s="53">
        <f t="shared" si="47"/>
        <v>50.424871661692116</v>
      </c>
      <c r="BV63" s="61">
        <f t="shared" si="110"/>
        <v>8.3312905065862708</v>
      </c>
      <c r="BW63" s="61">
        <f t="shared" si="111"/>
        <v>0.83535548267400628</v>
      </c>
      <c r="BX63" s="61">
        <f t="shared" si="112"/>
        <v>3.8291106265015822</v>
      </c>
      <c r="BY63" s="61">
        <f t="shared" si="113"/>
        <v>4.0033773579065102</v>
      </c>
      <c r="BZ63" s="61">
        <f t="shared" si="114"/>
        <v>3.425803812561202</v>
      </c>
      <c r="CA63" s="61">
        <f t="shared" si="115"/>
        <v>4.4903980465037376</v>
      </c>
      <c r="CB63" s="61">
        <f t="shared" si="116"/>
        <v>9.5590594482819409</v>
      </c>
      <c r="CC63" s="61">
        <f t="shared" si="117"/>
        <v>1.6257187011625971</v>
      </c>
      <c r="CD63" s="61">
        <f t="shared" si="118"/>
        <v>4.6533414727884441</v>
      </c>
      <c r="CE63" s="61">
        <f t="shared" si="119"/>
        <v>1.8574843508377836</v>
      </c>
      <c r="CF63" s="61">
        <f t="shared" si="120"/>
        <v>4.8352558250816884</v>
      </c>
      <c r="CG63" s="61">
        <f t="shared" si="121"/>
        <v>1.8272508377599608</v>
      </c>
      <c r="CH63" s="61">
        <f t="shared" si="48"/>
        <v>49.273446468645737</v>
      </c>
      <c r="CI63" s="53">
        <f t="shared" si="49"/>
        <v>51.28411830800119</v>
      </c>
      <c r="CK63" s="61">
        <f t="shared" si="50"/>
        <v>18.85343012549766</v>
      </c>
      <c r="CL63" s="61">
        <f t="shared" si="51"/>
        <v>1.049100035347317</v>
      </c>
      <c r="CM63" s="61">
        <f t="shared" si="52"/>
        <v>5.0588423794266193</v>
      </c>
      <c r="CN63" s="61">
        <f t="shared" si="53"/>
        <v>4.0928234651778457</v>
      </c>
      <c r="CO63" s="61">
        <f t="shared" si="54"/>
        <v>2.0000237511064229</v>
      </c>
      <c r="CP63" s="61">
        <f t="shared" si="55"/>
        <v>2.5049721604920103</v>
      </c>
      <c r="CQ63" s="61">
        <f t="shared" si="56"/>
        <v>6.49846242179553</v>
      </c>
      <c r="CR63" s="61">
        <f t="shared" si="57"/>
        <v>1.851643869028277</v>
      </c>
      <c r="CS63" s="61">
        <f t="shared" si="58"/>
        <v>3.6872287125024243</v>
      </c>
      <c r="CT63" s="61">
        <f t="shared" si="59"/>
        <v>0.77936204791774155</v>
      </c>
      <c r="CU63" s="61">
        <f t="shared" si="60"/>
        <v>2.6738662357677554</v>
      </c>
      <c r="CV63" s="61">
        <f t="shared" si="61"/>
        <v>1.3751164576325163</v>
      </c>
      <c r="CW63" s="61">
        <f t="shared" si="62"/>
        <v>50.424871661692123</v>
      </c>
      <c r="CX63" s="61"/>
      <c r="CY63" s="61"/>
      <c r="CZ63" s="61">
        <f t="shared" si="63"/>
        <v>8.6712604581045181</v>
      </c>
      <c r="DA63" s="61">
        <f t="shared" si="64"/>
        <v>0.86944333049550182</v>
      </c>
      <c r="DB63" s="61">
        <f t="shared" si="65"/>
        <v>3.9853628365308245</v>
      </c>
      <c r="DC63" s="61">
        <f t="shared" si="66"/>
        <v>4.166740765436324</v>
      </c>
      <c r="DD63" s="61">
        <f t="shared" si="67"/>
        <v>3.5655985244544834</v>
      </c>
      <c r="DE63" s="61">
        <f t="shared" si="68"/>
        <v>4.6736350138091822</v>
      </c>
      <c r="DF63" s="61">
        <f t="shared" si="69"/>
        <v>9.9491302271874833</v>
      </c>
      <c r="DG63" s="61">
        <f t="shared" si="70"/>
        <v>1.6920584245919537</v>
      </c>
      <c r="DH63" s="61">
        <f t="shared" si="71"/>
        <v>4.8432275743055015</v>
      </c>
      <c r="DI63" s="61">
        <f t="shared" si="72"/>
        <v>1.9332815954784555</v>
      </c>
      <c r="DJ63" s="61">
        <f t="shared" si="73"/>
        <v>5.0325651959566819</v>
      </c>
      <c r="DK63" s="61">
        <f t="shared" si="74"/>
        <v>1.9018143616502674</v>
      </c>
      <c r="DL63" s="61">
        <f t="shared" si="75"/>
        <v>51.284118308001183</v>
      </c>
      <c r="DM63" s="61">
        <f t="shared" si="76"/>
        <v>51.28411830800119</v>
      </c>
      <c r="DN63" s="61"/>
      <c r="DO63" s="59">
        <f t="shared" si="2"/>
        <v>44531</v>
      </c>
      <c r="DP63" s="61">
        <f t="shared" si="77"/>
        <v>10.182169667393142</v>
      </c>
      <c r="DQ63" s="61">
        <f t="shared" si="21"/>
        <v>0.17965670485181517</v>
      </c>
      <c r="DR63" s="61">
        <f t="shared" si="22"/>
        <v>1.0734795428957948</v>
      </c>
      <c r="DS63" s="61">
        <f t="shared" si="23"/>
        <v>-7.3917300258478313E-2</v>
      </c>
      <c r="DT63" s="61">
        <f t="shared" si="24"/>
        <v>-1.5655747733480605</v>
      </c>
      <c r="DU63" s="61">
        <f t="shared" si="25"/>
        <v>-2.1686628533171719</v>
      </c>
      <c r="DV63" s="61">
        <f t="shared" si="26"/>
        <v>-3.4506678053919533</v>
      </c>
      <c r="DW63" s="61">
        <f t="shared" si="27"/>
        <v>0.15958544443632339</v>
      </c>
      <c r="DX63" s="61">
        <f t="shared" si="28"/>
        <v>-1.1559988618030772</v>
      </c>
      <c r="DY63" s="61">
        <f t="shared" si="29"/>
        <v>-1.1539195475607138</v>
      </c>
      <c r="DZ63" s="61">
        <f t="shared" si="30"/>
        <v>-2.3586989601889266</v>
      </c>
      <c r="EA63" s="61">
        <f t="shared" si="31"/>
        <v>-0.52669790401775107</v>
      </c>
      <c r="EB63" s="61">
        <f t="shared" si="32"/>
        <v>-0.85924664630906022</v>
      </c>
      <c r="EC63" s="61"/>
      <c r="ED63" s="79">
        <f>+'Infla Interanual PondENGHO'!CI64</f>
        <v>-8.5924664630907532E-3</v>
      </c>
      <c r="EE63" s="53">
        <f t="shared" si="78"/>
        <v>-0.85924664630907532</v>
      </c>
      <c r="EQ63" s="53" t="s">
        <v>152</v>
      </c>
      <c r="ER63" s="53" t="s">
        <v>154</v>
      </c>
    </row>
    <row r="64" spans="1:148" x14ac:dyDescent="0.2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610.8743896484375</v>
      </c>
      <c r="E64" s="60">
        <f>+'Indice PondENGHO'!BM63</f>
        <v>607.03057861328125</v>
      </c>
      <c r="F64" s="60">
        <f>+'Indice PondENGHO'!BN63</f>
        <v>607.0384521484375</v>
      </c>
      <c r="G64" s="60">
        <f>+'Indice PondENGHO'!BO63</f>
        <v>606.09503173828125</v>
      </c>
      <c r="H64" s="60">
        <f>+'Indice PondENGHO'!BP63</f>
        <v>601.99005126953125</v>
      </c>
      <c r="I64" s="60">
        <f>+'Indice PondENGHO'!CD63</f>
        <v>605.6646728515625</v>
      </c>
      <c r="K64" s="61">
        <f t="shared" si="33"/>
        <v>6.1754447433006137</v>
      </c>
      <c r="L64" s="61">
        <f t="shared" si="34"/>
        <v>7.8364982444321445</v>
      </c>
      <c r="M64" s="61">
        <f t="shared" si="35"/>
        <v>8.9503005910684781</v>
      </c>
      <c r="N64" s="61">
        <f t="shared" si="36"/>
        <v>11.334472297932516</v>
      </c>
      <c r="O64" s="61">
        <f t="shared" si="37"/>
        <v>16.407127121212142</v>
      </c>
      <c r="P64" s="61">
        <f t="shared" si="38"/>
        <v>50.703842997945891</v>
      </c>
      <c r="Q64" s="61">
        <f t="shared" si="39"/>
        <v>50.703834126322775</v>
      </c>
      <c r="S64" s="60">
        <f>+'Indice PondENGHO'!D63</f>
        <v>637.66192626953125</v>
      </c>
      <c r="T64" s="60">
        <f>+'Indice PondENGHO'!P63</f>
        <v>634.80755615234375</v>
      </c>
      <c r="U64" s="60">
        <f>+'Indice PondENGHO'!AB63</f>
        <v>632.86236572265625</v>
      </c>
      <c r="V64" s="60">
        <f>+'Indice PondENGHO'!AN63</f>
        <v>630.77337646484375</v>
      </c>
      <c r="W64" s="60">
        <f>+'Indice PondENGHO'!AZ63</f>
        <v>627.4012451171875</v>
      </c>
      <c r="Y64" s="61">
        <f t="shared" si="40"/>
        <v>17.916011375310752</v>
      </c>
      <c r="Z64" s="61">
        <f t="shared" si="41"/>
        <v>14.524297223774989</v>
      </c>
      <c r="AA64" s="61">
        <f t="shared" si="42"/>
        <v>13.330497427771627</v>
      </c>
      <c r="AB64" s="61">
        <f t="shared" si="43"/>
        <v>11.112001188997976</v>
      </c>
      <c r="AC64" s="61">
        <f t="shared" si="44"/>
        <v>8.3404662785542403</v>
      </c>
      <c r="AE64" s="60">
        <f>+'Indice PondENGHO'!D63</f>
        <v>637.66192626953125</v>
      </c>
      <c r="AF64" s="60">
        <f>+'Indice PondENGHO'!E63</f>
        <v>499.55715942382813</v>
      </c>
      <c r="AG64" s="60">
        <f>+'Indice PondENGHO'!F63</f>
        <v>642.724365234375</v>
      </c>
      <c r="AH64" s="60">
        <f>+'Indice PondENGHO'!G63</f>
        <v>495.6700439453125</v>
      </c>
      <c r="AI64" s="60">
        <f>+'Indice PondENGHO'!H63</f>
        <v>601.9180908203125</v>
      </c>
      <c r="AJ64" s="60">
        <f>+'Indice PondENGHO'!I63</f>
        <v>684.313720703125</v>
      </c>
      <c r="AK64" s="60">
        <f>+'Indice PondENGHO'!J63</f>
        <v>660.9208984375</v>
      </c>
      <c r="AL64" s="60">
        <f>+'Indice PondENGHO'!K63</f>
        <v>533.11846923828125</v>
      </c>
      <c r="AM64" s="60">
        <f>+'Indice PondENGHO'!L63</f>
        <v>591.36932373046875</v>
      </c>
      <c r="AN64" s="60">
        <f>+'Indice PondENGHO'!M63</f>
        <v>516.7337646484375</v>
      </c>
      <c r="AO64" s="60">
        <f>+'Indice PondENGHO'!N63</f>
        <v>611.49798583984375</v>
      </c>
      <c r="AP64" s="60">
        <f>+'Indice PondENGHO'!O63</f>
        <v>527.10333251953125</v>
      </c>
      <c r="AQ64" s="60">
        <f t="shared" si="0"/>
        <v>610.8743896484375</v>
      </c>
      <c r="AR64" s="60"/>
      <c r="AS64" s="60">
        <f>+'Indice PondENGHO'!AZ63</f>
        <v>627.4012451171875</v>
      </c>
      <c r="AT64" s="60">
        <f>+'Indice PondENGHO'!BA63</f>
        <v>494.96234130859375</v>
      </c>
      <c r="AU64" s="60">
        <f>+'Indice PondENGHO'!BB63</f>
        <v>655.66473388671875</v>
      </c>
      <c r="AV64" s="60">
        <f>+'Indice PondENGHO'!BC63</f>
        <v>482.55313110351563</v>
      </c>
      <c r="AW64" s="60">
        <f>+'Indice PondENGHO'!BD63</f>
        <v>607.71868896484375</v>
      </c>
      <c r="AX64" s="60">
        <f>+'Indice PondENGHO'!BE63</f>
        <v>660.71990966796875</v>
      </c>
      <c r="AY64" s="60">
        <f>+'Indice PondENGHO'!BF63</f>
        <v>657.06201171875</v>
      </c>
      <c r="AZ64" s="60">
        <f>+'Indice PondENGHO'!BG63</f>
        <v>528.1329345703125</v>
      </c>
      <c r="BA64" s="60">
        <f>+'Indice PondENGHO'!BH63</f>
        <v>594.79425048828125</v>
      </c>
      <c r="BB64" s="60">
        <f>+'Indice PondENGHO'!BI63</f>
        <v>525.77374267578125</v>
      </c>
      <c r="BC64" s="60">
        <f>+'Indice PondENGHO'!BJ63</f>
        <v>605.07916259765625</v>
      </c>
      <c r="BD64" s="60">
        <f>+'Indice PondENGHO'!BK63</f>
        <v>524.6480712890625</v>
      </c>
      <c r="BE64" s="60">
        <f t="shared" si="1"/>
        <v>601.99005126953125</v>
      </c>
      <c r="BG64" s="61">
        <f t="shared" ref="BG64:BR64" si="138">+AE$1*(AE64-AE52)/$AQ52</f>
        <v>17.916011375310752</v>
      </c>
      <c r="BH64" s="61">
        <f t="shared" si="138"/>
        <v>0.92780191173763094</v>
      </c>
      <c r="BI64" s="61">
        <f t="shared" si="138"/>
        <v>4.9429957724038465</v>
      </c>
      <c r="BJ64" s="61">
        <f t="shared" si="138"/>
        <v>3.8896820542892172</v>
      </c>
      <c r="BK64" s="61">
        <f t="shared" si="138"/>
        <v>1.9229949866662865</v>
      </c>
      <c r="BL64" s="61">
        <f t="shared" si="138"/>
        <v>2.4226584630610257</v>
      </c>
      <c r="BM64" s="61">
        <f t="shared" si="138"/>
        <v>5.9447591195394702</v>
      </c>
      <c r="BN64" s="61">
        <f t="shared" si="138"/>
        <v>1.4117676662854315</v>
      </c>
      <c r="BO64" s="61">
        <f t="shared" si="138"/>
        <v>3.4897983493907043</v>
      </c>
      <c r="BP64" s="61">
        <f t="shared" si="138"/>
        <v>0.76228081573633588</v>
      </c>
      <c r="BQ64" s="61">
        <f t="shared" si="138"/>
        <v>2.6122556060300215</v>
      </c>
      <c r="BR64" s="61">
        <f t="shared" si="138"/>
        <v>1.3957167945850488</v>
      </c>
      <c r="BS64" s="61">
        <f t="shared" si="46"/>
        <v>47.638722915035764</v>
      </c>
      <c r="BT64" s="53">
        <f t="shared" si="47"/>
        <v>49.848404600750619</v>
      </c>
      <c r="BV64" s="61">
        <f t="shared" si="110"/>
        <v>8.3404662785542403</v>
      </c>
      <c r="BW64" s="61">
        <f t="shared" si="111"/>
        <v>0.76916324191343899</v>
      </c>
      <c r="BX64" s="61">
        <f t="shared" si="112"/>
        <v>3.9274780743024578</v>
      </c>
      <c r="BY64" s="61">
        <f t="shared" si="113"/>
        <v>4.0666266484422406</v>
      </c>
      <c r="BZ64" s="61">
        <f t="shared" si="114"/>
        <v>3.4386370650281775</v>
      </c>
      <c r="CA64" s="61">
        <f t="shared" si="115"/>
        <v>4.601620769394704</v>
      </c>
      <c r="CB64" s="61">
        <f t="shared" si="116"/>
        <v>9.1775756713461831</v>
      </c>
      <c r="CC64" s="61">
        <f t="shared" si="117"/>
        <v>1.2801748356965799</v>
      </c>
      <c r="CD64" s="61">
        <f t="shared" si="118"/>
        <v>4.6281070656607559</v>
      </c>
      <c r="CE64" s="61">
        <f t="shared" si="119"/>
        <v>1.8839230131960476</v>
      </c>
      <c r="CF64" s="61">
        <f t="shared" si="120"/>
        <v>4.9439829989686634</v>
      </c>
      <c r="CG64" s="61">
        <f t="shared" si="121"/>
        <v>1.9474613713027169</v>
      </c>
      <c r="CH64" s="61">
        <f t="shared" si="48"/>
        <v>49.005217033806204</v>
      </c>
      <c r="CI64" s="53">
        <f t="shared" si="49"/>
        <v>51.270785919048166</v>
      </c>
      <c r="CK64" s="61">
        <f t="shared" si="50"/>
        <v>18.747030340443175</v>
      </c>
      <c r="CL64" s="61">
        <f t="shared" si="51"/>
        <v>0.97083721509776377</v>
      </c>
      <c r="CM64" s="61">
        <f t="shared" si="52"/>
        <v>5.1722724314429023</v>
      </c>
      <c r="CN64" s="61">
        <f t="shared" si="53"/>
        <v>4.0701016514716573</v>
      </c>
      <c r="CO64" s="61">
        <f t="shared" si="54"/>
        <v>2.0121914752316177</v>
      </c>
      <c r="CP64" s="61">
        <f t="shared" si="55"/>
        <v>2.5350314174350488</v>
      </c>
      <c r="CQ64" s="61">
        <f t="shared" si="56"/>
        <v>6.2205017202775501</v>
      </c>
      <c r="CR64" s="61">
        <f t="shared" si="57"/>
        <v>1.4772513099641063</v>
      </c>
      <c r="CS64" s="61">
        <f t="shared" si="58"/>
        <v>3.6516696806864624</v>
      </c>
      <c r="CT64" s="61">
        <f t="shared" si="59"/>
        <v>0.79763856369503972</v>
      </c>
      <c r="CU64" s="61">
        <f t="shared" si="60"/>
        <v>2.7334228627876254</v>
      </c>
      <c r="CV64" s="61">
        <f t="shared" si="61"/>
        <v>1.4604559322176789</v>
      </c>
      <c r="CW64" s="61">
        <f t="shared" si="62"/>
        <v>49.848404600750612</v>
      </c>
      <c r="CX64" s="61"/>
      <c r="CY64" s="61"/>
      <c r="CZ64" s="61">
        <f t="shared" si="63"/>
        <v>8.7260558551919072</v>
      </c>
      <c r="DA64" s="61">
        <f t="shared" si="64"/>
        <v>0.80472256424740196</v>
      </c>
      <c r="DB64" s="61">
        <f t="shared" si="65"/>
        <v>4.1090500101327061</v>
      </c>
      <c r="DC64" s="61">
        <f t="shared" si="66"/>
        <v>4.254631586697097</v>
      </c>
      <c r="DD64" s="61">
        <f t="shared" si="67"/>
        <v>3.5976093054080809</v>
      </c>
      <c r="DE64" s="61">
        <f t="shared" si="68"/>
        <v>4.8143591157963117</v>
      </c>
      <c r="DF64" s="61">
        <f t="shared" si="69"/>
        <v>9.6018658008769204</v>
      </c>
      <c r="DG64" s="61">
        <f t="shared" si="70"/>
        <v>1.339358825707748</v>
      </c>
      <c r="DH64" s="61">
        <f t="shared" si="71"/>
        <v>4.8420699047253439</v>
      </c>
      <c r="DI64" s="61">
        <f t="shared" si="72"/>
        <v>1.971018992343408</v>
      </c>
      <c r="DJ64" s="61">
        <f t="shared" si="73"/>
        <v>5.1725491543619082</v>
      </c>
      <c r="DK64" s="61">
        <f t="shared" si="74"/>
        <v>2.0374948035593357</v>
      </c>
      <c r="DL64" s="61">
        <f t="shared" si="75"/>
        <v>51.270785919048173</v>
      </c>
      <c r="DM64" s="61">
        <f t="shared" si="76"/>
        <v>51.270785919048166</v>
      </c>
      <c r="DN64" s="61"/>
      <c r="DO64" s="59">
        <f t="shared" si="2"/>
        <v>44562</v>
      </c>
      <c r="DP64" s="61">
        <f t="shared" si="77"/>
        <v>10.020974485251267</v>
      </c>
      <c r="DQ64" s="61">
        <f t="shared" si="21"/>
        <v>0.16611465085036181</v>
      </c>
      <c r="DR64" s="61">
        <f t="shared" si="22"/>
        <v>1.0632224213101962</v>
      </c>
      <c r="DS64" s="61">
        <f t="shared" si="23"/>
        <v>-0.1845299352254397</v>
      </c>
      <c r="DT64" s="61">
        <f t="shared" si="24"/>
        <v>-1.5854178301764632</v>
      </c>
      <c r="DU64" s="61">
        <f t="shared" si="25"/>
        <v>-2.2793276983612629</v>
      </c>
      <c r="DV64" s="61">
        <f t="shared" si="26"/>
        <v>-3.3813640805993703</v>
      </c>
      <c r="DW64" s="61">
        <f t="shared" si="27"/>
        <v>0.13789248425635825</v>
      </c>
      <c r="DX64" s="61">
        <f t="shared" si="28"/>
        <v>-1.1904002240388816</v>
      </c>
      <c r="DY64" s="61">
        <f t="shared" si="29"/>
        <v>-1.1733804286483682</v>
      </c>
      <c r="DZ64" s="61">
        <f t="shared" si="30"/>
        <v>-2.4391262915742828</v>
      </c>
      <c r="EA64" s="61">
        <f t="shared" si="31"/>
        <v>-0.57703887134165677</v>
      </c>
      <c r="EB64" s="61">
        <f t="shared" si="32"/>
        <v>-1.4223813182975604</v>
      </c>
      <c r="EC64" s="61"/>
      <c r="ED64" s="79">
        <f>+'Infla Interanual PondENGHO'!CI65</f>
        <v>-1.4223813182975498E-2</v>
      </c>
      <c r="EE64" s="53">
        <f t="shared" si="78"/>
        <v>-1.4223813182975498</v>
      </c>
      <c r="EQ64" s="54">
        <v>0.58369448752115716</v>
      </c>
      <c r="ER64" s="54" t="s">
        <v>150</v>
      </c>
    </row>
    <row r="65" spans="1:148" x14ac:dyDescent="0.2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639.79632568359375</v>
      </c>
      <c r="E65" s="60">
        <f>+'Indice PondENGHO'!BM64</f>
        <v>635.02093505859375</v>
      </c>
      <c r="F65" s="60">
        <f>+'Indice PondENGHO'!BN64</f>
        <v>634.76959228515625</v>
      </c>
      <c r="G65" s="60">
        <f>+'Indice PondENGHO'!BO64</f>
        <v>633.2105712890625</v>
      </c>
      <c r="H65" s="60">
        <f>+'Indice PondENGHO'!BP64</f>
        <v>627.7713623046875</v>
      </c>
      <c r="I65" s="60">
        <f>+'Indice PondENGHO'!CD64</f>
        <v>632.814453125</v>
      </c>
      <c r="K65" s="61">
        <f t="shared" si="33"/>
        <v>6.4478523686800848</v>
      </c>
      <c r="L65" s="61">
        <f t="shared" si="34"/>
        <v>8.1396283502715949</v>
      </c>
      <c r="M65" s="61">
        <f t="shared" si="35"/>
        <v>9.2794370541504687</v>
      </c>
      <c r="N65" s="61">
        <f t="shared" si="36"/>
        <v>11.695164858870058</v>
      </c>
      <c r="O65" s="61">
        <f t="shared" si="37"/>
        <v>16.809560269858256</v>
      </c>
      <c r="P65" s="61">
        <f t="shared" si="38"/>
        <v>52.371642901830455</v>
      </c>
      <c r="Q65" s="61">
        <f t="shared" si="39"/>
        <v>52.371703509799651</v>
      </c>
      <c r="S65" s="60">
        <f>+'Indice PondENGHO'!D64</f>
        <v>675.1192626953125</v>
      </c>
      <c r="T65" s="60">
        <f>+'Indice PondENGHO'!P64</f>
        <v>672.79132080078125</v>
      </c>
      <c r="U65" s="60">
        <f>+'Indice PondENGHO'!AB64</f>
        <v>671.161865234375</v>
      </c>
      <c r="V65" s="60">
        <f>+'Indice PondENGHO'!AN64</f>
        <v>669.25189208984375</v>
      </c>
      <c r="W65" s="60">
        <f>+'Indice PondENGHO'!AZ64</f>
        <v>666.33489990234375</v>
      </c>
      <c r="Y65" s="61">
        <f t="shared" si="40"/>
        <v>19.542145064283659</v>
      </c>
      <c r="Z65" s="61">
        <f t="shared" si="41"/>
        <v>15.877722889857276</v>
      </c>
      <c r="AA65" s="61">
        <f t="shared" si="42"/>
        <v>14.592776426571227</v>
      </c>
      <c r="AB65" s="61">
        <f t="shared" si="43"/>
        <v>12.161871025012911</v>
      </c>
      <c r="AC65" s="61">
        <f t="shared" si="44"/>
        <v>9.1413484703384125</v>
      </c>
      <c r="AE65" s="60">
        <f>+'Indice PondENGHO'!D64</f>
        <v>675.1192626953125</v>
      </c>
      <c r="AF65" s="60">
        <f>+'Indice PondENGHO'!E64</f>
        <v>511.8695068359375</v>
      </c>
      <c r="AG65" s="60">
        <f>+'Indice PondENGHO'!F64</f>
        <v>675.334228515625</v>
      </c>
      <c r="AH65" s="60">
        <f>+'Indice PondENGHO'!G64</f>
        <v>509.03338623046875</v>
      </c>
      <c r="AI65" s="60">
        <f>+'Indice PondENGHO'!H64</f>
        <v>628.76190185546875</v>
      </c>
      <c r="AJ65" s="60">
        <f>+'Indice PondENGHO'!I64</f>
        <v>710.4915771484375</v>
      </c>
      <c r="AK65" s="60">
        <f>+'Indice PondENGHO'!J64</f>
        <v>695.1976318359375</v>
      </c>
      <c r="AL65" s="60">
        <f>+'Indice PondENGHO'!K64</f>
        <v>530.7066650390625</v>
      </c>
      <c r="AM65" s="60">
        <f>+'Indice PondENGHO'!L64</f>
        <v>607.02764892578125</v>
      </c>
      <c r="AN65" s="60">
        <f>+'Indice PondENGHO'!M64</f>
        <v>540.65618896484375</v>
      </c>
      <c r="AO65" s="60">
        <f>+'Indice PondENGHO'!N64</f>
        <v>639.2310791015625</v>
      </c>
      <c r="AP65" s="60">
        <f>+'Indice PondENGHO'!O64</f>
        <v>549.95458984375</v>
      </c>
      <c r="AQ65" s="60">
        <f t="shared" si="0"/>
        <v>639.79632568359375</v>
      </c>
      <c r="AR65" s="60"/>
      <c r="AS65" s="60">
        <f>+'Indice PondENGHO'!AZ64</f>
        <v>666.33489990234375</v>
      </c>
      <c r="AT65" s="60">
        <f>+'Indice PondENGHO'!BA64</f>
        <v>506.41421508789063</v>
      </c>
      <c r="AU65" s="60">
        <f>+'Indice PondENGHO'!BB64</f>
        <v>689.0062255859375</v>
      </c>
      <c r="AV65" s="60">
        <f>+'Indice PondENGHO'!BC64</f>
        <v>496.42196655273438</v>
      </c>
      <c r="AW65" s="60">
        <f>+'Indice PondENGHO'!BD64</f>
        <v>634.3155517578125</v>
      </c>
      <c r="AX65" s="60">
        <f>+'Indice PondENGHO'!BE64</f>
        <v>683.70501708984375</v>
      </c>
      <c r="AY65" s="60">
        <f>+'Indice PondENGHO'!BF64</f>
        <v>689.16607666015625</v>
      </c>
      <c r="AZ65" s="60">
        <f>+'Indice PondENGHO'!BG64</f>
        <v>524.6776123046875</v>
      </c>
      <c r="BA65" s="60">
        <f>+'Indice PondENGHO'!BH64</f>
        <v>607.6204833984375</v>
      </c>
      <c r="BB65" s="60">
        <f>+'Indice PondENGHO'!BI64</f>
        <v>546.35345458984375</v>
      </c>
      <c r="BC65" s="60">
        <f>+'Indice PondENGHO'!BJ64</f>
        <v>630.822265625</v>
      </c>
      <c r="BD65" s="60">
        <f>+'Indice PondENGHO'!BK64</f>
        <v>547.44427490234375</v>
      </c>
      <c r="BE65" s="60">
        <f t="shared" si="1"/>
        <v>627.7713623046875</v>
      </c>
      <c r="BG65" s="61">
        <f t="shared" ref="BG65:BR65" si="139">+AE$1*(AE65-AE53)/$AQ53</f>
        <v>19.542145064283659</v>
      </c>
      <c r="BH65" s="61">
        <f t="shared" si="139"/>
        <v>0.90760688499020004</v>
      </c>
      <c r="BI65" s="61">
        <f t="shared" si="139"/>
        <v>5.0683086897017064</v>
      </c>
      <c r="BJ65" s="61">
        <f t="shared" si="139"/>
        <v>3.9641882591802049</v>
      </c>
      <c r="BK65" s="61">
        <f t="shared" si="139"/>
        <v>1.9455086634929362</v>
      </c>
      <c r="BL65" s="61">
        <f t="shared" si="139"/>
        <v>2.444665763222766</v>
      </c>
      <c r="BM65" s="61">
        <f t="shared" si="139"/>
        <v>6.103377109817786</v>
      </c>
      <c r="BN65" s="61">
        <f t="shared" si="139"/>
        <v>1.3221587564975974</v>
      </c>
      <c r="BO65" s="61">
        <f t="shared" si="139"/>
        <v>3.5004819897696891</v>
      </c>
      <c r="BP65" s="61">
        <f t="shared" si="139"/>
        <v>0.80462129176307429</v>
      </c>
      <c r="BQ65" s="61">
        <f t="shared" si="139"/>
        <v>2.6238892869969201</v>
      </c>
      <c r="BR65" s="61">
        <f t="shared" si="139"/>
        <v>1.4494593281882893</v>
      </c>
      <c r="BS65" s="61">
        <f t="shared" si="46"/>
        <v>49.676411087904839</v>
      </c>
      <c r="BT65" s="53">
        <f t="shared" si="47"/>
        <v>52.138661493599713</v>
      </c>
      <c r="BV65" s="61">
        <f t="shared" si="110"/>
        <v>9.1413484703384125</v>
      </c>
      <c r="BW65" s="61">
        <f t="shared" si="111"/>
        <v>0.74626764960510483</v>
      </c>
      <c r="BX65" s="61">
        <f t="shared" si="112"/>
        <v>4.0265453671083877</v>
      </c>
      <c r="BY65" s="61">
        <f t="shared" si="113"/>
        <v>4.1513321968289629</v>
      </c>
      <c r="BZ65" s="61">
        <f t="shared" si="114"/>
        <v>3.4530218011596472</v>
      </c>
      <c r="CA65" s="61">
        <f t="shared" si="115"/>
        <v>4.6174728323549248</v>
      </c>
      <c r="CB65" s="61">
        <f t="shared" si="116"/>
        <v>9.3157164556213168</v>
      </c>
      <c r="CC65" s="61">
        <f t="shared" si="117"/>
        <v>1.1908009831118762</v>
      </c>
      <c r="CD65" s="61">
        <f t="shared" si="118"/>
        <v>4.5468273363304066</v>
      </c>
      <c r="CE65" s="61">
        <f t="shared" si="119"/>
        <v>1.9539100987378804</v>
      </c>
      <c r="CF65" s="61">
        <f t="shared" si="120"/>
        <v>4.8935943345323976</v>
      </c>
      <c r="CG65" s="61">
        <f t="shared" si="121"/>
        <v>2.0132653870694672</v>
      </c>
      <c r="CH65" s="61">
        <f t="shared" si="48"/>
        <v>50.050102912798785</v>
      </c>
      <c r="CI65" s="53">
        <f t="shared" si="49"/>
        <v>52.463368360230398</v>
      </c>
      <c r="CK65" s="61">
        <f t="shared" si="50"/>
        <v>20.510766862012442</v>
      </c>
      <c r="CL65" s="61">
        <f t="shared" si="51"/>
        <v>0.9525931344361207</v>
      </c>
      <c r="CM65" s="61">
        <f t="shared" si="52"/>
        <v>5.3195233981338816</v>
      </c>
      <c r="CN65" s="61">
        <f t="shared" si="53"/>
        <v>4.1606763696466604</v>
      </c>
      <c r="CO65" s="61">
        <f t="shared" si="54"/>
        <v>2.0419393313101355</v>
      </c>
      <c r="CP65" s="61">
        <f t="shared" si="55"/>
        <v>2.5658375454723337</v>
      </c>
      <c r="CQ65" s="61">
        <f t="shared" si="56"/>
        <v>6.4058957989832495</v>
      </c>
      <c r="CR65" s="61">
        <f t="shared" si="57"/>
        <v>1.3876925956636053</v>
      </c>
      <c r="CS65" s="61">
        <f t="shared" si="58"/>
        <v>3.673986134104636</v>
      </c>
      <c r="CT65" s="61">
        <f t="shared" si="59"/>
        <v>0.84450297924183704</v>
      </c>
      <c r="CU65" s="61">
        <f t="shared" si="60"/>
        <v>2.7539444242324609</v>
      </c>
      <c r="CV65" s="61">
        <f t="shared" si="61"/>
        <v>1.5213029203623381</v>
      </c>
      <c r="CW65" s="61">
        <f t="shared" si="62"/>
        <v>52.138661493599706</v>
      </c>
      <c r="CX65" s="61"/>
      <c r="CY65" s="61"/>
      <c r="CZ65" s="61">
        <f t="shared" si="63"/>
        <v>9.5821168029197672</v>
      </c>
      <c r="DA65" s="61">
        <f t="shared" si="64"/>
        <v>0.78225043142806616</v>
      </c>
      <c r="DB65" s="61">
        <f t="shared" si="65"/>
        <v>4.2206932757328399</v>
      </c>
      <c r="DC65" s="61">
        <f t="shared" si="66"/>
        <v>4.3514969511127317</v>
      </c>
      <c r="DD65" s="61">
        <f t="shared" si="67"/>
        <v>3.6195161281840122</v>
      </c>
      <c r="DE65" s="61">
        <f t="shared" si="68"/>
        <v>4.8401134862650848</v>
      </c>
      <c r="DF65" s="61">
        <f t="shared" si="69"/>
        <v>9.764892288078439</v>
      </c>
      <c r="DG65" s="61">
        <f t="shared" si="70"/>
        <v>1.2482178254372218</v>
      </c>
      <c r="DH65" s="61">
        <f t="shared" si="71"/>
        <v>4.7660616768735462</v>
      </c>
      <c r="DI65" s="61">
        <f t="shared" si="72"/>
        <v>2.0481217677305934</v>
      </c>
      <c r="DJ65" s="61">
        <f t="shared" si="73"/>
        <v>5.1295487369009525</v>
      </c>
      <c r="DK65" s="61">
        <f t="shared" si="74"/>
        <v>2.1103389895671425</v>
      </c>
      <c r="DL65" s="61">
        <f t="shared" si="75"/>
        <v>52.463368360230398</v>
      </c>
      <c r="DM65" s="61">
        <f t="shared" si="76"/>
        <v>52.463368360230398</v>
      </c>
      <c r="DN65" s="61"/>
      <c r="DO65" s="59">
        <f t="shared" si="2"/>
        <v>44593</v>
      </c>
      <c r="DP65" s="61">
        <f t="shared" si="77"/>
        <v>10.928650059092675</v>
      </c>
      <c r="DQ65" s="61">
        <f t="shared" si="21"/>
        <v>0.17034270300805454</v>
      </c>
      <c r="DR65" s="61">
        <f t="shared" si="22"/>
        <v>1.0988301224010417</v>
      </c>
      <c r="DS65" s="61">
        <f t="shared" si="23"/>
        <v>-0.19082058146607128</v>
      </c>
      <c r="DT65" s="61">
        <f t="shared" si="24"/>
        <v>-1.5775767968738768</v>
      </c>
      <c r="DU65" s="61">
        <f t="shared" si="25"/>
        <v>-2.2742759407927511</v>
      </c>
      <c r="DV65" s="61">
        <f t="shared" si="26"/>
        <v>-3.3589964890951896</v>
      </c>
      <c r="DW65" s="61">
        <f t="shared" si="27"/>
        <v>0.13947477022638344</v>
      </c>
      <c r="DX65" s="61">
        <f t="shared" si="28"/>
        <v>-1.0920755427689102</v>
      </c>
      <c r="DY65" s="61">
        <f t="shared" si="29"/>
        <v>-1.2036187884887564</v>
      </c>
      <c r="DZ65" s="61">
        <f t="shared" si="30"/>
        <v>-2.3756043126684916</v>
      </c>
      <c r="EA65" s="61">
        <f t="shared" si="31"/>
        <v>-0.58903606920480445</v>
      </c>
      <c r="EB65" s="61">
        <f t="shared" si="32"/>
        <v>-0.32470686663069159</v>
      </c>
      <c r="EC65" s="61"/>
      <c r="ED65" s="79">
        <f>+'Infla Interanual PondENGHO'!CI66</f>
        <v>-3.2470686663068626E-3</v>
      </c>
      <c r="EE65" s="53">
        <f t="shared" si="78"/>
        <v>-0.32470686663068626</v>
      </c>
      <c r="EQ65" s="53">
        <v>-5.3928709893183271</v>
      </c>
      <c r="ER65" s="53" t="s">
        <v>94</v>
      </c>
    </row>
    <row r="66" spans="1:148" x14ac:dyDescent="0.2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677.627197265625</v>
      </c>
      <c r="E66" s="60">
        <f>+'Indice PondENGHO'!BM65</f>
        <v>671.41119384765625</v>
      </c>
      <c r="F66" s="60">
        <f>+'Indice PondENGHO'!BN65</f>
        <v>670.43536376953125</v>
      </c>
      <c r="G66" s="60">
        <f>+'Indice PondENGHO'!BO65</f>
        <v>668.3834228515625</v>
      </c>
      <c r="H66" s="60">
        <f>+'Indice PondENGHO'!BP65</f>
        <v>661.8663330078125</v>
      </c>
      <c r="I66" s="60">
        <f>+'Indice PondENGHO'!CD65</f>
        <v>668.2398681640625</v>
      </c>
      <c r="K66" s="61">
        <f t="shared" si="33"/>
        <v>6.8499425027015279</v>
      </c>
      <c r="L66" s="61">
        <f t="shared" si="34"/>
        <v>8.5878722051683614</v>
      </c>
      <c r="M66" s="61">
        <f t="shared" si="35"/>
        <v>9.7507045587084704</v>
      </c>
      <c r="N66" s="61">
        <f t="shared" si="36"/>
        <v>12.257669561510468</v>
      </c>
      <c r="O66" s="61">
        <f t="shared" si="37"/>
        <v>17.552415091314138</v>
      </c>
      <c r="P66" s="61">
        <f t="shared" si="38"/>
        <v>54.998603919402967</v>
      </c>
      <c r="Q66" s="61">
        <f t="shared" si="39"/>
        <v>54.998715592732552</v>
      </c>
      <c r="S66" s="60">
        <f>+'Indice PondENGHO'!D65</f>
        <v>718.073486328125</v>
      </c>
      <c r="T66" s="60">
        <f>+'Indice PondENGHO'!P65</f>
        <v>714.47900390625</v>
      </c>
      <c r="U66" s="60">
        <f>+'Indice PondENGHO'!AB65</f>
        <v>711.91510009765625</v>
      </c>
      <c r="V66" s="60">
        <f>+'Indice PondENGHO'!AN65</f>
        <v>709.4202880859375</v>
      </c>
      <c r="W66" s="60">
        <f>+'Indice PondENGHO'!AZ65</f>
        <v>705.19830322265625</v>
      </c>
      <c r="Y66" s="61">
        <f t="shared" si="40"/>
        <v>21.176739355229486</v>
      </c>
      <c r="Z66" s="61">
        <f t="shared" si="41"/>
        <v>17.080382816742631</v>
      </c>
      <c r="AA66" s="61">
        <f t="shared" si="42"/>
        <v>15.617727983416671</v>
      </c>
      <c r="AB66" s="61">
        <f t="shared" si="43"/>
        <v>12.976039886857759</v>
      </c>
      <c r="AC66" s="61">
        <f t="shared" si="44"/>
        <v>9.694064142875277</v>
      </c>
      <c r="AE66" s="60">
        <f>+'Indice PondENGHO'!D65</f>
        <v>718.073486328125</v>
      </c>
      <c r="AF66" s="60">
        <f>+'Indice PondENGHO'!E65</f>
        <v>534.444580078125</v>
      </c>
      <c r="AG66" s="60">
        <f>+'Indice PondENGHO'!F65</f>
        <v>722.74969482421875</v>
      </c>
      <c r="AH66" s="60">
        <f>+'Indice PondENGHO'!G65</f>
        <v>549.9298095703125</v>
      </c>
      <c r="AI66" s="60">
        <f>+'Indice PondENGHO'!H65</f>
        <v>656.169677734375</v>
      </c>
      <c r="AJ66" s="60">
        <f>+'Indice PondENGHO'!I65</f>
        <v>744.955322265625</v>
      </c>
      <c r="AK66" s="60">
        <f>+'Indice PondENGHO'!J65</f>
        <v>735.6429443359375</v>
      </c>
      <c r="AL66" s="60">
        <f>+'Indice PondENGHO'!K65</f>
        <v>551.16632080078125</v>
      </c>
      <c r="AM66" s="60">
        <f>+'Indice PondENGHO'!L65</f>
        <v>627.81005859375</v>
      </c>
      <c r="AN66" s="60">
        <f>+'Indice PondENGHO'!M65</f>
        <v>549.5850830078125</v>
      </c>
      <c r="AO66" s="60">
        <f>+'Indice PondENGHO'!N65</f>
        <v>672.8939208984375</v>
      </c>
      <c r="AP66" s="60">
        <f>+'Indice PondENGHO'!O65</f>
        <v>579.9173583984375</v>
      </c>
      <c r="AQ66" s="60">
        <f t="shared" si="0"/>
        <v>677.627197265625</v>
      </c>
      <c r="AR66" s="60"/>
      <c r="AS66" s="60">
        <f>+'Indice PondENGHO'!AZ65</f>
        <v>705.19830322265625</v>
      </c>
      <c r="AT66" s="60">
        <f>+'Indice PondENGHO'!BA65</f>
        <v>529.70184326171875</v>
      </c>
      <c r="AU66" s="60">
        <f>+'Indice PondENGHO'!BB65</f>
        <v>738.04034423828125</v>
      </c>
      <c r="AV66" s="60">
        <f>+'Indice PondENGHO'!BC65</f>
        <v>534.5518798828125</v>
      </c>
      <c r="AW66" s="60">
        <f>+'Indice PondENGHO'!BD65</f>
        <v>662.0400390625</v>
      </c>
      <c r="AX66" s="60">
        <f>+'Indice PondENGHO'!BE65</f>
        <v>718.36968994140625</v>
      </c>
      <c r="AY66" s="60">
        <f>+'Indice PondENGHO'!BF65</f>
        <v>726.06243896484375</v>
      </c>
      <c r="AZ66" s="60">
        <f>+'Indice PondENGHO'!BG65</f>
        <v>543.76629638671875</v>
      </c>
      <c r="BA66" s="60">
        <f>+'Indice PondENGHO'!BH65</f>
        <v>627.7607421875</v>
      </c>
      <c r="BB66" s="60">
        <f>+'Indice PondENGHO'!BI65</f>
        <v>561.7327880859375</v>
      </c>
      <c r="BC66" s="60">
        <f>+'Indice PondENGHO'!BJ65</f>
        <v>665.7828369140625</v>
      </c>
      <c r="BD66" s="60">
        <f>+'Indice PondENGHO'!BK65</f>
        <v>578.53826904296875</v>
      </c>
      <c r="BE66" s="60">
        <f t="shared" si="1"/>
        <v>661.8663330078125</v>
      </c>
      <c r="BG66" s="61">
        <f t="shared" ref="BG66:BR66" si="140">+AE$1*(AE66-AE54)/$AQ54</f>
        <v>21.176739355229486</v>
      </c>
      <c r="BH66" s="61">
        <f t="shared" si="140"/>
        <v>0.9006312719427928</v>
      </c>
      <c r="BI66" s="61">
        <f t="shared" si="140"/>
        <v>5.2797646569328851</v>
      </c>
      <c r="BJ66" s="61">
        <f t="shared" si="140"/>
        <v>4.9718836345568445</v>
      </c>
      <c r="BK66" s="61">
        <f t="shared" si="140"/>
        <v>2.0085365655328444</v>
      </c>
      <c r="BL66" s="61">
        <f t="shared" si="140"/>
        <v>2.5160080598064503</v>
      </c>
      <c r="BM66" s="61">
        <f t="shared" si="140"/>
        <v>6.3874216872360394</v>
      </c>
      <c r="BN66" s="61">
        <f t="shared" si="140"/>
        <v>1.4903080110230393</v>
      </c>
      <c r="BO66" s="61">
        <f t="shared" si="140"/>
        <v>3.3626572169576034</v>
      </c>
      <c r="BP66" s="61">
        <f t="shared" si="140"/>
        <v>0.71669904773631854</v>
      </c>
      <c r="BQ66" s="61">
        <f t="shared" si="140"/>
        <v>2.7408000097334364</v>
      </c>
      <c r="BR66" s="61">
        <f t="shared" si="140"/>
        <v>1.5774385396054837</v>
      </c>
      <c r="BS66" s="61">
        <f t="shared" si="46"/>
        <v>53.128888056293221</v>
      </c>
      <c r="BT66" s="53">
        <f t="shared" si="47"/>
        <v>55.482649087700885</v>
      </c>
      <c r="BV66" s="61">
        <f t="shared" si="110"/>
        <v>9.694064142875277</v>
      </c>
      <c r="BW66" s="61">
        <f t="shared" si="111"/>
        <v>0.74344466095861372</v>
      </c>
      <c r="BX66" s="61">
        <f t="shared" si="112"/>
        <v>4.1355238218909074</v>
      </c>
      <c r="BY66" s="61">
        <f t="shared" si="113"/>
        <v>5.1363049306806703</v>
      </c>
      <c r="BZ66" s="61">
        <f t="shared" si="114"/>
        <v>3.5580130105064507</v>
      </c>
      <c r="CA66" s="61">
        <f t="shared" si="115"/>
        <v>4.755095750991571</v>
      </c>
      <c r="CB66" s="61">
        <f t="shared" si="116"/>
        <v>9.647405026094285</v>
      </c>
      <c r="CC66" s="61">
        <f t="shared" si="117"/>
        <v>1.3366036172613394</v>
      </c>
      <c r="CD66" s="61">
        <f t="shared" si="118"/>
        <v>4.3313996103755956</v>
      </c>
      <c r="CE66" s="61">
        <f t="shared" si="119"/>
        <v>1.748802163499835</v>
      </c>
      <c r="CF66" s="61">
        <f t="shared" si="120"/>
        <v>5.1595181228158875</v>
      </c>
      <c r="CG66" s="61">
        <f t="shared" si="121"/>
        <v>2.205229736516833</v>
      </c>
      <c r="CH66" s="61">
        <f t="shared" si="48"/>
        <v>52.45140459446727</v>
      </c>
      <c r="CI66" s="53">
        <f t="shared" si="49"/>
        <v>54.746322551220914</v>
      </c>
      <c r="CK66" s="61">
        <f t="shared" si="50"/>
        <v>22.114929211825061</v>
      </c>
      <c r="CL66" s="61">
        <f t="shared" si="51"/>
        <v>0.94053180193920327</v>
      </c>
      <c r="CM66" s="61">
        <f t="shared" si="52"/>
        <v>5.5136732659616419</v>
      </c>
      <c r="CN66" s="61">
        <f t="shared" si="53"/>
        <v>5.1921522375683322</v>
      </c>
      <c r="CO66" s="61">
        <f t="shared" si="54"/>
        <v>2.0975204549208439</v>
      </c>
      <c r="CP66" s="61">
        <f t="shared" si="55"/>
        <v>2.6274743814732098</v>
      </c>
      <c r="CQ66" s="61">
        <f t="shared" si="56"/>
        <v>6.6704026568858179</v>
      </c>
      <c r="CR66" s="61">
        <f t="shared" si="57"/>
        <v>1.5563328997318704</v>
      </c>
      <c r="CS66" s="61">
        <f t="shared" si="58"/>
        <v>3.5116325072153303</v>
      </c>
      <c r="CT66" s="61">
        <f t="shared" si="59"/>
        <v>0.74845085643258402</v>
      </c>
      <c r="CU66" s="61">
        <f t="shared" si="60"/>
        <v>2.8622252549024467</v>
      </c>
      <c r="CV66" s="61">
        <f t="shared" si="61"/>
        <v>1.6473235588445454</v>
      </c>
      <c r="CW66" s="61">
        <f t="shared" si="62"/>
        <v>55.482649087700899</v>
      </c>
      <c r="CX66" s="61"/>
      <c r="CY66" s="61"/>
      <c r="CZ66" s="61">
        <f t="shared" si="63"/>
        <v>10.118210684753638</v>
      </c>
      <c r="DA66" s="61">
        <f t="shared" si="64"/>
        <v>0.77597276035800555</v>
      </c>
      <c r="DB66" s="61">
        <f t="shared" si="65"/>
        <v>4.3164663143335407</v>
      </c>
      <c r="DC66" s="61">
        <f t="shared" si="66"/>
        <v>5.3610348212892571</v>
      </c>
      <c r="DD66" s="61">
        <f t="shared" si="67"/>
        <v>3.7136875441305826</v>
      </c>
      <c r="DE66" s="61">
        <f t="shared" si="68"/>
        <v>4.9631465116795805</v>
      </c>
      <c r="DF66" s="61">
        <f t="shared" si="69"/>
        <v>10.069510081271293</v>
      </c>
      <c r="DG66" s="61">
        <f t="shared" si="70"/>
        <v>1.3950843322399136</v>
      </c>
      <c r="DH66" s="61">
        <f t="shared" si="71"/>
        <v>4.5209122997035607</v>
      </c>
      <c r="DI66" s="61">
        <f t="shared" si="72"/>
        <v>1.8253178930375855</v>
      </c>
      <c r="DJ66" s="61">
        <f t="shared" si="73"/>
        <v>5.3852636653765344</v>
      </c>
      <c r="DK66" s="61">
        <f t="shared" si="74"/>
        <v>2.3017156430474168</v>
      </c>
      <c r="DL66" s="61">
        <f t="shared" si="75"/>
        <v>54.746322551220899</v>
      </c>
      <c r="DM66" s="61">
        <f t="shared" si="76"/>
        <v>54.746322551220914</v>
      </c>
      <c r="DN66" s="61"/>
      <c r="DO66" s="59">
        <f t="shared" si="2"/>
        <v>44621</v>
      </c>
      <c r="DP66" s="61">
        <f t="shared" si="77"/>
        <v>11.996718527071422</v>
      </c>
      <c r="DQ66" s="61">
        <f t="shared" si="21"/>
        <v>0.16455904158119772</v>
      </c>
      <c r="DR66" s="61">
        <f t="shared" si="22"/>
        <v>1.1972069516281012</v>
      </c>
      <c r="DS66" s="61">
        <f t="shared" si="23"/>
        <v>-0.16888258372092491</v>
      </c>
      <c r="DT66" s="61">
        <f t="shared" si="24"/>
        <v>-1.6161670892097386</v>
      </c>
      <c r="DU66" s="61">
        <f t="shared" si="25"/>
        <v>-2.3356721302063708</v>
      </c>
      <c r="DV66" s="61">
        <f t="shared" si="26"/>
        <v>-3.3991074243854751</v>
      </c>
      <c r="DW66" s="61">
        <f t="shared" si="27"/>
        <v>0.16124856749195682</v>
      </c>
      <c r="DX66" s="61">
        <f t="shared" si="28"/>
        <v>-1.0092797924882304</v>
      </c>
      <c r="DY66" s="61">
        <f t="shared" si="29"/>
        <v>-1.0768670366050015</v>
      </c>
      <c r="DZ66" s="61">
        <f t="shared" si="30"/>
        <v>-2.5230384104740877</v>
      </c>
      <c r="EA66" s="61">
        <f t="shared" si="31"/>
        <v>-0.65439208420287143</v>
      </c>
      <c r="EB66" s="61">
        <f t="shared" si="32"/>
        <v>0.73632653648000002</v>
      </c>
      <c r="EC66" s="61"/>
      <c r="ED66" s="79">
        <f>+'Infla Interanual PondENGHO'!CI67</f>
        <v>7.3632653647996982E-3</v>
      </c>
      <c r="EE66" s="53">
        <f t="shared" si="78"/>
        <v>0.73632653647996982</v>
      </c>
      <c r="EQ66" s="53">
        <v>-4.3903034221888921</v>
      </c>
      <c r="ER66" s="53" t="s">
        <v>98</v>
      </c>
    </row>
    <row r="67" spans="1:148" x14ac:dyDescent="0.2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718.28204345703125</v>
      </c>
      <c r="E67" s="60">
        <f>+'Indice PondENGHO'!BM66</f>
        <v>711.27850341796875</v>
      </c>
      <c r="F67" s="60">
        <f>+'Indice PondENGHO'!BN66</f>
        <v>710.25946044921875</v>
      </c>
      <c r="G67" s="60">
        <f>+'Indice PondENGHO'!BO66</f>
        <v>708.09490966796875</v>
      </c>
      <c r="H67" s="60">
        <f>+'Indice PondENGHO'!BP66</f>
        <v>701.124755859375</v>
      </c>
      <c r="I67" s="60">
        <f>+'Indice PondENGHO'!CD66</f>
        <v>707.96429443359375</v>
      </c>
      <c r="K67" s="61">
        <f t="shared" si="33"/>
        <v>7.2071371849739263</v>
      </c>
      <c r="L67" s="61">
        <f t="shared" si="34"/>
        <v>9.02170225464954</v>
      </c>
      <c r="M67" s="61">
        <f t="shared" si="35"/>
        <v>10.24992777178149</v>
      </c>
      <c r="N67" s="61">
        <f t="shared" si="36"/>
        <v>12.881677789670988</v>
      </c>
      <c r="O67" s="61">
        <f t="shared" si="37"/>
        <v>18.454503489973636</v>
      </c>
      <c r="P67" s="61">
        <f t="shared" si="38"/>
        <v>57.814948491049577</v>
      </c>
      <c r="Q67" s="61">
        <f t="shared" si="39"/>
        <v>57.815060400624539</v>
      </c>
      <c r="S67" s="60">
        <f>+'Indice PondENGHO'!D66</f>
        <v>762.74884033203125</v>
      </c>
      <c r="T67" s="60">
        <f>+'Indice PondENGHO'!P66</f>
        <v>758.70465087890625</v>
      </c>
      <c r="U67" s="60">
        <f>+'Indice PondENGHO'!AB66</f>
        <v>755.81268310546875</v>
      </c>
      <c r="V67" s="60">
        <f>+'Indice PondENGHO'!AN66</f>
        <v>753.24969482421875</v>
      </c>
      <c r="W67" s="60">
        <f>+'Indice PondENGHO'!AZ66</f>
        <v>748.87762451171875</v>
      </c>
      <c r="Y67" s="61">
        <f t="shared" si="40"/>
        <v>22.223878468266214</v>
      </c>
      <c r="Z67" s="61">
        <f t="shared" si="41"/>
        <v>17.880184445001273</v>
      </c>
      <c r="AA67" s="61">
        <f t="shared" si="42"/>
        <v>16.330744619347218</v>
      </c>
      <c r="AB67" s="61">
        <f t="shared" si="43"/>
        <v>13.562169532946188</v>
      </c>
      <c r="AC67" s="61">
        <f t="shared" si="44"/>
        <v>10.128812915314793</v>
      </c>
      <c r="AE67" s="60">
        <f>+'Indice PondENGHO'!D66</f>
        <v>762.74884033203125</v>
      </c>
      <c r="AF67" s="60">
        <f>+'Indice PondENGHO'!E66</f>
        <v>559.389892578125</v>
      </c>
      <c r="AG67" s="60">
        <f>+'Indice PondENGHO'!F66</f>
        <v>776.4552001953125</v>
      </c>
      <c r="AH67" s="60">
        <f>+'Indice PondENGHO'!G66</f>
        <v>575.56304931640625</v>
      </c>
      <c r="AI67" s="60">
        <f>+'Indice PondENGHO'!H66</f>
        <v>692.5079345703125</v>
      </c>
      <c r="AJ67" s="60">
        <f>+'Indice PondENGHO'!I66</f>
        <v>792.4608154296875</v>
      </c>
      <c r="AK67" s="60">
        <f>+'Indice PondENGHO'!J66</f>
        <v>773.6715087890625</v>
      </c>
      <c r="AL67" s="60">
        <f>+'Indice PondENGHO'!K66</f>
        <v>571.31085205078125</v>
      </c>
      <c r="AM67" s="60">
        <f>+'Indice PondENGHO'!L66</f>
        <v>660.02960205078125</v>
      </c>
      <c r="AN67" s="60">
        <f>+'Indice PondENGHO'!M66</f>
        <v>576.449462890625</v>
      </c>
      <c r="AO67" s="60">
        <f>+'Indice PondENGHO'!N66</f>
        <v>721.71990966796875</v>
      </c>
      <c r="AP67" s="60">
        <f>+'Indice PondENGHO'!O66</f>
        <v>610.98370361328125</v>
      </c>
      <c r="AQ67" s="60">
        <f t="shared" ref="AQ67:AQ76" si="141">+D67</f>
        <v>718.28204345703125</v>
      </c>
      <c r="AR67" s="60"/>
      <c r="AS67" s="60">
        <f>+'Indice PondENGHO'!AZ66</f>
        <v>748.87762451171875</v>
      </c>
      <c r="AT67" s="60">
        <f>+'Indice PondENGHO'!BA66</f>
        <v>554.60693359375</v>
      </c>
      <c r="AU67" s="60">
        <f>+'Indice PondENGHO'!BB66</f>
        <v>793.3089599609375</v>
      </c>
      <c r="AV67" s="60">
        <f>+'Indice PondENGHO'!BC66</f>
        <v>559.23431396484375</v>
      </c>
      <c r="AW67" s="60">
        <f>+'Indice PondENGHO'!BD66</f>
        <v>698.08734130859375</v>
      </c>
      <c r="AX67" s="60">
        <f>+'Indice PondENGHO'!BE66</f>
        <v>764.2662353515625</v>
      </c>
      <c r="AY67" s="60">
        <f>+'Indice PondENGHO'!BF66</f>
        <v>765.01654052734375</v>
      </c>
      <c r="AZ67" s="60">
        <f>+'Indice PondENGHO'!BG66</f>
        <v>565.26611328125</v>
      </c>
      <c r="BA67" s="60">
        <f>+'Indice PondENGHO'!BH66</f>
        <v>660.59307861328125</v>
      </c>
      <c r="BB67" s="60">
        <f>+'Indice PondENGHO'!BI66</f>
        <v>588.2119140625</v>
      </c>
      <c r="BC67" s="60">
        <f>+'Indice PondENGHO'!BJ66</f>
        <v>714.2164306640625</v>
      </c>
      <c r="BD67" s="60">
        <f>+'Indice PondENGHO'!BK66</f>
        <v>608.32733154296875</v>
      </c>
      <c r="BE67" s="60">
        <f t="shared" ref="BE67:BE76" si="142">+H67</f>
        <v>701.124755859375</v>
      </c>
      <c r="BG67" s="61">
        <f t="shared" ref="BG67:BR67" si="143">+AE$1*(AE67-AE55)/$AQ55</f>
        <v>22.223878468266214</v>
      </c>
      <c r="BH67" s="61">
        <f t="shared" si="143"/>
        <v>0.90096166719835569</v>
      </c>
      <c r="BI67" s="61">
        <f t="shared" si="143"/>
        <v>5.7016762659056157</v>
      </c>
      <c r="BJ67" s="61">
        <f t="shared" si="143"/>
        <v>5.13776711882704</v>
      </c>
      <c r="BK67" s="61">
        <f t="shared" si="143"/>
        <v>2.0955603952511686</v>
      </c>
      <c r="BL67" s="61">
        <f t="shared" si="143"/>
        <v>2.6934501186729536</v>
      </c>
      <c r="BM67" s="61">
        <f t="shared" si="143"/>
        <v>6.3952495919875814</v>
      </c>
      <c r="BN67" s="61">
        <f t="shared" si="143"/>
        <v>1.6159795411183751</v>
      </c>
      <c r="BO67" s="61">
        <f t="shared" si="143"/>
        <v>3.6679201254703426</v>
      </c>
      <c r="BP67" s="61">
        <f t="shared" si="143"/>
        <v>0.73432973046703431</v>
      </c>
      <c r="BQ67" s="61">
        <f t="shared" si="143"/>
        <v>2.9529402038600767</v>
      </c>
      <c r="BR67" s="61">
        <f t="shared" si="143"/>
        <v>1.6513389230008488</v>
      </c>
      <c r="BS67" s="61">
        <f t="shared" si="46"/>
        <v>55.771052150025611</v>
      </c>
      <c r="BT67" s="53">
        <f t="shared" si="47"/>
        <v>58.367613609028915</v>
      </c>
      <c r="BV67" s="61">
        <f t="shared" si="110"/>
        <v>10.128812915314793</v>
      </c>
      <c r="BW67" s="61">
        <f t="shared" si="111"/>
        <v>0.74460361218142468</v>
      </c>
      <c r="BX67" s="61">
        <f t="shared" si="112"/>
        <v>4.4738530838081099</v>
      </c>
      <c r="BY67" s="61">
        <f t="shared" si="113"/>
        <v>5.2951241439712833</v>
      </c>
      <c r="BZ67" s="61">
        <f t="shared" si="114"/>
        <v>3.6796970500382429</v>
      </c>
      <c r="CA67" s="61">
        <f t="shared" si="115"/>
        <v>5.0810222525441446</v>
      </c>
      <c r="CB67" s="61">
        <f t="shared" si="116"/>
        <v>9.7342557242434911</v>
      </c>
      <c r="CC67" s="61">
        <f t="shared" si="117"/>
        <v>1.4681065908662883</v>
      </c>
      <c r="CD67" s="61">
        <f t="shared" si="118"/>
        <v>4.7327859024866878</v>
      </c>
      <c r="CE67" s="61">
        <f t="shared" si="119"/>
        <v>1.7827448731247215</v>
      </c>
      <c r="CF67" s="61">
        <f t="shared" si="120"/>
        <v>5.5765353239458246</v>
      </c>
      <c r="CG67" s="61">
        <f t="shared" si="121"/>
        <v>2.2929794412920734</v>
      </c>
      <c r="CH67" s="61">
        <f t="shared" si="48"/>
        <v>54.990520913817093</v>
      </c>
      <c r="CI67" s="53">
        <f t="shared" si="49"/>
        <v>57.572301679331851</v>
      </c>
      <c r="CK67" s="61">
        <f t="shared" si="50"/>
        <v>23.258566968405027</v>
      </c>
      <c r="CL67" s="61">
        <f t="shared" si="51"/>
        <v>0.94290820130342434</v>
      </c>
      <c r="CM67" s="61">
        <f t="shared" si="52"/>
        <v>5.9671321300686087</v>
      </c>
      <c r="CN67" s="61">
        <f t="shared" si="53"/>
        <v>5.3769687758119993</v>
      </c>
      <c r="CO67" s="61">
        <f t="shared" si="54"/>
        <v>2.1931244745998204</v>
      </c>
      <c r="CP67" s="61">
        <f t="shared" si="55"/>
        <v>2.8188504563083421</v>
      </c>
      <c r="CQ67" s="61">
        <f t="shared" si="56"/>
        <v>6.692996504966592</v>
      </c>
      <c r="CR67" s="61">
        <f t="shared" si="57"/>
        <v>1.6912155288440234</v>
      </c>
      <c r="CS67" s="61">
        <f t="shared" si="58"/>
        <v>3.8386893626523686</v>
      </c>
      <c r="CT67" s="61">
        <f t="shared" si="59"/>
        <v>0.76851829609068123</v>
      </c>
      <c r="CU67" s="61">
        <f t="shared" si="60"/>
        <v>3.0904217543866599</v>
      </c>
      <c r="CV67" s="61">
        <f t="shared" si="61"/>
        <v>1.7282211555913642</v>
      </c>
      <c r="CW67" s="61">
        <f t="shared" si="62"/>
        <v>58.367613609028915</v>
      </c>
      <c r="CX67" s="61"/>
      <c r="CY67" s="61"/>
      <c r="CZ67" s="61">
        <f t="shared" si="63"/>
        <v>10.604356225828997</v>
      </c>
      <c r="DA67" s="61">
        <f t="shared" si="64"/>
        <v>0.7795624242078768</v>
      </c>
      <c r="DB67" s="61">
        <f t="shared" si="65"/>
        <v>4.683898517958788</v>
      </c>
      <c r="DC67" s="61">
        <f t="shared" si="66"/>
        <v>5.5437278931036698</v>
      </c>
      <c r="DD67" s="61">
        <f t="shared" si="67"/>
        <v>3.852457207767956</v>
      </c>
      <c r="DE67" s="61">
        <f t="shared" si="68"/>
        <v>5.3195740120615715</v>
      </c>
      <c r="DF67" s="61">
        <f t="shared" si="69"/>
        <v>10.191274748210203</v>
      </c>
      <c r="DG67" s="61">
        <f t="shared" si="70"/>
        <v>1.5370335494591039</v>
      </c>
      <c r="DH67" s="61">
        <f t="shared" si="71"/>
        <v>4.9549881185647928</v>
      </c>
      <c r="DI67" s="61">
        <f t="shared" si="72"/>
        <v>1.8664439606541321</v>
      </c>
      <c r="DJ67" s="61">
        <f t="shared" si="73"/>
        <v>5.83835120417982</v>
      </c>
      <c r="DK67" s="61">
        <f t="shared" si="74"/>
        <v>2.4006338173349304</v>
      </c>
      <c r="DL67" s="61">
        <f t="shared" si="75"/>
        <v>57.572301679331844</v>
      </c>
      <c r="DM67" s="61">
        <f t="shared" si="76"/>
        <v>57.572301679331851</v>
      </c>
      <c r="DN67" s="61"/>
      <c r="DO67" s="59">
        <f t="shared" ref="DO67:DO75" si="144">+A67</f>
        <v>44652</v>
      </c>
      <c r="DP67" s="61">
        <f t="shared" si="77"/>
        <v>12.65421074257603</v>
      </c>
      <c r="DQ67" s="61">
        <f t="shared" si="21"/>
        <v>0.16334577709554754</v>
      </c>
      <c r="DR67" s="61">
        <f t="shared" si="22"/>
        <v>1.2832336121098207</v>
      </c>
      <c r="DS67" s="61">
        <f t="shared" si="23"/>
        <v>-0.16675911729167048</v>
      </c>
      <c r="DT67" s="61">
        <f t="shared" si="24"/>
        <v>-1.6593327331681356</v>
      </c>
      <c r="DU67" s="61">
        <f t="shared" si="25"/>
        <v>-2.5007235557532295</v>
      </c>
      <c r="DV67" s="61">
        <f t="shared" si="26"/>
        <v>-3.498278243243611</v>
      </c>
      <c r="DW67" s="61">
        <f t="shared" si="27"/>
        <v>0.15418197938491951</v>
      </c>
      <c r="DX67" s="61">
        <f t="shared" si="28"/>
        <v>-1.1162987559124242</v>
      </c>
      <c r="DY67" s="61">
        <f t="shared" si="29"/>
        <v>-1.097925664563451</v>
      </c>
      <c r="DZ67" s="61">
        <f t="shared" si="30"/>
        <v>-2.7479294497931601</v>
      </c>
      <c r="EA67" s="61">
        <f t="shared" si="31"/>
        <v>-0.67241266174356618</v>
      </c>
      <c r="EB67" s="61">
        <f t="shared" si="32"/>
        <v>0.79531192969707121</v>
      </c>
      <c r="EC67" s="61"/>
      <c r="ED67" s="79">
        <f>+'Infla Interanual PondENGHO'!CI68</f>
        <v>7.9531192969706233E-3</v>
      </c>
      <c r="EE67" s="53">
        <f t="shared" si="78"/>
        <v>0.79531192969706233</v>
      </c>
      <c r="EQ67" s="53">
        <v>-3.9699137643876803</v>
      </c>
      <c r="ER67" s="53" t="s">
        <v>93</v>
      </c>
    </row>
    <row r="68" spans="1:148" x14ac:dyDescent="0.2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759.4964599609375</v>
      </c>
      <c r="E68" s="60">
        <f>+'Indice PondENGHO'!BM67</f>
        <v>751.57275390625</v>
      </c>
      <c r="F68" s="60">
        <f>+'Indice PondENGHO'!BN67</f>
        <v>750.2852783203125</v>
      </c>
      <c r="G68" s="60">
        <f>+'Indice PondENGHO'!BO67</f>
        <v>747.742431640625</v>
      </c>
      <c r="H68" s="60">
        <f>+'Indice PondENGHO'!BP67</f>
        <v>739.80401611328125</v>
      </c>
      <c r="I68" s="60">
        <f>+'Indice PondENGHO'!CD67</f>
        <v>747.65765380859375</v>
      </c>
      <c r="K68" s="61">
        <f t="shared" si="33"/>
        <v>7.5682122163751293</v>
      </c>
      <c r="L68" s="61">
        <f t="shared" si="34"/>
        <v>9.4608075814403509</v>
      </c>
      <c r="M68" s="61">
        <f t="shared" si="35"/>
        <v>10.74084180816774</v>
      </c>
      <c r="N68" s="61">
        <f t="shared" si="36"/>
        <v>13.475774243236911</v>
      </c>
      <c r="O68" s="61">
        <f t="shared" si="37"/>
        <v>19.283178387200564</v>
      </c>
      <c r="P68" s="61">
        <f t="shared" si="38"/>
        <v>60.528814236420693</v>
      </c>
      <c r="Q68" s="61">
        <f t="shared" si="39"/>
        <v>60.528949338452939</v>
      </c>
      <c r="S68" s="60">
        <f>+'Indice PondENGHO'!D67</f>
        <v>807.1981201171875</v>
      </c>
      <c r="T68" s="60">
        <f>+'Indice PondENGHO'!P67</f>
        <v>802.48626708984375</v>
      </c>
      <c r="U68" s="60">
        <f>+'Indice PondENGHO'!AB67</f>
        <v>799.20745849609375</v>
      </c>
      <c r="V68" s="60">
        <f>+'Indice PondENGHO'!AN67</f>
        <v>796.434326171875</v>
      </c>
      <c r="W68" s="60">
        <f>+'Indice PondENGHO'!AZ67</f>
        <v>791.68768310546875</v>
      </c>
      <c r="Y68" s="61">
        <f t="shared" si="40"/>
        <v>23.141411998508794</v>
      </c>
      <c r="Z68" s="61">
        <f t="shared" si="41"/>
        <v>18.591229734866211</v>
      </c>
      <c r="AA68" s="61">
        <f t="shared" si="42"/>
        <v>16.966900271698815</v>
      </c>
      <c r="AB68" s="61">
        <f t="shared" si="43"/>
        <v>14.081921317465477</v>
      </c>
      <c r="AC68" s="61">
        <f t="shared" si="44"/>
        <v>10.519787678739066</v>
      </c>
      <c r="AE68" s="60">
        <f>+'Indice PondENGHO'!D67</f>
        <v>807.1981201171875</v>
      </c>
      <c r="AF68" s="60">
        <f>+'Indice PondENGHO'!E67</f>
        <v>596.04193115234375</v>
      </c>
      <c r="AG68" s="60">
        <f>+'Indice PondENGHO'!F67</f>
        <v>827.5712890625</v>
      </c>
      <c r="AH68" s="60">
        <f>+'Indice PondENGHO'!G67</f>
        <v>599.37322998046875</v>
      </c>
      <c r="AI68" s="60">
        <f>+'Indice PondENGHO'!H67</f>
        <v>729.44329833984375</v>
      </c>
      <c r="AJ68" s="60">
        <f>+'Indice PondENGHO'!I67</f>
        <v>841.65576171875</v>
      </c>
      <c r="AK68" s="60">
        <f>+'Indice PondENGHO'!J67</f>
        <v>820.9224853515625</v>
      </c>
      <c r="AL68" s="60">
        <f>+'Indice PondENGHO'!K67</f>
        <v>593.91351318359375</v>
      </c>
      <c r="AM68" s="60">
        <f>+'Indice PondENGHO'!L67</f>
        <v>695.20025634765625</v>
      </c>
      <c r="AN68" s="60">
        <f>+'Indice PondENGHO'!M67</f>
        <v>600.8218994140625</v>
      </c>
      <c r="AO68" s="60">
        <f>+'Indice PondENGHO'!N67</f>
        <v>764.9739990234375</v>
      </c>
      <c r="AP68" s="60">
        <f>+'Indice PondENGHO'!O67</f>
        <v>639.4560546875</v>
      </c>
      <c r="AQ68" s="60">
        <f t="shared" si="141"/>
        <v>759.4964599609375</v>
      </c>
      <c r="AR68" s="60"/>
      <c r="AS68" s="60">
        <f>+'Indice PondENGHO'!AZ67</f>
        <v>791.68768310546875</v>
      </c>
      <c r="AT68" s="60">
        <f>+'Indice PondENGHO'!BA67</f>
        <v>589.30926513671875</v>
      </c>
      <c r="AU68" s="60">
        <f>+'Indice PondENGHO'!BB67</f>
        <v>845.7310791015625</v>
      </c>
      <c r="AV68" s="60">
        <f>+'Indice PondENGHO'!BC67</f>
        <v>577.09417724609375</v>
      </c>
      <c r="AW68" s="60">
        <f>+'Indice PondENGHO'!BD67</f>
        <v>735.3135986328125</v>
      </c>
      <c r="AX68" s="60">
        <f>+'Indice PondENGHO'!BE67</f>
        <v>811.65771484375</v>
      </c>
      <c r="AY68" s="60">
        <f>+'Indice PondENGHO'!BF67</f>
        <v>811.39825439453125</v>
      </c>
      <c r="AZ68" s="60">
        <f>+'Indice PondENGHO'!BG67</f>
        <v>587.71240234375</v>
      </c>
      <c r="BA68" s="60">
        <f>+'Indice PondENGHO'!BH67</f>
        <v>694.34417724609375</v>
      </c>
      <c r="BB68" s="60">
        <f>+'Indice PondENGHO'!BI67</f>
        <v>614.69891357421875</v>
      </c>
      <c r="BC68" s="60">
        <f>+'Indice PondENGHO'!BJ67</f>
        <v>753.82415771484375</v>
      </c>
      <c r="BD68" s="60">
        <f>+'Indice PondENGHO'!BK67</f>
        <v>635.71685791015625</v>
      </c>
      <c r="BE68" s="60">
        <f t="shared" si="142"/>
        <v>739.80401611328125</v>
      </c>
      <c r="BG68" s="61">
        <f t="shared" ref="BG68:BR68" si="145">+AE$1*(AE68-AE56)/$AQ56</f>
        <v>23.141411998508794</v>
      </c>
      <c r="BH68" s="61">
        <f t="shared" si="145"/>
        <v>0.99979351143299711</v>
      </c>
      <c r="BI68" s="61">
        <f t="shared" si="145"/>
        <v>6.1044970271856895</v>
      </c>
      <c r="BJ68" s="61">
        <f t="shared" si="145"/>
        <v>5.4274910964355607</v>
      </c>
      <c r="BK68" s="61">
        <f t="shared" si="145"/>
        <v>2.2490733205495026</v>
      </c>
      <c r="BL68" s="61">
        <f t="shared" si="145"/>
        <v>2.8247719722841897</v>
      </c>
      <c r="BM68" s="61">
        <f t="shared" si="145"/>
        <v>6.5675679911905975</v>
      </c>
      <c r="BN68" s="61">
        <f t="shared" si="145"/>
        <v>1.7184758049588604</v>
      </c>
      <c r="BO68" s="61">
        <f t="shared" si="145"/>
        <v>3.8902559003580124</v>
      </c>
      <c r="BP68" s="61">
        <f t="shared" si="145"/>
        <v>0.74715821477292454</v>
      </c>
      <c r="BQ68" s="61">
        <f t="shared" si="145"/>
        <v>3.0996568675234863</v>
      </c>
      <c r="BR68" s="61">
        <f t="shared" si="145"/>
        <v>1.7200802130361181</v>
      </c>
      <c r="BS68" s="61">
        <f t="shared" si="46"/>
        <v>58.49023391823674</v>
      </c>
      <c r="BT68" s="53">
        <f t="shared" si="47"/>
        <v>61.292199961218088</v>
      </c>
      <c r="BV68" s="61">
        <f t="shared" si="110"/>
        <v>10.519787678739066</v>
      </c>
      <c r="BW68" s="61">
        <f t="shared" si="111"/>
        <v>0.82101169902846838</v>
      </c>
      <c r="BX68" s="61">
        <f t="shared" si="112"/>
        <v>4.8241658709256674</v>
      </c>
      <c r="BY68" s="61">
        <f t="shared" si="113"/>
        <v>5.4025538098149068</v>
      </c>
      <c r="BZ68" s="61">
        <f t="shared" si="114"/>
        <v>3.9423320207911612</v>
      </c>
      <c r="CA68" s="61">
        <f t="shared" si="115"/>
        <v>5.3083269465686538</v>
      </c>
      <c r="CB68" s="61">
        <f t="shared" si="116"/>
        <v>9.9526014488235877</v>
      </c>
      <c r="CC68" s="61">
        <f t="shared" si="117"/>
        <v>1.556486813712745</v>
      </c>
      <c r="CD68" s="61">
        <f t="shared" si="118"/>
        <v>4.9776688843320871</v>
      </c>
      <c r="CE68" s="61">
        <f t="shared" si="119"/>
        <v>1.8110161341390409</v>
      </c>
      <c r="CF68" s="61">
        <f t="shared" si="120"/>
        <v>5.7867423847178179</v>
      </c>
      <c r="CG68" s="61">
        <f t="shared" si="121"/>
        <v>2.3835329990096938</v>
      </c>
      <c r="CH68" s="61">
        <f t="shared" si="48"/>
        <v>57.286226690602902</v>
      </c>
      <c r="CI68" s="53">
        <f t="shared" si="49"/>
        <v>60.164732122003997</v>
      </c>
      <c r="CK68" s="61">
        <f t="shared" si="50"/>
        <v>24.249997932651311</v>
      </c>
      <c r="CL68" s="61">
        <f t="shared" si="51"/>
        <v>1.0476884723754407</v>
      </c>
      <c r="CM68" s="61">
        <f t="shared" si="52"/>
        <v>6.3969320583665414</v>
      </c>
      <c r="CN68" s="61">
        <f t="shared" si="53"/>
        <v>5.6874942581950902</v>
      </c>
      <c r="CO68" s="61">
        <f t="shared" si="54"/>
        <v>2.3568148467872727</v>
      </c>
      <c r="CP68" s="61">
        <f t="shared" si="55"/>
        <v>2.9600922576598645</v>
      </c>
      <c r="CQ68" s="61">
        <f t="shared" si="56"/>
        <v>6.8821863687134419</v>
      </c>
      <c r="CR68" s="61">
        <f t="shared" si="57"/>
        <v>1.8007991353444217</v>
      </c>
      <c r="CS68" s="61">
        <f t="shared" si="58"/>
        <v>4.0766180364121878</v>
      </c>
      <c r="CT68" s="61">
        <f t="shared" si="59"/>
        <v>0.78295071903021329</v>
      </c>
      <c r="CU68" s="61">
        <f t="shared" si="60"/>
        <v>3.2481454733279298</v>
      </c>
      <c r="CV68" s="61">
        <f t="shared" si="61"/>
        <v>1.8024804023543664</v>
      </c>
      <c r="CW68" s="61">
        <f t="shared" si="62"/>
        <v>61.292199961218081</v>
      </c>
      <c r="CX68" s="61"/>
      <c r="CY68" s="61"/>
      <c r="CZ68" s="61">
        <f t="shared" si="63"/>
        <v>11.048383603445066</v>
      </c>
      <c r="DA68" s="61">
        <f t="shared" si="64"/>
        <v>0.8622657101830371</v>
      </c>
      <c r="DB68" s="61">
        <f t="shared" si="65"/>
        <v>5.0665694723434793</v>
      </c>
      <c r="DC68" s="61">
        <f t="shared" si="66"/>
        <v>5.6740201182694641</v>
      </c>
      <c r="DD68" s="61">
        <f t="shared" si="67"/>
        <v>4.1404254332884323</v>
      </c>
      <c r="DE68" s="61">
        <f t="shared" si="68"/>
        <v>5.575058564796481</v>
      </c>
      <c r="DF68" s="61">
        <f t="shared" si="69"/>
        <v>10.452697527445372</v>
      </c>
      <c r="DG68" s="61">
        <f t="shared" si="70"/>
        <v>1.6346968129744222</v>
      </c>
      <c r="DH68" s="61">
        <f t="shared" si="71"/>
        <v>5.2277856706348667</v>
      </c>
      <c r="DI68" s="61">
        <f t="shared" si="72"/>
        <v>1.9020156654335221</v>
      </c>
      <c r="DJ68" s="61">
        <f t="shared" si="73"/>
        <v>6.077513314255433</v>
      </c>
      <c r="DK68" s="61">
        <f t="shared" si="74"/>
        <v>2.5033002289344153</v>
      </c>
      <c r="DL68" s="61">
        <f t="shared" si="75"/>
        <v>60.16473212200399</v>
      </c>
      <c r="DM68" s="61">
        <f t="shared" si="76"/>
        <v>60.164732122003997</v>
      </c>
      <c r="DN68" s="61"/>
      <c r="DO68" s="59">
        <f t="shared" si="144"/>
        <v>44682</v>
      </c>
      <c r="DP68" s="61">
        <f t="shared" si="77"/>
        <v>13.201614329206246</v>
      </c>
      <c r="DQ68" s="61">
        <f t="shared" si="21"/>
        <v>0.18542276219240361</v>
      </c>
      <c r="DR68" s="61">
        <f t="shared" si="22"/>
        <v>1.3303625860230621</v>
      </c>
      <c r="DS68" s="61">
        <f t="shared" si="23"/>
        <v>1.3474139925626183E-2</v>
      </c>
      <c r="DT68" s="61">
        <f t="shared" si="24"/>
        <v>-1.7836105865011596</v>
      </c>
      <c r="DU68" s="61">
        <f t="shared" si="25"/>
        <v>-2.6149663071366165</v>
      </c>
      <c r="DV68" s="61">
        <f t="shared" si="26"/>
        <v>-3.5705111587319296</v>
      </c>
      <c r="DW68" s="61">
        <f t="shared" si="27"/>
        <v>0.16610232236999956</v>
      </c>
      <c r="DX68" s="61">
        <f t="shared" si="28"/>
        <v>-1.1511676342226789</v>
      </c>
      <c r="DY68" s="61">
        <f t="shared" si="29"/>
        <v>-1.1190649464033089</v>
      </c>
      <c r="DZ68" s="61">
        <f t="shared" si="30"/>
        <v>-2.8293678409275032</v>
      </c>
      <c r="EA68" s="61">
        <f t="shared" si="31"/>
        <v>-0.70081982658004893</v>
      </c>
      <c r="EB68" s="61">
        <f t="shared" si="32"/>
        <v>1.1274678392140913</v>
      </c>
      <c r="EC68" s="61"/>
      <c r="ED68" s="79">
        <f>+'Infla Interanual PondENGHO'!CI69</f>
        <v>1.1274678392140913E-2</v>
      </c>
      <c r="EE68" s="53">
        <f t="shared" si="78"/>
        <v>1.1274678392140913</v>
      </c>
      <c r="EQ68" s="53">
        <v>-3.1533359260869904</v>
      </c>
      <c r="ER68" s="53" t="s">
        <v>92</v>
      </c>
    </row>
    <row r="69" spans="1:148" x14ac:dyDescent="0.2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805.60589599609375</v>
      </c>
      <c r="E69" s="60">
        <f>+'Indice PondENGHO'!BM68</f>
        <v>796.98052978515625</v>
      </c>
      <c r="F69" s="60">
        <f>+'Indice PondENGHO'!BN68</f>
        <v>795.5963134765625</v>
      </c>
      <c r="G69" s="60">
        <f>+'Indice PondENGHO'!BO68</f>
        <v>792.63482666015625</v>
      </c>
      <c r="H69" s="60">
        <f>+'Indice PondENGHO'!BP68</f>
        <v>784.3421630859375</v>
      </c>
      <c r="I69" s="60">
        <f>+'Indice PondENGHO'!CD68</f>
        <v>792.73834228515625</v>
      </c>
      <c r="K69" s="61">
        <f t="shared" si="33"/>
        <v>7.9679151316005088</v>
      </c>
      <c r="L69" s="61">
        <f t="shared" si="34"/>
        <v>9.9704308723683699</v>
      </c>
      <c r="M69" s="61">
        <f t="shared" si="35"/>
        <v>11.330960885793024</v>
      </c>
      <c r="N69" s="61">
        <f t="shared" si="36"/>
        <v>14.232205603677835</v>
      </c>
      <c r="O69" s="61">
        <f t="shared" si="37"/>
        <v>20.431233951703508</v>
      </c>
      <c r="P69" s="61">
        <f t="shared" si="38"/>
        <v>63.932746445143238</v>
      </c>
      <c r="Q69" s="61">
        <f t="shared" si="39"/>
        <v>63.932869214115939</v>
      </c>
      <c r="S69" s="60">
        <f>+'Indice PondENGHO'!D68</f>
        <v>858.34832763671875</v>
      </c>
      <c r="T69" s="60">
        <f>+'Indice PondENGHO'!P68</f>
        <v>853.86029052734375</v>
      </c>
      <c r="U69" s="60">
        <f>+'Indice PondENGHO'!AB68</f>
        <v>850.7115478515625</v>
      </c>
      <c r="V69" s="60">
        <f>+'Indice PondENGHO'!AN68</f>
        <v>848.00872802734375</v>
      </c>
      <c r="W69" s="60">
        <f>+'Indice PondENGHO'!AZ68</f>
        <v>843.512939453125</v>
      </c>
      <c r="Y69" s="61">
        <f t="shared" si="40"/>
        <v>24.107477926875664</v>
      </c>
      <c r="Z69" s="61">
        <f t="shared" si="41"/>
        <v>19.398116146191612</v>
      </c>
      <c r="AA69" s="61">
        <f t="shared" si="42"/>
        <v>17.727175397339025</v>
      </c>
      <c r="AB69" s="61">
        <f t="shared" si="43"/>
        <v>14.739892476627684</v>
      </c>
      <c r="AC69" s="61">
        <f t="shared" si="44"/>
        <v>11.042599604964225</v>
      </c>
      <c r="AE69" s="60">
        <f>+'Indice PondENGHO'!D68</f>
        <v>858.34832763671875</v>
      </c>
      <c r="AF69" s="60">
        <f>+'Indice PondENGHO'!E68</f>
        <v>643.86126708984375</v>
      </c>
      <c r="AG69" s="60">
        <f>+'Indice PondENGHO'!F68</f>
        <v>882.60009765625</v>
      </c>
      <c r="AH69" s="60">
        <f>+'Indice PondENGHO'!G68</f>
        <v>639.21759033203125</v>
      </c>
      <c r="AI69" s="60">
        <f>+'Indice PondENGHO'!H68</f>
        <v>772.4339599609375</v>
      </c>
      <c r="AJ69" s="60">
        <f>+'Indice PondENGHO'!I68</f>
        <v>903.41558837890625</v>
      </c>
      <c r="AK69" s="60">
        <f>+'Indice PondENGHO'!J68</f>
        <v>862.43817138671875</v>
      </c>
      <c r="AL69" s="60">
        <f>+'Indice PondENGHO'!K68</f>
        <v>597.49908447265625</v>
      </c>
      <c r="AM69" s="60">
        <f>+'Indice PondENGHO'!L68</f>
        <v>723.47265625</v>
      </c>
      <c r="AN69" s="60">
        <f>+'Indice PondENGHO'!M68</f>
        <v>623.18878173828125</v>
      </c>
      <c r="AO69" s="60">
        <f>+'Indice PondENGHO'!N68</f>
        <v>813.64666748046875</v>
      </c>
      <c r="AP69" s="60">
        <f>+'Indice PondENGHO'!O68</f>
        <v>671.68463134765625</v>
      </c>
      <c r="AQ69" s="60">
        <f t="shared" si="141"/>
        <v>805.60589599609375</v>
      </c>
      <c r="AR69" s="60"/>
      <c r="AS69" s="60">
        <f>+'Indice PondENGHO'!AZ68</f>
        <v>843.512939453125</v>
      </c>
      <c r="AT69" s="60">
        <f>+'Indice PondENGHO'!BA68</f>
        <v>637.7325439453125</v>
      </c>
      <c r="AU69" s="60">
        <f>+'Indice PondENGHO'!BB68</f>
        <v>903.42730712890625</v>
      </c>
      <c r="AV69" s="60">
        <f>+'Indice PondENGHO'!BC68</f>
        <v>616.2908935546875</v>
      </c>
      <c r="AW69" s="60">
        <f>+'Indice PondENGHO'!BD68</f>
        <v>779.442138671875</v>
      </c>
      <c r="AX69" s="60">
        <f>+'Indice PondENGHO'!BE68</f>
        <v>872.6632080078125</v>
      </c>
      <c r="AY69" s="60">
        <f>+'Indice PondENGHO'!BF68</f>
        <v>848.91204833984375</v>
      </c>
      <c r="AZ69" s="60">
        <f>+'Indice PondENGHO'!BG68</f>
        <v>589.33233642578125</v>
      </c>
      <c r="BA69" s="60">
        <f>+'Indice PondENGHO'!BH68</f>
        <v>725.478271484375</v>
      </c>
      <c r="BB69" s="60">
        <f>+'Indice PondENGHO'!BI68</f>
        <v>640.15020751953125</v>
      </c>
      <c r="BC69" s="60">
        <f>+'Indice PondENGHO'!BJ68</f>
        <v>801.51824951171875</v>
      </c>
      <c r="BD69" s="60">
        <f>+'Indice PondENGHO'!BK68</f>
        <v>668.02734375</v>
      </c>
      <c r="BE69" s="60">
        <f t="shared" si="142"/>
        <v>784.3421630859375</v>
      </c>
      <c r="BG69" s="61">
        <f t="shared" ref="BG69:BR69" si="146">+AE$1*(AE69-AE57)/$AQ57</f>
        <v>24.107477926875664</v>
      </c>
      <c r="BH69" s="61">
        <f t="shared" si="146"/>
        <v>1.0554790712650302</v>
      </c>
      <c r="BI69" s="61">
        <f t="shared" si="146"/>
        <v>6.4856541831670915</v>
      </c>
      <c r="BJ69" s="61">
        <f t="shared" si="146"/>
        <v>6.0489346383870402</v>
      </c>
      <c r="BK69" s="61">
        <f t="shared" si="146"/>
        <v>2.3927028506469408</v>
      </c>
      <c r="BL69" s="61">
        <f t="shared" si="146"/>
        <v>3.0823892742333552</v>
      </c>
      <c r="BM69" s="61">
        <f t="shared" si="146"/>
        <v>6.8392878525771428</v>
      </c>
      <c r="BN69" s="61">
        <f t="shared" si="146"/>
        <v>1.3804308992190617</v>
      </c>
      <c r="BO69" s="61">
        <f t="shared" si="146"/>
        <v>4.0149285364578633</v>
      </c>
      <c r="BP69" s="61">
        <f t="shared" si="146"/>
        <v>0.75662859431328189</v>
      </c>
      <c r="BQ69" s="61">
        <f t="shared" si="146"/>
        <v>3.2921558657183629</v>
      </c>
      <c r="BR69" s="61">
        <f t="shared" si="146"/>
        <v>1.8322775777858411</v>
      </c>
      <c r="BS69" s="61">
        <f t="shared" si="46"/>
        <v>61.288347270646682</v>
      </c>
      <c r="BT69" s="53">
        <f t="shared" si="47"/>
        <v>64.369953742706329</v>
      </c>
      <c r="BV69" s="61">
        <f t="shared" si="110"/>
        <v>11.042599604964225</v>
      </c>
      <c r="BW69" s="61">
        <f t="shared" si="111"/>
        <v>0.87819113437283314</v>
      </c>
      <c r="BX69" s="61">
        <f t="shared" si="112"/>
        <v>5.140376144030248</v>
      </c>
      <c r="BY69" s="61">
        <f t="shared" si="113"/>
        <v>6.1221011423455298</v>
      </c>
      <c r="BZ69" s="61">
        <f t="shared" si="114"/>
        <v>4.2248192997693454</v>
      </c>
      <c r="CA69" s="61">
        <f t="shared" si="115"/>
        <v>5.8977265167740782</v>
      </c>
      <c r="CB69" s="61">
        <f t="shared" si="116"/>
        <v>10.263665049298998</v>
      </c>
      <c r="CC69" s="61">
        <f t="shared" si="117"/>
        <v>1.2287118398569341</v>
      </c>
      <c r="CD69" s="61">
        <f t="shared" si="118"/>
        <v>5.2304201373064148</v>
      </c>
      <c r="CE69" s="61">
        <f t="shared" si="119"/>
        <v>1.8530546862188093</v>
      </c>
      <c r="CF69" s="61">
        <f t="shared" si="120"/>
        <v>6.1707154601194354</v>
      </c>
      <c r="CG69" s="61">
        <f t="shared" si="121"/>
        <v>2.5539233155539027</v>
      </c>
      <c r="CH69" s="61">
        <f t="shared" si="48"/>
        <v>60.606304330610755</v>
      </c>
      <c r="CI69" s="53">
        <f t="shared" si="49"/>
        <v>63.874612411874111</v>
      </c>
      <c r="CK69" s="61">
        <f t="shared" si="50"/>
        <v>25.319613076750642</v>
      </c>
      <c r="CL69" s="61">
        <f t="shared" si="51"/>
        <v>1.1085490475652655</v>
      </c>
      <c r="CM69" s="61">
        <f t="shared" si="52"/>
        <v>6.8117558778029421</v>
      </c>
      <c r="CN69" s="61">
        <f t="shared" si="53"/>
        <v>6.3530778721473489</v>
      </c>
      <c r="CO69" s="61">
        <f t="shared" si="54"/>
        <v>2.513009057595363</v>
      </c>
      <c r="CP69" s="61">
        <f t="shared" si="55"/>
        <v>3.237373233825851</v>
      </c>
      <c r="CQ69" s="61">
        <f t="shared" si="56"/>
        <v>7.18317041181324</v>
      </c>
      <c r="CR69" s="61">
        <f t="shared" si="57"/>
        <v>1.4498396038538814</v>
      </c>
      <c r="CS69" s="61">
        <f t="shared" si="58"/>
        <v>4.2168010018413629</v>
      </c>
      <c r="CT69" s="61">
        <f t="shared" si="59"/>
        <v>0.7946722302900332</v>
      </c>
      <c r="CU69" s="61">
        <f t="shared" si="60"/>
        <v>3.4576869866348137</v>
      </c>
      <c r="CV69" s="61">
        <f t="shared" si="61"/>
        <v>1.9244053425855763</v>
      </c>
      <c r="CW69" s="61">
        <f t="shared" si="62"/>
        <v>64.369953742706315</v>
      </c>
      <c r="CX69" s="61"/>
      <c r="CY69" s="61"/>
      <c r="CZ69" s="61">
        <f t="shared" si="63"/>
        <v>11.638092399413196</v>
      </c>
      <c r="DA69" s="61">
        <f t="shared" si="64"/>
        <v>0.92554923041689263</v>
      </c>
      <c r="DB69" s="61">
        <f t="shared" si="65"/>
        <v>5.4175805219877073</v>
      </c>
      <c r="DC69" s="61">
        <f t="shared" si="66"/>
        <v>6.4522468732036558</v>
      </c>
      <c r="DD69" s="61">
        <f t="shared" si="67"/>
        <v>4.4526505660348166</v>
      </c>
      <c r="DE69" s="61">
        <f t="shared" si="68"/>
        <v>6.2157724271583268</v>
      </c>
      <c r="DF69" s="61">
        <f t="shared" si="69"/>
        <v>10.817152343970777</v>
      </c>
      <c r="DG69" s="61">
        <f t="shared" si="70"/>
        <v>1.2949724191828393</v>
      </c>
      <c r="DH69" s="61">
        <f t="shared" si="71"/>
        <v>5.5124803056662772</v>
      </c>
      <c r="DI69" s="61">
        <f t="shared" si="72"/>
        <v>1.9529841188559507</v>
      </c>
      <c r="DJ69" s="61">
        <f t="shared" si="73"/>
        <v>6.5034828088009951</v>
      </c>
      <c r="DK69" s="61">
        <f t="shared" si="74"/>
        <v>2.6916483971826772</v>
      </c>
      <c r="DL69" s="61">
        <f t="shared" si="75"/>
        <v>63.874612411874111</v>
      </c>
      <c r="DM69" s="61">
        <f t="shared" si="76"/>
        <v>63.874612411874111</v>
      </c>
      <c r="DN69" s="61"/>
      <c r="DO69" s="59">
        <f t="shared" si="144"/>
        <v>44713</v>
      </c>
      <c r="DP69" s="61">
        <f t="shared" si="77"/>
        <v>13.681520677337446</v>
      </c>
      <c r="DQ69" s="61">
        <f t="shared" si="21"/>
        <v>0.18299981714837288</v>
      </c>
      <c r="DR69" s="61">
        <f t="shared" si="22"/>
        <v>1.3941753558152348</v>
      </c>
      <c r="DS69" s="61">
        <f t="shared" si="23"/>
        <v>-9.9169001056306882E-2</v>
      </c>
      <c r="DT69" s="61">
        <f t="shared" si="24"/>
        <v>-1.9396415084394536</v>
      </c>
      <c r="DU69" s="61">
        <f t="shared" si="25"/>
        <v>-2.9783991933324758</v>
      </c>
      <c r="DV69" s="61">
        <f t="shared" si="26"/>
        <v>-3.6339819321575373</v>
      </c>
      <c r="DW69" s="61">
        <f t="shared" si="27"/>
        <v>0.1548671846710421</v>
      </c>
      <c r="DX69" s="61">
        <f t="shared" si="28"/>
        <v>-1.2956793038249144</v>
      </c>
      <c r="DY69" s="61">
        <f t="shared" si="29"/>
        <v>-1.1583118885659176</v>
      </c>
      <c r="DZ69" s="61">
        <f t="shared" si="30"/>
        <v>-3.0457958221661814</v>
      </c>
      <c r="EA69" s="61">
        <f t="shared" si="31"/>
        <v>-0.76724305459710096</v>
      </c>
      <c r="EB69" s="61">
        <f t="shared" si="32"/>
        <v>0.49534133083220411</v>
      </c>
      <c r="EC69" s="61"/>
      <c r="ED69" s="79">
        <f>+'Infla Interanual PondENGHO'!CI70</f>
        <v>4.9534133083222187E-3</v>
      </c>
      <c r="EE69" s="53">
        <f t="shared" si="78"/>
        <v>0.49534133083222187</v>
      </c>
      <c r="EQ69" s="53">
        <v>-2.045779755761945</v>
      </c>
      <c r="ER69" s="53" t="s">
        <v>96</v>
      </c>
    </row>
    <row r="70" spans="1:148" x14ac:dyDescent="0.2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871.533203125</v>
      </c>
      <c r="E70" s="60">
        <f>+'Indice PondENGHO'!BM69</f>
        <v>861.89666748046875</v>
      </c>
      <c r="F70" s="60">
        <f>+'Indice PondENGHO'!BN69</f>
        <v>860.76611328125</v>
      </c>
      <c r="G70" s="60">
        <f>+'Indice PondENGHO'!BO69</f>
        <v>857.62689208984375</v>
      </c>
      <c r="H70" s="60">
        <f>+'Indice PondENGHO'!BP69</f>
        <v>849.68878173828125</v>
      </c>
      <c r="I70" s="60">
        <f>+'Indice PondENGHO'!CD69</f>
        <v>857.978759765625</v>
      </c>
      <c r="K70" s="61">
        <f t="shared" si="33"/>
        <v>8.8148980754077222</v>
      </c>
      <c r="L70" s="61">
        <f t="shared" si="34"/>
        <v>11.04458705138072</v>
      </c>
      <c r="M70" s="61">
        <f t="shared" si="35"/>
        <v>12.567341057927958</v>
      </c>
      <c r="N70" s="61">
        <f t="shared" si="36"/>
        <v>15.811636738552384</v>
      </c>
      <c r="O70" s="61">
        <f t="shared" si="37"/>
        <v>22.788560583873558</v>
      </c>
      <c r="P70" s="61">
        <f t="shared" si="38"/>
        <v>71.027023507142346</v>
      </c>
      <c r="Q70" s="61">
        <f t="shared" si="39"/>
        <v>71.027095212475899</v>
      </c>
      <c r="S70" s="60">
        <f>+'Indice PondENGHO'!D69</f>
        <v>925.1236572265625</v>
      </c>
      <c r="T70" s="60">
        <f>+'Indice PondENGHO'!P69</f>
        <v>920.00567626953125</v>
      </c>
      <c r="U70" s="60">
        <f>+'Indice PondENGHO'!AB69</f>
        <v>916.47515869140625</v>
      </c>
      <c r="V70" s="60">
        <f>+'Indice PondENGHO'!AN69</f>
        <v>913.547119140625</v>
      </c>
      <c r="W70" s="60">
        <f>+'Indice PondENGHO'!AZ69</f>
        <v>908.4527587890625</v>
      </c>
      <c r="Y70" s="61">
        <f t="shared" si="40"/>
        <v>25.964475230706029</v>
      </c>
      <c r="Z70" s="61">
        <f t="shared" si="41"/>
        <v>20.894069903016689</v>
      </c>
      <c r="AA70" s="61">
        <f t="shared" si="42"/>
        <v>19.086352123685838</v>
      </c>
      <c r="AB70" s="61">
        <f t="shared" si="43"/>
        <v>15.883895358887616</v>
      </c>
      <c r="AC70" s="61">
        <f t="shared" si="44"/>
        <v>11.897778996051738</v>
      </c>
      <c r="AE70" s="60">
        <f>+'Indice PondENGHO'!D69</f>
        <v>925.1236572265625</v>
      </c>
      <c r="AF70" s="60">
        <f>+'Indice PondENGHO'!E69</f>
        <v>689.17578125</v>
      </c>
      <c r="AG70" s="60">
        <f>+'Indice PondENGHO'!F69</f>
        <v>981.836181640625</v>
      </c>
      <c r="AH70" s="60">
        <f>+'Indice PondENGHO'!G69</f>
        <v>668.9876708984375</v>
      </c>
      <c r="AI70" s="60">
        <f>+'Indice PondENGHO'!H69</f>
        <v>852.15716552734375</v>
      </c>
      <c r="AJ70" s="60">
        <f>+'Indice PondENGHO'!I69</f>
        <v>964.71221923828125</v>
      </c>
      <c r="AK70" s="60">
        <f>+'Indice PondENGHO'!J69</f>
        <v>911.0828857421875</v>
      </c>
      <c r="AL70" s="60">
        <f>+'Indice PondENGHO'!K69</f>
        <v>639.5584716796875</v>
      </c>
      <c r="AM70" s="60">
        <f>+'Indice PondENGHO'!L69</f>
        <v>816.6041259765625</v>
      </c>
      <c r="AN70" s="60">
        <f>+'Indice PondENGHO'!M69</f>
        <v>664.02276611328125</v>
      </c>
      <c r="AO70" s="60">
        <f>+'Indice PondENGHO'!N69</f>
        <v>888.08123779296875</v>
      </c>
      <c r="AP70" s="60">
        <f>+'Indice PondENGHO'!O69</f>
        <v>726.45269775390625</v>
      </c>
      <c r="AQ70" s="60">
        <f t="shared" si="141"/>
        <v>871.533203125</v>
      </c>
      <c r="AR70" s="60"/>
      <c r="AS70" s="60">
        <f>+'Indice PondENGHO'!AZ69</f>
        <v>908.4527587890625</v>
      </c>
      <c r="AT70" s="60">
        <f>+'Indice PondENGHO'!BA69</f>
        <v>682.61163330078125</v>
      </c>
      <c r="AU70" s="60">
        <f>+'Indice PondENGHO'!BB69</f>
        <v>1005.0370483398438</v>
      </c>
      <c r="AV70" s="60">
        <f>+'Indice PondENGHO'!BC69</f>
        <v>644.67510986328125</v>
      </c>
      <c r="AW70" s="60">
        <f>+'Indice PondENGHO'!BD69</f>
        <v>860.2447509765625</v>
      </c>
      <c r="AX70" s="60">
        <f>+'Indice PondENGHO'!BE69</f>
        <v>932.84112548828125</v>
      </c>
      <c r="AY70" s="60">
        <f>+'Indice PondENGHO'!BF69</f>
        <v>895.75347900390625</v>
      </c>
      <c r="AZ70" s="60">
        <f>+'Indice PondENGHO'!BG69</f>
        <v>628.85638427734375</v>
      </c>
      <c r="BA70" s="60">
        <f>+'Indice PondENGHO'!BH69</f>
        <v>821.32281494140625</v>
      </c>
      <c r="BB70" s="60">
        <f>+'Indice PondENGHO'!BI69</f>
        <v>687.38543701171875</v>
      </c>
      <c r="BC70" s="60">
        <f>+'Indice PondENGHO'!BJ69</f>
        <v>883.0224609375</v>
      </c>
      <c r="BD70" s="60">
        <f>+'Indice PondENGHO'!BK69</f>
        <v>721.942626953125</v>
      </c>
      <c r="BE70" s="60">
        <f t="shared" si="142"/>
        <v>849.68878173828125</v>
      </c>
      <c r="BG70" s="61">
        <f t="shared" ref="BG70:BR70" si="147">+AE$1*(AE70-AE58)/$AQ58</f>
        <v>25.964475230706029</v>
      </c>
      <c r="BH70" s="61">
        <f t="shared" si="147"/>
        <v>1.1487311982707717</v>
      </c>
      <c r="BI70" s="61">
        <f t="shared" si="147"/>
        <v>7.5253216362862263</v>
      </c>
      <c r="BJ70" s="61">
        <f t="shared" si="147"/>
        <v>6.3370912922193909</v>
      </c>
      <c r="BK70" s="61">
        <f t="shared" si="147"/>
        <v>2.8391905022371486</v>
      </c>
      <c r="BL70" s="61">
        <f t="shared" si="147"/>
        <v>3.2883196423814636</v>
      </c>
      <c r="BM70" s="61">
        <f t="shared" si="147"/>
        <v>7.3019197998062157</v>
      </c>
      <c r="BN70" s="61">
        <f t="shared" si="147"/>
        <v>1.663358571856753</v>
      </c>
      <c r="BO70" s="61">
        <f t="shared" si="147"/>
        <v>5.056095724527534</v>
      </c>
      <c r="BP70" s="61">
        <f t="shared" si="147"/>
        <v>0.82320991845443947</v>
      </c>
      <c r="BQ70" s="61">
        <f t="shared" si="147"/>
        <v>3.6312707328006186</v>
      </c>
      <c r="BR70" s="61">
        <f t="shared" si="147"/>
        <v>2.0636378983538703</v>
      </c>
      <c r="BS70" s="61">
        <f t="shared" si="46"/>
        <v>67.642622147900468</v>
      </c>
      <c r="BT70" s="53">
        <f t="shared" si="47"/>
        <v>71.072069164910062</v>
      </c>
      <c r="BV70" s="61">
        <f t="shared" si="110"/>
        <v>11.897778996051738</v>
      </c>
      <c r="BW70" s="61">
        <f t="shared" si="111"/>
        <v>0.95772731243246723</v>
      </c>
      <c r="BX70" s="61">
        <f t="shared" si="112"/>
        <v>5.9779254069647374</v>
      </c>
      <c r="BY70" s="61">
        <f t="shared" si="113"/>
        <v>6.3711568764345952</v>
      </c>
      <c r="BZ70" s="61">
        <f t="shared" si="114"/>
        <v>5.0285842690358118</v>
      </c>
      <c r="CA70" s="61">
        <f t="shared" si="115"/>
        <v>6.3605000754945085</v>
      </c>
      <c r="CB70" s="61">
        <f t="shared" si="116"/>
        <v>11.004677285779145</v>
      </c>
      <c r="CC70" s="61">
        <f t="shared" si="117"/>
        <v>1.4904770861278769</v>
      </c>
      <c r="CD70" s="61">
        <f t="shared" si="118"/>
        <v>6.6398937520595371</v>
      </c>
      <c r="CE70" s="61">
        <f t="shared" si="119"/>
        <v>2.0383528506361692</v>
      </c>
      <c r="CF70" s="61">
        <f t="shared" si="120"/>
        <v>6.9427793369083872</v>
      </c>
      <c r="CG70" s="61">
        <f t="shared" si="121"/>
        <v>2.8659621786965097</v>
      </c>
      <c r="CH70" s="61">
        <f t="shared" si="48"/>
        <v>67.575815426621475</v>
      </c>
      <c r="CI70" s="53">
        <f t="shared" si="49"/>
        <v>71.328187486408567</v>
      </c>
      <c r="CK70" s="61">
        <f t="shared" si="50"/>
        <v>27.280861102523211</v>
      </c>
      <c r="CL70" s="61">
        <f t="shared" si="51"/>
        <v>1.2069712938815216</v>
      </c>
      <c r="CM70" s="61">
        <f t="shared" si="52"/>
        <v>7.9068516689507069</v>
      </c>
      <c r="CN70" s="61">
        <f t="shared" si="53"/>
        <v>6.6583786423919005</v>
      </c>
      <c r="CO70" s="61">
        <f t="shared" si="54"/>
        <v>2.9831360367158322</v>
      </c>
      <c r="CP70" s="61">
        <f t="shared" si="55"/>
        <v>3.4550357990065241</v>
      </c>
      <c r="CQ70" s="61">
        <f t="shared" si="56"/>
        <v>7.6721234714074642</v>
      </c>
      <c r="CR70" s="61">
        <f t="shared" si="57"/>
        <v>1.7476900171989931</v>
      </c>
      <c r="CS70" s="61">
        <f t="shared" si="58"/>
        <v>5.3124372418963146</v>
      </c>
      <c r="CT70" s="61">
        <f t="shared" si="59"/>
        <v>0.86494624844240864</v>
      </c>
      <c r="CU70" s="61">
        <f t="shared" si="60"/>
        <v>3.8153743377041707</v>
      </c>
      <c r="CV70" s="61">
        <f t="shared" si="61"/>
        <v>2.1682633047910054</v>
      </c>
      <c r="CW70" s="61">
        <f t="shared" si="62"/>
        <v>71.072069164910062</v>
      </c>
      <c r="CX70" s="61"/>
      <c r="CY70" s="61"/>
      <c r="CZ70" s="61">
        <f t="shared" si="63"/>
        <v>12.558442773417248</v>
      </c>
      <c r="DA70" s="61">
        <f t="shared" si="64"/>
        <v>1.0109083089972652</v>
      </c>
      <c r="DB70" s="61">
        <f t="shared" si="65"/>
        <v>6.309869611129665</v>
      </c>
      <c r="DC70" s="61">
        <f t="shared" si="66"/>
        <v>6.7249365667087497</v>
      </c>
      <c r="DD70" s="61">
        <f t="shared" si="67"/>
        <v>5.3078131468864127</v>
      </c>
      <c r="DE70" s="61">
        <f t="shared" si="68"/>
        <v>6.7136880114281219</v>
      </c>
      <c r="DF70" s="61">
        <f t="shared" si="69"/>
        <v>11.615748618229006</v>
      </c>
      <c r="DG70" s="61">
        <f t="shared" si="70"/>
        <v>1.573240786993791</v>
      </c>
      <c r="DH70" s="61">
        <f t="shared" si="71"/>
        <v>7.0085959517723602</v>
      </c>
      <c r="DI70" s="61">
        <f t="shared" si="72"/>
        <v>2.1515391767859438</v>
      </c>
      <c r="DJ70" s="61">
        <f t="shared" si="73"/>
        <v>7.3283002667944812</v>
      </c>
      <c r="DK70" s="61">
        <f t="shared" si="74"/>
        <v>3.0251042672655326</v>
      </c>
      <c r="DL70" s="61">
        <f t="shared" si="75"/>
        <v>71.328187486408581</v>
      </c>
      <c r="DM70" s="61">
        <f t="shared" si="76"/>
        <v>71.328187486408567</v>
      </c>
      <c r="DN70" s="61"/>
      <c r="DO70" s="59">
        <f t="shared" si="144"/>
        <v>44743</v>
      </c>
      <c r="DP70" s="61">
        <f t="shared" si="77"/>
        <v>14.722418329105963</v>
      </c>
      <c r="DQ70" s="61">
        <f t="shared" si="21"/>
        <v>0.19606298488425633</v>
      </c>
      <c r="DR70" s="61">
        <f t="shared" si="22"/>
        <v>1.5969820578210419</v>
      </c>
      <c r="DS70" s="61">
        <f t="shared" si="23"/>
        <v>-6.655792431684926E-2</v>
      </c>
      <c r="DT70" s="61">
        <f t="shared" si="24"/>
        <v>-2.3246771101705805</v>
      </c>
      <c r="DU70" s="61">
        <f t="shared" si="25"/>
        <v>-3.2586522124215977</v>
      </c>
      <c r="DV70" s="61">
        <f t="shared" si="26"/>
        <v>-3.9436251468215415</v>
      </c>
      <c r="DW70" s="61">
        <f t="shared" si="27"/>
        <v>0.17444923020520209</v>
      </c>
      <c r="DX70" s="61">
        <f t="shared" si="28"/>
        <v>-1.6961587098760456</v>
      </c>
      <c r="DY70" s="61">
        <f t="shared" si="29"/>
        <v>-1.2865929283435351</v>
      </c>
      <c r="DZ70" s="61">
        <f t="shared" si="30"/>
        <v>-3.5129259290903105</v>
      </c>
      <c r="EA70" s="61">
        <f t="shared" si="31"/>
        <v>-0.85684096247452723</v>
      </c>
      <c r="EB70" s="61">
        <f t="shared" si="32"/>
        <v>-0.25611832149851921</v>
      </c>
      <c r="EC70" s="61"/>
      <c r="ED70" s="79">
        <f>+'Infla Interanual PondENGHO'!CI71</f>
        <v>-2.5611832149849967E-3</v>
      </c>
      <c r="EE70" s="53">
        <f t="shared" si="78"/>
        <v>-0.25611832149849967</v>
      </c>
      <c r="EQ70" s="53">
        <v>-1.8297957903043487</v>
      </c>
      <c r="ER70" s="53" t="s">
        <v>97</v>
      </c>
    </row>
    <row r="71" spans="1:148" x14ac:dyDescent="0.2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934.646728515625</v>
      </c>
      <c r="E71" s="60">
        <f>+'Indice PondENGHO'!BM70</f>
        <v>923.566162109375</v>
      </c>
      <c r="F71" s="60">
        <f>+'Indice PondENGHO'!BN70</f>
        <v>921.74383544921875</v>
      </c>
      <c r="G71" s="60">
        <f>+'Indice PondENGHO'!BO70</f>
        <v>918.045654296875</v>
      </c>
      <c r="H71" s="60">
        <f>+'Indice PondENGHO'!BP70</f>
        <v>908.96563720703125</v>
      </c>
      <c r="I71" s="60">
        <f>+'Indice PondENGHO'!CD70</f>
        <v>918.65081787109375</v>
      </c>
      <c r="K71" s="61">
        <f t="shared" si="33"/>
        <v>9.8148606440391433</v>
      </c>
      <c r="L71" s="61">
        <f t="shared" si="34"/>
        <v>12.262616784847252</v>
      </c>
      <c r="M71" s="61">
        <f t="shared" si="35"/>
        <v>13.918978631588461</v>
      </c>
      <c r="N71" s="61">
        <f t="shared" si="36"/>
        <v>17.467062906005776</v>
      </c>
      <c r="O71" s="61">
        <f t="shared" si="37"/>
        <v>25.075352718004215</v>
      </c>
      <c r="P71" s="61">
        <f t="shared" si="38"/>
        <v>78.538871684484846</v>
      </c>
      <c r="Q71" s="61">
        <f t="shared" si="39"/>
        <v>78.539040711671035</v>
      </c>
      <c r="S71" s="60">
        <f>+'Indice PondENGHO'!D70</f>
        <v>991.33367919921875</v>
      </c>
      <c r="T71" s="60">
        <f>+'Indice PondENGHO'!P70</f>
        <v>985.941162109375</v>
      </c>
      <c r="U71" s="60">
        <f>+'Indice PondENGHO'!AB70</f>
        <v>982.34686279296875</v>
      </c>
      <c r="V71" s="60">
        <f>+'Indice PondENGHO'!AN70</f>
        <v>979.21710205078125</v>
      </c>
      <c r="W71" s="60">
        <f>+'Indice PondENGHO'!AZ70</f>
        <v>973.713623046875</v>
      </c>
      <c r="Y71" s="61">
        <f t="shared" si="40"/>
        <v>29.221048669436822</v>
      </c>
      <c r="Z71" s="61">
        <f t="shared" si="41"/>
        <v>23.494888557996678</v>
      </c>
      <c r="AA71" s="61">
        <f t="shared" si="42"/>
        <v>21.453031736441346</v>
      </c>
      <c r="AB71" s="61">
        <f t="shared" si="43"/>
        <v>17.820187459581522</v>
      </c>
      <c r="AC71" s="61">
        <f t="shared" si="44"/>
        <v>13.312012966754606</v>
      </c>
      <c r="AE71" s="60">
        <f>+'Indice PondENGHO'!D70</f>
        <v>991.33367919921875</v>
      </c>
      <c r="AF71" s="60">
        <f>+'Indice PondENGHO'!E70</f>
        <v>743.637451171875</v>
      </c>
      <c r="AG71" s="60">
        <f>+'Indice PondENGHO'!F70</f>
        <v>1080.2412109375</v>
      </c>
      <c r="AH71" s="60">
        <f>+'Indice PondENGHO'!G70</f>
        <v>708.68902587890625</v>
      </c>
      <c r="AI71" s="60">
        <f>+'Indice PondENGHO'!H70</f>
        <v>923.96807861328125</v>
      </c>
      <c r="AJ71" s="60">
        <f>+'Indice PondENGHO'!I70</f>
        <v>1018.0220947265625</v>
      </c>
      <c r="AK71" s="60">
        <f>+'Indice PondENGHO'!J70</f>
        <v>971.27947998046875</v>
      </c>
      <c r="AL71" s="60">
        <f>+'Indice PondENGHO'!K70</f>
        <v>680.41424560546875</v>
      </c>
      <c r="AM71" s="60">
        <f>+'Indice PondENGHO'!L70</f>
        <v>859.22808837890625</v>
      </c>
      <c r="AN71" s="60">
        <f>+'Indice PondENGHO'!M70</f>
        <v>696.9171142578125</v>
      </c>
      <c r="AO71" s="60">
        <f>+'Indice PondENGHO'!N70</f>
        <v>948.605712890625</v>
      </c>
      <c r="AP71" s="60">
        <f>+'Indice PondENGHO'!O70</f>
        <v>789.51751708984375</v>
      </c>
      <c r="AQ71" s="60">
        <f t="shared" si="141"/>
        <v>934.646728515625</v>
      </c>
      <c r="AR71" s="60"/>
      <c r="AS71" s="60">
        <f>+'Indice PondENGHO'!AZ70</f>
        <v>973.713623046875</v>
      </c>
      <c r="AT71" s="60">
        <f>+'Indice PondENGHO'!BA70</f>
        <v>738.008544921875</v>
      </c>
      <c r="AU71" s="60">
        <f>+'Indice PondENGHO'!BB70</f>
        <v>1103.1998291015625</v>
      </c>
      <c r="AV71" s="60">
        <f>+'Indice PondENGHO'!BC70</f>
        <v>678.4434814453125</v>
      </c>
      <c r="AW71" s="60">
        <f>+'Indice PondENGHO'!BD70</f>
        <v>932.53399658203125</v>
      </c>
      <c r="AX71" s="60">
        <f>+'Indice PondENGHO'!BE70</f>
        <v>987.80194091796875</v>
      </c>
      <c r="AY71" s="60">
        <f>+'Indice PondENGHO'!BF70</f>
        <v>956.807861328125</v>
      </c>
      <c r="AZ71" s="60">
        <f>+'Indice PondENGHO'!BG70</f>
        <v>670.63580322265625</v>
      </c>
      <c r="BA71" s="60">
        <f>+'Indice PondENGHO'!BH70</f>
        <v>862.5908203125</v>
      </c>
      <c r="BB71" s="60">
        <f>+'Indice PondENGHO'!BI70</f>
        <v>720.16827392578125</v>
      </c>
      <c r="BC71" s="60">
        <f>+'Indice PondENGHO'!BJ70</f>
        <v>940.982666015625</v>
      </c>
      <c r="BD71" s="60">
        <f>+'Indice PondENGHO'!BK70</f>
        <v>783.62530517578125</v>
      </c>
      <c r="BE71" s="60">
        <f t="shared" si="142"/>
        <v>908.96563720703125</v>
      </c>
      <c r="BG71" s="61">
        <f t="shared" ref="BG71:BR71" si="148">+AE$1*(AE71-AE59)/$AQ59</f>
        <v>29.221048669436822</v>
      </c>
      <c r="BH71" s="61">
        <f t="shared" si="148"/>
        <v>1.2997134181437269</v>
      </c>
      <c r="BI71" s="61">
        <f t="shared" si="148"/>
        <v>8.6137200881266782</v>
      </c>
      <c r="BJ71" s="61">
        <f t="shared" si="148"/>
        <v>7.1548104592052519</v>
      </c>
      <c r="BK71" s="61">
        <f t="shared" si="148"/>
        <v>3.2096358631171036</v>
      </c>
      <c r="BL71" s="61">
        <f t="shared" si="148"/>
        <v>3.460415224804505</v>
      </c>
      <c r="BM71" s="61">
        <f t="shared" si="148"/>
        <v>8.0666249964692636</v>
      </c>
      <c r="BN71" s="61">
        <f t="shared" si="148"/>
        <v>1.9559870775634758</v>
      </c>
      <c r="BO71" s="61">
        <f t="shared" si="148"/>
        <v>5.3092986411176648</v>
      </c>
      <c r="BP71" s="61">
        <f t="shared" si="148"/>
        <v>0.85356612768191753</v>
      </c>
      <c r="BQ71" s="61">
        <f t="shared" si="148"/>
        <v>3.9407451385189414</v>
      </c>
      <c r="BR71" s="61">
        <f t="shared" si="148"/>
        <v>2.3593927316775769</v>
      </c>
      <c r="BS71" s="61">
        <f t="shared" si="46"/>
        <v>75.444958435862929</v>
      </c>
      <c r="BT71" s="53">
        <f t="shared" si="47"/>
        <v>79.344509124366283</v>
      </c>
      <c r="BV71" s="61">
        <f t="shared" si="110"/>
        <v>13.312012966754606</v>
      </c>
      <c r="BW71" s="61">
        <f t="shared" si="111"/>
        <v>1.0865312455026686</v>
      </c>
      <c r="BX71" s="61">
        <f t="shared" si="112"/>
        <v>6.7689095026364967</v>
      </c>
      <c r="BY71" s="61">
        <f t="shared" si="113"/>
        <v>6.9839970268700249</v>
      </c>
      <c r="BZ71" s="61">
        <f t="shared" si="114"/>
        <v>5.6597905866120506</v>
      </c>
      <c r="CA71" s="61">
        <f t="shared" si="115"/>
        <v>6.6834213315878221</v>
      </c>
      <c r="CB71" s="61">
        <f t="shared" si="116"/>
        <v>12.155720782360746</v>
      </c>
      <c r="CC71" s="61">
        <f t="shared" si="117"/>
        <v>1.7650764740636762</v>
      </c>
      <c r="CD71" s="61">
        <f t="shared" si="118"/>
        <v>6.9089702978035987</v>
      </c>
      <c r="CE71" s="61">
        <f t="shared" si="119"/>
        <v>2.0864056530491504</v>
      </c>
      <c r="CF71" s="61">
        <f t="shared" si="120"/>
        <v>7.4735378664664784</v>
      </c>
      <c r="CG71" s="61">
        <f t="shared" si="121"/>
        <v>3.2530191110341216</v>
      </c>
      <c r="CH71" s="61">
        <f t="shared" si="48"/>
        <v>74.137392844741427</v>
      </c>
      <c r="CI71" s="53">
        <f t="shared" si="49"/>
        <v>78.322563727072051</v>
      </c>
      <c r="CK71" s="61">
        <f t="shared" si="50"/>
        <v>30.73140751673558</v>
      </c>
      <c r="CL71" s="61">
        <f t="shared" si="51"/>
        <v>1.3668921728233794</v>
      </c>
      <c r="CM71" s="61">
        <f t="shared" si="52"/>
        <v>9.0589405348817085</v>
      </c>
      <c r="CN71" s="61">
        <f t="shared" si="53"/>
        <v>7.5246237195044623</v>
      </c>
      <c r="CO71" s="61">
        <f t="shared" si="54"/>
        <v>3.3755334658111726</v>
      </c>
      <c r="CP71" s="61">
        <f t="shared" si="55"/>
        <v>3.639274950519185</v>
      </c>
      <c r="CQ71" s="61">
        <f t="shared" si="56"/>
        <v>8.4835675425457051</v>
      </c>
      <c r="CR71" s="61">
        <f t="shared" si="57"/>
        <v>2.0570868848024255</v>
      </c>
      <c r="CS71" s="61">
        <f t="shared" si="58"/>
        <v>5.5837222686293826</v>
      </c>
      <c r="CT71" s="61">
        <f t="shared" si="59"/>
        <v>0.89768470697326674</v>
      </c>
      <c r="CU71" s="61">
        <f t="shared" si="60"/>
        <v>4.1444318491583498</v>
      </c>
      <c r="CV71" s="61">
        <f t="shared" si="61"/>
        <v>2.4813435119816667</v>
      </c>
      <c r="CW71" s="61">
        <f t="shared" si="62"/>
        <v>79.344509124366283</v>
      </c>
      <c r="CX71" s="61"/>
      <c r="CY71" s="61"/>
      <c r="CZ71" s="61">
        <f t="shared" si="63"/>
        <v>14.063496758076258</v>
      </c>
      <c r="DA71" s="61">
        <f t="shared" si="64"/>
        <v>1.1478676205346743</v>
      </c>
      <c r="DB71" s="61">
        <f t="shared" si="65"/>
        <v>7.1510249489523936</v>
      </c>
      <c r="DC71" s="61">
        <f t="shared" si="66"/>
        <v>7.3782544977302686</v>
      </c>
      <c r="DD71" s="61">
        <f t="shared" si="67"/>
        <v>5.9792945488404428</v>
      </c>
      <c r="DE71" s="61">
        <f t="shared" si="68"/>
        <v>7.0607108379761314</v>
      </c>
      <c r="DF71" s="61">
        <f t="shared" si="69"/>
        <v>12.841930085385702</v>
      </c>
      <c r="DG71" s="61">
        <f t="shared" si="70"/>
        <v>1.8647177803044859</v>
      </c>
      <c r="DH71" s="61">
        <f t="shared" si="71"/>
        <v>7.2989923933716074</v>
      </c>
      <c r="DI71" s="61">
        <f t="shared" si="72"/>
        <v>2.2041864901249535</v>
      </c>
      <c r="DJ71" s="61">
        <f t="shared" si="73"/>
        <v>7.8954306774563836</v>
      </c>
      <c r="DK71" s="61">
        <f t="shared" si="74"/>
        <v>3.4366570883187615</v>
      </c>
      <c r="DL71" s="61">
        <f t="shared" si="75"/>
        <v>78.32256372707208</v>
      </c>
      <c r="DM71" s="61">
        <f t="shared" si="76"/>
        <v>78.322563727072051</v>
      </c>
      <c r="DN71" s="61"/>
      <c r="DO71" s="59">
        <f t="shared" si="144"/>
        <v>44774</v>
      </c>
      <c r="DP71" s="61">
        <f t="shared" si="77"/>
        <v>16.667910758659321</v>
      </c>
      <c r="DQ71" s="61">
        <f t="shared" si="21"/>
        <v>0.2190245522887051</v>
      </c>
      <c r="DR71" s="61">
        <f t="shared" si="22"/>
        <v>1.9079155859293149</v>
      </c>
      <c r="DS71" s="61">
        <f t="shared" si="23"/>
        <v>0.14636922177419365</v>
      </c>
      <c r="DT71" s="61">
        <f t="shared" si="24"/>
        <v>-2.6037610830292701</v>
      </c>
      <c r="DU71" s="61">
        <f t="shared" si="25"/>
        <v>-3.4214358874569464</v>
      </c>
      <c r="DV71" s="61">
        <f t="shared" si="26"/>
        <v>-4.3583625428399966</v>
      </c>
      <c r="DW71" s="61">
        <f t="shared" si="27"/>
        <v>0.19236910449793965</v>
      </c>
      <c r="DX71" s="61">
        <f t="shared" si="28"/>
        <v>-1.7152701247422248</v>
      </c>
      <c r="DY71" s="61">
        <f t="shared" si="29"/>
        <v>-1.3065017831516867</v>
      </c>
      <c r="DZ71" s="61">
        <f t="shared" si="30"/>
        <v>-3.7509988282980338</v>
      </c>
      <c r="EA71" s="61">
        <f t="shared" si="31"/>
        <v>-0.95531357633709479</v>
      </c>
      <c r="EB71" s="61">
        <f t="shared" si="32"/>
        <v>1.0219453972942034</v>
      </c>
      <c r="EC71" s="61"/>
      <c r="ED71" s="79">
        <f>+'Infla Interanual PondENGHO'!CI72</f>
        <v>1.0219453972942327E-2</v>
      </c>
      <c r="EE71" s="53">
        <f t="shared" si="78"/>
        <v>1.0219453972942327</v>
      </c>
      <c r="EQ71" s="53">
        <v>-1.2898427801445616</v>
      </c>
      <c r="ER71" s="53" t="s">
        <v>99</v>
      </c>
    </row>
    <row r="72" spans="1:148" x14ac:dyDescent="0.2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990.58544921875</v>
      </c>
      <c r="E72" s="60">
        <f>+'Indice PondENGHO'!BM71</f>
        <v>977.84429931640625</v>
      </c>
      <c r="F72" s="60">
        <f>+'Indice PondENGHO'!BN71</f>
        <v>975.22283935546875</v>
      </c>
      <c r="G72" s="60">
        <f>+'Indice PondENGHO'!BO71</f>
        <v>970.67242431640625</v>
      </c>
      <c r="H72" s="60">
        <f>+'Indice PondENGHO'!BP71</f>
        <v>959.83135986328125</v>
      </c>
      <c r="I72" s="60">
        <f>+'Indice PondENGHO'!CD71</f>
        <v>971.5201416015625</v>
      </c>
      <c r="K72" s="61">
        <f t="shared" si="33"/>
        <v>10.445990356988702</v>
      </c>
      <c r="L72" s="61">
        <f t="shared" si="34"/>
        <v>13.01103689894085</v>
      </c>
      <c r="M72" s="61">
        <f t="shared" si="35"/>
        <v>14.734773909515983</v>
      </c>
      <c r="N72" s="61">
        <f t="shared" si="36"/>
        <v>18.446462780785556</v>
      </c>
      <c r="O72" s="61">
        <f t="shared" si="37"/>
        <v>26.363247077977224</v>
      </c>
      <c r="P72" s="61">
        <f t="shared" si="38"/>
        <v>83.001511024208313</v>
      </c>
      <c r="Q72" s="61">
        <f t="shared" si="39"/>
        <v>83.001749149396488</v>
      </c>
      <c r="S72" s="60">
        <f>+'Indice PondENGHO'!D71</f>
        <v>1053.2362060546875</v>
      </c>
      <c r="T72" s="60">
        <f>+'Indice PondENGHO'!P71</f>
        <v>1048.171630859375</v>
      </c>
      <c r="U72" s="60">
        <f>+'Indice PondENGHO'!AB71</f>
        <v>1044.941650390625</v>
      </c>
      <c r="V72" s="60">
        <f>+'Indice PondENGHO'!AN71</f>
        <v>1042.0081787109375</v>
      </c>
      <c r="W72" s="60">
        <f>+'Indice PondENGHO'!AZ71</f>
        <v>1036.7398681640625</v>
      </c>
      <c r="Y72" s="61">
        <f t="shared" si="40"/>
        <v>31.469585052532636</v>
      </c>
      <c r="Z72" s="61">
        <f t="shared" si="41"/>
        <v>25.301862157316272</v>
      </c>
      <c r="AA72" s="61">
        <f t="shared" si="42"/>
        <v>23.109484242892513</v>
      </c>
      <c r="AB72" s="61">
        <f t="shared" si="43"/>
        <v>19.191308220572573</v>
      </c>
      <c r="AC72" s="61">
        <f t="shared" si="44"/>
        <v>14.32506827212784</v>
      </c>
      <c r="AE72" s="60">
        <f>+'Indice PondENGHO'!D71</f>
        <v>1053.2362060546875</v>
      </c>
      <c r="AF72" s="60">
        <f>+'Indice PondENGHO'!E71</f>
        <v>805.91119384765625</v>
      </c>
      <c r="AG72" s="60">
        <f>+'Indice PondENGHO'!F71</f>
        <v>1161.97607421875</v>
      </c>
      <c r="AH72" s="60">
        <f>+'Indice PondENGHO'!G71</f>
        <v>735.10284423828125</v>
      </c>
      <c r="AI72" s="60">
        <f>+'Indice PondENGHO'!H71</f>
        <v>979.0618896484375</v>
      </c>
      <c r="AJ72" s="60">
        <f>+'Indice PondENGHO'!I71</f>
        <v>1064.3955078125</v>
      </c>
      <c r="AK72" s="60">
        <f>+'Indice PondENGHO'!J71</f>
        <v>1026.419921875</v>
      </c>
      <c r="AL72" s="60">
        <f>+'Indice PondENGHO'!K71</f>
        <v>704.48260498046875</v>
      </c>
      <c r="AM72" s="60">
        <f>+'Indice PondENGHO'!L71</f>
        <v>903.67889404296875</v>
      </c>
      <c r="AN72" s="60">
        <f>+'Indice PondENGHO'!M71</f>
        <v>734.5452880859375</v>
      </c>
      <c r="AO72" s="60">
        <f>+'Indice PondENGHO'!N71</f>
        <v>997.6842041015625</v>
      </c>
      <c r="AP72" s="60">
        <f>+'Indice PondENGHO'!O71</f>
        <v>843.1580810546875</v>
      </c>
      <c r="AQ72" s="60">
        <f t="shared" si="141"/>
        <v>990.58544921875</v>
      </c>
      <c r="AR72" s="60"/>
      <c r="AS72" s="60">
        <f>+'Indice PondENGHO'!AZ71</f>
        <v>1036.7398681640625</v>
      </c>
      <c r="AT72" s="60">
        <f>+'Indice PondENGHO'!BA71</f>
        <v>798.76629638671875</v>
      </c>
      <c r="AU72" s="60">
        <f>+'Indice PondENGHO'!BB71</f>
        <v>1183.124267578125</v>
      </c>
      <c r="AV72" s="60">
        <f>+'Indice PondENGHO'!BC71</f>
        <v>697.54052734375</v>
      </c>
      <c r="AW72" s="60">
        <f>+'Indice PondENGHO'!BD71</f>
        <v>989.17816162109375</v>
      </c>
      <c r="AX72" s="60">
        <f>+'Indice PondENGHO'!BE71</f>
        <v>1028.8310546875</v>
      </c>
      <c r="AY72" s="60">
        <f>+'Indice PondENGHO'!BF71</f>
        <v>1012.644775390625</v>
      </c>
      <c r="AZ72" s="60">
        <f>+'Indice PondENGHO'!BG71</f>
        <v>691.7587890625</v>
      </c>
      <c r="BA72" s="60">
        <f>+'Indice PondENGHO'!BH71</f>
        <v>908.62176513671875</v>
      </c>
      <c r="BB72" s="60">
        <f>+'Indice PondENGHO'!BI71</f>
        <v>757.72186279296875</v>
      </c>
      <c r="BC72" s="60">
        <f>+'Indice PondENGHO'!BJ71</f>
        <v>985.23797607421875</v>
      </c>
      <c r="BD72" s="60">
        <f>+'Indice PondENGHO'!BK71</f>
        <v>836.9339599609375</v>
      </c>
      <c r="BE72" s="60">
        <f t="shared" si="142"/>
        <v>959.83135986328125</v>
      </c>
      <c r="BG72" s="61">
        <f t="shared" ref="BG72:BR72" si="149">+AE$1*(AE72-AE60)/$AQ60</f>
        <v>31.469585052532636</v>
      </c>
      <c r="BH72" s="61">
        <f t="shared" si="149"/>
        <v>1.4343067898672708</v>
      </c>
      <c r="BI72" s="61">
        <f t="shared" si="149"/>
        <v>9.3522034085676946</v>
      </c>
      <c r="BJ72" s="61">
        <f t="shared" si="149"/>
        <v>7.4082353733929995</v>
      </c>
      <c r="BK72" s="61">
        <f t="shared" si="149"/>
        <v>3.4092102166612395</v>
      </c>
      <c r="BL72" s="61">
        <f t="shared" si="149"/>
        <v>3.5330495839136153</v>
      </c>
      <c r="BM72" s="61">
        <f t="shared" si="149"/>
        <v>8.5966501945294631</v>
      </c>
      <c r="BN72" s="61">
        <f t="shared" si="149"/>
        <v>1.9793185926637753</v>
      </c>
      <c r="BO72" s="61">
        <f t="shared" si="149"/>
        <v>5.5269377155148423</v>
      </c>
      <c r="BP72" s="61">
        <f t="shared" si="149"/>
        <v>0.88583151747982525</v>
      </c>
      <c r="BQ72" s="61">
        <f t="shared" si="149"/>
        <v>4.0706058775244358</v>
      </c>
      <c r="BR72" s="61">
        <f t="shared" si="149"/>
        <v>2.586151343216855</v>
      </c>
      <c r="BS72" s="61">
        <f t="shared" si="46"/>
        <v>80.252085665864669</v>
      </c>
      <c r="BT72" s="53">
        <f t="shared" si="47"/>
        <v>84.632536390400375</v>
      </c>
      <c r="BV72" s="61">
        <f t="shared" si="110"/>
        <v>14.32506827212784</v>
      </c>
      <c r="BW72" s="61">
        <f t="shared" si="111"/>
        <v>1.190246411512174</v>
      </c>
      <c r="BX72" s="61">
        <f t="shared" si="112"/>
        <v>7.2769523353280867</v>
      </c>
      <c r="BY72" s="61">
        <f t="shared" si="113"/>
        <v>7.0588202188106486</v>
      </c>
      <c r="BZ72" s="61">
        <f t="shared" si="114"/>
        <v>5.983246659483898</v>
      </c>
      <c r="CA72" s="61">
        <f t="shared" si="115"/>
        <v>6.7109268246737237</v>
      </c>
      <c r="CB72" s="61">
        <f t="shared" si="116"/>
        <v>12.905252646576889</v>
      </c>
      <c r="CC72" s="61">
        <f t="shared" si="117"/>
        <v>1.7551161797287631</v>
      </c>
      <c r="CD72" s="61">
        <f t="shared" si="118"/>
        <v>7.1793691869065173</v>
      </c>
      <c r="CE72" s="61">
        <f t="shared" si="119"/>
        <v>2.1408522048370835</v>
      </c>
      <c r="CF72" s="61">
        <f t="shared" si="120"/>
        <v>7.602477938656671</v>
      </c>
      <c r="CG72" s="61">
        <f t="shared" si="121"/>
        <v>3.5646974401414306</v>
      </c>
      <c r="CH72" s="61">
        <f t="shared" si="48"/>
        <v>77.693026318783737</v>
      </c>
      <c r="CI72" s="53">
        <f t="shared" si="49"/>
        <v>82.21408178493796</v>
      </c>
      <c r="CK72" s="61">
        <f t="shared" si="50"/>
        <v>33.187309464308761</v>
      </c>
      <c r="CL72" s="61">
        <f t="shared" si="51"/>
        <v>1.5125964712475144</v>
      </c>
      <c r="CM72" s="61">
        <f t="shared" si="52"/>
        <v>9.8626806859762102</v>
      </c>
      <c r="CN72" s="61">
        <f t="shared" si="53"/>
        <v>7.8126038049378712</v>
      </c>
      <c r="CO72" s="61">
        <f t="shared" si="54"/>
        <v>3.5952973100963748</v>
      </c>
      <c r="CP72" s="61">
        <f t="shared" si="55"/>
        <v>3.7258962804357698</v>
      </c>
      <c r="CQ72" s="61">
        <f t="shared" si="56"/>
        <v>9.0658866294552176</v>
      </c>
      <c r="CR72" s="61">
        <f t="shared" si="57"/>
        <v>2.0873570005304627</v>
      </c>
      <c r="CS72" s="61">
        <f t="shared" si="58"/>
        <v>5.8286180783304928</v>
      </c>
      <c r="CT72" s="61">
        <f t="shared" si="59"/>
        <v>0.93418342360619244</v>
      </c>
      <c r="CU72" s="61">
        <f t="shared" si="60"/>
        <v>4.292794351724873</v>
      </c>
      <c r="CV72" s="61">
        <f t="shared" si="61"/>
        <v>2.7273128897506154</v>
      </c>
      <c r="CW72" s="61">
        <f t="shared" si="62"/>
        <v>84.632536390400361</v>
      </c>
      <c r="CX72" s="61"/>
      <c r="CY72" s="61"/>
      <c r="CZ72" s="61">
        <f t="shared" si="63"/>
        <v>15.158662112957259</v>
      </c>
      <c r="DA72" s="61">
        <f t="shared" si="64"/>
        <v>1.2595083555991244</v>
      </c>
      <c r="DB72" s="61">
        <f t="shared" si="65"/>
        <v>7.7004073954719434</v>
      </c>
      <c r="DC72" s="61">
        <f t="shared" si="66"/>
        <v>7.469581895204997</v>
      </c>
      <c r="DD72" s="61">
        <f t="shared" si="67"/>
        <v>6.3314193500960112</v>
      </c>
      <c r="DE72" s="61">
        <f t="shared" si="68"/>
        <v>7.1014441444542857</v>
      </c>
      <c r="DF72" s="61">
        <f t="shared" si="69"/>
        <v>13.656225620399658</v>
      </c>
      <c r="DG72" s="61">
        <f t="shared" si="70"/>
        <v>1.857248610064792</v>
      </c>
      <c r="DH72" s="61">
        <f t="shared" si="71"/>
        <v>7.5971457602224088</v>
      </c>
      <c r="DI72" s="61">
        <f t="shared" si="72"/>
        <v>2.2654311023457643</v>
      </c>
      <c r="DJ72" s="61">
        <f t="shared" si="73"/>
        <v>8.0448757453768174</v>
      </c>
      <c r="DK72" s="61">
        <f t="shared" si="74"/>
        <v>3.7721316927448849</v>
      </c>
      <c r="DL72" s="61">
        <f t="shared" si="75"/>
        <v>82.214081784937932</v>
      </c>
      <c r="DM72" s="61">
        <f t="shared" si="76"/>
        <v>82.21408178493796</v>
      </c>
      <c r="DN72" s="61"/>
      <c r="DO72" s="59">
        <f t="shared" si="144"/>
        <v>44805</v>
      </c>
      <c r="DP72" s="61">
        <f t="shared" si="77"/>
        <v>18.028647351351502</v>
      </c>
      <c r="DQ72" s="61">
        <f t="shared" si="21"/>
        <v>0.25308811564838996</v>
      </c>
      <c r="DR72" s="61">
        <f t="shared" si="22"/>
        <v>2.1622732905042668</v>
      </c>
      <c r="DS72" s="61">
        <f t="shared" si="23"/>
        <v>0.34302190973287416</v>
      </c>
      <c r="DT72" s="61">
        <f t="shared" si="24"/>
        <v>-2.7361220399996364</v>
      </c>
      <c r="DU72" s="61">
        <f t="shared" si="25"/>
        <v>-3.3755478640185159</v>
      </c>
      <c r="DV72" s="61">
        <f t="shared" si="26"/>
        <v>-4.5903389909444403</v>
      </c>
      <c r="DW72" s="61">
        <f t="shared" si="27"/>
        <v>0.23010839046567066</v>
      </c>
      <c r="DX72" s="61">
        <f t="shared" si="28"/>
        <v>-1.768527681891916</v>
      </c>
      <c r="DY72" s="61">
        <f t="shared" si="29"/>
        <v>-1.3312476787395719</v>
      </c>
      <c r="DZ72" s="61">
        <f t="shared" si="30"/>
        <v>-3.7520813936519444</v>
      </c>
      <c r="EA72" s="61">
        <f t="shared" si="31"/>
        <v>-1.0448188029942695</v>
      </c>
      <c r="EB72" s="61">
        <f t="shared" si="32"/>
        <v>2.4184546054624292</v>
      </c>
      <c r="EC72" s="61"/>
      <c r="ED72" s="79">
        <f>+'Infla Interanual PondENGHO'!CI73</f>
        <v>2.4184546054624168E-2</v>
      </c>
      <c r="EE72" s="53">
        <f t="shared" si="78"/>
        <v>2.4184546054624168</v>
      </c>
      <c r="EQ72" s="53">
        <v>-1.3687075948263683E-2</v>
      </c>
      <c r="ER72" s="53" t="s">
        <v>91</v>
      </c>
    </row>
    <row r="73" spans="1:148" x14ac:dyDescent="0.2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1053.0599365234375</v>
      </c>
      <c r="E73" s="60">
        <f>+'Indice PondENGHO'!BM72</f>
        <v>1039.9222412109375</v>
      </c>
      <c r="F73" s="60">
        <f>+'Indice PondENGHO'!BN72</f>
        <v>1037.65478515625</v>
      </c>
      <c r="G73" s="60">
        <f>+'Indice PondENGHO'!BO72</f>
        <v>1032.5299072265625</v>
      </c>
      <c r="H73" s="60">
        <f>+'Indice PondENGHO'!BP72</f>
        <v>1021.4632568359375</v>
      </c>
      <c r="I73" s="60">
        <f>+'Indice PondENGHO'!CD72</f>
        <v>1033.5159912109375</v>
      </c>
      <c r="K73" s="61">
        <f t="shared" si="33"/>
        <v>11.069262157625369</v>
      </c>
      <c r="L73" s="61">
        <f t="shared" si="34"/>
        <v>13.804966852981126</v>
      </c>
      <c r="M73" s="61">
        <f t="shared" si="35"/>
        <v>15.64778725022752</v>
      </c>
      <c r="N73" s="61">
        <f t="shared" si="36"/>
        <v>19.571449416592067</v>
      </c>
      <c r="O73" s="61">
        <f t="shared" si="37"/>
        <v>27.988940701154164</v>
      </c>
      <c r="P73" s="61">
        <f t="shared" si="38"/>
        <v>88.082406378580245</v>
      </c>
      <c r="Q73" s="61">
        <f t="shared" si="39"/>
        <v>88.082669565544819</v>
      </c>
      <c r="S73" s="60">
        <f>+'Indice PondENGHO'!D72</f>
        <v>1117.440673828125</v>
      </c>
      <c r="T73" s="60">
        <f>+'Indice PondENGHO'!P72</f>
        <v>1112.3990478515625</v>
      </c>
      <c r="U73" s="60">
        <f>+'Indice PondENGHO'!AB72</f>
        <v>1109.0396728515625</v>
      </c>
      <c r="V73" s="60">
        <f>+'Indice PondENGHO'!AN72</f>
        <v>1106.2916259765625</v>
      </c>
      <c r="W73" s="60">
        <f>+'Indice PondENGHO'!AZ72</f>
        <v>1101.284423828125</v>
      </c>
      <c r="Y73" s="61">
        <f t="shared" si="40"/>
        <v>33.199855606689233</v>
      </c>
      <c r="Z73" s="61">
        <f t="shared" si="41"/>
        <v>26.720527737674267</v>
      </c>
      <c r="AA73" s="61">
        <f t="shared" si="42"/>
        <v>24.40559425765851</v>
      </c>
      <c r="AB73" s="61">
        <f t="shared" si="43"/>
        <v>20.277773153506349</v>
      </c>
      <c r="AC73" s="61">
        <f t="shared" si="44"/>
        <v>15.149260282777451</v>
      </c>
      <c r="AE73" s="60">
        <f>+'Indice PondENGHO'!D72</f>
        <v>1117.440673828125</v>
      </c>
      <c r="AF73" s="60">
        <f>+'Indice PondENGHO'!E72</f>
        <v>852.11077880859375</v>
      </c>
      <c r="AG73" s="60">
        <f>+'Indice PondENGHO'!F72</f>
        <v>1235.3834228515625</v>
      </c>
      <c r="AH73" s="60">
        <f>+'Indice PondENGHO'!G72</f>
        <v>789.53656005859375</v>
      </c>
      <c r="AI73" s="60">
        <f>+'Indice PondENGHO'!H72</f>
        <v>1028.5660400390625</v>
      </c>
      <c r="AJ73" s="60">
        <f>+'Indice PondENGHO'!I72</f>
        <v>1138.1480712890625</v>
      </c>
      <c r="AK73" s="60">
        <f>+'Indice PondENGHO'!J72</f>
        <v>1076.4017333984375</v>
      </c>
      <c r="AL73" s="60">
        <f>+'Indice PondENGHO'!K72</f>
        <v>794.2158203125</v>
      </c>
      <c r="AM73" s="60">
        <f>+'Indice PondENGHO'!L72</f>
        <v>955.0494384765625</v>
      </c>
      <c r="AN73" s="60">
        <f>+'Indice PondENGHO'!M72</f>
        <v>803.349853515625</v>
      </c>
      <c r="AO73" s="60">
        <f>+'Indice PondENGHO'!N72</f>
        <v>1070.8448486328125</v>
      </c>
      <c r="AP73" s="60">
        <f>+'Indice PondENGHO'!O72</f>
        <v>895.55340576171875</v>
      </c>
      <c r="AQ73" s="60">
        <f t="shared" si="141"/>
        <v>1053.0599365234375</v>
      </c>
      <c r="AR73" s="60"/>
      <c r="AS73" s="60">
        <f>+'Indice PondENGHO'!AZ72</f>
        <v>1101.284423828125</v>
      </c>
      <c r="AT73" s="60">
        <f>+'Indice PondENGHO'!BA72</f>
        <v>844.58306884765625</v>
      </c>
      <c r="AU73" s="60">
        <f>+'Indice PondENGHO'!BB72</f>
        <v>1257.7874755859375</v>
      </c>
      <c r="AV73" s="60">
        <f>+'Indice PondENGHO'!BC72</f>
        <v>749.83746337890625</v>
      </c>
      <c r="AW73" s="60">
        <f>+'Indice PondENGHO'!BD72</f>
        <v>1037.4031982421875</v>
      </c>
      <c r="AX73" s="60">
        <f>+'Indice PondENGHO'!BE72</f>
        <v>1103.5177001953125</v>
      </c>
      <c r="AY73" s="60">
        <f>+'Indice PondENGHO'!BF72</f>
        <v>1057.1671142578125</v>
      </c>
      <c r="AZ73" s="60">
        <f>+'Indice PondENGHO'!BG72</f>
        <v>780.946533203125</v>
      </c>
      <c r="BA73" s="60">
        <f>+'Indice PondENGHO'!BH72</f>
        <v>959.9036865234375</v>
      </c>
      <c r="BB73" s="60">
        <f>+'Indice PondENGHO'!BI72</f>
        <v>840.7242431640625</v>
      </c>
      <c r="BC73" s="60">
        <f>+'Indice PondENGHO'!BJ72</f>
        <v>1060.4541015625</v>
      </c>
      <c r="BD73" s="60">
        <f>+'Indice PondENGHO'!BK72</f>
        <v>889.33856201171875</v>
      </c>
      <c r="BE73" s="60">
        <f t="shared" si="142"/>
        <v>1021.4632568359375</v>
      </c>
      <c r="BG73" s="61">
        <f t="shared" ref="BG73:BR73" si="150">+AE$1*(AE73-AE61)/$AQ61</f>
        <v>33.199855606689233</v>
      </c>
      <c r="BH73" s="61">
        <f t="shared" si="150"/>
        <v>1.5227149360615999</v>
      </c>
      <c r="BI73" s="61">
        <f t="shared" si="150"/>
        <v>9.7698110727751875</v>
      </c>
      <c r="BJ73" s="61">
        <f t="shared" si="150"/>
        <v>8.274167052677825</v>
      </c>
      <c r="BK73" s="61">
        <f t="shared" si="150"/>
        <v>3.5549933726184446</v>
      </c>
      <c r="BL73" s="61">
        <f t="shared" si="150"/>
        <v>3.7679421436726703</v>
      </c>
      <c r="BM73" s="61">
        <f t="shared" si="150"/>
        <v>8.9076089426723808</v>
      </c>
      <c r="BN73" s="61">
        <f t="shared" si="150"/>
        <v>2.6343641330256871</v>
      </c>
      <c r="BO73" s="61">
        <f t="shared" si="150"/>
        <v>5.7720537630388371</v>
      </c>
      <c r="BP73" s="61">
        <f t="shared" si="150"/>
        <v>1.0165262683607017</v>
      </c>
      <c r="BQ73" s="61">
        <f t="shared" si="150"/>
        <v>4.3509264352216528</v>
      </c>
      <c r="BR73" s="61">
        <f t="shared" si="150"/>
        <v>2.7475645985764325</v>
      </c>
      <c r="BS73" s="61">
        <f t="shared" si="46"/>
        <v>85.518528325390648</v>
      </c>
      <c r="BT73" s="53">
        <f t="shared" si="47"/>
        <v>89.73282972025369</v>
      </c>
      <c r="BV73" s="61">
        <f t="shared" si="110"/>
        <v>15.149260282777451</v>
      </c>
      <c r="BW73" s="61">
        <f t="shared" si="111"/>
        <v>1.266484307577239</v>
      </c>
      <c r="BX73" s="61">
        <f t="shared" si="112"/>
        <v>7.5722186829913465</v>
      </c>
      <c r="BY73" s="61">
        <f t="shared" si="113"/>
        <v>7.9131008809631558</v>
      </c>
      <c r="BZ73" s="61">
        <f t="shared" si="114"/>
        <v>6.20238430759336</v>
      </c>
      <c r="CA73" s="61">
        <f t="shared" si="115"/>
        <v>7.1418768395069563</v>
      </c>
      <c r="CB73" s="61">
        <f t="shared" si="116"/>
        <v>13.227194167068216</v>
      </c>
      <c r="CC73" s="61">
        <f t="shared" si="117"/>
        <v>2.362922757625352</v>
      </c>
      <c r="CD73" s="61">
        <f t="shared" si="118"/>
        <v>7.4842134812277052</v>
      </c>
      <c r="CE73" s="61">
        <f t="shared" si="119"/>
        <v>2.5445776854554989</v>
      </c>
      <c r="CF73" s="61">
        <f t="shared" si="120"/>
        <v>8.1583094964563472</v>
      </c>
      <c r="CG73" s="61">
        <f t="shared" si="121"/>
        <v>3.7748078707686599</v>
      </c>
      <c r="CH73" s="61">
        <f t="shared" si="48"/>
        <v>82.797350760011284</v>
      </c>
      <c r="CI73" s="53">
        <f t="shared" si="49"/>
        <v>87.232045444985133</v>
      </c>
      <c r="CK73" s="61">
        <f t="shared" si="50"/>
        <v>34.835924427473429</v>
      </c>
      <c r="CL73" s="61">
        <f t="shared" si="51"/>
        <v>1.5977534078955209</v>
      </c>
      <c r="CM73" s="61">
        <f t="shared" si="52"/>
        <v>10.251261458297321</v>
      </c>
      <c r="CN73" s="61">
        <f t="shared" si="53"/>
        <v>8.6819130047451161</v>
      </c>
      <c r="CO73" s="61">
        <f t="shared" si="54"/>
        <v>3.7301812976485649</v>
      </c>
      <c r="CP73" s="61">
        <f t="shared" si="55"/>
        <v>3.9536240554500086</v>
      </c>
      <c r="CQ73" s="61">
        <f t="shared" si="56"/>
        <v>9.3465705282736291</v>
      </c>
      <c r="CR73" s="61">
        <f t="shared" si="57"/>
        <v>2.7641840054882389</v>
      </c>
      <c r="CS73" s="61">
        <f t="shared" si="58"/>
        <v>6.0564970842831398</v>
      </c>
      <c r="CT73" s="61">
        <f t="shared" si="59"/>
        <v>1.0666200685529521</v>
      </c>
      <c r="CU73" s="61">
        <f t="shared" si="60"/>
        <v>4.5653374605743551</v>
      </c>
      <c r="CV73" s="61">
        <f t="shared" si="61"/>
        <v>2.8829629215714174</v>
      </c>
      <c r="CW73" s="61">
        <f t="shared" si="62"/>
        <v>89.732829720253676</v>
      </c>
      <c r="CX73" s="61"/>
      <c r="CY73" s="61"/>
      <c r="CZ73" s="61">
        <f t="shared" si="63"/>
        <v>15.960667211147021</v>
      </c>
      <c r="DA73" s="61">
        <f t="shared" si="64"/>
        <v>1.3343182560775353</v>
      </c>
      <c r="DB73" s="61">
        <f t="shared" si="65"/>
        <v>7.9777929874670379</v>
      </c>
      <c r="DC73" s="61">
        <f t="shared" si="66"/>
        <v>8.336933118303504</v>
      </c>
      <c r="DD73" s="61">
        <f t="shared" si="67"/>
        <v>6.5345891483348817</v>
      </c>
      <c r="DE73" s="61">
        <f t="shared" si="68"/>
        <v>7.5244016784079131</v>
      </c>
      <c r="DF73" s="61">
        <f t="shared" si="69"/>
        <v>13.935653642297524</v>
      </c>
      <c r="DG73" s="61">
        <f t="shared" si="70"/>
        <v>2.4894828576534058</v>
      </c>
      <c r="DH73" s="61">
        <f t="shared" si="71"/>
        <v>7.8850741542051797</v>
      </c>
      <c r="DI73" s="61">
        <f t="shared" si="72"/>
        <v>2.6808673738768176</v>
      </c>
      <c r="DJ73" s="61">
        <f t="shared" si="73"/>
        <v>8.5952753103405808</v>
      </c>
      <c r="DK73" s="61">
        <f t="shared" si="74"/>
        <v>3.9769897068737379</v>
      </c>
      <c r="DL73" s="61">
        <f t="shared" si="75"/>
        <v>87.232045444985147</v>
      </c>
      <c r="DM73" s="61">
        <f t="shared" si="76"/>
        <v>87.232045444985133</v>
      </c>
      <c r="DN73" s="61"/>
      <c r="DO73" s="59">
        <f t="shared" si="144"/>
        <v>44835</v>
      </c>
      <c r="DP73" s="61">
        <f t="shared" si="77"/>
        <v>18.875257216326411</v>
      </c>
      <c r="DQ73" s="61">
        <f t="shared" si="21"/>
        <v>0.2634351518179856</v>
      </c>
      <c r="DR73" s="61">
        <f t="shared" si="22"/>
        <v>2.2734684708302835</v>
      </c>
      <c r="DS73" s="61">
        <f t="shared" si="23"/>
        <v>0.34497988644161204</v>
      </c>
      <c r="DT73" s="61">
        <f t="shared" si="24"/>
        <v>-2.8044078506863168</v>
      </c>
      <c r="DU73" s="61">
        <f t="shared" si="25"/>
        <v>-3.5707776229579045</v>
      </c>
      <c r="DV73" s="61">
        <f t="shared" si="26"/>
        <v>-4.5890831140238948</v>
      </c>
      <c r="DW73" s="61">
        <f t="shared" si="27"/>
        <v>0.27470114783483313</v>
      </c>
      <c r="DX73" s="61">
        <f t="shared" si="28"/>
        <v>-1.8285770699220398</v>
      </c>
      <c r="DY73" s="61">
        <f t="shared" si="29"/>
        <v>-1.6142473053238655</v>
      </c>
      <c r="DZ73" s="61">
        <f t="shared" si="30"/>
        <v>-4.0299378497662257</v>
      </c>
      <c r="EA73" s="61">
        <f t="shared" si="31"/>
        <v>-1.0940267853023204</v>
      </c>
      <c r="EB73" s="61">
        <f t="shared" si="32"/>
        <v>2.5007842752685292</v>
      </c>
      <c r="EC73" s="61"/>
      <c r="ED73" s="79">
        <f>+'Infla Interanual PondENGHO'!CI74</f>
        <v>2.5007842752685638E-2</v>
      </c>
      <c r="EE73" s="53">
        <f t="shared" si="78"/>
        <v>2.5007842752685638</v>
      </c>
      <c r="EQ73" s="53">
        <v>0.30491696220856301</v>
      </c>
      <c r="ER73" s="53" t="s">
        <v>95</v>
      </c>
    </row>
    <row r="74" spans="1:148" x14ac:dyDescent="0.2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1105.0418701171875</v>
      </c>
      <c r="E74" s="60">
        <f>+'Indice PondENGHO'!BM73</f>
        <v>1092.7803955078125</v>
      </c>
      <c r="F74" s="60">
        <f>+'Indice PondENGHO'!BN73</f>
        <v>1090.72314453125</v>
      </c>
      <c r="G74" s="60">
        <f>+'Indice PondENGHO'!BO73</f>
        <v>1086.095947265625</v>
      </c>
      <c r="H74" s="60">
        <f>+'Indice PondENGHO'!BP73</f>
        <v>1075.3511962890625</v>
      </c>
      <c r="I74" s="60">
        <f>+'Indice PondENGHO'!CD73</f>
        <v>1086.7945556640625</v>
      </c>
      <c r="K74" s="61">
        <f t="shared" si="33"/>
        <v>11.561821322740961</v>
      </c>
      <c r="L74" s="61">
        <f t="shared" si="34"/>
        <v>14.470170415767408</v>
      </c>
      <c r="M74" s="61">
        <f t="shared" si="35"/>
        <v>16.411604877888415</v>
      </c>
      <c r="N74" s="61">
        <f t="shared" si="36"/>
        <v>20.563325684880816</v>
      </c>
      <c r="O74" s="61">
        <f t="shared" si="37"/>
        <v>29.46985250209476</v>
      </c>
      <c r="P74" s="61">
        <f t="shared" si="38"/>
        <v>92.476774803372365</v>
      </c>
      <c r="Q74" s="61">
        <f t="shared" si="39"/>
        <v>92.476984645332323</v>
      </c>
      <c r="S74" s="60">
        <f>+'Indice PondENGHO'!D73</f>
        <v>1162.9019775390625</v>
      </c>
      <c r="T74" s="60">
        <f>+'Indice PondENGHO'!P73</f>
        <v>1157.15087890625</v>
      </c>
      <c r="U74" s="60">
        <f>+'Indice PondENGHO'!AB73</f>
        <v>1153.31494140625</v>
      </c>
      <c r="V74" s="60">
        <f>+'Indice PondENGHO'!AN73</f>
        <v>1150.1461181640625</v>
      </c>
      <c r="W74" s="60">
        <f>+'Indice PondENGHO'!AZ73</f>
        <v>1144.473388671875</v>
      </c>
      <c r="Y74" s="61">
        <f t="shared" si="40"/>
        <v>34.0887014431203</v>
      </c>
      <c r="Z74" s="61">
        <f t="shared" si="41"/>
        <v>27.438670963486011</v>
      </c>
      <c r="AA74" s="61">
        <f t="shared" si="42"/>
        <v>25.057463244093352</v>
      </c>
      <c r="AB74" s="61">
        <f t="shared" si="43"/>
        <v>20.821145861269464</v>
      </c>
      <c r="AC74" s="61">
        <f t="shared" si="44"/>
        <v>15.55441740157945</v>
      </c>
      <c r="AE74" s="60">
        <f>+'Indice PondENGHO'!D73</f>
        <v>1162.9019775390625</v>
      </c>
      <c r="AF74" s="60">
        <f>+'Indice PondENGHO'!E73</f>
        <v>899.20977783203125</v>
      </c>
      <c r="AG74" s="60">
        <f>+'Indice PondENGHO'!F73</f>
        <v>1299.23974609375</v>
      </c>
      <c r="AH74" s="60">
        <f>+'Indice PondENGHO'!G73</f>
        <v>852.53375244140625</v>
      </c>
      <c r="AI74" s="60">
        <f>+'Indice PondENGHO'!H73</f>
        <v>1082.7713623046875</v>
      </c>
      <c r="AJ74" s="60">
        <f>+'Indice PondENGHO'!I73</f>
        <v>1188.4052734375</v>
      </c>
      <c r="AK74" s="60">
        <f>+'Indice PondENGHO'!J73</f>
        <v>1138.817138671875</v>
      </c>
      <c r="AL74" s="60">
        <f>+'Indice PondENGHO'!K73</f>
        <v>846.32275390625</v>
      </c>
      <c r="AM74" s="60">
        <f>+'Indice PondENGHO'!L73</f>
        <v>996.26873779296875</v>
      </c>
      <c r="AN74" s="60">
        <f>+'Indice PondENGHO'!M73</f>
        <v>854.7669677734375</v>
      </c>
      <c r="AO74" s="60">
        <f>+'Indice PondENGHO'!N73</f>
        <v>1128.586669921875</v>
      </c>
      <c r="AP74" s="60">
        <f>+'Indice PondENGHO'!O73</f>
        <v>947.8409423828125</v>
      </c>
      <c r="AQ74" s="60">
        <f t="shared" si="141"/>
        <v>1105.0418701171875</v>
      </c>
      <c r="AR74" s="60"/>
      <c r="AS74" s="60">
        <f>+'Indice PondENGHO'!AZ73</f>
        <v>1144.473388671875</v>
      </c>
      <c r="AT74" s="60">
        <f>+'Indice PondENGHO'!BA73</f>
        <v>890.89959716796875</v>
      </c>
      <c r="AU74" s="60">
        <f>+'Indice PondENGHO'!BB73</f>
        <v>1326.6868896484375</v>
      </c>
      <c r="AV74" s="60">
        <f>+'Indice PondENGHO'!BC73</f>
        <v>816.74066162109375</v>
      </c>
      <c r="AW74" s="60">
        <f>+'Indice PondENGHO'!BD73</f>
        <v>1094.1639404296875</v>
      </c>
      <c r="AX74" s="60">
        <f>+'Indice PondENGHO'!BE73</f>
        <v>1145.609619140625</v>
      </c>
      <c r="AY74" s="60">
        <f>+'Indice PondENGHO'!BF73</f>
        <v>1122.525146484375</v>
      </c>
      <c r="AZ74" s="60">
        <f>+'Indice PondENGHO'!BG73</f>
        <v>835.33453369140625</v>
      </c>
      <c r="BA74" s="60">
        <f>+'Indice PondENGHO'!BH73</f>
        <v>999.01739501953125</v>
      </c>
      <c r="BB74" s="60">
        <f>+'Indice PondENGHO'!BI73</f>
        <v>893.2564697265625</v>
      </c>
      <c r="BC74" s="60">
        <f>+'Indice PondENGHO'!BJ73</f>
        <v>1119.79638671875</v>
      </c>
      <c r="BD74" s="60">
        <f>+'Indice PondENGHO'!BK73</f>
        <v>941.14495849609375</v>
      </c>
      <c r="BE74" s="60">
        <f t="shared" si="142"/>
        <v>1075.3511962890625</v>
      </c>
      <c r="BG74" s="61">
        <f t="shared" ref="BG74:BR74" si="151">+AE$1*(AE74-AE62)/$AQ62</f>
        <v>34.0887014431203</v>
      </c>
      <c r="BH74" s="61">
        <f t="shared" si="151"/>
        <v>1.6579100820173884</v>
      </c>
      <c r="BI74" s="61">
        <f t="shared" si="151"/>
        <v>10.036799324539865</v>
      </c>
      <c r="BJ74" s="61">
        <f t="shared" si="151"/>
        <v>9.3497700773235159</v>
      </c>
      <c r="BK74" s="61">
        <f t="shared" si="151"/>
        <v>3.7440297986466229</v>
      </c>
      <c r="BL74" s="61">
        <f t="shared" si="151"/>
        <v>3.9144959830199144</v>
      </c>
      <c r="BM74" s="61">
        <f t="shared" si="151"/>
        <v>9.5375436752232812</v>
      </c>
      <c r="BN74" s="61">
        <f t="shared" si="151"/>
        <v>2.9659283569341297</v>
      </c>
      <c r="BO74" s="61">
        <f t="shared" si="151"/>
        <v>6.0533891785219724</v>
      </c>
      <c r="BP74" s="61">
        <f t="shared" si="151"/>
        <v>1.0938439847281731</v>
      </c>
      <c r="BQ74" s="61">
        <f t="shared" si="151"/>
        <v>4.4834945336621548</v>
      </c>
      <c r="BR74" s="61">
        <f t="shared" si="151"/>
        <v>2.9434513252783678</v>
      </c>
      <c r="BS74" s="61">
        <f t="shared" si="46"/>
        <v>89.869357763015671</v>
      </c>
      <c r="BT74" s="53">
        <f t="shared" si="47"/>
        <v>93.692090978444824</v>
      </c>
      <c r="BV74" s="61">
        <f t="shared" si="110"/>
        <v>15.55441740157945</v>
      </c>
      <c r="BW74" s="61">
        <f t="shared" si="111"/>
        <v>1.3818305531649431</v>
      </c>
      <c r="BX74" s="61">
        <f t="shared" si="112"/>
        <v>7.8065446140247516</v>
      </c>
      <c r="BY74" s="61">
        <f t="shared" si="113"/>
        <v>9.1987910792682719</v>
      </c>
      <c r="BZ74" s="61">
        <f t="shared" si="114"/>
        <v>6.557488895652555</v>
      </c>
      <c r="CA74" s="61">
        <f t="shared" si="115"/>
        <v>7.3479432306509231</v>
      </c>
      <c r="CB74" s="61">
        <f t="shared" si="116"/>
        <v>14.33617614659247</v>
      </c>
      <c r="CC74" s="61">
        <f t="shared" si="117"/>
        <v>2.6923293216303348</v>
      </c>
      <c r="CD74" s="61">
        <f t="shared" si="118"/>
        <v>7.8370515072078337</v>
      </c>
      <c r="CE74" s="61">
        <f t="shared" si="119"/>
        <v>2.7380408074999272</v>
      </c>
      <c r="CF74" s="61">
        <f t="shared" si="120"/>
        <v>8.4159622842178532</v>
      </c>
      <c r="CG74" s="61">
        <f t="shared" si="121"/>
        <v>4.0527707748327852</v>
      </c>
      <c r="CH74" s="61">
        <f t="shared" si="48"/>
        <v>87.919346616322088</v>
      </c>
      <c r="CI74" s="53">
        <f t="shared" si="49"/>
        <v>91.867316237663175</v>
      </c>
      <c r="CK74" s="61">
        <f t="shared" si="50"/>
        <v>35.538717494432191</v>
      </c>
      <c r="CL74" s="61">
        <f t="shared" si="51"/>
        <v>1.728431871607065</v>
      </c>
      <c r="CM74" s="61">
        <f t="shared" si="52"/>
        <v>10.463730228571597</v>
      </c>
      <c r="CN74" s="61">
        <f t="shared" si="53"/>
        <v>9.7474771214248044</v>
      </c>
      <c r="CO74" s="61">
        <f t="shared" si="54"/>
        <v>3.9032879421017554</v>
      </c>
      <c r="CP74" s="61">
        <f t="shared" si="55"/>
        <v>4.0810051713398563</v>
      </c>
      <c r="CQ74" s="61">
        <f t="shared" si="56"/>
        <v>9.9432379620014899</v>
      </c>
      <c r="CR74" s="61">
        <f t="shared" si="57"/>
        <v>3.0920887427080364</v>
      </c>
      <c r="CS74" s="61">
        <f t="shared" si="58"/>
        <v>6.3108795228913674</v>
      </c>
      <c r="CT74" s="61">
        <f t="shared" si="59"/>
        <v>1.1403723436371604</v>
      </c>
      <c r="CU74" s="61">
        <f t="shared" si="60"/>
        <v>4.6742069622545701</v>
      </c>
      <c r="CV74" s="61">
        <f t="shared" si="61"/>
        <v>3.068655615474944</v>
      </c>
      <c r="CW74" s="61">
        <f t="shared" si="62"/>
        <v>93.692090978444838</v>
      </c>
      <c r="CX74" s="61"/>
      <c r="CY74" s="61"/>
      <c r="CZ74" s="61">
        <f t="shared" si="63"/>
        <v>16.252879910031421</v>
      </c>
      <c r="DA74" s="61">
        <f t="shared" si="64"/>
        <v>1.4438808897028552</v>
      </c>
      <c r="DB74" s="61">
        <f t="shared" si="65"/>
        <v>8.1570931812054361</v>
      </c>
      <c r="DC74" s="61">
        <f t="shared" si="66"/>
        <v>9.6118577037564989</v>
      </c>
      <c r="DD74" s="61">
        <f t="shared" si="67"/>
        <v>6.8519493067984181</v>
      </c>
      <c r="DE74" s="61">
        <f t="shared" si="68"/>
        <v>7.6778985564172224</v>
      </c>
      <c r="DF74" s="61">
        <f t="shared" si="69"/>
        <v>14.979934205440854</v>
      </c>
      <c r="DG74" s="61">
        <f t="shared" si="70"/>
        <v>2.8132268803761722</v>
      </c>
      <c r="DH74" s="61">
        <f t="shared" si="71"/>
        <v>8.1889699695499765</v>
      </c>
      <c r="DI74" s="61">
        <f t="shared" si="72"/>
        <v>2.8609910152303737</v>
      </c>
      <c r="DJ74" s="61">
        <f t="shared" si="73"/>
        <v>8.7938764147384276</v>
      </c>
      <c r="DK74" s="61">
        <f t="shared" si="74"/>
        <v>4.2347582044155301</v>
      </c>
      <c r="DL74" s="61">
        <f t="shared" si="75"/>
        <v>91.867316237663175</v>
      </c>
      <c r="DM74" s="61">
        <f t="shared" si="76"/>
        <v>91.867316237663175</v>
      </c>
      <c r="DN74" s="61"/>
      <c r="DO74" s="59">
        <f t="shared" si="144"/>
        <v>44866</v>
      </c>
      <c r="DP74" s="61">
        <f t="shared" si="77"/>
        <v>19.28583758440077</v>
      </c>
      <c r="DQ74" s="61">
        <f t="shared" si="21"/>
        <v>0.2845509819042098</v>
      </c>
      <c r="DR74" s="61">
        <f t="shared" si="22"/>
        <v>2.306637047366161</v>
      </c>
      <c r="DS74" s="61">
        <f t="shared" si="23"/>
        <v>0.13561941766830543</v>
      </c>
      <c r="DT74" s="61">
        <f t="shared" si="24"/>
        <v>-2.9486613646966626</v>
      </c>
      <c r="DU74" s="61">
        <f t="shared" si="25"/>
        <v>-3.5968933850773661</v>
      </c>
      <c r="DV74" s="61">
        <f t="shared" si="26"/>
        <v>-5.0366962434393638</v>
      </c>
      <c r="DW74" s="61">
        <f t="shared" si="27"/>
        <v>0.27886186233186416</v>
      </c>
      <c r="DX74" s="61">
        <f t="shared" si="28"/>
        <v>-1.878090446658609</v>
      </c>
      <c r="DY74" s="61">
        <f t="shared" si="29"/>
        <v>-1.7206186715932132</v>
      </c>
      <c r="DZ74" s="61">
        <f t="shared" si="30"/>
        <v>-4.1196694524838575</v>
      </c>
      <c r="EA74" s="61">
        <f t="shared" si="31"/>
        <v>-1.166102588940586</v>
      </c>
      <c r="EB74" s="61">
        <f t="shared" si="32"/>
        <v>1.8247747407816632</v>
      </c>
      <c r="EC74" s="61"/>
      <c r="ED74" s="79">
        <f>+'Infla Interanual PondENGHO'!CI75</f>
        <v>1.8247747407816428E-2</v>
      </c>
      <c r="EE74" s="53">
        <f t="shared" si="78"/>
        <v>1.8247747407816428</v>
      </c>
      <c r="EQ74" s="53">
        <v>0.31652231622482541</v>
      </c>
      <c r="ER74" s="53" t="s">
        <v>89</v>
      </c>
    </row>
    <row r="75" spans="1:148" x14ac:dyDescent="0.2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1153.005615234375</v>
      </c>
      <c r="E75" s="60">
        <f>+'Indice PondENGHO'!BM74</f>
        <v>1143.57373046875</v>
      </c>
      <c r="F75" s="60">
        <f>+'Indice PondENGHO'!BN74</f>
        <v>1142.9288330078125</v>
      </c>
      <c r="G75" s="60">
        <f>+'Indice PondENGHO'!BO74</f>
        <v>1139.7625732421875</v>
      </c>
      <c r="H75" s="60">
        <f>+'Indice PondENGHO'!BP74</f>
        <v>1130.87060546875</v>
      </c>
      <c r="I75" s="60">
        <f>+'Indice PondENGHO'!CD74</f>
        <v>1139.6588134765625</v>
      </c>
      <c r="K75" s="61">
        <f t="shared" si="33"/>
        <v>11.747945640686327</v>
      </c>
      <c r="L75" s="61">
        <f t="shared" si="34"/>
        <v>14.786192816266816</v>
      </c>
      <c r="M75" s="61">
        <f t="shared" si="35"/>
        <v>16.826042792726597</v>
      </c>
      <c r="N75" s="61">
        <f t="shared" si="36"/>
        <v>21.135922194694427</v>
      </c>
      <c r="O75" s="61">
        <f t="shared" si="37"/>
        <v>30.416942307732125</v>
      </c>
      <c r="P75" s="61">
        <f t="shared" si="38"/>
        <v>94.913045752106299</v>
      </c>
      <c r="Q75" s="61">
        <f t="shared" si="39"/>
        <v>94.913179766834929</v>
      </c>
      <c r="S75" s="60">
        <f>+'Indice PondENGHO'!D74</f>
        <v>1198.393310546875</v>
      </c>
      <c r="T75" s="60">
        <f>+'Indice PondENGHO'!P74</f>
        <v>1195.37548828125</v>
      </c>
      <c r="U75" s="60">
        <f>+'Indice PondENGHO'!AB74</f>
        <v>1193.5216064453125</v>
      </c>
      <c r="V75" s="60">
        <f>+'Indice PondENGHO'!AN74</f>
        <v>1191.5634765625</v>
      </c>
      <c r="W75" s="60">
        <f>+'Indice PondENGHO'!AZ74</f>
        <v>1188.1983642578125</v>
      </c>
      <c r="Y75" s="61">
        <f t="shared" si="40"/>
        <v>33.872260760232862</v>
      </c>
      <c r="Z75" s="61">
        <f t="shared" si="41"/>
        <v>27.392760003291592</v>
      </c>
      <c r="AA75" s="61">
        <f t="shared" si="42"/>
        <v>25.123289693100098</v>
      </c>
      <c r="AB75" s="61">
        <f t="shared" si="43"/>
        <v>20.917233753309461</v>
      </c>
      <c r="AC75" s="61">
        <f t="shared" si="44"/>
        <v>15.69637488521381</v>
      </c>
      <c r="AE75" s="60">
        <f>+'Indice PondENGHO'!D74</f>
        <v>1198.393310546875</v>
      </c>
      <c r="AF75" s="60">
        <f>+'Indice PondENGHO'!E74</f>
        <v>959.6021728515625</v>
      </c>
      <c r="AG75" s="60">
        <f>+'Indice PondENGHO'!F74</f>
        <v>1353.157470703125</v>
      </c>
      <c r="AH75" s="60">
        <f>+'Indice PondENGHO'!G74</f>
        <v>887.78802490234375</v>
      </c>
      <c r="AI75" s="60">
        <f>+'Indice PondENGHO'!H74</f>
        <v>1147.963623046875</v>
      </c>
      <c r="AJ75" s="60">
        <f>+'Indice PondENGHO'!I74</f>
        <v>1255.6529541015625</v>
      </c>
      <c r="AK75" s="60">
        <f>+'Indice PondENGHO'!J74</f>
        <v>1207.1429443359375</v>
      </c>
      <c r="AL75" s="60">
        <f>+'Indice PondENGHO'!K74</f>
        <v>872.94586181640625</v>
      </c>
      <c r="AM75" s="60">
        <f>+'Indice PondENGHO'!L74</f>
        <v>1045.3690185546875</v>
      </c>
      <c r="AN75" s="60">
        <f>+'Indice PondENGHO'!M74</f>
        <v>917.14300537109375</v>
      </c>
      <c r="AO75" s="60">
        <f>+'Indice PondENGHO'!N74</f>
        <v>1207.67138671875</v>
      </c>
      <c r="AP75" s="60">
        <f>+'Indice PondENGHO'!O74</f>
        <v>1001.75390625</v>
      </c>
      <c r="AQ75" s="60">
        <f t="shared" si="141"/>
        <v>1153.005615234375</v>
      </c>
      <c r="AR75" s="60"/>
      <c r="AS75" s="60">
        <f>+'Indice PondENGHO'!AZ74</f>
        <v>1188.1983642578125</v>
      </c>
      <c r="AT75" s="60">
        <f>+'Indice PondENGHO'!BA74</f>
        <v>950.74810791015625</v>
      </c>
      <c r="AU75" s="60">
        <f>+'Indice PondENGHO'!BB74</f>
        <v>1381.4217529296875</v>
      </c>
      <c r="AV75" s="60">
        <f>+'Indice PondENGHO'!BC74</f>
        <v>851.18218994140625</v>
      </c>
      <c r="AW75" s="60">
        <f>+'Indice PondENGHO'!BD74</f>
        <v>1158.582763671875</v>
      </c>
      <c r="AX75" s="60">
        <f>+'Indice PondENGHO'!BE74</f>
        <v>1210.7100830078125</v>
      </c>
      <c r="AY75" s="60">
        <f>+'Indice PondENGHO'!BF74</f>
        <v>1186.50732421875</v>
      </c>
      <c r="AZ75" s="60">
        <f>+'Indice PondENGHO'!BG74</f>
        <v>859.511962890625</v>
      </c>
      <c r="BA75" s="60">
        <f>+'Indice PondENGHO'!BH74</f>
        <v>1043.854736328125</v>
      </c>
      <c r="BB75" s="60">
        <f>+'Indice PondENGHO'!BI74</f>
        <v>963.5177001953125</v>
      </c>
      <c r="BC75" s="60">
        <f>+'Indice PondENGHO'!BJ74</f>
        <v>1200.0140380859375</v>
      </c>
      <c r="BD75" s="60">
        <f>+'Indice PondENGHO'!BK74</f>
        <v>995.62054443359375</v>
      </c>
      <c r="BE75" s="60">
        <f t="shared" si="142"/>
        <v>1130.87060546875</v>
      </c>
      <c r="BG75" s="61">
        <f t="shared" ref="BG75:BR75" si="152">+AE$1*(AE75-AE63)/$AQ63</f>
        <v>33.872260760232862</v>
      </c>
      <c r="BH75" s="61">
        <f t="shared" si="152"/>
        <v>1.7407331946353042</v>
      </c>
      <c r="BI75" s="61">
        <f t="shared" si="152"/>
        <v>10.023789727506996</v>
      </c>
      <c r="BJ75" s="61">
        <f t="shared" si="152"/>
        <v>9.65364794137008</v>
      </c>
      <c r="BK75" s="61">
        <f t="shared" si="152"/>
        <v>3.9433356986953436</v>
      </c>
      <c r="BL75" s="61">
        <f t="shared" si="152"/>
        <v>4.2313507923102476</v>
      </c>
      <c r="BM75" s="61">
        <f t="shared" si="152"/>
        <v>9.9294452356316754</v>
      </c>
      <c r="BN75" s="61">
        <f t="shared" si="152"/>
        <v>3.0381967719878711</v>
      </c>
      <c r="BO75" s="61">
        <f t="shared" si="152"/>
        <v>6.2183049513463757</v>
      </c>
      <c r="BP75" s="61">
        <f t="shared" si="152"/>
        <v>1.1786838684092236</v>
      </c>
      <c r="BQ75" s="61">
        <f t="shared" si="152"/>
        <v>4.6661360083369283</v>
      </c>
      <c r="BR75" s="61">
        <f t="shared" si="152"/>
        <v>3.0799151712504398</v>
      </c>
      <c r="BS75" s="61">
        <f t="shared" si="46"/>
        <v>91.575800121713343</v>
      </c>
      <c r="BT75" s="53">
        <f t="shared" si="47"/>
        <v>95.235051362920586</v>
      </c>
      <c r="BV75" s="61">
        <f t="shared" si="110"/>
        <v>15.69637488521381</v>
      </c>
      <c r="BW75" s="61">
        <f t="shared" si="111"/>
        <v>1.4500615406931581</v>
      </c>
      <c r="BX75" s="61">
        <f t="shared" si="112"/>
        <v>7.7913335563531723</v>
      </c>
      <c r="BY75" s="61">
        <f t="shared" si="113"/>
        <v>9.4954017148815648</v>
      </c>
      <c r="BZ75" s="61">
        <f t="shared" si="114"/>
        <v>6.8730848364854236</v>
      </c>
      <c r="CA75" s="61">
        <f t="shared" si="115"/>
        <v>7.9511424130427377</v>
      </c>
      <c r="CB75" s="61">
        <f t="shared" si="116"/>
        <v>14.741142280144045</v>
      </c>
      <c r="CC75" s="61">
        <f t="shared" si="117"/>
        <v>2.739000466929729</v>
      </c>
      <c r="CD75" s="61">
        <f t="shared" si="118"/>
        <v>7.9482953377772363</v>
      </c>
      <c r="CE75" s="61">
        <f t="shared" si="119"/>
        <v>2.9777883401348846</v>
      </c>
      <c r="CF75" s="61">
        <f t="shared" si="120"/>
        <v>8.8148587837752075</v>
      </c>
      <c r="CG75" s="61">
        <f t="shared" si="121"/>
        <v>4.2533336478091721</v>
      </c>
      <c r="CH75" s="61">
        <f t="shared" si="48"/>
        <v>90.731817803240148</v>
      </c>
      <c r="CI75" s="53">
        <f t="shared" si="49"/>
        <v>94.791768952005867</v>
      </c>
      <c r="CK75" s="61">
        <f t="shared" si="50"/>
        <v>35.225752753364667</v>
      </c>
      <c r="CL75" s="61">
        <f t="shared" si="51"/>
        <v>1.8102906551719724</v>
      </c>
      <c r="CM75" s="61">
        <f t="shared" si="52"/>
        <v>10.424327478236224</v>
      </c>
      <c r="CN75" s="61">
        <f t="shared" si="53"/>
        <v>10.039395302186863</v>
      </c>
      <c r="CO75" s="61">
        <f t="shared" si="54"/>
        <v>4.1009063235849901</v>
      </c>
      <c r="CP75" s="61">
        <f t="shared" si="55"/>
        <v>4.4004301300628557</v>
      </c>
      <c r="CQ75" s="61">
        <f t="shared" si="56"/>
        <v>10.326213101756705</v>
      </c>
      <c r="CR75" s="61">
        <f t="shared" si="57"/>
        <v>3.1595992090307594</v>
      </c>
      <c r="CS75" s="61">
        <f t="shared" si="58"/>
        <v>6.4667804228265773</v>
      </c>
      <c r="CT75" s="61">
        <f t="shared" si="59"/>
        <v>1.2257825604516068</v>
      </c>
      <c r="CU75" s="61">
        <f t="shared" si="60"/>
        <v>4.8525888043535064</v>
      </c>
      <c r="CV75" s="61">
        <f t="shared" si="61"/>
        <v>3.2029846218938629</v>
      </c>
      <c r="CW75" s="61">
        <f t="shared" si="62"/>
        <v>95.235051362920586</v>
      </c>
      <c r="CX75" s="61"/>
      <c r="CY75" s="61"/>
      <c r="CZ75" s="61">
        <f t="shared" si="63"/>
        <v>16.398736160338682</v>
      </c>
      <c r="DA75" s="61">
        <f t="shared" si="64"/>
        <v>1.5149470368780251</v>
      </c>
      <c r="DB75" s="61">
        <f t="shared" si="65"/>
        <v>8.1399701690476363</v>
      </c>
      <c r="DC75" s="61">
        <f t="shared" si="66"/>
        <v>9.920289786494175</v>
      </c>
      <c r="DD75" s="61">
        <f t="shared" si="67"/>
        <v>7.1806328318090298</v>
      </c>
      <c r="DE75" s="61">
        <f t="shared" si="68"/>
        <v>8.3069299477291629</v>
      </c>
      <c r="DF75" s="61">
        <f t="shared" si="69"/>
        <v>15.40076003038218</v>
      </c>
      <c r="DG75" s="61">
        <f t="shared" si="70"/>
        <v>2.8615617509579661</v>
      </c>
      <c r="DH75" s="61">
        <f t="shared" si="71"/>
        <v>8.3039554751869975</v>
      </c>
      <c r="DI75" s="61">
        <f t="shared" si="72"/>
        <v>3.1110345980080525</v>
      </c>
      <c r="DJ75" s="61">
        <f t="shared" si="73"/>
        <v>9.2092947921334325</v>
      </c>
      <c r="DK75" s="61">
        <f t="shared" si="74"/>
        <v>4.4436563730405192</v>
      </c>
      <c r="DL75" s="61">
        <f t="shared" si="75"/>
        <v>94.791768952005853</v>
      </c>
      <c r="DM75" s="61">
        <f t="shared" si="76"/>
        <v>94.791768952005867</v>
      </c>
      <c r="DN75" s="61"/>
      <c r="DO75" s="59">
        <f t="shared" si="144"/>
        <v>44896</v>
      </c>
      <c r="DP75" s="61">
        <f t="shared" si="77"/>
        <v>18.827016593025984</v>
      </c>
      <c r="DQ75" s="61">
        <f t="shared" si="21"/>
        <v>0.29534361829394729</v>
      </c>
      <c r="DR75" s="61">
        <f t="shared" si="22"/>
        <v>2.2843573091885876</v>
      </c>
      <c r="DS75" s="61">
        <f t="shared" si="23"/>
        <v>0.1191055156926879</v>
      </c>
      <c r="DT75" s="61">
        <f t="shared" si="24"/>
        <v>-3.0797265082240397</v>
      </c>
      <c r="DU75" s="61">
        <f t="shared" si="25"/>
        <v>-3.9064998176663073</v>
      </c>
      <c r="DV75" s="61">
        <f t="shared" si="26"/>
        <v>-5.074546928625475</v>
      </c>
      <c r="DW75" s="61">
        <f t="shared" si="27"/>
        <v>0.29803745807279336</v>
      </c>
      <c r="DX75" s="61">
        <f t="shared" si="28"/>
        <v>-1.8371750523604202</v>
      </c>
      <c r="DY75" s="61">
        <f t="shared" si="29"/>
        <v>-1.8852520375564457</v>
      </c>
      <c r="DZ75" s="61">
        <f t="shared" si="30"/>
        <v>-4.3567059877799261</v>
      </c>
      <c r="EA75" s="61">
        <f t="shared" si="31"/>
        <v>-1.2406717511466563</v>
      </c>
      <c r="EB75" s="61">
        <f t="shared" si="32"/>
        <v>0.4432824109147333</v>
      </c>
      <c r="EC75" s="61"/>
      <c r="ED75" s="79">
        <f>+'Infla Interanual PondENGHO'!CI76</f>
        <v>4.4328241091471376E-3</v>
      </c>
      <c r="EE75" s="53">
        <f t="shared" si="78"/>
        <v>0.44328241091471376</v>
      </c>
      <c r="EQ75" s="53">
        <v>2.3254045821406457</v>
      </c>
      <c r="ER75" s="53" t="s">
        <v>90</v>
      </c>
    </row>
    <row r="76" spans="1:148" x14ac:dyDescent="0.2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1217.68115234375</v>
      </c>
      <c r="E76" s="60">
        <f>+'Indice PondENGHO'!BM75</f>
        <v>1208.2823486328125</v>
      </c>
      <c r="F76" s="60">
        <f>+'Indice PondENGHO'!BN75</f>
        <v>1207.54052734375</v>
      </c>
      <c r="G76" s="60">
        <f>+'Indice PondENGHO'!BO75</f>
        <v>1204.896240234375</v>
      </c>
      <c r="H76" s="60">
        <f>+'Indice PondENGHO'!BP75</f>
        <v>1196.6182861328125</v>
      </c>
      <c r="I76" s="60">
        <f>+'Indice PondENGHO'!CD75</f>
        <v>1204.776611328125</v>
      </c>
      <c r="K76" s="61">
        <f t="shared" si="33"/>
        <v>12.236107755427907</v>
      </c>
      <c r="L76" s="61">
        <f t="shared" si="34"/>
        <v>15.409195916376596</v>
      </c>
      <c r="M76" s="61">
        <f t="shared" si="35"/>
        <v>17.521024067477512</v>
      </c>
      <c r="N76" s="61">
        <f t="shared" si="36"/>
        <v>22.023157315888877</v>
      </c>
      <c r="O76" s="61">
        <f t="shared" si="37"/>
        <v>31.728500163461106</v>
      </c>
      <c r="P76" s="61">
        <f t="shared" si="38"/>
        <v>98.917985218631998</v>
      </c>
      <c r="Q76" s="61">
        <f t="shared" si="39"/>
        <v>98.918092028688292</v>
      </c>
      <c r="S76" s="60">
        <f>+'Indice PondENGHO'!D75</f>
        <v>1260.865234375</v>
      </c>
      <c r="T76" s="60">
        <f>+'Indice PondENGHO'!P75</f>
        <v>1256.810791015625</v>
      </c>
      <c r="U76" s="60">
        <f>+'Indice PondENGHO'!AB75</f>
        <v>1254.020751953125</v>
      </c>
      <c r="V76" s="60">
        <f>+'Indice PondENGHO'!AN75</f>
        <v>1251.2457275390625</v>
      </c>
      <c r="W76" s="60">
        <f>+'Indice PondENGHO'!AZ75</f>
        <v>1246.8358154296875</v>
      </c>
      <c r="Y76" s="61">
        <f t="shared" si="40"/>
        <v>35.17080265502014</v>
      </c>
      <c r="Z76" s="61">
        <f t="shared" si="41"/>
        <v>28.377099665270872</v>
      </c>
      <c r="AA76" s="61">
        <f t="shared" si="42"/>
        <v>25.966026030822999</v>
      </c>
      <c r="AB76" s="61">
        <f t="shared" si="43"/>
        <v>21.580720989253606</v>
      </c>
      <c r="AC76" s="61">
        <f t="shared" si="44"/>
        <v>16.153413123346652</v>
      </c>
      <c r="AE76" s="60">
        <f>+'Indice PondENGHO'!D75</f>
        <v>1260.865234375</v>
      </c>
      <c r="AF76" s="60">
        <f>+'Indice PondENGHO'!E75</f>
        <v>1015.1577758789063</v>
      </c>
      <c r="AG76" s="60">
        <f>+'Indice PondENGHO'!F75</f>
        <v>1414.0115966796875</v>
      </c>
      <c r="AH76" s="60">
        <f>+'Indice PondENGHO'!G75</f>
        <v>955.714111328125</v>
      </c>
      <c r="AI76" s="60">
        <f>+'Indice PondENGHO'!H75</f>
        <v>1212.30078125</v>
      </c>
      <c r="AJ76" s="60">
        <f>+'Indice PondENGHO'!I75</f>
        <v>1314.830078125</v>
      </c>
      <c r="AK76" s="60">
        <f>+'Indice PondENGHO'!J75</f>
        <v>1276.623046875</v>
      </c>
      <c r="AL76" s="60">
        <f>+'Indice PondENGHO'!K75</f>
        <v>905.897705078125</v>
      </c>
      <c r="AM76" s="60">
        <f>+'Indice PondENGHO'!L75</f>
        <v>1134.8077392578125</v>
      </c>
      <c r="AN76" s="60">
        <f>+'Indice PondENGHO'!M75</f>
        <v>965.371337890625</v>
      </c>
      <c r="AO76" s="60">
        <f>+'Indice PondENGHO'!N75</f>
        <v>1284.0548095703125</v>
      </c>
      <c r="AP76" s="60">
        <f>+'Indice PondENGHO'!O75</f>
        <v>1070.048583984375</v>
      </c>
      <c r="AQ76" s="60">
        <f t="shared" si="141"/>
        <v>1217.68115234375</v>
      </c>
      <c r="AR76" s="60"/>
      <c r="AS76" s="60">
        <f>+'Indice PondENGHO'!AZ75</f>
        <v>1246.8358154296875</v>
      </c>
      <c r="AT76" s="60">
        <f>+'Indice PondENGHO'!BA75</f>
        <v>1005.792724609375</v>
      </c>
      <c r="AU76" s="60">
        <f>+'Indice PondENGHO'!BB75</f>
        <v>1444.171630859375</v>
      </c>
      <c r="AV76" s="60">
        <f>+'Indice PondENGHO'!BC75</f>
        <v>920.6153564453125</v>
      </c>
      <c r="AW76" s="60">
        <f>+'Indice PondENGHO'!BD75</f>
        <v>1220.5133056640625</v>
      </c>
      <c r="AX76" s="60">
        <f>+'Indice PondENGHO'!BE75</f>
        <v>1271.98974609375</v>
      </c>
      <c r="AY76" s="60">
        <f>+'Indice PondENGHO'!BF75</f>
        <v>1257.5125732421875</v>
      </c>
      <c r="AZ76" s="60">
        <f>+'Indice PondENGHO'!BG75</f>
        <v>890.1419677734375</v>
      </c>
      <c r="BA76" s="60">
        <f>+'Indice PondENGHO'!BH75</f>
        <v>1138.957275390625</v>
      </c>
      <c r="BB76" s="60">
        <f>+'Indice PondENGHO'!BI75</f>
        <v>1011.1468505859375</v>
      </c>
      <c r="BC76" s="60">
        <f>+'Indice PondENGHO'!BJ75</f>
        <v>1271.3214111328125</v>
      </c>
      <c r="BD76" s="60">
        <f>+'Indice PondENGHO'!BK75</f>
        <v>1063.6790771484375</v>
      </c>
      <c r="BE76" s="60">
        <f t="shared" si="142"/>
        <v>1196.6182861328125</v>
      </c>
      <c r="BG76" s="61">
        <f t="shared" ref="BG76:BR76" si="153">+AE$1*(AE76-AE64)/$AQ64</f>
        <v>35.17080265502014</v>
      </c>
      <c r="BH76" s="61">
        <f t="shared" si="153"/>
        <v>1.8768151931462986</v>
      </c>
      <c r="BI76" s="61">
        <f t="shared" si="153"/>
        <v>10.091035120586858</v>
      </c>
      <c r="BJ76" s="61">
        <f t="shared" si="153"/>
        <v>10.687284597143977</v>
      </c>
      <c r="BK76" s="61">
        <f t="shared" si="153"/>
        <v>4.116026148716136</v>
      </c>
      <c r="BL76" s="61">
        <f t="shared" si="153"/>
        <v>4.3201943013988391</v>
      </c>
      <c r="BM76" s="61">
        <f t="shared" si="153"/>
        <v>10.470996864239901</v>
      </c>
      <c r="BN76" s="61">
        <f t="shared" si="153"/>
        <v>3.0607910988107507</v>
      </c>
      <c r="BO76" s="61">
        <f t="shared" si="153"/>
        <v>6.8519137530162881</v>
      </c>
      <c r="BP76" s="61">
        <f t="shared" si="153"/>
        <v>1.2104728618069078</v>
      </c>
      <c r="BQ76" s="61">
        <f t="shared" si="153"/>
        <v>4.8319144509564325</v>
      </c>
      <c r="BR76" s="61">
        <f t="shared" si="153"/>
        <v>3.2611235974112764</v>
      </c>
      <c r="BS76" s="61">
        <f t="shared" si="46"/>
        <v>95.949370642253811</v>
      </c>
      <c r="BT76" s="53">
        <f t="shared" si="47"/>
        <v>99.334130383913148</v>
      </c>
      <c r="BV76" s="61">
        <f t="shared" si="110"/>
        <v>16.153413123346652</v>
      </c>
      <c r="BW76" s="61">
        <f t="shared" si="111"/>
        <v>1.561685905784578</v>
      </c>
      <c r="BX76" s="61">
        <f t="shared" si="112"/>
        <v>7.8192020352326974</v>
      </c>
      <c r="BY76" s="61">
        <f t="shared" si="113"/>
        <v>10.638503609109595</v>
      </c>
      <c r="BZ76" s="61">
        <f t="shared" si="114"/>
        <v>7.1209330759269305</v>
      </c>
      <c r="CA76" s="61">
        <f t="shared" si="115"/>
        <v>8.1198159232279785</v>
      </c>
      <c r="CB76" s="61">
        <f t="shared" si="116"/>
        <v>15.604675152865816</v>
      </c>
      <c r="CC76" s="61">
        <f t="shared" si="117"/>
        <v>2.7395457506506022</v>
      </c>
      <c r="CD76" s="61">
        <f t="shared" si="118"/>
        <v>8.810036217119448</v>
      </c>
      <c r="CE76" s="61">
        <f t="shared" si="119"/>
        <v>3.0347597320926241</v>
      </c>
      <c r="CF76" s="61">
        <f t="shared" si="120"/>
        <v>9.0326202592710398</v>
      </c>
      <c r="CG76" s="61">
        <f t="shared" si="121"/>
        <v>4.4842769275065191</v>
      </c>
      <c r="CH76" s="61">
        <f t="shared" si="48"/>
        <v>95.11946771213448</v>
      </c>
      <c r="CI76" s="53">
        <f t="shared" si="49"/>
        <v>98.777086699236193</v>
      </c>
      <c r="CK76" s="61">
        <f t="shared" si="50"/>
        <v>36.411506123023223</v>
      </c>
      <c r="CL76" s="61">
        <f t="shared" si="51"/>
        <v>1.9430226988941128</v>
      </c>
      <c r="CM76" s="61">
        <f t="shared" si="52"/>
        <v>10.447011706980343</v>
      </c>
      <c r="CN76" s="61">
        <f t="shared" si="53"/>
        <v>11.064294789185182</v>
      </c>
      <c r="CO76" s="61">
        <f t="shared" si="54"/>
        <v>4.261225221003289</v>
      </c>
      <c r="CP76" s="61">
        <f t="shared" si="55"/>
        <v>4.472595715286606</v>
      </c>
      <c r="CQ76" s="61">
        <f t="shared" si="56"/>
        <v>10.840377178085467</v>
      </c>
      <c r="CR76" s="61">
        <f t="shared" si="57"/>
        <v>3.1687651524135743</v>
      </c>
      <c r="CS76" s="61">
        <f t="shared" si="58"/>
        <v>7.0936254147946958</v>
      </c>
      <c r="CT76" s="61">
        <f t="shared" si="59"/>
        <v>1.2531741300235739</v>
      </c>
      <c r="CU76" s="61">
        <f t="shared" si="60"/>
        <v>5.002367570130275</v>
      </c>
      <c r="CV76" s="61">
        <f t="shared" si="61"/>
        <v>3.3761646840927977</v>
      </c>
      <c r="CW76" s="61">
        <f t="shared" si="62"/>
        <v>99.334130383913134</v>
      </c>
      <c r="CX76" s="61"/>
      <c r="CY76" s="61"/>
      <c r="CZ76" s="61">
        <f t="shared" si="63"/>
        <v>16.77455863611652</v>
      </c>
      <c r="DA76" s="61">
        <f t="shared" si="64"/>
        <v>1.621737251300656</v>
      </c>
      <c r="DB76" s="61">
        <f t="shared" si="65"/>
        <v>8.119872996876472</v>
      </c>
      <c r="DC76" s="61">
        <f t="shared" si="66"/>
        <v>11.047584880598516</v>
      </c>
      <c r="DD76" s="61">
        <f t="shared" si="67"/>
        <v>7.3947535739895818</v>
      </c>
      <c r="DE76" s="61">
        <f t="shared" si="68"/>
        <v>8.4320463594037758</v>
      </c>
      <c r="DF76" s="61">
        <f t="shared" si="69"/>
        <v>16.204720101597118</v>
      </c>
      <c r="DG76" s="61">
        <f t="shared" si="70"/>
        <v>2.8448892181302377</v>
      </c>
      <c r="DH76" s="61">
        <f t="shared" si="71"/>
        <v>9.1488076223833037</v>
      </c>
      <c r="DI76" s="61">
        <f t="shared" si="72"/>
        <v>3.1514550320598849</v>
      </c>
      <c r="DJ76" s="61">
        <f t="shared" si="73"/>
        <v>9.3799506655299751</v>
      </c>
      <c r="DK76" s="61">
        <f t="shared" si="74"/>
        <v>4.6567103612501528</v>
      </c>
      <c r="DL76" s="61">
        <f t="shared" si="75"/>
        <v>98.777086699236193</v>
      </c>
      <c r="DM76" s="61">
        <f t="shared" si="76"/>
        <v>98.777086699236193</v>
      </c>
      <c r="DN76" s="61"/>
      <c r="DO76" s="59">
        <f>+A76</f>
        <v>44927</v>
      </c>
      <c r="DP76" s="61">
        <f t="shared" si="77"/>
        <v>19.636947486906703</v>
      </c>
      <c r="DQ76" s="61">
        <f t="shared" si="21"/>
        <v>0.32128544759345679</v>
      </c>
      <c r="DR76" s="61">
        <f t="shared" si="22"/>
        <v>2.3271387101038705</v>
      </c>
      <c r="DS76" s="61">
        <f t="shared" si="23"/>
        <v>1.6709908586665989E-2</v>
      </c>
      <c r="DT76" s="61">
        <f t="shared" si="24"/>
        <v>-3.1335283529862927</v>
      </c>
      <c r="DU76" s="61">
        <f t="shared" si="25"/>
        <v>-3.9594506441171697</v>
      </c>
      <c r="DV76" s="61">
        <f t="shared" si="26"/>
        <v>-5.3643429235116518</v>
      </c>
      <c r="DW76" s="61">
        <f t="shared" si="27"/>
        <v>0.32387593428333661</v>
      </c>
      <c r="DX76" s="61">
        <f t="shared" si="28"/>
        <v>-2.0551822075886079</v>
      </c>
      <c r="DY76" s="61">
        <f t="shared" si="29"/>
        <v>-1.8982809020363109</v>
      </c>
      <c r="DZ76" s="61">
        <f t="shared" si="30"/>
        <v>-4.3775830953997001</v>
      </c>
      <c r="EA76" s="61">
        <f t="shared" si="31"/>
        <v>-1.2805456771573551</v>
      </c>
      <c r="EB76" s="61">
        <f t="shared" si="32"/>
        <v>0.5570436846769411</v>
      </c>
      <c r="EC76" s="61"/>
      <c r="ED76" s="79">
        <f>+'Infla Interanual PondENGHO'!CI77</f>
        <v>5.5704368467694998E-3</v>
      </c>
      <c r="EE76" s="53">
        <f t="shared" si="78"/>
        <v>0.55704368467694998</v>
      </c>
      <c r="EQ76" s="53">
        <v>19.722380131088141</v>
      </c>
      <c r="ER76" s="53" t="s">
        <v>88</v>
      </c>
    </row>
    <row r="77" spans="1:148" x14ac:dyDescent="0.2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1300.8262939453125</v>
      </c>
      <c r="E77" s="60">
        <f>+'Indice PondENGHO'!BM76</f>
        <v>1287.5799560546875</v>
      </c>
      <c r="F77" s="60">
        <f>+'Indice PondENGHO'!BN76</f>
        <v>1285.4271240234375</v>
      </c>
      <c r="G77" s="60">
        <f>+'Indice PondENGHO'!BO76</f>
        <v>1280.612060546875</v>
      </c>
      <c r="H77" s="60">
        <f>+'Indice PondENGHO'!BP76</f>
        <v>1269.7493896484375</v>
      </c>
      <c r="I77" s="60">
        <f>+'Indice PondENGHO'!CD76</f>
        <v>1281.504638671875</v>
      </c>
      <c r="K77" s="61">
        <f t="shared" ref="K77" si="154">100*D$1*(D77-D65)/$I65</f>
        <v>12.75762648718983</v>
      </c>
      <c r="L77" s="61">
        <f t="shared" ref="L77" si="155">100*E$1*(E77-E65)/$I65</f>
        <v>16.006606186695407</v>
      </c>
      <c r="M77" s="61">
        <f t="shared" ref="M77" si="156">100*F$1*(F77-F65)/$I65</f>
        <v>18.169931425579499</v>
      </c>
      <c r="N77" s="61">
        <f t="shared" ref="N77" si="157">100*G$1*(G77-G65)/$I65</f>
        <v>22.789062541755772</v>
      </c>
      <c r="O77" s="61">
        <f t="shared" ref="O77" si="158">100*H$1*(H77-H65)/$I65</f>
        <v>32.785365769542473</v>
      </c>
      <c r="P77" s="61">
        <f t="shared" ref="P77" si="159">+SUM(K77:O77)</f>
        <v>102.50859241076299</v>
      </c>
      <c r="Q77" s="61">
        <f t="shared" ref="Q77" si="160">100*(I77/I65-1)</f>
        <v>102.50874997299393</v>
      </c>
      <c r="S77" s="60">
        <f>+'Indice PondENGHO'!D76</f>
        <v>1368.91650390625</v>
      </c>
      <c r="T77" s="60">
        <f>+'Indice PondENGHO'!P76</f>
        <v>1363.5877685546875</v>
      </c>
      <c r="U77" s="60">
        <f>+'Indice PondENGHO'!AB76</f>
        <v>1359.6654052734375</v>
      </c>
      <c r="V77" s="60">
        <f>+'Indice PondENGHO'!AN76</f>
        <v>1356.0316162109375</v>
      </c>
      <c r="W77" s="60">
        <f>+'Indice PondENGHO'!AZ76</f>
        <v>1350.7281494140625</v>
      </c>
      <c r="Y77" s="61">
        <f t="shared" ref="Y77" si="161">+S$1*(S77-S65)/D65</f>
        <v>37.384818353006672</v>
      </c>
      <c r="Z77" s="61">
        <f t="shared" ref="Z77" si="162">+T$1*(T77-T65)/E65</f>
        <v>30.126451707769629</v>
      </c>
      <c r="AA77" s="61">
        <f t="shared" ref="AA77" si="163">+U$1*(U77-U65)/F65</f>
        <v>27.523863808005032</v>
      </c>
      <c r="AB77" s="61">
        <f t="shared" ref="AB77" si="164">+V$1*(V77-V65)/G65</f>
        <v>22.864070395644134</v>
      </c>
      <c r="AC77" s="61">
        <f t="shared" ref="AC77" si="165">+W$1*(W77-W65)/H65</f>
        <v>17.114428127784159</v>
      </c>
      <c r="AE77" s="60">
        <f>+'Indice PondENGHO'!D76</f>
        <v>1368.91650390625</v>
      </c>
      <c r="AF77" s="60">
        <f>+'Indice PondENGHO'!E76</f>
        <v>1065.796875</v>
      </c>
      <c r="AG77" s="60">
        <f>+'Indice PondENGHO'!F76</f>
        <v>1489.5499267578125</v>
      </c>
      <c r="AH77" s="60">
        <f>+'Indice PondENGHO'!G76</f>
        <v>1000.528076171875</v>
      </c>
      <c r="AI77" s="60">
        <f>+'Indice PondENGHO'!H76</f>
        <v>1277.1058349609375</v>
      </c>
      <c r="AJ77" s="60">
        <f>+'Indice PondENGHO'!I76</f>
        <v>1383.91748046875</v>
      </c>
      <c r="AK77" s="60">
        <f>+'Indice PondENGHO'!J76</f>
        <v>1342.018310546875</v>
      </c>
      <c r="AL77" s="60">
        <f>+'Indice PondENGHO'!K76</f>
        <v>953.1141357421875</v>
      </c>
      <c r="AM77" s="60">
        <f>+'Indice PondENGHO'!L76</f>
        <v>1209.7930908203125</v>
      </c>
      <c r="AN77" s="60">
        <f>+'Indice PondENGHO'!M76</f>
        <v>1010.9852905273438</v>
      </c>
      <c r="AO77" s="60">
        <f>+'Indice PondENGHO'!N76</f>
        <v>1382.038818359375</v>
      </c>
      <c r="AP77" s="60">
        <f>+'Indice PondENGHO'!O76</f>
        <v>1138.3331298828125</v>
      </c>
      <c r="AQ77" s="60">
        <f t="shared" ref="AQ77" si="166">+D77</f>
        <v>1300.8262939453125</v>
      </c>
      <c r="AR77" s="60"/>
      <c r="AS77" s="60">
        <f>+'Indice PondENGHO'!AZ76</f>
        <v>1350.7281494140625</v>
      </c>
      <c r="AT77" s="60">
        <f>+'Indice PondENGHO'!BA76</f>
        <v>1054.981201171875</v>
      </c>
      <c r="AU77" s="60">
        <f>+'Indice PondENGHO'!BB76</f>
        <v>1523.421875</v>
      </c>
      <c r="AV77" s="60">
        <f>+'Indice PondENGHO'!BC76</f>
        <v>964.67535400390625</v>
      </c>
      <c r="AW77" s="60">
        <f>+'Indice PondENGHO'!BD76</f>
        <v>1281.3643798828125</v>
      </c>
      <c r="AX77" s="60">
        <f>+'Indice PondENGHO'!BE76</f>
        <v>1340.324951171875</v>
      </c>
      <c r="AY77" s="60">
        <f>+'Indice PondENGHO'!BF76</f>
        <v>1317.57421875</v>
      </c>
      <c r="AZ77" s="60">
        <f>+'Indice PondENGHO'!BG76</f>
        <v>934.67425537109375</v>
      </c>
      <c r="BA77" s="60">
        <f>+'Indice PondENGHO'!BH76</f>
        <v>1205.139404296875</v>
      </c>
      <c r="BB77" s="60">
        <f>+'Indice PondENGHO'!BI76</f>
        <v>1060.8773193359375</v>
      </c>
      <c r="BC77" s="60">
        <f>+'Indice PondENGHO'!BJ76</f>
        <v>1365.98681640625</v>
      </c>
      <c r="BD77" s="60">
        <f>+'Indice PondENGHO'!BK76</f>
        <v>1133.55078125</v>
      </c>
      <c r="BE77" s="60">
        <f t="shared" ref="BE77" si="167">+H77</f>
        <v>1269.7493896484375</v>
      </c>
      <c r="BG77" s="61">
        <f t="shared" ref="BG77" si="168">+AE$1*(AE77-AE65)/$AQ65</f>
        <v>37.384818353006672</v>
      </c>
      <c r="BH77" s="61">
        <f t="shared" ref="BH77" si="169">+AF$1*(AF77-AF65)/$AQ65</f>
        <v>1.9251788510684524</v>
      </c>
      <c r="BI77" s="61">
        <f t="shared" ref="BI77" si="170">+AG$1*(AG77-AG65)/$AQ65</f>
        <v>10.171130437033218</v>
      </c>
      <c r="BJ77" s="61">
        <f t="shared" ref="BJ77" si="171">+AH$1*(AH77-AH65)/$AQ65</f>
        <v>10.901768278497343</v>
      </c>
      <c r="BK77" s="61">
        <f t="shared" ref="BK77" si="172">+AI$1*(AI77-AI65)/$AQ65</f>
        <v>4.1743757971154505</v>
      </c>
      <c r="BL77" s="61">
        <f t="shared" ref="BL77" si="173">+AJ$1*(AJ77-AJ65)/$AQ65</f>
        <v>4.4056187905063826</v>
      </c>
      <c r="BM77" s="61">
        <f t="shared" ref="BM77" si="174">+AK$1*(AK77-AK65)/$AQ65</f>
        <v>10.502953258706654</v>
      </c>
      <c r="BN77" s="61">
        <f t="shared" ref="BN77" si="175">+AL$1*(AL77-AL65)/$AQ65</f>
        <v>3.3114922499302004</v>
      </c>
      <c r="BO77" s="61">
        <f t="shared" ref="BO77" si="176">+AM$1*(AM77-AM65)/$AQ65</f>
        <v>7.2563809417680014</v>
      </c>
      <c r="BP77" s="61">
        <f t="shared" ref="BP77" si="177">+AN$1*(AN77-AN65)/$AQ65</f>
        <v>1.2116339741639814</v>
      </c>
      <c r="BQ77" s="61">
        <f t="shared" ref="BQ77" si="178">+AO$1*(AO77-AO65)/$AQ65</f>
        <v>5.0953831852809826</v>
      </c>
      <c r="BR77" s="61">
        <f t="shared" ref="BR77" si="179">+AP$1*(AP77-AP65)/$AQ65</f>
        <v>3.3742574900171096</v>
      </c>
      <c r="BS77" s="61">
        <f t="shared" ref="BS77" si="180">+SUM(BG77:BR77)</f>
        <v>99.714991607094447</v>
      </c>
      <c r="BT77" s="53">
        <f t="shared" ref="BT77" si="181">+(D77/D65-1)*100</f>
        <v>103.31881283554382</v>
      </c>
      <c r="BV77" s="61">
        <f t="shared" ref="BV77" si="182">+AS$1*(AS77-AS65)/$BE65</f>
        <v>17.114428127784159</v>
      </c>
      <c r="BW77" s="61">
        <f t="shared" ref="BW77" si="183">+AT$1*(AT77-AT65)/$BE65</f>
        <v>1.6081792399975745</v>
      </c>
      <c r="BX77" s="61">
        <f t="shared" ref="BX77" si="184">+AU$1*(AU77-AU65)/$BE65</f>
        <v>7.934639370000272</v>
      </c>
      <c r="BY77" s="61">
        <f t="shared" ref="BY77" si="185">+AV$1*(AV77-AV65)/$BE65</f>
        <v>10.904693966986894</v>
      </c>
      <c r="BZ77" s="61">
        <f t="shared" ref="BZ77" si="186">+AW$1*(AW77-AW65)/$BE65</f>
        <v>7.2101920314748247</v>
      </c>
      <c r="CA77" s="61">
        <f t="shared" ref="CA77" si="187">+AX$1*(AX77-AX65)/$BE65</f>
        <v>8.364020626407795</v>
      </c>
      <c r="CB77" s="61">
        <f t="shared" ref="CB77" si="188">+AY$1*(AY77-AY65)/$BE65</f>
        <v>15.660553020544253</v>
      </c>
      <c r="CC77" s="61">
        <f t="shared" ref="CC77" si="189">+AZ$1*(AZ77-AZ65)/$BE65</f>
        <v>2.9752760385407839</v>
      </c>
      <c r="CD77" s="61">
        <f t="shared" ref="CD77" si="190">+BA$1*(BA77-BA65)/$BE65</f>
        <v>9.2765852698112923</v>
      </c>
      <c r="CE77" s="61">
        <f t="shared" ref="CE77" si="191">+BB$1*(BB77-BB65)/$BE65</f>
        <v>3.0849060281593457</v>
      </c>
      <c r="CF77" s="61">
        <f t="shared" ref="CF77" si="192">+BC$1*(BC77-BC65)/$BE65</f>
        <v>9.557712321063768</v>
      </c>
      <c r="CG77" s="61">
        <f t="shared" ref="CG77" si="193">+BD$1*(BD77-BD65)/$BE65</f>
        <v>4.6756611931629601</v>
      </c>
      <c r="CH77" s="61">
        <f t="shared" ref="CH77" si="194">+SUM(BV77:CG77)</f>
        <v>98.366847233933925</v>
      </c>
      <c r="CI77" s="53">
        <f t="shared" ref="CI77" si="195">(H77/H65-1)*100</f>
        <v>102.26303171697842</v>
      </c>
      <c r="CK77" s="61">
        <f t="shared" ref="CK77" si="196">+BG77/$BS77*$BT77</f>
        <v>38.735951215085791</v>
      </c>
      <c r="CL77" s="61">
        <f t="shared" ref="CL77" si="197">+BH77/$BS77*$BT77</f>
        <v>1.9947571592067108</v>
      </c>
      <c r="CM77" s="61">
        <f t="shared" ref="CM77" si="198">+BI77/$BS77*$BT77</f>
        <v>10.538727477313167</v>
      </c>
      <c r="CN77" s="61">
        <f t="shared" ref="CN77" si="199">+BJ77/$BS77*$BT77</f>
        <v>11.295771460130158</v>
      </c>
      <c r="CO77" s="61">
        <f t="shared" ref="CO77" si="200">+BK77/$BS77*$BT77</f>
        <v>4.3252428219299981</v>
      </c>
      <c r="CP77" s="61">
        <f t="shared" ref="CP77" si="201">+BL77/$BS77*$BT77</f>
        <v>4.5648432187071348</v>
      </c>
      <c r="CQ77" s="61">
        <f t="shared" ref="CQ77" si="202">+BM77/$BS77*$BT77</f>
        <v>10.882542779851894</v>
      </c>
      <c r="CR77" s="61">
        <f t="shared" ref="CR77" si="203">+BN77/$BS77*$BT77</f>
        <v>3.4311736125398222</v>
      </c>
      <c r="CS77" s="61">
        <f t="shared" ref="CS77" si="204">+BO77/$BS77*$BT77</f>
        <v>7.5186353857406809</v>
      </c>
      <c r="CT77" s="61">
        <f t="shared" ref="CT77" si="205">+BP77/$BS77*$BT77</f>
        <v>1.2554239015041746</v>
      </c>
      <c r="CU77" s="61">
        <f t="shared" ref="CU77" si="206">+BQ77/$BS77*$BT77</f>
        <v>5.2795365386960285</v>
      </c>
      <c r="CV77" s="61">
        <f t="shared" ref="CV77" si="207">+BR77/$BS77*$BT77</f>
        <v>3.4962072648382585</v>
      </c>
      <c r="CW77" s="61">
        <f t="shared" ref="CW77" si="208">+SUM(CK77:CV77)</f>
        <v>103.31881283554384</v>
      </c>
      <c r="CX77" s="61"/>
      <c r="CY77" s="61"/>
      <c r="CZ77" s="61">
        <f t="shared" ref="CZ77" si="209">+BV77/$CH77*$CI77</f>
        <v>17.792308645282841</v>
      </c>
      <c r="DA77" s="61">
        <f t="shared" ref="DA77" si="210">+BW77/$CH77*$CI77</f>
        <v>1.6718771542545163</v>
      </c>
      <c r="DB77" s="61">
        <f t="shared" ref="DB77" si="211">+BX77/$CH77*$CI77</f>
        <v>8.2489202447184375</v>
      </c>
      <c r="DC77" s="61">
        <f t="shared" ref="DC77" si="212">+BY77/$CH77*$CI77</f>
        <v>11.336614889749441</v>
      </c>
      <c r="DD77" s="61">
        <f t="shared" ref="DD77" si="213">+BZ77/$CH77*$CI77</f>
        <v>7.4957784775463843</v>
      </c>
      <c r="DE77" s="61">
        <f t="shared" ref="DE77" si="214">+CA77/$CH77*$CI77</f>
        <v>8.695308741223295</v>
      </c>
      <c r="DF77" s="61">
        <f t="shared" ref="DF77" si="215">+CB77/$CH77*$CI77</f>
        <v>16.280847412306471</v>
      </c>
      <c r="DG77" s="61">
        <f t="shared" ref="DG77" si="216">+CC77/$CH77*$CI77</f>
        <v>3.0931229011790498</v>
      </c>
      <c r="DH77" s="61">
        <f t="shared" ref="DH77" si="217">+CD77/$CH77*$CI77</f>
        <v>9.6440188981141564</v>
      </c>
      <c r="DI77" s="61">
        <f t="shared" ref="DI77" si="218">+CE77/$CH77*$CI77</f>
        <v>3.2070951938848737</v>
      </c>
      <c r="DJ77" s="61">
        <f t="shared" ref="DJ77" si="219">+CF77/$CH77*$CI77</f>
        <v>9.9362810308056986</v>
      </c>
      <c r="DK77" s="61">
        <f t="shared" ref="DK77" si="220">+CG77/$CH77*$CI77</f>
        <v>4.8608581279132519</v>
      </c>
      <c r="DL77" s="61">
        <f t="shared" ref="DL77" si="221">+SUM(CZ77:DK77)</f>
        <v>102.26303171697839</v>
      </c>
      <c r="DM77" s="61">
        <f t="shared" ref="DM77" si="222">+(H77/H65-1)*100</f>
        <v>102.26303171697842</v>
      </c>
      <c r="DN77" s="61"/>
      <c r="DO77" s="59">
        <f t="shared" ref="DO77" si="223">+A77</f>
        <v>44958</v>
      </c>
      <c r="DP77" s="61">
        <f t="shared" ref="DP77" si="224">+CK77-CZ77</f>
        <v>20.94364256980295</v>
      </c>
      <c r="DQ77" s="61">
        <f t="shared" ref="DQ77" si="225">+CL77-DA77</f>
        <v>0.32288000495219449</v>
      </c>
      <c r="DR77" s="61">
        <f t="shared" ref="DR77" si="226">+CM77-DB77</f>
        <v>2.289807232594729</v>
      </c>
      <c r="DS77" s="61">
        <f t="shared" ref="DS77" si="227">+CN77-DC77</f>
        <v>-4.0843429619283E-2</v>
      </c>
      <c r="DT77" s="61">
        <f t="shared" ref="DT77" si="228">+CO77-DD77</f>
        <v>-3.1705356556163862</v>
      </c>
      <c r="DU77" s="61">
        <f t="shared" ref="DU77" si="229">+CP77-DE77</f>
        <v>-4.1304655225161602</v>
      </c>
      <c r="DV77" s="61">
        <f t="shared" ref="DV77" si="230">+CQ77-DF77</f>
        <v>-5.3983046324545771</v>
      </c>
      <c r="DW77" s="61">
        <f t="shared" ref="DW77" si="231">+CR77-DG77</f>
        <v>0.33805071136077247</v>
      </c>
      <c r="DX77" s="61">
        <f t="shared" ref="DX77" si="232">+CS77-DH77</f>
        <v>-2.1253835123734754</v>
      </c>
      <c r="DY77" s="61">
        <f t="shared" ref="DY77" si="233">+CT77-DI77</f>
        <v>-1.9516712923806991</v>
      </c>
      <c r="DZ77" s="61">
        <f t="shared" ref="DZ77" si="234">+CU77-DJ77</f>
        <v>-4.6567444921096701</v>
      </c>
      <c r="EA77" s="61">
        <f t="shared" ref="EA77" si="235">+CV77-DK77</f>
        <v>-1.3646508630749934</v>
      </c>
      <c r="EB77" s="61">
        <f t="shared" ref="EB77" si="236">+CW77-DL77</f>
        <v>1.0557811185654487</v>
      </c>
      <c r="EC77" s="61"/>
      <c r="ED77" s="79">
        <f>+'Infla Interanual PondENGHO'!CI78</f>
        <v>1.0557811185654131E-2</v>
      </c>
      <c r="EE77" s="53">
        <f t="shared" ref="EE77" si="237">+ED77*100</f>
        <v>1.0557811185654131</v>
      </c>
    </row>
    <row r="78" spans="1:148" x14ac:dyDescent="0.2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1387.457275390625</v>
      </c>
      <c r="E78" s="60">
        <f>+'Indice PondENGHO'!BM77</f>
        <v>1372.167724609375</v>
      </c>
      <c r="F78" s="60">
        <f>+'Indice PondENGHO'!BN77</f>
        <v>1369.58544921875</v>
      </c>
      <c r="G78" s="60">
        <f>+'Indice PondENGHO'!BO77</f>
        <v>1363.0084228515625</v>
      </c>
      <c r="H78" s="60">
        <f>+'Indice PondENGHO'!BP77</f>
        <v>1349.658203125</v>
      </c>
      <c r="I78" s="60">
        <f>+'Indice PondENGHO'!CD77</f>
        <v>1364.266357421875</v>
      </c>
      <c r="K78" s="61">
        <f t="shared" ref="K78" si="238">100*D$1*(D78-D66)/$I66</f>
        <v>12.973200762107201</v>
      </c>
      <c r="L78" s="61">
        <f t="shared" ref="L78" si="239">100*E$1*(E78-E66)/$I66</f>
        <v>16.277609409444274</v>
      </c>
      <c r="M78" s="61">
        <f t="shared" ref="M78" si="240">100*F$1*(F78-F66)/$I66</f>
        <v>18.489077756262461</v>
      </c>
      <c r="N78" s="61">
        <f t="shared" ref="N78" si="241">100*G$1*(G78-G66)/$I66</f>
        <v>23.15512782941834</v>
      </c>
      <c r="O78" s="61">
        <f t="shared" ref="O78" si="242">100*H$1*(H78-H66)/$I66</f>
        <v>33.262961585977351</v>
      </c>
      <c r="P78" s="61">
        <f t="shared" ref="P78" si="243">+SUM(K78:O78)</f>
        <v>104.15797734320962</v>
      </c>
      <c r="Q78" s="61">
        <f t="shared" ref="Q78" si="244">100*(I78/I66-1)</f>
        <v>104.15818067995426</v>
      </c>
      <c r="S78" s="60">
        <f>+'Indice PondENGHO'!D77</f>
        <v>1474.8846435546875</v>
      </c>
      <c r="T78" s="60">
        <f>+'Indice PondENGHO'!P77</f>
        <v>1471.134033203125</v>
      </c>
      <c r="U78" s="60">
        <f>+'Indice PondENGHO'!AB77</f>
        <v>1468.220947265625</v>
      </c>
      <c r="V78" s="60">
        <f>+'Indice PondENGHO'!AN77</f>
        <v>1464.8839111328125</v>
      </c>
      <c r="W78" s="60">
        <f>+'Indice PondENGHO'!AZ77</f>
        <v>1460.2099609375</v>
      </c>
      <c r="Y78" s="61">
        <f t="shared" ref="Y78" si="245">+S$1*(S78-S66)/D66</f>
        <v>38.503583008309889</v>
      </c>
      <c r="Z78" s="61">
        <f t="shared" ref="Z78" si="246">+T$1*(T78-T66)/E66</f>
        <v>31.210108356447865</v>
      </c>
      <c r="AA78" s="61">
        <f t="shared" ref="AA78" si="247">+U$1*(U78-U66)/F66</f>
        <v>28.625948185851502</v>
      </c>
      <c r="AB78" s="61">
        <f t="shared" ref="AB78" si="248">+V$1*(V78-V66)/G66</f>
        <v>23.827151564930624</v>
      </c>
      <c r="AC78" s="61">
        <f t="shared" ref="AC78" si="249">+W$1*(W78-W66)/H66</f>
        <v>17.907771396796459</v>
      </c>
      <c r="AE78" s="60">
        <f>+'Indice PondENGHO'!D77</f>
        <v>1474.8846435546875</v>
      </c>
      <c r="AF78" s="60">
        <f>+'Indice PondENGHO'!E77</f>
        <v>1141.606201171875</v>
      </c>
      <c r="AG78" s="60">
        <f>+'Indice PondENGHO'!F77</f>
        <v>1577.6051025390625</v>
      </c>
      <c r="AH78" s="60">
        <f>+'Indice PondENGHO'!G77</f>
        <v>1063.9085693359375</v>
      </c>
      <c r="AI78" s="60">
        <f>+'Indice PondENGHO'!H77</f>
        <v>1351.6807861328125</v>
      </c>
      <c r="AJ78" s="60">
        <f>+'Indice PondENGHO'!I77</f>
        <v>1463.0614013671875</v>
      </c>
      <c r="AK78" s="60">
        <f>+'Indice PondENGHO'!J77</f>
        <v>1412.2012939453125</v>
      </c>
      <c r="AL78" s="60">
        <f>+'Indice PondENGHO'!K77</f>
        <v>974.1273193359375</v>
      </c>
      <c r="AM78" s="60">
        <f>+'Indice PondENGHO'!L77</f>
        <v>1265.6712646484375</v>
      </c>
      <c r="AN78" s="60">
        <f>+'Indice PondENGHO'!M77</f>
        <v>1067.78515625</v>
      </c>
      <c r="AO78" s="60">
        <f>+'Indice PondENGHO'!N77</f>
        <v>1491.481689453125</v>
      </c>
      <c r="AP78" s="60">
        <f>+'Indice PondENGHO'!O77</f>
        <v>1209.193115234375</v>
      </c>
      <c r="AQ78" s="60">
        <f t="shared" ref="AQ78" si="250">+D78</f>
        <v>1387.457275390625</v>
      </c>
      <c r="AR78" s="60"/>
      <c r="AS78" s="60">
        <f>+'Indice PondENGHO'!AZ77</f>
        <v>1460.2099609375</v>
      </c>
      <c r="AT78" s="60">
        <f>+'Indice PondENGHO'!BA77</f>
        <v>1128.5870361328125</v>
      </c>
      <c r="AU78" s="60">
        <f>+'Indice PondENGHO'!BB77</f>
        <v>1609.7987060546875</v>
      </c>
      <c r="AV78" s="60">
        <f>+'Indice PondENGHO'!BC77</f>
        <v>1026.74365234375</v>
      </c>
      <c r="AW78" s="60">
        <f>+'Indice PondENGHO'!BD77</f>
        <v>1355.0750732421875</v>
      </c>
      <c r="AX78" s="60">
        <f>+'Indice PondENGHO'!BE77</f>
        <v>1416.7823486328125</v>
      </c>
      <c r="AY78" s="60">
        <f>+'Indice PondENGHO'!BF77</f>
        <v>1387.3857421875</v>
      </c>
      <c r="AZ78" s="60">
        <f>+'Indice PondENGHO'!BG77</f>
        <v>955.9940185546875</v>
      </c>
      <c r="BA78" s="60">
        <f>+'Indice PondENGHO'!BH77</f>
        <v>1257.6866455078125</v>
      </c>
      <c r="BB78" s="60">
        <f>+'Indice PondENGHO'!BI77</f>
        <v>1108.1484375</v>
      </c>
      <c r="BC78" s="60">
        <f>+'Indice PondENGHO'!BJ77</f>
        <v>1471.6112060546875</v>
      </c>
      <c r="BD78" s="60">
        <f>+'Indice PondENGHO'!BK77</f>
        <v>1204.9036865234375</v>
      </c>
      <c r="BE78" s="60">
        <f t="shared" ref="BE78" si="251">+H78</f>
        <v>1349.658203125</v>
      </c>
      <c r="BG78" s="61">
        <f t="shared" ref="BG78" si="252">+AE$1*(AE78-AE66)/$AQ66</f>
        <v>38.503583008309889</v>
      </c>
      <c r="BH78" s="61">
        <f t="shared" ref="BH78" si="253">+AF$1*(AF78-AF66)/$AQ66</f>
        <v>1.9923860118577885</v>
      </c>
      <c r="BI78" s="61">
        <f t="shared" ref="BI78" si="254">+AG$1*(AG78-AG66)/$AQ66</f>
        <v>10.082618359255468</v>
      </c>
      <c r="BJ78" s="61">
        <f t="shared" ref="BJ78" si="255">+AH$1*(AH78-AH66)/$AQ66</f>
        <v>10.764012706373938</v>
      </c>
      <c r="BK78" s="61">
        <f t="shared" ref="BK78" si="256">+AI$1*(AI78-AI66)/$AQ66</f>
        <v>4.2280593632043439</v>
      </c>
      <c r="BL78" s="61">
        <f t="shared" ref="BL78" si="257">+AJ$1*(AJ78-AJ66)/$AQ66</f>
        <v>4.4356433030809184</v>
      </c>
      <c r="BM78" s="61">
        <f t="shared" ref="BM78" si="258">+AK$1*(AK78-AK66)/$AQ66</f>
        <v>10.37250632343604</v>
      </c>
      <c r="BN78" s="61">
        <f t="shared" ref="BN78" si="259">+AL$1*(AL78-AL66)/$AQ66</f>
        <v>3.1307139487786815</v>
      </c>
      <c r="BO78" s="61">
        <f t="shared" ref="BO78" si="260">+AM$1*(AM78-AM66)/$AQ66</f>
        <v>7.2501807137910852</v>
      </c>
      <c r="BP78" s="61">
        <f t="shared" ref="BP78" si="261">+AN$1*(AN78-AN66)/$AQ66</f>
        <v>1.260427801883417</v>
      </c>
      <c r="BQ78" s="61">
        <f t="shared" ref="BQ78" si="262">+AO$1*(AO78-AO66)/$AQ66</f>
        <v>5.3017176340034577</v>
      </c>
      <c r="BR78" s="61">
        <f t="shared" ref="BR78" si="263">+AP$1*(AP78-AP66)/$AQ66</f>
        <v>3.4073230409149522</v>
      </c>
      <c r="BS78" s="61">
        <f t="shared" ref="BS78" si="264">+SUM(BG78:BR78)</f>
        <v>100.72917221488997</v>
      </c>
      <c r="BT78" s="53">
        <f t="shared" ref="BT78" si="265">+(D78/D66-1)*100</f>
        <v>104.75230052591171</v>
      </c>
      <c r="BV78" s="61">
        <f t="shared" ref="BV78" si="266">+AS$1*(AS78-AS66)/$BE66</f>
        <v>17.907771396796459</v>
      </c>
      <c r="BW78" s="61">
        <f t="shared" ref="BW78" si="267">+AT$1*(AT78-AT66)/$BE66</f>
        <v>1.6652504871259726</v>
      </c>
      <c r="BX78" s="61">
        <f t="shared" ref="BX78" si="268">+AU$1*(AU78-AU66)/$BE66</f>
        <v>7.8627068442766754</v>
      </c>
      <c r="BY78" s="61">
        <f t="shared" ref="BY78" si="269">+AV$1*(AV78-AV66)/$BE66</f>
        <v>10.871716364156848</v>
      </c>
      <c r="BZ78" s="61">
        <f t="shared" ref="BZ78" si="270">+AW$1*(AW78-AW66)/$BE66</f>
        <v>7.3248068273381799</v>
      </c>
      <c r="CA78" s="61">
        <f t="shared" ref="CA78" si="271">+AX$1*(AX78-AX66)/$BE66</f>
        <v>8.4380937060407657</v>
      </c>
      <c r="CB78" s="61">
        <f t="shared" ref="CB78" si="272">+AY$1*(AY78-AY66)/$BE66</f>
        <v>15.631848120345181</v>
      </c>
      <c r="CC78" s="61">
        <f t="shared" ref="CC78" si="273">+AZ$1*(AZ78-AZ66)/$BE66</f>
        <v>2.837366050577613</v>
      </c>
      <c r="CD78" s="61">
        <f t="shared" ref="CD78" si="274">+BA$1*(BA78-BA66)/$BE66</f>
        <v>9.2759234495218603</v>
      </c>
      <c r="CE78" s="61">
        <f t="shared" ref="CE78" si="275">+BB$1*(BB78-BB66)/$BE66</f>
        <v>3.1073541609972315</v>
      </c>
      <c r="CF78" s="61">
        <f t="shared" ref="CF78" si="276">+BC$1*(BC78-BC66)/$BE66</f>
        <v>9.9367224487310128</v>
      </c>
      <c r="CG78" s="61">
        <f t="shared" ref="CG78" si="277">+BD$1*(BD78-BD66)/$BE66</f>
        <v>4.7394230100607269</v>
      </c>
      <c r="CH78" s="61">
        <f t="shared" ref="CH78" si="278">+SUM(BV78:CG78)</f>
        <v>99.598982865968537</v>
      </c>
      <c r="CI78" s="53">
        <f t="shared" ref="CI78" si="279">(H78/H66-1)*100</f>
        <v>103.91703518013342</v>
      </c>
      <c r="CK78" s="61">
        <f t="shared" ref="CK78" si="280">+BG78/$BS78*$BT78</f>
        <v>40.041418090941576</v>
      </c>
      <c r="CL78" s="61">
        <f t="shared" ref="CL78" si="281">+BH78/$BS78*$BT78</f>
        <v>2.0719620114866615</v>
      </c>
      <c r="CM78" s="61">
        <f t="shared" ref="CM78" si="282">+BI78/$BS78*$BT78</f>
        <v>10.485318654298219</v>
      </c>
      <c r="CN78" s="61">
        <f t="shared" ref="CN78" si="283">+BJ78/$BS78*$BT78</f>
        <v>11.193927926632337</v>
      </c>
      <c r="CO78" s="61">
        <f t="shared" ref="CO78" si="284">+BK78/$BS78*$BT78</f>
        <v>4.3969282712948399</v>
      </c>
      <c r="CP78" s="61">
        <f t="shared" ref="CP78" si="285">+BL78/$BS78*$BT78</f>
        <v>4.6128031243901706</v>
      </c>
      <c r="CQ78" s="61">
        <f t="shared" ref="CQ78" si="286">+BM78/$BS78*$BT78</f>
        <v>10.78678475865482</v>
      </c>
      <c r="CR78" s="61">
        <f t="shared" ref="CR78" si="287">+BN78/$BS78*$BT78</f>
        <v>3.2557548246648857</v>
      </c>
      <c r="CS78" s="61">
        <f t="shared" ref="CS78" si="288">+BO78/$BS78*$BT78</f>
        <v>7.5397533038194284</v>
      </c>
      <c r="CT78" s="61">
        <f t="shared" ref="CT78" si="289">+BP78/$BS78*$BT78</f>
        <v>1.3107693530175628</v>
      </c>
      <c r="CU78" s="61">
        <f t="shared" ref="CU78" si="290">+BQ78/$BS78*$BT78</f>
        <v>5.5134685085653903</v>
      </c>
      <c r="CV78" s="61">
        <f t="shared" ref="CV78" si="291">+BR78/$BS78*$BT78</f>
        <v>3.5434116981458241</v>
      </c>
      <c r="CW78" s="61">
        <f t="shared" ref="CW78" si="292">+SUM(CK78:CV78)</f>
        <v>104.75230052591171</v>
      </c>
      <c r="CX78" s="61"/>
      <c r="CY78" s="61"/>
      <c r="CZ78" s="61">
        <f t="shared" ref="CZ78" si="293">+BV78/$CH78*$CI78</f>
        <v>18.684151752261858</v>
      </c>
      <c r="DA78" s="61">
        <f t="shared" ref="DA78" si="294">+BW78/$CH78*$CI78</f>
        <v>1.737446392271661</v>
      </c>
      <c r="DB78" s="61">
        <f t="shared" ref="DB78" si="295">+BX78/$CH78*$CI78</f>
        <v>8.2035896375298769</v>
      </c>
      <c r="DC78" s="61">
        <f t="shared" ref="DC78" si="296">+BY78/$CH78*$CI78</f>
        <v>11.343052904494471</v>
      </c>
      <c r="DD78" s="61">
        <f t="shared" ref="DD78" si="297">+BZ78/$CH78*$CI78</f>
        <v>7.6423692979726612</v>
      </c>
      <c r="DE78" s="61">
        <f t="shared" ref="DE78" si="298">+CA78/$CH78*$CI78</f>
        <v>8.8039220408897485</v>
      </c>
      <c r="DF78" s="61">
        <f t="shared" ref="DF78" si="299">+CB78/$CH78*$CI78</f>
        <v>16.309557229499084</v>
      </c>
      <c r="DG78" s="61">
        <f t="shared" ref="DG78" si="300">+CC78/$CH78*$CI78</f>
        <v>2.9603783011878133</v>
      </c>
      <c r="DH78" s="61">
        <f t="shared" ref="DH78" si="301">+CD78/$CH78*$CI78</f>
        <v>9.6780753748193824</v>
      </c>
      <c r="DI78" s="61">
        <f t="shared" ref="DI78" si="302">+CE78/$CH78*$CI78</f>
        <v>3.2420715791849286</v>
      </c>
      <c r="DJ78" s="61">
        <f t="shared" ref="DJ78" si="303">+CF78/$CH78*$CI78</f>
        <v>10.36752290602783</v>
      </c>
      <c r="DK78" s="61">
        <f t="shared" ref="DK78" si="304">+CG78/$CH78*$CI78</f>
        <v>4.9448977639940992</v>
      </c>
      <c r="DL78" s="61">
        <f t="shared" ref="DL78" si="305">+SUM(CZ78:DK78)</f>
        <v>103.91703518013341</v>
      </c>
      <c r="DM78" s="61">
        <f t="shared" ref="DM78" si="306">+(H78/H66-1)*100</f>
        <v>103.91703518013342</v>
      </c>
      <c r="DN78" s="61"/>
      <c r="DO78" s="59">
        <f t="shared" ref="DO78" si="307">+A78</f>
        <v>44986</v>
      </c>
      <c r="DP78" s="61">
        <f t="shared" ref="DP78" si="308">+CK78-CZ78</f>
        <v>21.357266338679718</v>
      </c>
      <c r="DQ78" s="61">
        <f t="shared" ref="DQ78" si="309">+CL78-DA78</f>
        <v>0.3345156192150005</v>
      </c>
      <c r="DR78" s="61">
        <f t="shared" ref="DR78" si="310">+CM78-DB78</f>
        <v>2.2817290167683417</v>
      </c>
      <c r="DS78" s="61">
        <f t="shared" ref="DS78" si="311">+CN78-DC78</f>
        <v>-0.14912497786213308</v>
      </c>
      <c r="DT78" s="61">
        <f t="shared" ref="DT78" si="312">+CO78-DD78</f>
        <v>-3.2454410266778213</v>
      </c>
      <c r="DU78" s="61">
        <f t="shared" ref="DU78" si="313">+CP78-DE78</f>
        <v>-4.1911189164995779</v>
      </c>
      <c r="DV78" s="61">
        <f t="shared" ref="DV78" si="314">+CQ78-DF78</f>
        <v>-5.5227724708442647</v>
      </c>
      <c r="DW78" s="61">
        <f t="shared" ref="DW78" si="315">+CR78-DG78</f>
        <v>0.29537652347707244</v>
      </c>
      <c r="DX78" s="61">
        <f t="shared" ref="DX78" si="316">+CS78-DH78</f>
        <v>-2.138322070999954</v>
      </c>
      <c r="DY78" s="61">
        <f t="shared" ref="DY78" si="317">+CT78-DI78</f>
        <v>-1.9313022261673658</v>
      </c>
      <c r="DZ78" s="61">
        <f t="shared" ref="DZ78" si="318">+CU78-DJ78</f>
        <v>-4.8540543974624395</v>
      </c>
      <c r="EA78" s="61">
        <f t="shared" ref="EA78" si="319">+CV78-DK78</f>
        <v>-1.4014860658482751</v>
      </c>
      <c r="EB78" s="61">
        <f t="shared" ref="EB78" si="320">+CW78-DL78</f>
        <v>0.83526534577829636</v>
      </c>
      <c r="EC78" s="61"/>
      <c r="ED78" s="79">
        <f>+'Infla Interanual PondENGHO'!CI79</f>
        <v>8.3526534577829104E-3</v>
      </c>
      <c r="EE78" s="53">
        <f t="shared" ref="EE78" si="321">+ED78*100</f>
        <v>0.83526534577829104</v>
      </c>
    </row>
    <row r="79" spans="1:148" x14ac:dyDescent="0.2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1504.3291015625</v>
      </c>
      <c r="E79" s="60">
        <f>+'Indice PondENGHO'!BM78</f>
        <v>1485.783935546875</v>
      </c>
      <c r="F79" s="60">
        <f>+'Indice PondENGHO'!BN78</f>
        <v>1482.745849609375</v>
      </c>
      <c r="G79" s="60">
        <f>+'Indice PondENGHO'!BO78</f>
        <v>1474.4925537109375</v>
      </c>
      <c r="H79" s="60">
        <f>+'Indice PondENGHO'!BP78</f>
        <v>1458.6865234375</v>
      </c>
      <c r="I79" s="60">
        <f>+'Indice PondENGHO'!CD78</f>
        <v>1476.2425537109375</v>
      </c>
      <c r="K79" s="61">
        <f t="shared" ref="K79" si="322">100*D$1*(D79-D67)/$I67</f>
        <v>13.560081982081309</v>
      </c>
      <c r="L79" s="61">
        <f t="shared" ref="L79" si="323">100*E$1*(E79-E67)/$I67</f>
        <v>16.981222993657305</v>
      </c>
      <c r="M79" s="61">
        <f t="shared" ref="M79" si="324">100*F$1*(F79-F67)/$I67</f>
        <v>19.282205083830128</v>
      </c>
      <c r="N79" s="61">
        <f t="shared" ref="N79" si="325">100*G$1*(G79-G67)/$I67</f>
        <v>24.114150210012383</v>
      </c>
      <c r="O79" s="61">
        <f t="shared" ref="O79" si="326">100*H$1*(H79-H67)/$I67</f>
        <v>34.581430360847072</v>
      </c>
      <c r="P79" s="61">
        <f t="shared" ref="P79" si="327">+SUM(K79:O79)</f>
        <v>108.5190906304282</v>
      </c>
      <c r="Q79" s="61">
        <f t="shared" ref="Q79" si="328">100*(I79/I67-1)</f>
        <v>108.51935123253695</v>
      </c>
      <c r="S79" s="60">
        <f>+'Indice PondENGHO'!D78</f>
        <v>1624.57470703125</v>
      </c>
      <c r="T79" s="60">
        <f>+'Indice PondENGHO'!P78</f>
        <v>1622.12451171875</v>
      </c>
      <c r="U79" s="60">
        <f>+'Indice PondENGHO'!AB78</f>
        <v>1620.9373779296875</v>
      </c>
      <c r="V79" s="60">
        <f>+'Indice PondENGHO'!AN78</f>
        <v>1618.320556640625</v>
      </c>
      <c r="W79" s="60">
        <f>+'Indice PondENGHO'!AZ78</f>
        <v>1614.120361328125</v>
      </c>
      <c r="Y79" s="61">
        <f t="shared" ref="Y79" si="329">+S$1*(S79-S67)/D67</f>
        <v>41.364612773603533</v>
      </c>
      <c r="Z79" s="61">
        <f t="shared" ref="Z79" si="330">+T$1*(T79-T67)/E67</f>
        <v>33.617722026929961</v>
      </c>
      <c r="AA79" s="61">
        <f t="shared" ref="AA79" si="331">+U$1*(U79-U67)/F67</f>
        <v>30.908719900333541</v>
      </c>
      <c r="AB79" s="61">
        <f t="shared" ref="AB79" si="332">+V$1*(V79-V67)/G67</f>
        <v>25.75398579940375</v>
      </c>
      <c r="AC79" s="61">
        <f t="shared" ref="AC79" si="333">+W$1*(W79-W67)/H67</f>
        <v>19.373176511460677</v>
      </c>
      <c r="AE79" s="60">
        <f>+'Indice PondENGHO'!D78</f>
        <v>1624.57470703125</v>
      </c>
      <c r="AF79" s="60">
        <f>+'Indice PondENGHO'!E78</f>
        <v>1201.6729736328125</v>
      </c>
      <c r="AG79" s="60">
        <f>+'Indice PondENGHO'!F78</f>
        <v>1701.0396728515625</v>
      </c>
      <c r="AH79" s="60">
        <f>+'Indice PondENGHO'!G78</f>
        <v>1119.759521484375</v>
      </c>
      <c r="AI79" s="60">
        <f>+'Indice PondENGHO'!H78</f>
        <v>1467.6094970703125</v>
      </c>
      <c r="AJ79" s="60">
        <f>+'Indice PondENGHO'!I78</f>
        <v>1558.903076171875</v>
      </c>
      <c r="AK79" s="60">
        <f>+'Indice PondENGHO'!J78</f>
        <v>1499.3397216796875</v>
      </c>
      <c r="AL79" s="60">
        <f>+'Indice PondENGHO'!K78</f>
        <v>1033.9342041015625</v>
      </c>
      <c r="AM79" s="60">
        <f>+'Indice PondENGHO'!L78</f>
        <v>1357.7054443359375</v>
      </c>
      <c r="AN79" s="60">
        <f>+'Indice PondENGHO'!M78</f>
        <v>1124.9102783203125</v>
      </c>
      <c r="AO79" s="60">
        <f>+'Indice PondENGHO'!N78</f>
        <v>1645.2734375</v>
      </c>
      <c r="AP79" s="60">
        <f>+'Indice PondENGHO'!O78</f>
        <v>1287.102294921875</v>
      </c>
      <c r="AQ79" s="60">
        <f t="shared" ref="AQ79" si="334">+D79</f>
        <v>1504.3291015625</v>
      </c>
      <c r="AR79" s="60"/>
      <c r="AS79" s="60">
        <f>+'Indice PondENGHO'!AZ78</f>
        <v>1614.120361328125</v>
      </c>
      <c r="AT79" s="60">
        <f>+'Indice PondENGHO'!BA78</f>
        <v>1185.8487548828125</v>
      </c>
      <c r="AU79" s="60">
        <f>+'Indice PondENGHO'!BB78</f>
        <v>1742.2947998046875</v>
      </c>
      <c r="AV79" s="60">
        <f>+'Indice PondENGHO'!BC78</f>
        <v>1087.7952880859375</v>
      </c>
      <c r="AW79" s="60">
        <f>+'Indice PondENGHO'!BD78</f>
        <v>1472.78857421875</v>
      </c>
      <c r="AX79" s="60">
        <f>+'Indice PondENGHO'!BE78</f>
        <v>1510.598876953125</v>
      </c>
      <c r="AY79" s="60">
        <f>+'Indice PondENGHO'!BF78</f>
        <v>1478.6484375</v>
      </c>
      <c r="AZ79" s="60">
        <f>+'Indice PondENGHO'!BG78</f>
        <v>1016.2108154296875</v>
      </c>
      <c r="BA79" s="60">
        <f>+'Indice PondENGHO'!BH78</f>
        <v>1354.23095703125</v>
      </c>
      <c r="BB79" s="60">
        <f>+'Indice PondENGHO'!BI78</f>
        <v>1173.53466796875</v>
      </c>
      <c r="BC79" s="60">
        <f>+'Indice PondENGHO'!BJ78</f>
        <v>1611.31787109375</v>
      </c>
      <c r="BD79" s="60">
        <f>+'Indice PondENGHO'!BK78</f>
        <v>1285.8585205078125</v>
      </c>
      <c r="BE79" s="60">
        <f t="shared" ref="BE79" si="335">+H79</f>
        <v>1458.6865234375</v>
      </c>
      <c r="BG79" s="61">
        <f t="shared" ref="BG79" si="336">+AE$1*(AE79-AE67)/$AQ67</f>
        <v>41.364612773603533</v>
      </c>
      <c r="BH79" s="61">
        <f t="shared" ref="BH79" si="337">+AF$1*(AF79-AF67)/$AQ67</f>
        <v>1.9883437714056478</v>
      </c>
      <c r="BI79" s="61">
        <f t="shared" ref="BI79" si="338">+AG$1*(AG79-AG67)/$AQ67</f>
        <v>10.287813442536283</v>
      </c>
      <c r="BJ79" s="61">
        <f t="shared" ref="BJ79" si="339">+AH$1*(AH79-AH67)/$AQ67</f>
        <v>10.751784985211765</v>
      </c>
      <c r="BK79" s="61">
        <f t="shared" ref="BK79" si="340">+AI$1*(AI79-AI67)/$AQ67</f>
        <v>4.4452013435517053</v>
      </c>
      <c r="BL79" s="61">
        <f t="shared" ref="BL79" si="341">+AJ$1*(AJ79-AJ67)/$AQ67</f>
        <v>4.4662525135801276</v>
      </c>
      <c r="BM79" s="61">
        <f t="shared" ref="BM79" si="342">+AK$1*(AK79-AK67)/$AQ67</f>
        <v>10.495723202849479</v>
      </c>
      <c r="BN79" s="61">
        <f t="shared" ref="BN79" si="343">+AL$1*(AL79-AL67)/$AQ67</f>
        <v>3.2304753805438469</v>
      </c>
      <c r="BO79" s="61">
        <f t="shared" ref="BO79" si="344">+AM$1*(AM79-AM67)/$AQ67</f>
        <v>7.4812151792957415</v>
      </c>
      <c r="BP79" s="61">
        <f t="shared" ref="BP79" si="345">+AN$1*(AN79-AN67)/$AQ67</f>
        <v>1.2585252348254272</v>
      </c>
      <c r="BQ79" s="61">
        <f t="shared" ref="BQ79" si="346">+AO$1*(AO79-AO67)/$AQ67</f>
        <v>5.6429893847774464</v>
      </c>
      <c r="BR79" s="61">
        <f t="shared" ref="BR79" si="347">+AP$1*(AP79-AP67)/$AQ67</f>
        <v>3.4537508621843123</v>
      </c>
      <c r="BS79" s="61">
        <f t="shared" ref="BS79" si="348">+SUM(BG79:BR79)</f>
        <v>104.86668807436531</v>
      </c>
      <c r="BT79" s="53">
        <f t="shared" ref="BT79" si="349">+(D79/D67-1)*100</f>
        <v>109.43431835248032</v>
      </c>
      <c r="BV79" s="61">
        <f t="shared" ref="BV79" si="350">+AS$1*(AS79-AS67)/$BE67</f>
        <v>19.373176511460677</v>
      </c>
      <c r="BW79" s="61">
        <f t="shared" ref="BW79" si="351">+AT$1*(AT79-AT67)/$BE67</f>
        <v>1.6569398643884516</v>
      </c>
      <c r="BX79" s="61">
        <f t="shared" ref="BX79" si="352">+AU$1*(AU79-AU67)/$BE67</f>
        <v>8.0799873851894723</v>
      </c>
      <c r="BY79" s="61">
        <f t="shared" ref="BY79" si="353">+AV$1*(AV79-AV67)/$BE67</f>
        <v>11.02132594994149</v>
      </c>
      <c r="BZ79" s="61">
        <f t="shared" ref="BZ79" si="354">+AW$1*(AW79-AW67)/$BE67</f>
        <v>7.7294790088372363</v>
      </c>
      <c r="CA79" s="61">
        <f t="shared" ref="CA79" si="355">+AX$1*(AX79-AX67)/$BE67</f>
        <v>8.5121578121335641</v>
      </c>
      <c r="CB79" s="61">
        <f t="shared" ref="CB79" si="356">+AY$1*(AY79-AY67)/$BE67</f>
        <v>15.923764367850422</v>
      </c>
      <c r="CC79" s="61">
        <f t="shared" ref="CC79" si="357">+AZ$1*(AZ79-AZ67)/$BE67</f>
        <v>2.9300595787747836</v>
      </c>
      <c r="CD79" s="61">
        <f t="shared" ref="CD79" si="358">+BA$1*(BA79-BA67)/$BE67</f>
        <v>9.6421854126829558</v>
      </c>
      <c r="CE79" s="61">
        <f t="shared" ref="CE79" si="359">+BB$1*(BB79-BB67)/$BE67</f>
        <v>3.1422303691934279</v>
      </c>
      <c r="CF79" s="61">
        <f t="shared" ref="CF79" si="360">+BC$1*(BC79-BC67)/$BE67</f>
        <v>10.442804542433308</v>
      </c>
      <c r="CG79" s="61">
        <f t="shared" ref="CG79" si="361">+BD$1*(BD79-BD67)/$BE67</f>
        <v>4.8395165761984478</v>
      </c>
      <c r="CH79" s="61">
        <f t="shared" ref="CH79" si="362">+SUM(BV79:CG79)</f>
        <v>103.29362737908424</v>
      </c>
      <c r="CI79" s="53">
        <f t="shared" ref="CI79" si="363">(H79/H67-1)*100</f>
        <v>108.04949636239485</v>
      </c>
      <c r="CK79" s="61">
        <f t="shared" ref="CK79" si="364">+BG79/$BS79*$BT79</f>
        <v>43.166312257172898</v>
      </c>
      <c r="CL79" s="61">
        <f t="shared" ref="CL79" si="365">+BH79/$BS79*$BT79</f>
        <v>2.0749491499137722</v>
      </c>
      <c r="CM79" s="61">
        <f t="shared" ref="CM79" si="366">+BI79/$BS79*$BT79</f>
        <v>10.735915018342739</v>
      </c>
      <c r="CN79" s="61">
        <f t="shared" ref="CN79" si="367">+BJ79/$BS79*$BT79</f>
        <v>11.220095556891206</v>
      </c>
      <c r="CO79" s="61">
        <f t="shared" ref="CO79" si="368">+BK79/$BS79*$BT79</f>
        <v>4.6388189414940166</v>
      </c>
      <c r="CP79" s="61">
        <f t="shared" ref="CP79" si="369">+BL79/$BS79*$BT79</f>
        <v>4.6607870276888326</v>
      </c>
      <c r="CQ79" s="61">
        <f t="shared" ref="CQ79" si="370">+BM79/$BS79*$BT79</f>
        <v>10.952880608812874</v>
      </c>
      <c r="CR79" s="61">
        <f t="shared" ref="CR79" si="371">+BN79/$BS79*$BT79</f>
        <v>3.371183716354103</v>
      </c>
      <c r="CS79" s="61">
        <f t="shared" ref="CS79" si="372">+BO79/$BS79*$BT79</f>
        <v>7.8070710406519472</v>
      </c>
      <c r="CT79" s="61">
        <f t="shared" ref="CT79" si="373">+BP79/$BS79*$BT79</f>
        <v>1.3133422417693665</v>
      </c>
      <c r="CU79" s="61">
        <f t="shared" ref="CU79" si="374">+BQ79/$BS79*$BT79</f>
        <v>5.8887784875544202</v>
      </c>
      <c r="CV79" s="61">
        <f t="shared" ref="CV79" si="375">+BR79/$BS79*$BT79</f>
        <v>3.6041843058341376</v>
      </c>
      <c r="CW79" s="61">
        <f t="shared" ref="CW79" si="376">+SUM(CK79:CV79)</f>
        <v>109.4343183524803</v>
      </c>
      <c r="CX79" s="61"/>
      <c r="CY79" s="61"/>
      <c r="CZ79" s="61">
        <f t="shared" ref="CZ79" si="377">+BV79/$CH79*$CI79</f>
        <v>20.265160766606645</v>
      </c>
      <c r="DA79" s="61">
        <f t="shared" ref="DA79" si="378">+BW79/$CH79*$CI79</f>
        <v>1.7332290712660057</v>
      </c>
      <c r="DB79" s="61">
        <f t="shared" ref="DB79" si="379">+BX79/$CH79*$CI79</f>
        <v>8.4520080254341643</v>
      </c>
      <c r="DC79" s="61">
        <f t="shared" ref="DC79" si="380">+BY79/$CH79*$CI79</f>
        <v>11.528772377860205</v>
      </c>
      <c r="DD79" s="61">
        <f t="shared" ref="DD79" si="381">+BZ79/$CH79*$CI79</f>
        <v>8.0853614616856593</v>
      </c>
      <c r="DE79" s="61">
        <f t="shared" ref="DE79" si="382">+CA79/$CH79*$CI79</f>
        <v>8.9040765427170179</v>
      </c>
      <c r="DF79" s="61">
        <f t="shared" ref="DF79" si="383">+CB79/$CH79*$CI79</f>
        <v>16.656929994580473</v>
      </c>
      <c r="DG79" s="61">
        <f t="shared" ref="DG79" si="384">+CC79/$CH79*$CI79</f>
        <v>3.0649660567785642</v>
      </c>
      <c r="DH79" s="61">
        <f t="shared" ref="DH79" si="385">+CD79/$CH79*$CI79</f>
        <v>10.086133134329087</v>
      </c>
      <c r="DI79" s="61">
        <f t="shared" ref="DI79" si="386">+CE79/$CH79*$CI79</f>
        <v>3.2869056635987599</v>
      </c>
      <c r="DJ79" s="61">
        <f t="shared" ref="DJ79" si="387">+CF79/$CH79*$CI79</f>
        <v>10.923614554457245</v>
      </c>
      <c r="DK79" s="61">
        <f t="shared" ref="DK79" si="388">+CG79/$CH79*$CI79</f>
        <v>5.0623387130810205</v>
      </c>
      <c r="DL79" s="61">
        <f t="shared" ref="DL79" si="389">+SUM(CZ79:DK79)</f>
        <v>108.04949636239485</v>
      </c>
      <c r="DM79" s="61">
        <f t="shared" ref="DM79" si="390">+(H79/H67-1)*100</f>
        <v>108.04949636239485</v>
      </c>
      <c r="DN79" s="61"/>
      <c r="DO79" s="59">
        <f t="shared" ref="DO79" si="391">+A79</f>
        <v>45017</v>
      </c>
      <c r="DP79" s="61">
        <f t="shared" ref="DP79" si="392">+CK79-CZ79</f>
        <v>22.901151490566253</v>
      </c>
      <c r="DQ79" s="61">
        <f t="shared" ref="DQ79" si="393">+CL79-DA79</f>
        <v>0.34172007864776655</v>
      </c>
      <c r="DR79" s="61">
        <f t="shared" ref="DR79" si="394">+CM79-DB79</f>
        <v>2.2839069929085749</v>
      </c>
      <c r="DS79" s="61">
        <f t="shared" ref="DS79" si="395">+CN79-DC79</f>
        <v>-0.30867682096899962</v>
      </c>
      <c r="DT79" s="61">
        <f t="shared" ref="DT79" si="396">+CO79-DD79</f>
        <v>-3.4465425201916426</v>
      </c>
      <c r="DU79" s="61">
        <f t="shared" ref="DU79" si="397">+CP79-DE79</f>
        <v>-4.2432895150281853</v>
      </c>
      <c r="DV79" s="61">
        <f t="shared" ref="DV79" si="398">+CQ79-DF79</f>
        <v>-5.7040493857675987</v>
      </c>
      <c r="DW79" s="61">
        <f t="shared" ref="DW79" si="399">+CR79-DG79</f>
        <v>0.30621765957553881</v>
      </c>
      <c r="DX79" s="61">
        <f t="shared" ref="DX79" si="400">+CS79-DH79</f>
        <v>-2.2790620936771395</v>
      </c>
      <c r="DY79" s="61">
        <f t="shared" ref="DY79" si="401">+CT79-DI79</f>
        <v>-1.9735634218293934</v>
      </c>
      <c r="DZ79" s="61">
        <f t="shared" ref="DZ79" si="402">+CU79-DJ79</f>
        <v>-5.0348360669028249</v>
      </c>
      <c r="EA79" s="61">
        <f t="shared" ref="EA79" si="403">+CV79-DK79</f>
        <v>-1.4581544072468828</v>
      </c>
      <c r="EB79" s="61">
        <f t="shared" ref="EB79" si="404">+CW79-DL79</f>
        <v>1.3848219900854559</v>
      </c>
      <c r="EC79" s="61"/>
      <c r="ED79" s="79">
        <f>+'Infla Interanual PondENGHO'!CI80</f>
        <v>1.3848219900854719E-2</v>
      </c>
      <c r="EE79" s="53">
        <f t="shared" ref="EE79" si="405">+ED79*100</f>
        <v>1.3848219900854719</v>
      </c>
    </row>
    <row r="80" spans="1:148" x14ac:dyDescent="0.2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1627.396484375</v>
      </c>
      <c r="E80" s="60">
        <f>+'Indice PondENGHO'!BM79</f>
        <v>1608.1427001953125</v>
      </c>
      <c r="F80" s="60">
        <f>+'Indice PondENGHO'!BN79</f>
        <v>1605.2742919921875</v>
      </c>
      <c r="G80" s="60">
        <f>+'Indice PondENGHO'!BO79</f>
        <v>1597.0684814453125</v>
      </c>
      <c r="H80" s="60">
        <f>+'Indice PondENGHO'!BP79</f>
        <v>1581.787109375</v>
      </c>
      <c r="I80" s="60">
        <f>+'Indice PondENGHO'!CD79</f>
        <v>1599.005859375</v>
      </c>
      <c r="K80" s="61">
        <f t="shared" ref="K80" si="406">100*D$1*(D80-D68)/$I68</f>
        <v>14.1772513989114</v>
      </c>
      <c r="L80" s="61">
        <f t="shared" ref="L80" si="407">100*E$1*(E80-E68)/$I68</f>
        <v>17.783445201074937</v>
      </c>
      <c r="M80" s="61">
        <f t="shared" ref="M80" si="408">100*F$1*(F80-F68)/$I68</f>
        <v>20.208541344053735</v>
      </c>
      <c r="N80" s="61">
        <f t="shared" ref="N80" si="409">100*G$1*(G80-G68)/$I68</f>
        <v>25.304678089031086</v>
      </c>
      <c r="O80" s="61">
        <f t="shared" ref="O80" si="410">100*H$1*(H80-H68)/$I68</f>
        <v>36.394591275881382</v>
      </c>
      <c r="P80" s="61">
        <f t="shared" ref="P80" si="411">+SUM(K80:O80)</f>
        <v>113.86850730895254</v>
      </c>
      <c r="Q80" s="61">
        <f t="shared" ref="Q80" si="412">100*(I80/I68-1)</f>
        <v>113.86872069450629</v>
      </c>
      <c r="S80" s="60">
        <f>+'Indice PondENGHO'!D79</f>
        <v>1745.36669921875</v>
      </c>
      <c r="T80" s="60">
        <f>+'Indice PondENGHO'!P79</f>
        <v>1741.0914306640625</v>
      </c>
      <c r="U80" s="60">
        <f>+'Indice PondENGHO'!AB79</f>
        <v>1737.982177734375</v>
      </c>
      <c r="V80" s="60">
        <f>+'Indice PondENGHO'!AN79</f>
        <v>1734.27001953125</v>
      </c>
      <c r="W80" s="60">
        <f>+'Indice PondENGHO'!AZ79</f>
        <v>1728.779541015625</v>
      </c>
      <c r="Y80" s="61">
        <f t="shared" ref="Y80" si="413">+S$1*(S80-S68)/D68</f>
        <v>42.585286901764711</v>
      </c>
      <c r="Z80" s="61">
        <f t="shared" ref="Z80" si="414">+T$1*(T80-T68)/E68</f>
        <v>34.585801329350332</v>
      </c>
      <c r="AA80" s="61">
        <f t="shared" ref="AA80" si="415">+U$1*(U80-U68)/F68</f>
        <v>31.7507726078118</v>
      </c>
      <c r="AB80" s="61">
        <f t="shared" ref="AB80" si="416">+V$1*(V80-V68)/G68</f>
        <v>26.439849090304151</v>
      </c>
      <c r="AC80" s="61">
        <f t="shared" ref="AC80" si="417">+W$1*(W80-W68)/H68</f>
        <v>19.884911144566981</v>
      </c>
      <c r="AE80" s="60">
        <f>+'Indice PondENGHO'!D79</f>
        <v>1745.36669921875</v>
      </c>
      <c r="AF80" s="60">
        <f>+'Indice PondENGHO'!E79</f>
        <v>1312.436279296875</v>
      </c>
      <c r="AG80" s="60">
        <f>+'Indice PondENGHO'!F79</f>
        <v>1842.725830078125</v>
      </c>
      <c r="AH80" s="60">
        <f>+'Indice PondENGHO'!G79</f>
        <v>1251.7835693359375</v>
      </c>
      <c r="AI80" s="60">
        <f>+'Indice PondENGHO'!H79</f>
        <v>1597.0791015625</v>
      </c>
      <c r="AJ80" s="60">
        <f>+'Indice PondENGHO'!I79</f>
        <v>1705.34521484375</v>
      </c>
      <c r="AK80" s="60">
        <f>+'Indice PondENGHO'!J79</f>
        <v>1612.5859375</v>
      </c>
      <c r="AL80" s="60">
        <f>+'Indice PondENGHO'!K79</f>
        <v>1111.510009765625</v>
      </c>
      <c r="AM80" s="60">
        <f>+'Indice PondENGHO'!L79</f>
        <v>1463.7125244140625</v>
      </c>
      <c r="AN80" s="60">
        <f>+'Indice PondENGHO'!M79</f>
        <v>1189.2628173828125</v>
      </c>
      <c r="AO80" s="60">
        <f>+'Indice PondENGHO'!N79</f>
        <v>1796.9697265625</v>
      </c>
      <c r="AP80" s="60">
        <f>+'Indice PondENGHO'!O79</f>
        <v>1380.6099853515625</v>
      </c>
      <c r="AQ80" s="60">
        <f t="shared" ref="AQ80" si="418">+D80</f>
        <v>1627.396484375</v>
      </c>
      <c r="AR80" s="60"/>
      <c r="AS80" s="60">
        <f>+'Indice PondENGHO'!AZ79</f>
        <v>1728.779541015625</v>
      </c>
      <c r="AT80" s="60">
        <f>+'Indice PondENGHO'!BA79</f>
        <v>1294.5999755859375</v>
      </c>
      <c r="AU80" s="60">
        <f>+'Indice PondENGHO'!BB79</f>
        <v>1887.6790771484375</v>
      </c>
      <c r="AV80" s="60">
        <f>+'Indice PondENGHO'!BC79</f>
        <v>1214.342041015625</v>
      </c>
      <c r="AW80" s="60">
        <f>+'Indice PondENGHO'!BD79</f>
        <v>1601.18115234375</v>
      </c>
      <c r="AX80" s="60">
        <f>+'Indice PondENGHO'!BE79</f>
        <v>1642.7783203125</v>
      </c>
      <c r="AY80" s="60">
        <f>+'Indice PondENGHO'!BF79</f>
        <v>1598.945556640625</v>
      </c>
      <c r="AZ80" s="60">
        <f>+'Indice PondENGHO'!BG79</f>
        <v>1093.4495849609375</v>
      </c>
      <c r="BA80" s="60">
        <f>+'Indice PondENGHO'!BH79</f>
        <v>1472.776123046875</v>
      </c>
      <c r="BB80" s="60">
        <f>+'Indice PondENGHO'!BI79</f>
        <v>1241.8624267578125</v>
      </c>
      <c r="BC80" s="60">
        <f>+'Indice PondENGHO'!BJ79</f>
        <v>1763.88720703125</v>
      </c>
      <c r="BD80" s="60">
        <f>+'Indice PondENGHO'!BK79</f>
        <v>1375.812255859375</v>
      </c>
      <c r="BE80" s="60">
        <f t="shared" ref="BE80" si="419">+H80</f>
        <v>1581.787109375</v>
      </c>
      <c r="BG80" s="61">
        <f t="shared" ref="BG80" si="420">+AE$1*(AE80-AE68)/$AQ68</f>
        <v>42.585286901764711</v>
      </c>
      <c r="BH80" s="61">
        <f t="shared" ref="BH80" si="421">+AF$1*(AF80-AF68)/$AQ68</f>
        <v>2.0974247943064408</v>
      </c>
      <c r="BI80" s="61">
        <f t="shared" ref="BI80" si="422">+AG$1*(AG80-AG68)/$AQ68</f>
        <v>10.682622994657621</v>
      </c>
      <c r="BJ80" s="61">
        <f t="shared" ref="BJ80" si="423">+AH$1*(AH80-AH68)/$AQ68</f>
        <v>12.19031531793576</v>
      </c>
      <c r="BK80" s="61">
        <f t="shared" ref="BK80" si="424">+AI$1*(AI80-AI68)/$AQ68</f>
        <v>4.7058658775063611</v>
      </c>
      <c r="BL80" s="61">
        <f t="shared" ref="BL80" si="425">+AJ$1*(AJ80-AJ68)/$AQ68</f>
        <v>4.7598218932314742</v>
      </c>
      <c r="BM80" s="61">
        <f t="shared" ref="BM80" si="426">+AK$1*(AK80-AK68)/$AQ68</f>
        <v>10.82889444632098</v>
      </c>
      <c r="BN80" s="61">
        <f t="shared" ref="BN80" si="427">+AL$1*(AL80-AL68)/$AQ68</f>
        <v>3.4182157287219943</v>
      </c>
      <c r="BO80" s="61">
        <f t="shared" ref="BO80" si="428">+AM$1*(AM80-AM68)/$AQ68</f>
        <v>7.7936073406436162</v>
      </c>
      <c r="BP80" s="61">
        <f t="shared" ref="BP80" si="429">+AN$1*(AN80-AN68)/$AQ68</f>
        <v>1.2769927832718357</v>
      </c>
      <c r="BQ80" s="61">
        <f t="shared" ref="BQ80" si="430">+AO$1*(AO80-AO68)/$AQ68</f>
        <v>5.9634051577205662</v>
      </c>
      <c r="BR80" s="61">
        <f t="shared" ref="BR80" si="431">+AP$1*(AP80-AP68)/$AQ68</f>
        <v>3.5805174955885279</v>
      </c>
      <c r="BS80" s="61">
        <f t="shared" ref="BS80" si="432">+SUM(BG80:BR80)</f>
        <v>109.88297073166989</v>
      </c>
      <c r="BT80" s="53">
        <f t="shared" ref="BT80" si="433">+(D80/D68-1)*100</f>
        <v>114.27308357154166</v>
      </c>
      <c r="BV80" s="61">
        <f t="shared" ref="BV80" si="434">+AS$1*(AS80-AS68)/$BE68</f>
        <v>19.884911144566981</v>
      </c>
      <c r="BW80" s="61">
        <f t="shared" ref="BW80" si="435">+AT$1*(AT80-AT68)/$BE68</f>
        <v>1.7545177387904782</v>
      </c>
      <c r="BX80" s="61">
        <f t="shared" ref="BX80" si="436">+AU$1*(AU80-AU68)/$BE68</f>
        <v>8.4076691273387389</v>
      </c>
      <c r="BY80" s="61">
        <f t="shared" ref="BY80" si="437">+AV$1*(AV80-AV68)/$BE68</f>
        <v>12.592900093562038</v>
      </c>
      <c r="BZ80" s="61">
        <f t="shared" ref="BZ80" si="438">+AW$1*(AW80-AW68)/$BE68</f>
        <v>8.1874009304344053</v>
      </c>
      <c r="CA80" s="61">
        <f t="shared" ref="CA80" si="439">+AX$1*(AX80-AX68)/$BE68</f>
        <v>8.9835894648804455</v>
      </c>
      <c r="CB80" s="61">
        <f t="shared" ref="CB80" si="440">+AY$1*(AY80-AY68)/$BE68</f>
        <v>16.654314227373977</v>
      </c>
      <c r="CC80" s="61">
        <f t="shared" ref="CC80" si="441">+AZ$1*(AZ80-AZ68)/$BE68</f>
        <v>3.114272882796008</v>
      </c>
      <c r="CD80" s="61">
        <f t="shared" ref="CD80" si="442">+BA$1*(BA80-BA68)/$BE68</f>
        <v>10.255148294685622</v>
      </c>
      <c r="CE80" s="61">
        <f t="shared" ref="CE80" si="443">+BB$1*(BB80-BB68)/$BE68</f>
        <v>3.1908178717203004</v>
      </c>
      <c r="CF80" s="61">
        <f t="shared" ref="CF80" si="444">+BC$1*(BC80-BC68)/$BE68</f>
        <v>11.143014518991787</v>
      </c>
      <c r="CG80" s="61">
        <f t="shared" ref="CG80" si="445">+BD$1*(BD80-BD68)/$BE68</f>
        <v>5.0100148208420316</v>
      </c>
      <c r="CH80" s="61">
        <f t="shared" ref="CH80" si="446">+SUM(BV80:CG80)</f>
        <v>109.17857111598282</v>
      </c>
      <c r="CI80" s="53">
        <f t="shared" ref="CI80" si="447">(H80/H68-1)*100</f>
        <v>113.81164131620389</v>
      </c>
      <c r="CK80" s="61">
        <f t="shared" ref="CK80" si="448">+BG80/$BS80*$BT80</f>
        <v>44.286680789936845</v>
      </c>
      <c r="CL80" s="61">
        <f t="shared" ref="CL80" si="449">+BH80/$BS80*$BT80</f>
        <v>2.1812224151646857</v>
      </c>
      <c r="CM80" s="61">
        <f t="shared" ref="CM80" si="450">+BI80/$BS80*$BT80</f>
        <v>11.109421797602973</v>
      </c>
      <c r="CN80" s="61">
        <f t="shared" ref="CN80" si="451">+BJ80/$BS80*$BT80</f>
        <v>12.6773503829964</v>
      </c>
      <c r="CO80" s="61">
        <f t="shared" ref="CO80" si="452">+BK80/$BS80*$BT80</f>
        <v>4.8938775600627453</v>
      </c>
      <c r="CP80" s="61">
        <f t="shared" ref="CP80" si="453">+BL80/$BS80*$BT80</f>
        <v>4.9499892601113338</v>
      </c>
      <c r="CQ80" s="61">
        <f t="shared" ref="CQ80" si="454">+BM80/$BS80*$BT80</f>
        <v>11.261537177345254</v>
      </c>
      <c r="CR80" s="61">
        <f t="shared" ref="CR80" si="455">+BN80/$BS80*$BT80</f>
        <v>3.5547824110767974</v>
      </c>
      <c r="CS80" s="61">
        <f t="shared" ref="CS80" si="456">+BO80/$BS80*$BT80</f>
        <v>8.1049823920028459</v>
      </c>
      <c r="CT80" s="61">
        <f t="shared" ref="CT80" si="457">+BP80/$BS80*$BT80</f>
        <v>1.3280119937731178</v>
      </c>
      <c r="CU80" s="61">
        <f t="shared" ref="CU80" si="458">+BQ80/$BS80*$BT80</f>
        <v>6.2016588323158528</v>
      </c>
      <c r="CV80" s="61">
        <f t="shared" ref="CV80" si="459">+BR80/$BS80*$BT80</f>
        <v>3.723568559152814</v>
      </c>
      <c r="CW80" s="61">
        <f t="shared" ref="CW80" si="460">+SUM(CK80:CV80)</f>
        <v>114.27308357154166</v>
      </c>
      <c r="CX80" s="61"/>
      <c r="CY80" s="61"/>
      <c r="CZ80" s="61">
        <f t="shared" ref="CZ80" si="461">+BV80/$CH80*$CI80</f>
        <v>20.728741470575436</v>
      </c>
      <c r="DA80" s="61">
        <f t="shared" ref="DA80" si="462">+BW80/$CH80*$CI80</f>
        <v>1.8289719450349802</v>
      </c>
      <c r="DB80" s="61">
        <f t="shared" ref="DB80" si="463">+BX80/$CH80*$CI80</f>
        <v>8.7644545375985121</v>
      </c>
      <c r="DC80" s="61">
        <f t="shared" ref="DC80" si="464">+BY80/$CH80*$CI80</f>
        <v>13.12728875208243</v>
      </c>
      <c r="DD80" s="61">
        <f t="shared" ref="DD80" si="465">+BZ80/$CH80*$CI80</f>
        <v>8.5348391033315494</v>
      </c>
      <c r="DE80" s="61">
        <f t="shared" ref="DE80" si="466">+CA80/$CH80*$CI80</f>
        <v>9.3648144636628707</v>
      </c>
      <c r="DF80" s="61">
        <f t="shared" ref="DF80" si="467">+CB80/$CH80*$CI80</f>
        <v>17.361051878941105</v>
      </c>
      <c r="DG80" s="61">
        <f t="shared" ref="DG80" si="468">+CC80/$CH80*$CI80</f>
        <v>3.246429264228321</v>
      </c>
      <c r="DH80" s="61">
        <f t="shared" ref="DH80" si="469">+CD80/$CH80*$CI80</f>
        <v>10.690332795428739</v>
      </c>
      <c r="DI80" s="61">
        <f t="shared" ref="DI80" si="470">+CE80/$CH80*$CI80</f>
        <v>3.326222494117268</v>
      </c>
      <c r="DJ80" s="61">
        <f t="shared" ref="DJ80" si="471">+CF80/$CH80*$CI80</f>
        <v>11.615876253495784</v>
      </c>
      <c r="DK80" s="61">
        <f t="shared" ref="DK80" si="472">+CG80/$CH80*$CI80</f>
        <v>5.2226183577068879</v>
      </c>
      <c r="DL80" s="61">
        <f t="shared" ref="DL80" si="473">+SUM(CZ80:DK80)</f>
        <v>113.8116413162039</v>
      </c>
      <c r="DM80" s="61">
        <f t="shared" ref="DM80" si="474">+(H80/H68-1)*100</f>
        <v>113.81164131620389</v>
      </c>
      <c r="DN80" s="61"/>
      <c r="DO80" s="59">
        <f t="shared" ref="DO80" si="475">+A80</f>
        <v>45047</v>
      </c>
      <c r="DP80" s="61">
        <f t="shared" ref="DP80" si="476">+CK80-CZ80</f>
        <v>23.55793931936141</v>
      </c>
      <c r="DQ80" s="61">
        <f t="shared" ref="DQ80" si="477">+CL80-DA80</f>
        <v>0.35225047012970556</v>
      </c>
      <c r="DR80" s="61">
        <f t="shared" ref="DR80" si="478">+CM80-DB80</f>
        <v>2.3449672600044611</v>
      </c>
      <c r="DS80" s="61">
        <f t="shared" ref="DS80" si="479">+CN80-DC80</f>
        <v>-0.44993836908603058</v>
      </c>
      <c r="DT80" s="61">
        <f t="shared" ref="DT80" si="480">+CO80-DD80</f>
        <v>-3.6409615432688041</v>
      </c>
      <c r="DU80" s="61">
        <f t="shared" ref="DU80" si="481">+CP80-DE80</f>
        <v>-4.414825203551537</v>
      </c>
      <c r="DV80" s="61">
        <f t="shared" ref="DV80" si="482">+CQ80-DF80</f>
        <v>-6.0995147015958509</v>
      </c>
      <c r="DW80" s="61">
        <f t="shared" ref="DW80" si="483">+CR80-DG80</f>
        <v>0.30835314684847637</v>
      </c>
      <c r="DX80" s="61">
        <f t="shared" ref="DX80" si="484">+CS80-DH80</f>
        <v>-2.5853504034258936</v>
      </c>
      <c r="DY80" s="61">
        <f t="shared" ref="DY80" si="485">+CT80-DI80</f>
        <v>-1.9982105003441502</v>
      </c>
      <c r="DZ80" s="61">
        <f t="shared" ref="DZ80" si="486">+CU80-DJ80</f>
        <v>-5.4142174211799317</v>
      </c>
      <c r="EA80" s="61">
        <f t="shared" ref="EA80" si="487">+CV80-DK80</f>
        <v>-1.4990497985540738</v>
      </c>
      <c r="EB80" s="61">
        <f t="shared" ref="EB80" si="488">+CW80-DL80</f>
        <v>0.46144225533775796</v>
      </c>
      <c r="EC80" s="61"/>
      <c r="ED80" s="79">
        <f>+'Infla Interanual PondENGHO'!CI81</f>
        <v>4.6144225533777394E-3</v>
      </c>
      <c r="EE80" s="53">
        <f t="shared" ref="EE80" si="489">+ED80*100</f>
        <v>0.46144225533777394</v>
      </c>
    </row>
    <row r="81" spans="1:139" x14ac:dyDescent="0.2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1736.971923828125</v>
      </c>
      <c r="E81" s="60">
        <f>+'Indice PondENGHO'!BM80</f>
        <v>1716.022705078125</v>
      </c>
      <c r="F81" s="60">
        <f>+'Indice PondENGHO'!BN80</f>
        <v>1713.2015380859375</v>
      </c>
      <c r="G81" s="60">
        <f>+'Indice PondENGHO'!BO80</f>
        <v>1705.160888671875</v>
      </c>
      <c r="H81" s="60">
        <f>+'Indice PondENGHO'!BP80</f>
        <v>1690.514892578125</v>
      </c>
      <c r="I81" s="60">
        <f>+'Indice PondENGHO'!CD80</f>
        <v>1707.4224853515625</v>
      </c>
      <c r="K81" s="61">
        <f t="shared" ref="K81" si="490">100*D$1*(D81-D69)/$I69</f>
        <v>14.348802308207713</v>
      </c>
      <c r="L81" s="61">
        <f t="shared" ref="L81" si="491">100*E$1*(E81-E69)/$I69</f>
        <v>17.995396894351767</v>
      </c>
      <c r="M81" s="61">
        <f t="shared" ref="M81" si="492">100*F$1*(F81-F69)/$I69</f>
        <v>20.455176444161168</v>
      </c>
      <c r="N81" s="61">
        <f t="shared" ref="N81" si="493">100*G$1*(G81-G69)/$I69</f>
        <v>25.64156737699286</v>
      </c>
      <c r="O81" s="61">
        <f t="shared" ref="O81" si="494">100*H$1*(H81-H69)/$I69</f>
        <v>36.941743036102963</v>
      </c>
      <c r="P81" s="61">
        <f t="shared" ref="P81" si="495">+SUM(K81:O81)</f>
        <v>115.38268605981648</v>
      </c>
      <c r="Q81" s="61">
        <f t="shared" ref="Q81" si="496">100*(I81/I69-1)</f>
        <v>115.38285639492693</v>
      </c>
      <c r="S81" s="60">
        <f>+'Indice PondENGHO'!D80</f>
        <v>1854.9173583984375</v>
      </c>
      <c r="T81" s="60">
        <f>+'Indice PondENGHO'!P80</f>
        <v>1847.86474609375</v>
      </c>
      <c r="U81" s="60">
        <f>+'Indice PondENGHO'!AB80</f>
        <v>1843.13134765625</v>
      </c>
      <c r="V81" s="60">
        <f>+'Indice PondENGHO'!AN80</f>
        <v>1838.67333984375</v>
      </c>
      <c r="W81" s="60">
        <f>+'Indice PondENGHO'!AZ80</f>
        <v>1831.626953125</v>
      </c>
      <c r="Y81" s="61">
        <f t="shared" ref="Y81" si="497">+S$1*(S81-S69)/D69</f>
        <v>42.647069978084929</v>
      </c>
      <c r="Z81" s="61">
        <f t="shared" ref="Z81" si="498">+T$1*(T81-T69)/E69</f>
        <v>34.540335395468212</v>
      </c>
      <c r="AA81" s="61">
        <f t="shared" ref="AA81" si="499">+U$1*(U81-U69)/F69</f>
        <v>31.65351875054785</v>
      </c>
      <c r="AB81" s="61">
        <f t="shared" ref="AB81" si="500">+V$1*(V81-V69)/G69</f>
        <v>26.347398461979612</v>
      </c>
      <c r="AC81" s="61">
        <f t="shared" ref="AC81" si="501">+W$1*(W81-W69)/H69</f>
        <v>19.776966226462331</v>
      </c>
      <c r="AE81" s="60">
        <f>+'Indice PondENGHO'!D80</f>
        <v>1854.9173583984375</v>
      </c>
      <c r="AF81" s="60">
        <f>+'Indice PondENGHO'!E80</f>
        <v>1390.49609375</v>
      </c>
      <c r="AG81" s="60">
        <f>+'Indice PondENGHO'!F80</f>
        <v>1950.873291015625</v>
      </c>
      <c r="AH81" s="60">
        <f>+'Indice PondENGHO'!G80</f>
        <v>1370.6092529296875</v>
      </c>
      <c r="AI81" s="60">
        <f>+'Indice PondENGHO'!H80</f>
        <v>1722.5474853515625</v>
      </c>
      <c r="AJ81" s="60">
        <f>+'Indice PondENGHO'!I80</f>
        <v>1853.7603759765625</v>
      </c>
      <c r="AK81" s="60">
        <f>+'Indice PondENGHO'!J80</f>
        <v>1714.9901123046875</v>
      </c>
      <c r="AL81" s="60">
        <f>+'Indice PondENGHO'!K80</f>
        <v>1228.4384765625</v>
      </c>
      <c r="AM81" s="60">
        <f>+'Indice PondENGHO'!L80</f>
        <v>1558.907958984375</v>
      </c>
      <c r="AN81" s="60">
        <f>+'Indice PondENGHO'!M80</f>
        <v>1290.8948974609375</v>
      </c>
      <c r="AO81" s="60">
        <f>+'Indice PondENGHO'!N80</f>
        <v>1901.69970703125</v>
      </c>
      <c r="AP81" s="60">
        <f>+'Indice PondENGHO'!O80</f>
        <v>1472.659912109375</v>
      </c>
      <c r="AQ81" s="60">
        <f t="shared" ref="AQ81" si="502">+D81</f>
        <v>1736.971923828125</v>
      </c>
      <c r="AR81" s="60"/>
      <c r="AS81" s="60">
        <f>+'Indice PondENGHO'!AZ80</f>
        <v>1831.626953125</v>
      </c>
      <c r="AT81" s="60">
        <f>+'Indice PondENGHO'!BA80</f>
        <v>1369.847412109375</v>
      </c>
      <c r="AU81" s="60">
        <f>+'Indice PondENGHO'!BB80</f>
        <v>1999.1812744140625</v>
      </c>
      <c r="AV81" s="60">
        <f>+'Indice PondENGHO'!BC80</f>
        <v>1309.0809326171875</v>
      </c>
      <c r="AW81" s="60">
        <f>+'Indice PondENGHO'!BD80</f>
        <v>1730.1104736328125</v>
      </c>
      <c r="AX81" s="60">
        <f>+'Indice PondENGHO'!BE80</f>
        <v>1783.06787109375</v>
      </c>
      <c r="AY81" s="60">
        <f>+'Indice PondENGHO'!BF80</f>
        <v>1702.89501953125</v>
      </c>
      <c r="AZ81" s="60">
        <f>+'Indice PondENGHO'!BG80</f>
        <v>1210.584716796875</v>
      </c>
      <c r="BA81" s="60">
        <f>+'Indice PondENGHO'!BH80</f>
        <v>1568.41455078125</v>
      </c>
      <c r="BB81" s="60">
        <f>+'Indice PondENGHO'!BI80</f>
        <v>1347.0106201171875</v>
      </c>
      <c r="BC81" s="60">
        <f>+'Indice PondENGHO'!BJ80</f>
        <v>1880.4127197265625</v>
      </c>
      <c r="BD81" s="60">
        <f>+'Indice PondENGHO'!BK80</f>
        <v>1465.0509033203125</v>
      </c>
      <c r="BE81" s="60">
        <f t="shared" ref="BE81" si="503">+H81</f>
        <v>1690.514892578125</v>
      </c>
      <c r="BG81" s="61">
        <f t="shared" ref="BG81" si="504">+AE$1*(AE81-AE69)/$AQ69</f>
        <v>42.647069978084929</v>
      </c>
      <c r="BH81" s="61">
        <f t="shared" ref="BH81" si="505">+AF$1*(AF81-AF69)/$AQ69</f>
        <v>2.060846325730302</v>
      </c>
      <c r="BI81" s="61">
        <f t="shared" ref="BI81" si="506">+AG$1*(AG81-AG69)/$AQ69</f>
        <v>10.598177493816236</v>
      </c>
      <c r="BJ81" s="61">
        <f t="shared" ref="BJ81" si="507">+AH$1*(AH81-AH69)/$AQ69</f>
        <v>12.88389650456682</v>
      </c>
      <c r="BK81" s="61">
        <f t="shared" ref="BK81" si="508">+AI$1*(AI81-AI69)/$AQ69</f>
        <v>4.8582593885067249</v>
      </c>
      <c r="BL81" s="61">
        <f t="shared" ref="BL81" si="509">+AJ$1*(AJ81-AJ69)/$AQ69</f>
        <v>4.9376170148114777</v>
      </c>
      <c r="BM81" s="61">
        <f t="shared" ref="BM81" si="510">+AK$1*(AK81-AK69)/$AQ69</f>
        <v>10.994297638348545</v>
      </c>
      <c r="BN81" s="61">
        <f t="shared" ref="BN81" si="511">+AL$1*(AL81-AL69)/$AQ69</f>
        <v>3.9282480270106737</v>
      </c>
      <c r="BO81" s="61">
        <f t="shared" ref="BO81" si="512">+AM$1*(AM81-AM69)/$AQ69</f>
        <v>7.9873673308471513</v>
      </c>
      <c r="BP81" s="61">
        <f t="shared" ref="BP81" si="513">+AN$1*(AN81-AN69)/$AQ69</f>
        <v>1.3660734494269808</v>
      </c>
      <c r="BQ81" s="61">
        <f t="shared" ref="BQ81" si="514">+AO$1*(AO81-AO69)/$AQ69</f>
        <v>5.9274732361676339</v>
      </c>
      <c r="BR81" s="61">
        <f t="shared" ref="BR81" si="515">+AP$1*(AP81-AP69)/$AQ69</f>
        <v>3.6480401981649315</v>
      </c>
      <c r="BS81" s="61">
        <f t="shared" ref="BS81" si="516">+SUM(BG81:BR81)</f>
        <v>111.83736658548239</v>
      </c>
      <c r="BT81" s="53">
        <f t="shared" ref="BT81" si="517">+(D81/D69-1)*100</f>
        <v>115.61062703996737</v>
      </c>
      <c r="BV81" s="61">
        <f t="shared" ref="BV81" si="518">+AS$1*(AS81-AS69)/$BE69</f>
        <v>19.776966226462331</v>
      </c>
      <c r="BW81" s="61">
        <f t="shared" ref="BW81" si="519">+AT$1*(AT81-AT69)/$BE69</f>
        <v>1.717829077073044</v>
      </c>
      <c r="BX81" s="61">
        <f t="shared" ref="BX81" si="520">+AU$1*(AU81-AU69)/$BE69</f>
        <v>8.3397636429819251</v>
      </c>
      <c r="BY81" s="61">
        <f t="shared" ref="BY81" si="521">+AV$1*(AV81-AV69)/$BE69</f>
        <v>12.913088498022072</v>
      </c>
      <c r="BZ81" s="61">
        <f t="shared" ref="BZ81" si="522">+AW$1*(AW81-AW69)/$BE69</f>
        <v>8.4788068845173044</v>
      </c>
      <c r="CA81" s="61">
        <f t="shared" ref="CA81" si="523">+AX$1*(AX81-AX69)/$BE69</f>
        <v>9.2817837117063853</v>
      </c>
      <c r="CB81" s="61">
        <f t="shared" ref="CB81" si="524">+AY$1*(AY81-AY69)/$BE69</f>
        <v>17.033756714884355</v>
      </c>
      <c r="CC81" s="61">
        <f t="shared" ref="CC81" si="525">+AZ$1*(AZ81-AZ69)/$BE69</f>
        <v>3.6083692085254984</v>
      </c>
      <c r="CD81" s="61">
        <f t="shared" ref="CD81" si="526">+BA$1*(BA81-BA69)/$BE69</f>
        <v>10.474351968103615</v>
      </c>
      <c r="CE81" s="61">
        <f t="shared" ref="CE81" si="527">+BB$1*(BB81-BB69)/$BE69</f>
        <v>3.3920794398302387</v>
      </c>
      <c r="CF81" s="61">
        <f t="shared" ref="CF81" si="528">+BC$1*(BC81-BC69)/$BE69</f>
        <v>11.226497986250383</v>
      </c>
      <c r="CG81" s="61">
        <f t="shared" ref="CG81" si="529">+BD$1*(BD81-BD69)/$BE69</f>
        <v>5.0890133370145838</v>
      </c>
      <c r="CH81" s="61">
        <f t="shared" ref="CH81" si="530">+SUM(BV81:CG81)</f>
        <v>111.33230669537173</v>
      </c>
      <c r="CI81" s="53">
        <f t="shared" ref="CI81" si="531">(H81/H69-1)*100</f>
        <v>115.532834028317</v>
      </c>
      <c r="CK81" s="61">
        <f t="shared" ref="CK81" si="532">+BG81/$BS81*$BT81</f>
        <v>44.085931671282651</v>
      </c>
      <c r="CL81" s="61">
        <f t="shared" ref="CL81" si="533">+BH81/$BS81*$BT81</f>
        <v>2.130376842954214</v>
      </c>
      <c r="CM81" s="61">
        <f t="shared" ref="CM81" si="534">+BI81/$BS81*$BT81</f>
        <v>10.955747465713452</v>
      </c>
      <c r="CN81" s="61">
        <f t="shared" ref="CN81" si="535">+BJ81/$BS81*$BT81</f>
        <v>13.318583932075239</v>
      </c>
      <c r="CO81" s="61">
        <f t="shared" ref="CO81" si="536">+BK81/$BS81*$BT81</f>
        <v>5.0221713133665729</v>
      </c>
      <c r="CP81" s="61">
        <f t="shared" ref="CP81" si="537">+BL81/$BS81*$BT81</f>
        <v>5.1042063721095143</v>
      </c>
      <c r="CQ81" s="61">
        <f t="shared" ref="CQ81" si="538">+BM81/$BS81*$BT81</f>
        <v>11.365232235345783</v>
      </c>
      <c r="CR81" s="61">
        <f t="shared" ref="CR81" si="539">+BN81/$BS81*$BT81</f>
        <v>4.0607824686581226</v>
      </c>
      <c r="CS81" s="61">
        <f t="shared" ref="CS81" si="540">+BO81/$BS81*$BT81</f>
        <v>8.2568516562125431</v>
      </c>
      <c r="CT81" s="61">
        <f t="shared" ref="CT81" si="541">+BP81/$BS81*$BT81</f>
        <v>1.4121631516617421</v>
      </c>
      <c r="CU81" s="61">
        <f t="shared" ref="CU81" si="542">+BQ81/$BS81*$BT81</f>
        <v>6.1274591714583595</v>
      </c>
      <c r="CV81" s="61">
        <f t="shared" ref="CV81" si="543">+BR81/$BS81*$BT81</f>
        <v>3.7711207591291966</v>
      </c>
      <c r="CW81" s="61">
        <f t="shared" ref="CW81" si="544">+SUM(CK81:CV81)</f>
        <v>115.6106270399674</v>
      </c>
      <c r="CX81" s="61"/>
      <c r="CY81" s="61"/>
      <c r="CZ81" s="61">
        <f t="shared" ref="CZ81" si="545">+BV81/$CH81*$CI81</f>
        <v>20.52314395027701</v>
      </c>
      <c r="DA81" s="61">
        <f t="shared" ref="DA81" si="546">+BW81/$CH81*$CI81</f>
        <v>1.7826421417238767</v>
      </c>
      <c r="DB81" s="61">
        <f t="shared" ref="DB81" si="547">+BX81/$CH81*$CI81</f>
        <v>8.6544198840360345</v>
      </c>
      <c r="DC81" s="61">
        <f t="shared" ref="DC81" si="548">+BY81/$CH81*$CI81</f>
        <v>13.400294618138666</v>
      </c>
      <c r="DD81" s="61">
        <f t="shared" ref="DD81" si="549">+BZ81/$CH81*$CI81</f>
        <v>8.7987091763707443</v>
      </c>
      <c r="DE81" s="61">
        <f t="shared" ref="DE81" si="550">+CA81/$CH81*$CI81</f>
        <v>9.6319820264344642</v>
      </c>
      <c r="DF81" s="61">
        <f t="shared" ref="DF81" si="551">+CB81/$CH81*$CI81</f>
        <v>17.676434144171701</v>
      </c>
      <c r="DG81" s="61">
        <f t="shared" ref="DG81" si="552">+CC81/$CH81*$CI81</f>
        <v>3.7445116629277262</v>
      </c>
      <c r="DH81" s="61">
        <f t="shared" ref="DH81" si="553">+CD81/$CH81*$CI81</f>
        <v>10.869545448261135</v>
      </c>
      <c r="DI81" s="61">
        <f t="shared" ref="DI81" si="554">+CE81/$CH81*$CI81</f>
        <v>3.5200613601322721</v>
      </c>
      <c r="DJ81" s="61">
        <f t="shared" ref="DJ81" si="555">+CF81/$CH81*$CI81</f>
        <v>11.650069661393445</v>
      </c>
      <c r="DK81" s="61">
        <f t="shared" ref="DK81" si="556">+CG81/$CH81*$CI81</f>
        <v>5.2810199544499286</v>
      </c>
      <c r="DL81" s="61">
        <f t="shared" ref="DL81" si="557">+SUM(CZ81:DK81)</f>
        <v>115.53283402831701</v>
      </c>
      <c r="DM81" s="61">
        <f t="shared" ref="DM81" si="558">+(H81/H69-1)*100</f>
        <v>115.532834028317</v>
      </c>
      <c r="DN81" s="61"/>
      <c r="DO81" s="59">
        <f t="shared" ref="DO81" si="559">+A81</f>
        <v>45078</v>
      </c>
      <c r="DP81" s="61">
        <f t="shared" ref="DP81" si="560">+CK81-CZ81</f>
        <v>23.562787721005641</v>
      </c>
      <c r="DQ81" s="61">
        <f t="shared" ref="DQ81" si="561">+CL81-DA81</f>
        <v>0.34773470123033734</v>
      </c>
      <c r="DR81" s="61">
        <f t="shared" ref="DR81" si="562">+CM81-DB81</f>
        <v>2.3013275816774179</v>
      </c>
      <c r="DS81" s="61">
        <f t="shared" ref="DS81" si="563">+CN81-DC81</f>
        <v>-8.1710686063427573E-2</v>
      </c>
      <c r="DT81" s="61">
        <f t="shared" ref="DT81" si="564">+CO81-DD81</f>
        <v>-3.7765378630041715</v>
      </c>
      <c r="DU81" s="61">
        <f t="shared" ref="DU81" si="565">+CP81-DE81</f>
        <v>-4.5277756543249499</v>
      </c>
      <c r="DV81" s="61">
        <f t="shared" ref="DV81" si="566">+CQ81-DF81</f>
        <v>-6.3112019088259181</v>
      </c>
      <c r="DW81" s="61">
        <f t="shared" ref="DW81" si="567">+CR81-DG81</f>
        <v>0.31627080573039645</v>
      </c>
      <c r="DX81" s="61">
        <f t="shared" ref="DX81" si="568">+CS81-DH81</f>
        <v>-2.6126937920485922</v>
      </c>
      <c r="DY81" s="61">
        <f t="shared" ref="DY81" si="569">+CT81-DI81</f>
        <v>-2.1078982084705302</v>
      </c>
      <c r="DZ81" s="61">
        <f t="shared" ref="DZ81" si="570">+CU81-DJ81</f>
        <v>-5.5226104899350856</v>
      </c>
      <c r="EA81" s="61">
        <f t="shared" ref="EA81" si="571">+CV81-DK81</f>
        <v>-1.5098991953207319</v>
      </c>
      <c r="EB81" s="61">
        <f t="shared" ref="EB81" si="572">+CW81-DL81</f>
        <v>7.7793011650385324E-2</v>
      </c>
      <c r="EC81" s="61"/>
      <c r="ED81" s="79">
        <f>+'Infla Interanual PondENGHO'!CI82</f>
        <v>7.7793011650362232E-4</v>
      </c>
      <c r="EE81" s="53">
        <f t="shared" ref="EE81" si="573">+ED81*100</f>
        <v>7.7793011650362232E-2</v>
      </c>
    </row>
    <row r="82" spans="1:139" x14ac:dyDescent="0.2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1862.5299072265625</v>
      </c>
      <c r="E82" s="60">
        <f>+'Indice PondENGHO'!BM81</f>
        <v>1840.0880126953125</v>
      </c>
      <c r="F82" s="60">
        <f>+'Indice PondENGHO'!BN81</f>
        <v>1837.9130859375</v>
      </c>
      <c r="G82" s="60">
        <f>+'Indice PondENGHO'!BO81</f>
        <v>1828.6932373046875</v>
      </c>
      <c r="H82" s="60">
        <f>+'Indice PondENGHO'!BP81</f>
        <v>1813.6005859375</v>
      </c>
      <c r="I82" s="60">
        <f>+'Indice PondENGHO'!CD81</f>
        <v>1831.34912109375</v>
      </c>
      <c r="K82" s="61">
        <f t="shared" ref="K82" si="574">100*D$1*(D82-D70)/$I70</f>
        <v>14.106549499281233</v>
      </c>
      <c r="L82" s="61">
        <f t="shared" ref="L82" si="575">100*E$1*(E82-E70)/$I70</f>
        <v>17.697141827036319</v>
      </c>
      <c r="M82" s="61">
        <f t="shared" ref="M82" si="576">100*F$1*(F82-F70)/$I70</f>
        <v>20.126143776537671</v>
      </c>
      <c r="N82" s="61">
        <f t="shared" ref="N82" si="577">100*G$1*(G82-G70)/$I70</f>
        <v>25.211664667628721</v>
      </c>
      <c r="O82" s="61">
        <f t="shared" ref="O82" si="578">100*H$1*(H82-H70)/$I70</f>
        <v>36.307556439131922</v>
      </c>
      <c r="P82" s="61">
        <f t="shared" ref="P82" si="579">+SUM(K82:O82)</f>
        <v>113.44905620961586</v>
      </c>
      <c r="Q82" s="61">
        <f t="shared" ref="Q82" si="580">100*(I82/I70-1)</f>
        <v>113.44923755385526</v>
      </c>
      <c r="S82" s="60">
        <f>+'Indice PondENGHO'!D81</f>
        <v>1992.2242431640625</v>
      </c>
      <c r="T82" s="60">
        <f>+'Indice PondENGHO'!P81</f>
        <v>1985.336181640625</v>
      </c>
      <c r="U82" s="60">
        <f>+'Indice PondENGHO'!AB81</f>
        <v>1980.5093994140625</v>
      </c>
      <c r="V82" s="60">
        <f>+'Indice PondENGHO'!AN81</f>
        <v>1976.0592041015625</v>
      </c>
      <c r="W82" s="60">
        <f>+'Indice PondENGHO'!AZ81</f>
        <v>1968.9459228515625</v>
      </c>
      <c r="Y82" s="61">
        <f t="shared" ref="Y82" si="581">+S$1*(S82-S70)/D70</f>
        <v>42.21102216494144</v>
      </c>
      <c r="Z82" s="61">
        <f t="shared" ref="Z82" si="582">+T$1*(T82-T70)/E70</f>
        <v>34.230645789287216</v>
      </c>
      <c r="AA82" s="61">
        <f t="shared" ref="AA82" si="583">+U$1*(U82-U70)/F70</f>
        <v>31.368213085784657</v>
      </c>
      <c r="AB82" s="61">
        <f t="shared" ref="AB82" si="584">+V$1*(V82-V70)/G70</f>
        <v>26.116785865856905</v>
      </c>
      <c r="AC82" s="61">
        <f t="shared" ref="AC82" si="585">+W$1*(W82-W70)/H70</f>
        <v>19.593235741588849</v>
      </c>
      <c r="AE82" s="60">
        <f>+'Indice PondENGHO'!D81</f>
        <v>1992.2242431640625</v>
      </c>
      <c r="AF82" s="60">
        <f>+'Indice PondENGHO'!E81</f>
        <v>1525.4241943359375</v>
      </c>
      <c r="AG82" s="60">
        <f>+'Indice PondENGHO'!F81</f>
        <v>2062.383056640625</v>
      </c>
      <c r="AH82" s="60">
        <f>+'Indice PondENGHO'!G81</f>
        <v>1429.356201171875</v>
      </c>
      <c r="AI82" s="60">
        <f>+'Indice PondENGHO'!H81</f>
        <v>1830.386474609375</v>
      </c>
      <c r="AJ82" s="60">
        <f>+'Indice PondENGHO'!I81</f>
        <v>2025.1524658203125</v>
      </c>
      <c r="AK82" s="60">
        <f>+'Indice PondENGHO'!J81</f>
        <v>1811.281494140625</v>
      </c>
      <c r="AL82" s="60">
        <f>+'Indice PondENGHO'!K81</f>
        <v>1392.606689453125</v>
      </c>
      <c r="AM82" s="60">
        <f>+'Indice PondENGHO'!L81</f>
        <v>1727.8123779296875</v>
      </c>
      <c r="AN82" s="60">
        <f>+'Indice PondENGHO'!M81</f>
        <v>1386.1634521484375</v>
      </c>
      <c r="AO82" s="60">
        <f>+'Indice PondENGHO'!N81</f>
        <v>2042.0111083984375</v>
      </c>
      <c r="AP82" s="60">
        <f>+'Indice PondENGHO'!O81</f>
        <v>1564.859619140625</v>
      </c>
      <c r="AQ82" s="60">
        <f t="shared" ref="AQ82" si="586">+D82</f>
        <v>1862.5299072265625</v>
      </c>
      <c r="AR82" s="60"/>
      <c r="AS82" s="60">
        <f>+'Indice PondENGHO'!AZ81</f>
        <v>1968.9459228515625</v>
      </c>
      <c r="AT82" s="60">
        <f>+'Indice PondENGHO'!BA81</f>
        <v>1503.3126220703125</v>
      </c>
      <c r="AU82" s="60">
        <f>+'Indice PondENGHO'!BB81</f>
        <v>2120.580322265625</v>
      </c>
      <c r="AV82" s="60">
        <f>+'Indice PondENGHO'!BC81</f>
        <v>1360.876708984375</v>
      </c>
      <c r="AW82" s="60">
        <f>+'Indice PondENGHO'!BD81</f>
        <v>1837.689208984375</v>
      </c>
      <c r="AX82" s="60">
        <f>+'Indice PondENGHO'!BE81</f>
        <v>1940.493896484375</v>
      </c>
      <c r="AY82" s="60">
        <f>+'Indice PondENGHO'!BF81</f>
        <v>1795.3228759765625</v>
      </c>
      <c r="AZ82" s="60">
        <f>+'Indice PondENGHO'!BG81</f>
        <v>1377.6229248046875</v>
      </c>
      <c r="BA82" s="60">
        <f>+'Indice PondENGHO'!BH81</f>
        <v>1745.463134765625</v>
      </c>
      <c r="BB82" s="60">
        <f>+'Indice PondENGHO'!BI81</f>
        <v>1452.1044921875</v>
      </c>
      <c r="BC82" s="60">
        <f>+'Indice PondENGHO'!BJ81</f>
        <v>2018.0682373046875</v>
      </c>
      <c r="BD82" s="60">
        <f>+'Indice PondENGHO'!BK81</f>
        <v>1559.7718505859375</v>
      </c>
      <c r="BE82" s="60">
        <f t="shared" ref="BE82" si="587">+H82</f>
        <v>1813.6005859375</v>
      </c>
      <c r="BG82" s="61">
        <f t="shared" ref="BG82" si="588">+AE$1*(AE82-AE70)/$AQ70</f>
        <v>42.21102216494144</v>
      </c>
      <c r="BH82" s="61">
        <f t="shared" ref="BH82" si="589">+AF$1*(AF82-AF70)/$AQ70</f>
        <v>2.133591979260244</v>
      </c>
      <c r="BI82" s="61">
        <f t="shared" ref="BI82" si="590">+AG$1*(AG82-AG70)/$AQ70</f>
        <v>9.9090305758588517</v>
      </c>
      <c r="BJ82" s="61">
        <f t="shared" ref="BJ82" si="591">+AH$1*(AH82-AH70)/$AQ70</f>
        <v>12.381123486337117</v>
      </c>
      <c r="BK82" s="61">
        <f t="shared" ref="BK82" si="592">+AI$1*(AI82-AI70)/$AQ70</f>
        <v>4.6236459123117193</v>
      </c>
      <c r="BL82" s="61">
        <f t="shared" ref="BL82" si="593">+AJ$1*(AJ82-AJ70)/$AQ70</f>
        <v>5.0928525756339651</v>
      </c>
      <c r="BM82" s="61">
        <f t="shared" ref="BM82" si="594">+AK$1*(AK82-AK70)/$AQ70</f>
        <v>10.730591906986154</v>
      </c>
      <c r="BN82" s="61">
        <f t="shared" ref="BN82" si="595">+AL$1*(AL82-AL70)/$AQ70</f>
        <v>4.333838684676949</v>
      </c>
      <c r="BO82" s="61">
        <f t="shared" ref="BO82" si="596">+AM$1*(AM82-AM70)/$AQ70</f>
        <v>8.0528049008713651</v>
      </c>
      <c r="BP82" s="61">
        <f t="shared" ref="BP82" si="597">+AN$1*(AN82-AN70)/$AQ70</f>
        <v>1.3656808181989977</v>
      </c>
      <c r="BQ82" s="61">
        <f t="shared" ref="BQ82" si="598">+AO$1*(AO82-AO70)/$AQ70</f>
        <v>5.8108230370624074</v>
      </c>
      <c r="BR82" s="61">
        <f t="shared" ref="BR82" si="599">+AP$1*(AP82-AP70)/$AQ70</f>
        <v>3.52966960889818</v>
      </c>
      <c r="BS82" s="61">
        <f t="shared" ref="BS82" si="600">+SUM(BG82:BR82)</f>
        <v>110.17467565103738</v>
      </c>
      <c r="BT82" s="53">
        <f t="shared" ref="BT82" si="601">+(D82/D70-1)*100</f>
        <v>113.70728051991708</v>
      </c>
      <c r="BV82" s="61">
        <f t="shared" ref="BV82" si="602">+AS$1*(AS82-AS70)/$BE70</f>
        <v>19.593235741588849</v>
      </c>
      <c r="BW82" s="61">
        <f t="shared" ref="BW82" si="603">+AT$1*(AT82-AT70)/$BE70</f>
        <v>1.7775890102390586</v>
      </c>
      <c r="BX82" s="61">
        <f t="shared" ref="BX82" si="604">+AU$1*(AU82-AU70)/$BE70</f>
        <v>7.8374140285610885</v>
      </c>
      <c r="BY82" s="61">
        <f t="shared" ref="BY82" si="605">+AV$1*(AV82-AV70)/$BE70</f>
        <v>12.322801596749359</v>
      </c>
      <c r="BZ82" s="61">
        <f t="shared" ref="BZ82" si="606">+AW$1*(AW82-AW70)/$BE70</f>
        <v>8.0471756483115247</v>
      </c>
      <c r="CA82" s="61">
        <f t="shared" ref="CA82" si="607">+AX$1*(AX82-AX70)/$BE70</f>
        <v>9.483170333012735</v>
      </c>
      <c r="CB82" s="61">
        <f t="shared" ref="CB82" si="608">+AY$1*(AY82-AY70)/$BE70</f>
        <v>16.563098287690472</v>
      </c>
      <c r="CC82" s="61">
        <f t="shared" ref="CC82" si="609">+AZ$1*(AZ82-AZ70)/$BE70</f>
        <v>4.0145327835035314</v>
      </c>
      <c r="CD82" s="61">
        <f t="shared" ref="CD82" si="610">+BA$1*(BA82-BA70)/$BE70</f>
        <v>10.600247690645132</v>
      </c>
      <c r="CE82" s="61">
        <f t="shared" ref="CE82" si="611">+BB$1*(BB82-BB70)/$BE70</f>
        <v>3.3875049918223881</v>
      </c>
      <c r="CF82" s="61">
        <f t="shared" ref="CF82" si="612">+BC$1*(BC82-BC70)/$BE70</f>
        <v>10.902457183490425</v>
      </c>
      <c r="CG82" s="61">
        <f t="shared" ref="CG82" si="613">+BD$1*(BD82-BD70)/$BE70</f>
        <v>4.9381424258620115</v>
      </c>
      <c r="CH82" s="61">
        <f t="shared" ref="CH82" si="614">+SUM(BV82:CG82)</f>
        <v>109.46736972147657</v>
      </c>
      <c r="CI82" s="53">
        <f t="shared" ref="CI82" si="615">(H82/H70-1)*100</f>
        <v>113.44292462320871</v>
      </c>
      <c r="CK82" s="61">
        <f t="shared" ref="CK82" si="616">+BG82/$BS82*$BT82</f>
        <v>43.564462613384975</v>
      </c>
      <c r="CL82" s="61">
        <f t="shared" ref="CL82" si="617">+BH82/$BS82*$BT82</f>
        <v>2.2020027766562831</v>
      </c>
      <c r="CM82" s="61">
        <f t="shared" ref="CM82" si="618">+BI82/$BS82*$BT82</f>
        <v>10.226750500617507</v>
      </c>
      <c r="CN82" s="61">
        <f t="shared" ref="CN82" si="619">+BJ82/$BS82*$BT82</f>
        <v>12.778107791955296</v>
      </c>
      <c r="CO82" s="61">
        <f t="shared" ref="CO82" si="620">+BK82/$BS82*$BT82</f>
        <v>4.7718969869374543</v>
      </c>
      <c r="CP82" s="61">
        <f t="shared" ref="CP82" si="621">+BL82/$BS82*$BT82</f>
        <v>5.256148139690402</v>
      </c>
      <c r="CQ82" s="61">
        <f t="shared" ref="CQ82" si="622">+BM82/$BS82*$BT82</f>
        <v>11.074654106330813</v>
      </c>
      <c r="CR82" s="61">
        <f t="shared" ref="CR82" si="623">+BN82/$BS82*$BT82</f>
        <v>4.4727974748704451</v>
      </c>
      <c r="CS82" s="61">
        <f t="shared" ref="CS82" si="624">+BO82/$BS82*$BT82</f>
        <v>8.3110074109568917</v>
      </c>
      <c r="CT82" s="61">
        <f t="shared" ref="CT82" si="625">+BP82/$BS82*$BT82</f>
        <v>1.4094695625651352</v>
      </c>
      <c r="CU82" s="61">
        <f t="shared" ref="CU82" si="626">+BQ82/$BS82*$BT82</f>
        <v>5.9971393718428461</v>
      </c>
      <c r="CV82" s="61">
        <f t="shared" ref="CV82" si="627">+BR82/$BS82*$BT82</f>
        <v>3.6428437841090426</v>
      </c>
      <c r="CW82" s="61">
        <f t="shared" ref="CW82" si="628">+SUM(CK82:CV82)</f>
        <v>113.70728051991709</v>
      </c>
      <c r="CX82" s="61"/>
      <c r="CY82" s="61"/>
      <c r="CZ82" s="61">
        <f t="shared" ref="CZ82" si="629">+BV82/$CH82*$CI82</f>
        <v>20.304808373611127</v>
      </c>
      <c r="DA82" s="61">
        <f t="shared" ref="DA82" si="630">+BW82/$CH82*$CI82</f>
        <v>1.8421461720755195</v>
      </c>
      <c r="DB82" s="61">
        <f t="shared" ref="DB82" si="631">+BX82/$CH82*$CI82</f>
        <v>8.1220474297054412</v>
      </c>
      <c r="DC82" s="61">
        <f t="shared" ref="DC82" si="632">+BY82/$CH82*$CI82</f>
        <v>12.770331983344718</v>
      </c>
      <c r="DD82" s="61">
        <f t="shared" ref="DD82" si="633">+BZ82/$CH82*$CI82</f>
        <v>8.3394270166886333</v>
      </c>
      <c r="DE82" s="61">
        <f t="shared" ref="DE82" si="634">+CA82/$CH82*$CI82</f>
        <v>9.8275730933722265</v>
      </c>
      <c r="DF82" s="61">
        <f t="shared" ref="DF82" si="635">+CB82/$CH82*$CI82</f>
        <v>17.164624630682344</v>
      </c>
      <c r="DG82" s="61">
        <f t="shared" ref="DG82" si="636">+CC82/$CH82*$CI82</f>
        <v>4.1603296134285559</v>
      </c>
      <c r="DH82" s="61">
        <f t="shared" ref="DH82" si="637">+CD82/$CH82*$CI82</f>
        <v>10.985219639576972</v>
      </c>
      <c r="DI82" s="61">
        <f t="shared" ref="DI82" si="638">+CE82/$CH82*$CI82</f>
        <v>3.5105298905583942</v>
      </c>
      <c r="DJ82" s="61">
        <f t="shared" ref="DJ82" si="639">+CF82/$CH82*$CI82</f>
        <v>11.298404553076731</v>
      </c>
      <c r="DK82" s="61">
        <f t="shared" ref="DK82" si="640">+CG82/$CH82*$CI82</f>
        <v>5.1174822270880522</v>
      </c>
      <c r="DL82" s="61">
        <f t="shared" ref="DL82" si="641">+SUM(CZ82:DK82)</f>
        <v>113.4429246232087</v>
      </c>
      <c r="DM82" s="61">
        <f t="shared" ref="DM82" si="642">+(H82/H70-1)*100</f>
        <v>113.44292462320871</v>
      </c>
      <c r="DN82" s="61"/>
      <c r="DO82" s="59">
        <f t="shared" ref="DO82" si="643">+A82</f>
        <v>45108</v>
      </c>
      <c r="DP82" s="61">
        <f t="shared" ref="DP82" si="644">+CK82-CZ82</f>
        <v>23.259654239773848</v>
      </c>
      <c r="DQ82" s="61">
        <f t="shared" ref="DQ82" si="645">+CL82-DA82</f>
        <v>0.35985660458076363</v>
      </c>
      <c r="DR82" s="61">
        <f t="shared" ref="DR82" si="646">+CM82-DB82</f>
        <v>2.1047030709120662</v>
      </c>
      <c r="DS82" s="61">
        <f t="shared" ref="DS82" si="647">+CN82-DC82</f>
        <v>7.7758086105781388E-3</v>
      </c>
      <c r="DT82" s="61">
        <f t="shared" ref="DT82" si="648">+CO82-DD82</f>
        <v>-3.5675300297511789</v>
      </c>
      <c r="DU82" s="61">
        <f t="shared" ref="DU82" si="649">+CP82-DE82</f>
        <v>-4.5714249536818246</v>
      </c>
      <c r="DV82" s="61">
        <f t="shared" ref="DV82" si="650">+CQ82-DF82</f>
        <v>-6.0899705243515303</v>
      </c>
      <c r="DW82" s="61">
        <f t="shared" ref="DW82" si="651">+CR82-DG82</f>
        <v>0.31246786144188921</v>
      </c>
      <c r="DX82" s="61">
        <f t="shared" ref="DX82" si="652">+CS82-DH82</f>
        <v>-2.67421222862008</v>
      </c>
      <c r="DY82" s="61">
        <f t="shared" ref="DY82" si="653">+CT82-DI82</f>
        <v>-2.1010603279932587</v>
      </c>
      <c r="DZ82" s="61">
        <f t="shared" ref="DZ82" si="654">+CU82-DJ82</f>
        <v>-5.3012651812338847</v>
      </c>
      <c r="EA82" s="61">
        <f t="shared" ref="EA82" si="655">+CV82-DK82</f>
        <v>-1.4746384429790096</v>
      </c>
      <c r="EB82" s="61">
        <f t="shared" ref="EB82" si="656">+CW82-DL82</f>
        <v>0.26435589670839477</v>
      </c>
      <c r="EC82" s="61"/>
      <c r="ED82" s="79">
        <f>+'Infla Interanual PondENGHO'!CI83</f>
        <v>2.6435589670836812E-3</v>
      </c>
      <c r="EE82" s="53">
        <f t="shared" ref="EE82" si="657">+ED82*100</f>
        <v>0.26435589670836812</v>
      </c>
    </row>
    <row r="83" spans="1:139" x14ac:dyDescent="0.2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2108.072021484375</v>
      </c>
      <c r="E83" s="60">
        <f>+'Indice PondENGHO'!BM82</f>
        <v>2075.0703125</v>
      </c>
      <c r="F83" s="60">
        <f>+'Indice PondENGHO'!BN82</f>
        <v>2070.5986328125</v>
      </c>
      <c r="G83" s="60">
        <f>+'Indice PondENGHO'!BO82</f>
        <v>2057.05712890625</v>
      </c>
      <c r="H83" s="60">
        <f>+'Indice PondENGHO'!BP82</f>
        <v>2037.6568603515625</v>
      </c>
      <c r="I83" s="60">
        <f>+'Indice PondENGHO'!CD82</f>
        <v>2062.211181640625</v>
      </c>
      <c r="K83" s="61">
        <f t="shared" ref="K83" si="658">100*D$1*(D83-D71)/$I71</f>
        <v>15.600197717611879</v>
      </c>
      <c r="L83" s="61">
        <f t="shared" ref="L83" si="659">100*E$1*(E83-E71)/$I71</f>
        <v>19.456776651282695</v>
      </c>
      <c r="M83" s="61">
        <f t="shared" ref="M83" si="660">100*F$1*(F83-F71)/$I71</f>
        <v>22.099980608588442</v>
      </c>
      <c r="N83" s="61">
        <f t="shared" ref="N83" si="661">100*G$1*(G83-G71)/$I71</f>
        <v>27.618926166616404</v>
      </c>
      <c r="O83" s="61">
        <f t="shared" ref="O83" si="662">100*H$1*(H83-H71)/$I71</f>
        <v>39.706439085374804</v>
      </c>
      <c r="P83" s="61">
        <f t="shared" ref="P83" si="663">+SUM(K83:O83)</f>
        <v>124.48232022947423</v>
      </c>
      <c r="Q83" s="61">
        <f t="shared" ref="Q83" si="664">100*(I83/I71-1)</f>
        <v>124.48259355166624</v>
      </c>
      <c r="S83" s="60">
        <f>+'Indice PondENGHO'!D82</f>
        <v>2312.741455078125</v>
      </c>
      <c r="T83" s="60">
        <f>+'Indice PondENGHO'!P82</f>
        <v>2300.706787109375</v>
      </c>
      <c r="U83" s="60">
        <f>+'Indice PondENGHO'!AB82</f>
        <v>2292.312255859375</v>
      </c>
      <c r="V83" s="60">
        <f>+'Indice PondENGHO'!AN82</f>
        <v>2284.9853515625</v>
      </c>
      <c r="W83" s="60">
        <f>+'Indice PondENGHO'!AZ82</f>
        <v>2274.3525390625</v>
      </c>
      <c r="Y83" s="61">
        <f t="shared" ref="Y83" si="665">+S$1*(S83-S71)/D71</f>
        <v>48.740930482418079</v>
      </c>
      <c r="Z83" s="61">
        <f t="shared" ref="Z83" si="666">+T$1*(T83-T71)/E71</f>
        <v>39.424505893879839</v>
      </c>
      <c r="AA83" s="61">
        <f t="shared" ref="AA83" si="667">+U$1*(U83-U71)/F71</f>
        <v>36.063586741608233</v>
      </c>
      <c r="AB83" s="61">
        <f t="shared" ref="AB83" si="668">+V$1*(V83-V71)/G71</f>
        <v>29.98375809953723</v>
      </c>
      <c r="AC83" s="61">
        <f t="shared" ref="AC83" si="669">+W$1*(W83-W71)/H71</f>
        <v>22.462984309754503</v>
      </c>
      <c r="AE83" s="60">
        <f>+'Indice PondENGHO'!D82</f>
        <v>2312.741455078125</v>
      </c>
      <c r="AF83" s="60">
        <f>+'Indice PondENGHO'!E82</f>
        <v>1675.5570068359375</v>
      </c>
      <c r="AG83" s="60">
        <f>+'Indice PondENGHO'!F82</f>
        <v>2263.65283203125</v>
      </c>
      <c r="AH83" s="60">
        <f>+'Indice PondENGHO'!G82</f>
        <v>1548.4508056640625</v>
      </c>
      <c r="AI83" s="60">
        <f>+'Indice PondENGHO'!H82</f>
        <v>2092.462890625</v>
      </c>
      <c r="AJ83" s="60">
        <f>+'Indice PondENGHO'!I82</f>
        <v>2332.29736328125</v>
      </c>
      <c r="AK83" s="60">
        <f>+'Indice PondENGHO'!J82</f>
        <v>2005.0135498046875</v>
      </c>
      <c r="AL83" s="60">
        <f>+'Indice PondENGHO'!K82</f>
        <v>1492.029541015625</v>
      </c>
      <c r="AM83" s="60">
        <f>+'Indice PondENGHO'!L82</f>
        <v>1928.7713623046875</v>
      </c>
      <c r="AN83" s="60">
        <f>+'Indice PondENGHO'!M82</f>
        <v>1509.76416015625</v>
      </c>
      <c r="AO83" s="60">
        <f>+'Indice PondENGHO'!N82</f>
        <v>2304.77001953125</v>
      </c>
      <c r="AP83" s="60">
        <f>+'Indice PondENGHO'!O82</f>
        <v>1715.6549072265625</v>
      </c>
      <c r="AQ83" s="60">
        <f t="shared" ref="AQ83" si="670">+D83</f>
        <v>2108.072021484375</v>
      </c>
      <c r="AR83" s="60"/>
      <c r="AS83" s="60">
        <f>+'Indice PondENGHO'!AZ82</f>
        <v>2274.3525390625</v>
      </c>
      <c r="AT83" s="60">
        <f>+'Indice PondENGHO'!BA82</f>
        <v>1643.694091796875</v>
      </c>
      <c r="AU83" s="60">
        <f>+'Indice PondENGHO'!BB82</f>
        <v>2321.854736328125</v>
      </c>
      <c r="AV83" s="60">
        <f>+'Indice PondENGHO'!BC82</f>
        <v>1490.9830322265625</v>
      </c>
      <c r="AW83" s="60">
        <f>+'Indice PondENGHO'!BD82</f>
        <v>2095.919921875</v>
      </c>
      <c r="AX83" s="60">
        <f>+'Indice PondENGHO'!BE82</f>
        <v>2238.793212890625</v>
      </c>
      <c r="AY83" s="60">
        <f>+'Indice PondENGHO'!BF82</f>
        <v>1983.5718994140625</v>
      </c>
      <c r="AZ83" s="60">
        <f>+'Indice PondENGHO'!BG82</f>
        <v>1476.4732666015625</v>
      </c>
      <c r="BA83" s="60">
        <f>+'Indice PondENGHO'!BH82</f>
        <v>1951.4501953125</v>
      </c>
      <c r="BB83" s="60">
        <f>+'Indice PondENGHO'!BI82</f>
        <v>1589.28125</v>
      </c>
      <c r="BC83" s="60">
        <f>+'Indice PondENGHO'!BJ82</f>
        <v>2268.25244140625</v>
      </c>
      <c r="BD83" s="60">
        <f>+'Indice PondENGHO'!BK82</f>
        <v>1703.811767578125</v>
      </c>
      <c r="BE83" s="60">
        <f t="shared" ref="BE83" si="671">+H83</f>
        <v>2037.6568603515625</v>
      </c>
      <c r="BG83" s="61">
        <f t="shared" ref="BG83" si="672">+AE$1*(AE83-AE71)/$AQ71</f>
        <v>48.740930482418079</v>
      </c>
      <c r="BH83" s="61">
        <f t="shared" ref="BH83" si="673">+AF$1*(AF83-AF71)/$AQ71</f>
        <v>2.2171288627290062</v>
      </c>
      <c r="BI83" s="61">
        <f t="shared" ref="BI83" si="674">+AG$1*(AG83-AG71)/$AQ71</f>
        <v>10.119518148610119</v>
      </c>
      <c r="BJ83" s="61">
        <f t="shared" ref="BJ83" si="675">+AH$1*(AH83-AH71)/$AQ71</f>
        <v>12.750536906030456</v>
      </c>
      <c r="BK83" s="61">
        <f t="shared" ref="BK83" si="676">+AI$1*(AI83-AI71)/$AQ71</f>
        <v>5.1499988542198762</v>
      </c>
      <c r="BL83" s="61">
        <f t="shared" ref="BL83" si="677">+AJ$1*(AJ83-AJ71)/$AQ71</f>
        <v>5.8856940836817691</v>
      </c>
      <c r="BM83" s="61">
        <f t="shared" ref="BM83" si="678">+AK$1*(AK83-AK71)/$AQ71</f>
        <v>11.4902801731888</v>
      </c>
      <c r="BN83" s="61">
        <f t="shared" ref="BN83" si="679">+AL$1*(AL83-AL71)/$AQ71</f>
        <v>4.3554860479633595</v>
      </c>
      <c r="BO83" s="61">
        <f t="shared" ref="BO83" si="680">+AM$1*(AM83-AM71)/$AQ71</f>
        <v>8.8138233352291859</v>
      </c>
      <c r="BP83" s="61">
        <f t="shared" ref="BP83" si="681">+AN$1*(AN83-AN71)/$AQ71</f>
        <v>1.4334174069767771</v>
      </c>
      <c r="BQ83" s="61">
        <f t="shared" ref="BQ83" si="682">+AO$1*(AO83-AO71)/$AQ71</f>
        <v>6.3680577157058122</v>
      </c>
      <c r="BR83" s="61">
        <f t="shared" ref="BR83" si="683">+AP$1*(AP83-AP71)/$AQ71</f>
        <v>3.6357253279618393</v>
      </c>
      <c r="BS83" s="61">
        <f t="shared" ref="BS83" si="684">+SUM(BG83:BR83)</f>
        <v>120.96059734471508</v>
      </c>
      <c r="BT83" s="53">
        <f t="shared" ref="BT83" si="685">+(D83/D71-1)*100</f>
        <v>125.54746699133537</v>
      </c>
      <c r="BV83" s="61">
        <f t="shared" ref="BV83" si="686">+AS$1*(AS83-AS71)/$BE71</f>
        <v>22.462984309754503</v>
      </c>
      <c r="BW83" s="61">
        <f t="shared" ref="BW83" si="687">+AT$1*(AT83-AT71)/$BE71</f>
        <v>1.8337336569913487</v>
      </c>
      <c r="BX83" s="61">
        <f t="shared" ref="BX83" si="688">+AU$1*(AU83-AU71)/$BE71</f>
        <v>8.003492247471959</v>
      </c>
      <c r="BY83" s="61">
        <f t="shared" ref="BY83" si="689">+AV$1*(AV83-AV71)/$BE71</f>
        <v>13.068661180445899</v>
      </c>
      <c r="BZ83" s="61">
        <f t="shared" ref="BZ83" si="690">+AW$1*(AW83-AW71)/$BE71</f>
        <v>8.9533923601558385</v>
      </c>
      <c r="CA83" s="61">
        <f t="shared" ref="CA83" si="691">+AX$1*(AX83-AX71)/$BE71</f>
        <v>11.005489061245759</v>
      </c>
      <c r="CB83" s="61">
        <f t="shared" ref="CB83" si="692">+AY$1*(AY83-AY71)/$BE71</f>
        <v>17.67217383632698</v>
      </c>
      <c r="CC83" s="61">
        <f t="shared" ref="CC83" si="693">+AZ$1*(AZ83-AZ71)/$BE71</f>
        <v>4.0387637770676541</v>
      </c>
      <c r="CD83" s="61">
        <f t="shared" ref="CD83" si="694">+BA$1*(BA83-BA71)/$BE71</f>
        <v>11.675145681547461</v>
      </c>
      <c r="CE83" s="61">
        <f t="shared" ref="CE83" si="695">+BB$1*(BB83-BB71)/$BE71</f>
        <v>3.5988743574059656</v>
      </c>
      <c r="CF83" s="61">
        <f t="shared" ref="CF83" si="696">+BC$1*(BC83-BC71)/$BE71</f>
        <v>11.917430739023894</v>
      </c>
      <c r="CG83" s="61">
        <f t="shared" ref="CG83" si="697">+BD$1*(BD83-BD71)/$BE71</f>
        <v>5.069864658948303</v>
      </c>
      <c r="CH83" s="61">
        <f t="shared" ref="CH83" si="698">+SUM(BV83:CG83)</f>
        <v>119.30000586638558</v>
      </c>
      <c r="CI83" s="53">
        <f t="shared" ref="CI83" si="699">(H83/H71-1)*100</f>
        <v>124.17314549014726</v>
      </c>
      <c r="CK83" s="61">
        <f t="shared" ref="CK83" si="700">+BG83/$BS83*$BT83</f>
        <v>50.589204213579514</v>
      </c>
      <c r="CL83" s="61">
        <f t="shared" ref="CL83" si="701">+BH83/$BS83*$BT83</f>
        <v>2.3012031919431366</v>
      </c>
      <c r="CM83" s="61">
        <f t="shared" ref="CM83" si="702">+BI83/$BS83*$BT83</f>
        <v>10.503253940704495</v>
      </c>
      <c r="CN83" s="61">
        <f t="shared" ref="CN83" si="703">+BJ83/$BS83*$BT83</f>
        <v>13.234041881999708</v>
      </c>
      <c r="CO83" s="61">
        <f t="shared" ref="CO83" si="704">+BK83/$BS83*$BT83</f>
        <v>5.3452886753938822</v>
      </c>
      <c r="CP83" s="61">
        <f t="shared" ref="CP83" si="705">+BL83/$BS83*$BT83</f>
        <v>6.1088817343246999</v>
      </c>
      <c r="CQ83" s="61">
        <f t="shared" ref="CQ83" si="706">+BM83/$BS83*$BT83</f>
        <v>11.925995757556864</v>
      </c>
      <c r="CR83" s="61">
        <f t="shared" ref="CR83" si="707">+BN83/$BS83*$BT83</f>
        <v>4.5206476558607438</v>
      </c>
      <c r="CS83" s="61">
        <f t="shared" ref="CS83" si="708">+BO83/$BS83*$BT83</f>
        <v>9.1480467072568921</v>
      </c>
      <c r="CT83" s="61">
        <f t="shared" ref="CT83" si="709">+BP83/$BS83*$BT83</f>
        <v>1.4877731140361736</v>
      </c>
      <c r="CU83" s="61">
        <f t="shared" ref="CU83" si="710">+BQ83/$BS83*$BT83</f>
        <v>6.6095367699209264</v>
      </c>
      <c r="CV83" s="61">
        <f t="shared" ref="CV83" si="711">+BR83/$BS83*$BT83</f>
        <v>3.7735933487583271</v>
      </c>
      <c r="CW83" s="61">
        <f t="shared" ref="CW83" si="712">+SUM(CK83:CV83)</f>
        <v>125.54746699133537</v>
      </c>
      <c r="CX83" s="61"/>
      <c r="CY83" s="61"/>
      <c r="CZ83" s="61">
        <f t="shared" ref="CZ83" si="713">+BV83/$CH83*$CI83</f>
        <v>23.380547206024612</v>
      </c>
      <c r="DA83" s="61">
        <f t="shared" ref="DA83" si="714">+BW83/$CH83*$CI83</f>
        <v>1.9086375941572715</v>
      </c>
      <c r="DB83" s="61">
        <f t="shared" ref="DB83" si="715">+BX83/$CH83*$CI83</f>
        <v>8.3304170863802405</v>
      </c>
      <c r="DC83" s="61">
        <f t="shared" ref="DC83" si="716">+BY83/$CH83*$CI83</f>
        <v>13.602486892904571</v>
      </c>
      <c r="DD83" s="61">
        <f t="shared" ref="DD83" si="717">+BZ83/$CH83*$CI83</f>
        <v>9.3191185037591087</v>
      </c>
      <c r="DE83" s="61">
        <f t="shared" ref="DE83" si="718">+CA83/$CH83*$CI83</f>
        <v>11.455038786191279</v>
      </c>
      <c r="DF83" s="61">
        <f t="shared" ref="DF83" si="719">+CB83/$CH83*$CI83</f>
        <v>18.394042791272899</v>
      </c>
      <c r="DG83" s="61">
        <f t="shared" ref="DG83" si="720">+CC83/$CH83*$CI83</f>
        <v>4.2037382852423208</v>
      </c>
      <c r="DH83" s="61">
        <f t="shared" ref="DH83" si="721">+CD83/$CH83*$CI83</f>
        <v>12.152049388473179</v>
      </c>
      <c r="DI83" s="61">
        <f t="shared" ref="DI83" si="722">+CE83/$CH83*$CI83</f>
        <v>3.7458803621806593</v>
      </c>
      <c r="DJ83" s="61">
        <f t="shared" ref="DJ83" si="723">+CF83/$CH83*$CI83</f>
        <v>12.404231251111183</v>
      </c>
      <c r="DK83" s="61">
        <f t="shared" ref="DK83" si="724">+CG83/$CH83*$CI83</f>
        <v>5.2769573424499328</v>
      </c>
      <c r="DL83" s="61">
        <f t="shared" ref="DL83" si="725">+SUM(CZ83:DK83)</f>
        <v>124.17314549014725</v>
      </c>
      <c r="DM83" s="61">
        <f t="shared" ref="DM83" si="726">+(H83/H71-1)*100</f>
        <v>124.17314549014726</v>
      </c>
      <c r="DN83" s="61"/>
      <c r="DO83" s="59">
        <f t="shared" ref="DO83" si="727">+A83</f>
        <v>45139</v>
      </c>
      <c r="DP83" s="61">
        <f t="shared" ref="DP83" si="728">+CK83-CZ83</f>
        <v>27.208657007554901</v>
      </c>
      <c r="DQ83" s="61">
        <f t="shared" ref="DQ83" si="729">+CL83-DA83</f>
        <v>0.39256559778586508</v>
      </c>
      <c r="DR83" s="61">
        <f t="shared" ref="DR83" si="730">+CM83-DB83</f>
        <v>2.1728368543242542</v>
      </c>
      <c r="DS83" s="61">
        <f t="shared" ref="DS83" si="731">+CN83-DC83</f>
        <v>-0.36844501090486226</v>
      </c>
      <c r="DT83" s="61">
        <f t="shared" ref="DT83" si="732">+CO83-DD83</f>
        <v>-3.9738298283652265</v>
      </c>
      <c r="DU83" s="61">
        <f t="shared" ref="DU83" si="733">+CP83-DE83</f>
        <v>-5.3461570518665793</v>
      </c>
      <c r="DV83" s="61">
        <f t="shared" ref="DV83" si="734">+CQ83-DF83</f>
        <v>-6.4680470337160347</v>
      </c>
      <c r="DW83" s="61">
        <f t="shared" ref="DW83" si="735">+CR83-DG83</f>
        <v>0.31690937061842295</v>
      </c>
      <c r="DX83" s="61">
        <f t="shared" ref="DX83" si="736">+CS83-DH83</f>
        <v>-3.0040026812162868</v>
      </c>
      <c r="DY83" s="61">
        <f t="shared" ref="DY83" si="737">+CT83-DI83</f>
        <v>-2.2581072481444857</v>
      </c>
      <c r="DZ83" s="61">
        <f t="shared" ref="DZ83" si="738">+CU83-DJ83</f>
        <v>-5.7946944811902563</v>
      </c>
      <c r="EA83" s="61">
        <f t="shared" ref="EA83" si="739">+CV83-DK83</f>
        <v>-1.5033639936916057</v>
      </c>
      <c r="EB83" s="61">
        <f t="shared" ref="EB83" si="740">+CW83-DL83</f>
        <v>1.3743215011881205</v>
      </c>
      <c r="EC83" s="61"/>
      <c r="ED83" s="79">
        <f>+'Infla Interanual PondENGHO'!CI84</f>
        <v>1.3743215011881027E-2</v>
      </c>
      <c r="EE83" s="53">
        <f t="shared" ref="EE83" si="741">+ED83*100</f>
        <v>1.3743215011881027</v>
      </c>
    </row>
    <row r="84" spans="1:139" x14ac:dyDescent="0.2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2376.782470703125</v>
      </c>
      <c r="E84" s="60">
        <f>+'Indice PondENGHO'!BM83</f>
        <v>2334.802734375</v>
      </c>
      <c r="F84" s="60">
        <f>+'Indice PondENGHO'!BN83</f>
        <v>2328.21240234375</v>
      </c>
      <c r="G84" s="60">
        <f>+'Indice PondENGHO'!BO83</f>
        <v>2309.9462890625</v>
      </c>
      <c r="H84" s="60">
        <f>+'Indice PondENGHO'!BP83</f>
        <v>2284.216796875</v>
      </c>
      <c r="I84" s="60">
        <f>+'Indice PondENGHO'!CD83</f>
        <v>2316.8857421875</v>
      </c>
      <c r="K84" s="61">
        <f t="shared" ref="K84" si="742">100*D$1*(D84-D72)/$I72</f>
        <v>17.42602272530663</v>
      </c>
      <c r="L84" s="61">
        <f t="shared" ref="L84" si="743">100*E$1*(E84-E72)/$I72</f>
        <v>21.680564615155269</v>
      </c>
      <c r="M84" s="61">
        <f t="shared" ref="M84" si="744">100*F$1*(F84-F72)/$I72</f>
        <v>24.610466962338062</v>
      </c>
      <c r="N84" s="61">
        <f t="shared" ref="N84" si="745">100*G$1*(G84-G72)/$I72</f>
        <v>30.707661234774942</v>
      </c>
      <c r="O84" s="61">
        <f t="shared" ref="O84" si="746">100*H$1*(H84-H72)/$I72</f>
        <v>44.055369355726121</v>
      </c>
      <c r="P84" s="61">
        <f t="shared" ref="P84" si="747">+SUM(K84:O84)</f>
        <v>138.48008489330104</v>
      </c>
      <c r="Q84" s="61">
        <f t="shared" ref="Q84" si="748">100*(I84/I72-1)</f>
        <v>138.48046406614753</v>
      </c>
      <c r="S84" s="60">
        <f>+'Indice PondENGHO'!D83</f>
        <v>2639.99365234375</v>
      </c>
      <c r="T84" s="60">
        <f>+'Indice PondENGHO'!P83</f>
        <v>2625.266845703125</v>
      </c>
      <c r="U84" s="60">
        <f>+'Indice PondENGHO'!AB83</f>
        <v>2615.427978515625</v>
      </c>
      <c r="V84" s="60">
        <f>+'Indice PondENGHO'!AN83</f>
        <v>2606.92138671875</v>
      </c>
      <c r="W84" s="60">
        <f>+'Indice PondENGHO'!AZ83</f>
        <v>2592.082763671875</v>
      </c>
      <c r="Y84" s="61">
        <f t="shared" ref="Y84" si="749">+S$1*(S84-S72)/D72</f>
        <v>55.223388143603515</v>
      </c>
      <c r="Z84" s="61">
        <f t="shared" ref="Z84" si="750">+T$1*(T84-T72)/E72</f>
        <v>44.665699191591372</v>
      </c>
      <c r="AA84" s="61">
        <f t="shared" ref="AA84" si="751">+U$1*(U84-U72)/F72</f>
        <v>40.864824040365491</v>
      </c>
      <c r="AB84" s="61">
        <f t="shared" ref="AB84" si="752">+V$1*(V84-V72)/G72</f>
        <v>33.986137049697803</v>
      </c>
      <c r="AC84" s="61">
        <f t="shared" ref="AC84" si="753">+W$1*(W84-W72)/H72</f>
        <v>25.438376418032682</v>
      </c>
      <c r="AE84" s="60">
        <f>+'Indice PondENGHO'!D83</f>
        <v>2639.99365234375</v>
      </c>
      <c r="AF84" s="60">
        <f>+'Indice PondENGHO'!E83</f>
        <v>1851.4453125</v>
      </c>
      <c r="AG84" s="60">
        <f>+'Indice PondENGHO'!F83</f>
        <v>2531.93603515625</v>
      </c>
      <c r="AH84" s="60">
        <f>+'Indice PondENGHO'!G83</f>
        <v>1687.20361328125</v>
      </c>
      <c r="AI84" s="60">
        <f>+'Indice PondENGHO'!H83</f>
        <v>2361.47998046875</v>
      </c>
      <c r="AJ84" s="60">
        <f>+'Indice PondENGHO'!I83</f>
        <v>2564.40283203125</v>
      </c>
      <c r="AK84" s="60">
        <f>+'Indice PondENGHO'!J83</f>
        <v>2229.32177734375</v>
      </c>
      <c r="AL84" s="60">
        <f>+'Indice PondENGHO'!K83</f>
        <v>1655.74609375</v>
      </c>
      <c r="AM84" s="60">
        <f>+'Indice PondENGHO'!L83</f>
        <v>2219.88720703125</v>
      </c>
      <c r="AN84" s="60">
        <f>+'Indice PondENGHO'!M83</f>
        <v>1667.055419921875</v>
      </c>
      <c r="AO84" s="60">
        <f>+'Indice PondENGHO'!N83</f>
        <v>2605.753173828125</v>
      </c>
      <c r="AP84" s="60">
        <f>+'Indice PondENGHO'!O83</f>
        <v>1915.0780029296875</v>
      </c>
      <c r="AQ84" s="60">
        <f t="shared" ref="AQ84" si="754">+D84</f>
        <v>2376.782470703125</v>
      </c>
      <c r="AR84" s="60"/>
      <c r="AS84" s="60">
        <f>+'Indice PondENGHO'!AZ83</f>
        <v>2592.082763671875</v>
      </c>
      <c r="AT84" s="60">
        <f>+'Indice PondENGHO'!BA83</f>
        <v>1814.3056640625</v>
      </c>
      <c r="AU84" s="60">
        <f>+'Indice PondENGHO'!BB83</f>
        <v>2601.691162109375</v>
      </c>
      <c r="AV84" s="60">
        <f>+'Indice PondENGHO'!BC83</f>
        <v>1615.9630126953125</v>
      </c>
      <c r="AW84" s="60">
        <f>+'Indice PondENGHO'!BD83</f>
        <v>2359.624267578125</v>
      </c>
      <c r="AX84" s="60">
        <f>+'Indice PondENGHO'!BE83</f>
        <v>2444.341552734375</v>
      </c>
      <c r="AY84" s="60">
        <f>+'Indice PondENGHO'!BF83</f>
        <v>2195.333740234375</v>
      </c>
      <c r="AZ84" s="60">
        <f>+'Indice PondENGHO'!BG83</f>
        <v>1632.0076904296875</v>
      </c>
      <c r="BA84" s="60">
        <f>+'Indice PondENGHO'!BH83</f>
        <v>2247.585205078125</v>
      </c>
      <c r="BB84" s="60">
        <f>+'Indice PondENGHO'!BI83</f>
        <v>1766.420166015625</v>
      </c>
      <c r="BC84" s="60">
        <f>+'Indice PondENGHO'!BJ83</f>
        <v>2575.715087890625</v>
      </c>
      <c r="BD84" s="60">
        <f>+'Indice PondENGHO'!BK83</f>
        <v>1905.3212890625</v>
      </c>
      <c r="BE84" s="60">
        <f t="shared" ref="BE84" si="755">+H84</f>
        <v>2284.216796875</v>
      </c>
      <c r="BG84" s="61">
        <f t="shared" ref="BG84" si="756">+AE$1*(AE84-AE72)/$AQ72</f>
        <v>55.223388143603515</v>
      </c>
      <c r="BH84" s="61">
        <f t="shared" ref="BH84" si="757">+AF$1*(AF84-AF72)/$AQ72</f>
        <v>2.3469631242040681</v>
      </c>
      <c r="BI84" s="61">
        <f t="shared" ref="BI84" si="758">+AG$1*(AG84-AG72)/$AQ72</f>
        <v>11.053184624000652</v>
      </c>
      <c r="BJ84" s="61">
        <f t="shared" ref="BJ84" si="759">+AH$1*(AH84-AH72)/$AQ72</f>
        <v>13.639888803352395</v>
      </c>
      <c r="BK84" s="61">
        <f t="shared" ref="BK84" si="760">+AI$1*(AI84-AI72)/$AQ72</f>
        <v>5.7487748286556952</v>
      </c>
      <c r="BL84" s="61">
        <f t="shared" ref="BL84" si="761">+AJ$1*(AJ84-AJ72)/$AQ72</f>
        <v>6.3381173406588429</v>
      </c>
      <c r="BM84" s="61">
        <f t="shared" ref="BM84" si="762">+AK$1*(AK84-AK72)/$AQ72</f>
        <v>12.615588921805525</v>
      </c>
      <c r="BN84" s="61">
        <f t="shared" ref="BN84" si="763">+AL$1*(AL84-AL72)/$AQ72</f>
        <v>4.8166243604196959</v>
      </c>
      <c r="BO84" s="61">
        <f t="shared" ref="BO84" si="764">+AM$1*(AM84-AM72)/$AQ72</f>
        <v>10.234017508239587</v>
      </c>
      <c r="BP84" s="61">
        <f t="shared" ref="BP84" si="765">+AN$1*(AN84-AN72)/$AQ72</f>
        <v>1.5515756218759</v>
      </c>
      <c r="BQ84" s="61">
        <f t="shared" ref="BQ84" si="766">+AO$1*(AO84-AO72)/$AQ72</f>
        <v>7.1245083290658622</v>
      </c>
      <c r="BR84" s="61">
        <f t="shared" ref="BR84" si="767">+AP$1*(AP84-AP72)/$AQ72</f>
        <v>3.9703933615876066</v>
      </c>
      <c r="BS84" s="61">
        <f t="shared" ref="BS84" si="768">+SUM(BG84:BR84)</f>
        <v>134.66302496746934</v>
      </c>
      <c r="BT84" s="53">
        <f t="shared" ref="BT84" si="769">+(D84/D72-1)*100</f>
        <v>139.93714753004235</v>
      </c>
      <c r="BV84" s="61">
        <f t="shared" ref="BV84" si="770">+AS$1*(AS84-AS72)/$BE72</f>
        <v>25.438376418032682</v>
      </c>
      <c r="BW84" s="61">
        <f t="shared" ref="BW84" si="771">+AT$1*(AT84-AT72)/$BE72</f>
        <v>1.9471890236584406</v>
      </c>
      <c r="BX84" s="61">
        <f t="shared" ref="BX84" si="772">+AU$1*(AU84-AU72)/$BE72</f>
        <v>8.8226923902304915</v>
      </c>
      <c r="BY84" s="61">
        <f t="shared" ref="BY84" si="773">+AV$1*(AV84-AV72)/$BE72</f>
        <v>13.98883755054367</v>
      </c>
      <c r="BZ84" s="61">
        <f t="shared" ref="BZ84" si="774">+AW$1*(AW84-AW72)/$BE72</f>
        <v>9.9879946884447186</v>
      </c>
      <c r="CA84" s="61">
        <f t="shared" ref="CA84" si="775">+AX$1*(AX84-AX72)/$BE72</f>
        <v>11.792902054839564</v>
      </c>
      <c r="CB84" s="61">
        <f t="shared" ref="CB84" si="776">+AY$1*(AY84-AY72)/$BE72</f>
        <v>19.277131074544339</v>
      </c>
      <c r="CC84" s="61">
        <f t="shared" ref="CC84" si="777">+AZ$1*(AZ84-AZ72)/$BE72</f>
        <v>4.462686338811781</v>
      </c>
      <c r="CD84" s="61">
        <f t="shared" ref="CD84" si="778">+BA$1*(BA84-BA72)/$BE72</f>
        <v>13.596018994469821</v>
      </c>
      <c r="CE84" s="61">
        <f t="shared" ref="CE84" si="779">+BB$1*(BB84-BB72)/$BE72</f>
        <v>3.9555262530992223</v>
      </c>
      <c r="CF84" s="61">
        <f t="shared" ref="CF84" si="780">+BC$1*(BC84-BC72)/$BE72</f>
        <v>13.52394468116206</v>
      </c>
      <c r="CG84" s="61">
        <f t="shared" ref="CG84" si="781">+BD$1*(BD84-BD72)/$BE72</f>
        <v>5.5744469274534669</v>
      </c>
      <c r="CH84" s="61">
        <f t="shared" ref="CH84" si="782">+SUM(BV84:CG84)</f>
        <v>132.36774639529025</v>
      </c>
      <c r="CI84" s="53">
        <f t="shared" ref="CI84" si="783">(H84/H72-1)*100</f>
        <v>137.98105504704122</v>
      </c>
      <c r="CK84" s="61">
        <f t="shared" ref="CK84" si="784">+BG84/$BS84*$BT84</f>
        <v>57.386230671909004</v>
      </c>
      <c r="CL84" s="61">
        <f t="shared" ref="CL84" si="785">+BH84/$BS84*$BT84</f>
        <v>2.4388827225487639</v>
      </c>
      <c r="CM84" s="61">
        <f t="shared" ref="CM84" si="786">+BI84/$BS84*$BT84</f>
        <v>11.486086308986634</v>
      </c>
      <c r="CN84" s="61">
        <f t="shared" ref="CN84" si="787">+BJ84/$BS84*$BT84</f>
        <v>14.174099625559352</v>
      </c>
      <c r="CO84" s="61">
        <f t="shared" ref="CO84" si="788">+BK84/$BS84*$BT84</f>
        <v>5.9739275239726846</v>
      </c>
      <c r="CP84" s="61">
        <f t="shared" ref="CP84" si="789">+BL84/$BS84*$BT84</f>
        <v>6.5863518332278268</v>
      </c>
      <c r="CQ84" s="61">
        <f t="shared" ref="CQ84" si="790">+BM84/$BS84*$BT84</f>
        <v>13.109682695420917</v>
      </c>
      <c r="CR84" s="61">
        <f t="shared" ref="CR84" si="791">+BN84/$BS84*$BT84</f>
        <v>5.0052690698406002</v>
      </c>
      <c r="CS84" s="61">
        <f t="shared" ref="CS84" si="792">+BO84/$BS84*$BT84</f>
        <v>10.634836238243702</v>
      </c>
      <c r="CT84" s="61">
        <f t="shared" ref="CT84" si="793">+BP84/$BS84*$BT84</f>
        <v>1.6123436017787038</v>
      </c>
      <c r="CU84" s="61">
        <f t="shared" ref="CU84" si="794">+BQ84/$BS84*$BT84</f>
        <v>7.4035420885899983</v>
      </c>
      <c r="CV84" s="61">
        <f t="shared" ref="CV84" si="795">+BR84/$BS84*$BT84</f>
        <v>4.1258951499641698</v>
      </c>
      <c r="CW84" s="61">
        <f t="shared" ref="CW84" si="796">+SUM(CK84:CV84)</f>
        <v>139.93714753004235</v>
      </c>
      <c r="CX84" s="61"/>
      <c r="CY84" s="61"/>
      <c r="CZ84" s="61">
        <f t="shared" ref="CZ84" si="797">+BV84/$CH84*$CI84</f>
        <v>26.517139653960381</v>
      </c>
      <c r="DA84" s="61">
        <f t="shared" ref="DA84" si="798">+BW84/$CH84*$CI84</f>
        <v>2.0297633160427471</v>
      </c>
      <c r="DB84" s="61">
        <f t="shared" ref="DB84" si="799">+BX84/$CH84*$CI84</f>
        <v>9.1968356152569495</v>
      </c>
      <c r="DC84" s="61">
        <f t="shared" ref="DC84" si="800">+BY84/$CH84*$CI84</f>
        <v>14.582061088669869</v>
      </c>
      <c r="DD84" s="61">
        <f t="shared" ref="DD84" si="801">+BZ84/$CH84*$CI84</f>
        <v>10.411554796742251</v>
      </c>
      <c r="DE84" s="61">
        <f t="shared" ref="DE84" si="802">+CA84/$CH84*$CI84</f>
        <v>12.293002728428112</v>
      </c>
      <c r="DF84" s="61">
        <f t="shared" ref="DF84" si="803">+CB84/$CH84*$CI84</f>
        <v>20.094614861860123</v>
      </c>
      <c r="DG84" s="61">
        <f t="shared" ref="DG84" si="804">+CC84/$CH84*$CI84</f>
        <v>4.6519351287767829</v>
      </c>
      <c r="DH84" s="61">
        <f t="shared" ref="DH84" si="805">+CD84/$CH84*$CI84</f>
        <v>14.17258430686184</v>
      </c>
      <c r="DI84" s="61">
        <f t="shared" ref="DI84" si="806">+CE84/$CH84*$CI84</f>
        <v>4.123267945040122</v>
      </c>
      <c r="DJ84" s="61">
        <f t="shared" ref="DJ84" si="807">+CF84/$CH84*$CI84</f>
        <v>14.097453543795908</v>
      </c>
      <c r="DK84" s="61">
        <f t="shared" ref="DK84" si="808">+CG84/$CH84*$CI84</f>
        <v>5.8108420616061363</v>
      </c>
      <c r="DL84" s="61">
        <f t="shared" ref="DL84" si="809">+SUM(CZ84:DK84)</f>
        <v>137.98105504704122</v>
      </c>
      <c r="DM84" s="61">
        <f t="shared" ref="DM84" si="810">+(H84/H72-1)*100</f>
        <v>137.98105504704122</v>
      </c>
      <c r="DN84" s="61"/>
      <c r="DO84" s="59">
        <f t="shared" ref="DO84" si="811">+A84</f>
        <v>45170</v>
      </c>
      <c r="DP84" s="61">
        <f t="shared" ref="DP84" si="812">+CK84-CZ84</f>
        <v>30.869091017948623</v>
      </c>
      <c r="DQ84" s="61">
        <f t="shared" ref="DQ84" si="813">+CL84-DA84</f>
        <v>0.40911940650601686</v>
      </c>
      <c r="DR84" s="61">
        <f t="shared" ref="DR84" si="814">+CM84-DB84</f>
        <v>2.2892506937296844</v>
      </c>
      <c r="DS84" s="61">
        <f t="shared" ref="DS84" si="815">+CN84-DC84</f>
        <v>-0.40796146311051729</v>
      </c>
      <c r="DT84" s="61">
        <f t="shared" ref="DT84" si="816">+CO84-DD84</f>
        <v>-4.4376272727695669</v>
      </c>
      <c r="DU84" s="61">
        <f t="shared" ref="DU84" si="817">+CP84-DE84</f>
        <v>-5.7066508952002852</v>
      </c>
      <c r="DV84" s="61">
        <f t="shared" ref="DV84" si="818">+CQ84-DF84</f>
        <v>-6.9849321664392061</v>
      </c>
      <c r="DW84" s="61">
        <f t="shared" ref="DW84" si="819">+CR84-DG84</f>
        <v>0.35333394106381721</v>
      </c>
      <c r="DX84" s="61">
        <f t="shared" ref="DX84" si="820">+CS84-DH84</f>
        <v>-3.5377480686181375</v>
      </c>
      <c r="DY84" s="61">
        <f t="shared" ref="DY84" si="821">+CT84-DI84</f>
        <v>-2.5109243432614181</v>
      </c>
      <c r="DZ84" s="61">
        <f t="shared" ref="DZ84" si="822">+CU84-DJ84</f>
        <v>-6.6939114552059094</v>
      </c>
      <c r="EA84" s="61">
        <f t="shared" ref="EA84" si="823">+CV84-DK84</f>
        <v>-1.6849469116419664</v>
      </c>
      <c r="EB84" s="61">
        <f t="shared" ref="EB84" si="824">+CW84-DL84</f>
        <v>1.9560924830011288</v>
      </c>
      <c r="EC84" s="61"/>
      <c r="ED84" s="79">
        <f>+'Infla Interanual PondENGHO'!CI85</f>
        <v>1.9560924830011039E-2</v>
      </c>
      <c r="EE84" s="53">
        <f t="shared" ref="EE84" si="825">+ED84*100</f>
        <v>1.9560924830011039</v>
      </c>
    </row>
    <row r="85" spans="1:139" x14ac:dyDescent="0.2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2570.36376953125</v>
      </c>
      <c r="E85" s="60">
        <f>+'Indice PondENGHO'!BM84</f>
        <v>2528.23583984375</v>
      </c>
      <c r="F85" s="60">
        <f>+'Indice PondENGHO'!BN84</f>
        <v>2521.84912109375</v>
      </c>
      <c r="G85" s="60">
        <f>+'Indice PondENGHO'!BO84</f>
        <v>2502.307373046875</v>
      </c>
      <c r="H85" s="60">
        <f>+'Indice PondENGHO'!BP84</f>
        <v>2476.685546875</v>
      </c>
      <c r="I85" s="60">
        <f>+'Indice PondENGHO'!CD84</f>
        <v>2509.822509765625</v>
      </c>
      <c r="K85" s="61">
        <f t="shared" ref="K85" si="826">100*D$1*(D85-D73)/$I73</f>
        <v>17.930007771634966</v>
      </c>
      <c r="L85" s="61">
        <f t="shared" ref="L85" si="827">100*E$1*(E85-E73)/$I73</f>
        <v>22.352860158944388</v>
      </c>
      <c r="M85" s="61">
        <f t="shared" ref="M85" si="828">100*F$1*(F85-F73)/$I73</f>
        <v>25.377613904015707</v>
      </c>
      <c r="N85" s="61">
        <f t="shared" ref="N85" si="829">100*G$1*(G85-G73)/$I73</f>
        <v>31.678421987942937</v>
      </c>
      <c r="O85" s="61">
        <f t="shared" ref="O85" si="830">100*H$1*(H85-H73)/$I73</f>
        <v>45.503876555811893</v>
      </c>
      <c r="P85" s="61">
        <f t="shared" ref="P85" si="831">+SUM(K85:O85)</f>
        <v>142.84278037834989</v>
      </c>
      <c r="Q85" s="61">
        <f t="shared" ref="Q85" si="832">100*(I85/I73-1)</f>
        <v>142.84312300044303</v>
      </c>
      <c r="S85" s="60">
        <f>+'Indice PondENGHO'!D84</f>
        <v>2835.88330078125</v>
      </c>
      <c r="T85" s="60">
        <f>+'Indice PondENGHO'!P84</f>
        <v>2823.71728515625</v>
      </c>
      <c r="U85" s="60">
        <f>+'Indice PondENGHO'!AB84</f>
        <v>2815.076171875</v>
      </c>
      <c r="V85" s="60">
        <f>+'Indice PondENGHO'!AN84</f>
        <v>2807.301513671875</v>
      </c>
      <c r="W85" s="60">
        <f>+'Indice PondENGHO'!AZ84</f>
        <v>2794.528076171875</v>
      </c>
      <c r="Y85" s="61">
        <f t="shared" ref="Y85" si="833">+S$1*(S85-S73)/D73</f>
        <v>56.258272780761736</v>
      </c>
      <c r="Z85" s="61">
        <f t="shared" ref="Z85" si="834">+T$1*(T85-T73)/E73</f>
        <v>45.573863041120482</v>
      </c>
      <c r="AA85" s="61">
        <f t="shared" ref="AA85" si="835">+U$1*(U85-U73)/F73</f>
        <v>41.721005061234393</v>
      </c>
      <c r="AB85" s="61">
        <f t="shared" ref="AB85" si="836">+V$1*(V85-V73)/G73</f>
        <v>34.728692956227228</v>
      </c>
      <c r="AC85" s="61">
        <f t="shared" ref="AC85" si="837">+W$1*(W85-W73)/H73</f>
        <v>26.022851405233574</v>
      </c>
      <c r="AE85" s="60">
        <f>+'Indice PondENGHO'!D84</f>
        <v>2835.88330078125</v>
      </c>
      <c r="AF85" s="60">
        <f>+'Indice PondENGHO'!E84</f>
        <v>2036.984619140625</v>
      </c>
      <c r="AG85" s="60">
        <f>+'Indice PondENGHO'!F84</f>
        <v>2789.09375</v>
      </c>
      <c r="AH85" s="60">
        <f>+'Indice PondENGHO'!G84</f>
        <v>1809.210205078125</v>
      </c>
      <c r="AI85" s="60">
        <f>+'Indice PondENGHO'!H84</f>
        <v>2609.1259765625</v>
      </c>
      <c r="AJ85" s="60">
        <f>+'Indice PondENGHO'!I84</f>
        <v>2690.242919921875</v>
      </c>
      <c r="AK85" s="60">
        <f>+'Indice PondENGHO'!J84</f>
        <v>2386.78125</v>
      </c>
      <c r="AL85" s="60">
        <f>+'Indice PondENGHO'!K84</f>
        <v>1875.47998046875</v>
      </c>
      <c r="AM85" s="60">
        <f>+'Indice PondENGHO'!L84</f>
        <v>2431.29443359375</v>
      </c>
      <c r="AN85" s="60">
        <f>+'Indice PondENGHO'!M84</f>
        <v>1829.2022705078125</v>
      </c>
      <c r="AO85" s="60">
        <f>+'Indice PondENGHO'!N84</f>
        <v>2838.686279296875</v>
      </c>
      <c r="AP85" s="60">
        <f>+'Indice PondENGHO'!O84</f>
        <v>2064.700439453125</v>
      </c>
      <c r="AQ85" s="60">
        <f t="shared" ref="AQ85" si="838">+D85</f>
        <v>2570.36376953125</v>
      </c>
      <c r="AR85" s="60"/>
      <c r="AS85" s="60">
        <f>+'Indice PondENGHO'!AZ84</f>
        <v>2794.528076171875</v>
      </c>
      <c r="AT85" s="60">
        <f>+'Indice PondENGHO'!BA84</f>
        <v>1999.24462890625</v>
      </c>
      <c r="AU85" s="60">
        <f>+'Indice PondENGHO'!BB84</f>
        <v>2878.963623046875</v>
      </c>
      <c r="AV85" s="60">
        <f>+'Indice PondENGHO'!BC84</f>
        <v>1745.977294921875</v>
      </c>
      <c r="AW85" s="60">
        <f>+'Indice PondENGHO'!BD84</f>
        <v>2614.286376953125</v>
      </c>
      <c r="AX85" s="60">
        <f>+'Indice PondENGHO'!BE84</f>
        <v>2572.458251953125</v>
      </c>
      <c r="AY85" s="60">
        <f>+'Indice PondENGHO'!BF84</f>
        <v>2351.384521484375</v>
      </c>
      <c r="AZ85" s="60">
        <f>+'Indice PondENGHO'!BG84</f>
        <v>1848.2471923828125</v>
      </c>
      <c r="BA85" s="60">
        <f>+'Indice PondENGHO'!BH84</f>
        <v>2452.723876953125</v>
      </c>
      <c r="BB85" s="60">
        <f>+'Indice PondENGHO'!BI84</f>
        <v>1941.350341796875</v>
      </c>
      <c r="BC85" s="60">
        <f>+'Indice PondENGHO'!BJ84</f>
        <v>2802.106201171875</v>
      </c>
      <c r="BD85" s="60">
        <f>+'Indice PondENGHO'!BK84</f>
        <v>2045.579345703125</v>
      </c>
      <c r="BE85" s="60">
        <f t="shared" ref="BE85" si="839">+H85</f>
        <v>2476.685546875</v>
      </c>
      <c r="BG85" s="61">
        <f t="shared" ref="BG85" si="840">+AE$1*(AE85-AE73)/$AQ73</f>
        <v>56.258272780761736</v>
      </c>
      <c r="BH85" s="61">
        <f t="shared" ref="BH85" si="841">+AF$1*(AF85-AF73)/$AQ73</f>
        <v>2.5019522763362492</v>
      </c>
      <c r="BI85" s="61">
        <f t="shared" ref="BI85" si="842">+AG$1*(AG85-AG73)/$AQ73</f>
        <v>11.792026758976522</v>
      </c>
      <c r="BJ85" s="61">
        <f t="shared" ref="BJ85" si="843">+AH$1*(AH85-AH73)/$AQ73</f>
        <v>13.74130446105355</v>
      </c>
      <c r="BK85" s="61">
        <f t="shared" ref="BK85" si="844">+AI$1*(AI85-AI73)/$AQ73</f>
        <v>6.1828073289854864</v>
      </c>
      <c r="BL85" s="61">
        <f t="shared" ref="BL85" si="845">+AJ$1*(AJ85-AJ73)/$AQ73</f>
        <v>6.1691312061273731</v>
      </c>
      <c r="BM85" s="61">
        <f t="shared" ref="BM85" si="846">+AK$1*(AK85-AK73)/$AQ73</f>
        <v>12.927462419000666</v>
      </c>
      <c r="BN85" s="61">
        <f t="shared" ref="BN85" si="847">+AL$1*(AL85-AL73)/$AQ73</f>
        <v>5.1500638290267702</v>
      </c>
      <c r="BO85" s="61">
        <f t="shared" ref="BO85" si="848">+AM$1*(AM85-AM73)/$AQ73</f>
        <v>10.797390746652535</v>
      </c>
      <c r="BP85" s="61">
        <f t="shared" ref="BP85" si="849">+AN$1*(AN85-AN73)/$AQ73</f>
        <v>1.6056213270939534</v>
      </c>
      <c r="BQ85" s="61">
        <f t="shared" ref="BQ85" si="850">+AO$1*(AO85-AO73)/$AQ73</f>
        <v>7.3677077133390423</v>
      </c>
      <c r="BR85" s="61">
        <f t="shared" ref="BR85" si="851">+AP$1*(AP85-AP73)/$AQ73</f>
        <v>4.0736074816730312</v>
      </c>
      <c r="BS85" s="61">
        <f t="shared" ref="BS85" si="852">+SUM(BG85:BR85)</f>
        <v>138.56734832902691</v>
      </c>
      <c r="BT85" s="53">
        <f t="shared" ref="BT85" si="853">+(D85/D73-1)*100</f>
        <v>144.08523013581029</v>
      </c>
      <c r="BV85" s="61">
        <f t="shared" ref="BV85" si="854">+AS$1*(AS85-AS73)/$BE73</f>
        <v>26.022851405233574</v>
      </c>
      <c r="BW85" s="61">
        <f t="shared" ref="BW85" si="855">+AT$1*(AT85-AT73)/$BE73</f>
        <v>2.0803587941706834</v>
      </c>
      <c r="BX85" s="61">
        <f t="shared" ref="BX85" si="856">+AU$1*(AU85-AU73)/$BE73</f>
        <v>9.4744434598933207</v>
      </c>
      <c r="BY85" s="61">
        <f t="shared" ref="BY85" si="857">+AV$1*(AV85-AV73)/$BE73</f>
        <v>14.257113634779371</v>
      </c>
      <c r="BZ85" s="61">
        <f t="shared" ref="BZ85" si="858">+AW$1*(AW85-AW73)/$BE73</f>
        <v>10.799112064315601</v>
      </c>
      <c r="CA85" s="61">
        <f t="shared" ref="CA85" si="859">+AX$1*(AX85-AX73)/$BE73</f>
        <v>11.499633599621575</v>
      </c>
      <c r="CB85" s="61">
        <f t="shared" ref="CB85" si="860">+AY$1*(AY85-AY73)/$BE73</f>
        <v>19.822173747367778</v>
      </c>
      <c r="CC85" s="61">
        <f t="shared" ref="CC85" si="861">+AZ$1*(AZ85-AZ73)/$BE73</f>
        <v>4.7600607172469918</v>
      </c>
      <c r="CD85" s="61">
        <f t="shared" ref="CD85" si="862">+BA$1*(BA85-BA73)/$BE73</f>
        <v>14.243697115912246</v>
      </c>
      <c r="CE85" s="61">
        <f t="shared" ref="CE85" si="863">+BB$1*(BB85-BB73)/$BE73</f>
        <v>4.055598687692596</v>
      </c>
      <c r="CF85" s="61">
        <f t="shared" ref="CF85" si="864">+BC$1*(BC85-BC73)/$BE73</f>
        <v>13.915844131847699</v>
      </c>
      <c r="CG85" s="61">
        <f t="shared" ref="CG85" si="865">+BD$1*(BD85-BD73)/$BE73</f>
        <v>5.6688312144546957</v>
      </c>
      <c r="CH85" s="61">
        <f t="shared" ref="CH85" si="866">+SUM(BV85:CG85)</f>
        <v>136.59971857253612</v>
      </c>
      <c r="CI85" s="53">
        <f t="shared" ref="CI85" si="867">(H85/H73-1)*100</f>
        <v>142.46447733682831</v>
      </c>
      <c r="CK85" s="61">
        <f t="shared" ref="CK85" si="868">+BG85/$BS85*$BT85</f>
        <v>58.498529981331934</v>
      </c>
      <c r="CL85" s="61">
        <f t="shared" ref="CL85" si="869">+BH85/$BS85*$BT85</f>
        <v>2.6015823631749977</v>
      </c>
      <c r="CM85" s="61">
        <f t="shared" ref="CM85" si="870">+BI85/$BS85*$BT85</f>
        <v>12.261596327154722</v>
      </c>
      <c r="CN85" s="61">
        <f t="shared" ref="CN85" si="871">+BJ85/$BS85*$BT85</f>
        <v>14.288496096034383</v>
      </c>
      <c r="CO85" s="61">
        <f t="shared" ref="CO85" si="872">+BK85/$BS85*$BT85</f>
        <v>6.4290125171979922</v>
      </c>
      <c r="CP85" s="61">
        <f t="shared" ref="CP85" si="873">+BL85/$BS85*$BT85</f>
        <v>6.4147917982974771</v>
      </c>
      <c r="CQ85" s="61">
        <f t="shared" ref="CQ85" si="874">+BM85/$BS85*$BT85</f>
        <v>13.442246100364777</v>
      </c>
      <c r="CR85" s="61">
        <f t="shared" ref="CR85" si="875">+BN85/$BS85*$BT85</f>
        <v>5.3551442022073479</v>
      </c>
      <c r="CS85" s="61">
        <f t="shared" ref="CS85" si="876">+BO85/$BS85*$BT85</f>
        <v>11.227352975706786</v>
      </c>
      <c r="CT85" s="61">
        <f t="shared" ref="CT85" si="877">+BP85/$BS85*$BT85</f>
        <v>1.6695586746451094</v>
      </c>
      <c r="CU85" s="61">
        <f t="shared" ref="CU85" si="878">+BQ85/$BS85*$BT85</f>
        <v>7.6610967464653612</v>
      </c>
      <c r="CV85" s="61">
        <f t="shared" ref="CV85" si="879">+BR85/$BS85*$BT85</f>
        <v>4.2358223532294037</v>
      </c>
      <c r="CW85" s="61">
        <f t="shared" ref="CW85" si="880">+SUM(CK85:CV85)</f>
        <v>144.08523013581029</v>
      </c>
      <c r="CX85" s="61"/>
      <c r="CY85" s="61"/>
      <c r="CZ85" s="61">
        <f t="shared" ref="CZ85" si="881">+BV85/$CH85*$CI85</f>
        <v>27.140113925578191</v>
      </c>
      <c r="DA85" s="61">
        <f t="shared" ref="DA85" si="882">+BW85/$CH85*$CI85</f>
        <v>2.1696767122343728</v>
      </c>
      <c r="DB85" s="61">
        <f t="shared" ref="DB85" si="883">+BX85/$CH85*$CI85</f>
        <v>9.8812182753823752</v>
      </c>
      <c r="DC85" s="61">
        <f t="shared" ref="DC85" si="884">+BY85/$CH85*$CI85</f>
        <v>14.869227137038759</v>
      </c>
      <c r="DD85" s="61">
        <f t="shared" ref="DD85" si="885">+BZ85/$CH85*$CI85</f>
        <v>11.262760070238375</v>
      </c>
      <c r="DE85" s="61">
        <f t="shared" ref="DE85" si="886">+CA85/$CH85*$CI85</f>
        <v>11.993357727638111</v>
      </c>
      <c r="DF85" s="61">
        <f t="shared" ref="DF85" si="887">+CB85/$CH85*$CI85</f>
        <v>20.67321698835708</v>
      </c>
      <c r="DG85" s="61">
        <f t="shared" ref="DG85" si="888">+CC85/$CH85*$CI85</f>
        <v>4.9644286918062743</v>
      </c>
      <c r="DH85" s="61">
        <f t="shared" ref="DH85" si="889">+CD85/$CH85*$CI85</f>
        <v>14.855234594681731</v>
      </c>
      <c r="DI85" s="61">
        <f t="shared" ref="DI85" si="890">+CE85/$CH85*$CI85</f>
        <v>4.2297213593690159</v>
      </c>
      <c r="DJ85" s="61">
        <f t="shared" ref="DJ85" si="891">+CF85/$CH85*$CI85</f>
        <v>14.513305603127673</v>
      </c>
      <c r="DK85" s="61">
        <f t="shared" ref="DK85" si="892">+CG85/$CH85*$CI85</f>
        <v>5.912216251376365</v>
      </c>
      <c r="DL85" s="61">
        <f t="shared" ref="DL85" si="893">+SUM(CZ85:DK85)</f>
        <v>142.46447733682834</v>
      </c>
      <c r="DM85" s="61">
        <f t="shared" ref="DM85" si="894">+(H85/H73-1)*100</f>
        <v>142.46447733682831</v>
      </c>
      <c r="DN85" s="61"/>
      <c r="DO85" s="59">
        <f t="shared" ref="DO85" si="895">+A85</f>
        <v>45200</v>
      </c>
      <c r="DP85" s="61">
        <f t="shared" ref="DP85" si="896">+CK85-CZ85</f>
        <v>31.358416055753743</v>
      </c>
      <c r="DQ85" s="61">
        <f t="shared" ref="DQ85" si="897">+CL85-DA85</f>
        <v>0.43190565094062494</v>
      </c>
      <c r="DR85" s="61">
        <f t="shared" ref="DR85" si="898">+CM85-DB85</f>
        <v>2.3803780517723467</v>
      </c>
      <c r="DS85" s="61">
        <f t="shared" ref="DS85" si="899">+CN85-DC85</f>
        <v>-0.58073104100437689</v>
      </c>
      <c r="DT85" s="61">
        <f t="shared" ref="DT85" si="900">+CO85-DD85</f>
        <v>-4.8337475530403831</v>
      </c>
      <c r="DU85" s="61">
        <f t="shared" ref="DU85" si="901">+CP85-DE85</f>
        <v>-5.578565929340634</v>
      </c>
      <c r="DV85" s="61">
        <f t="shared" ref="DV85" si="902">+CQ85-DF85</f>
        <v>-7.2309708879923029</v>
      </c>
      <c r="DW85" s="61">
        <f t="shared" ref="DW85" si="903">+CR85-DG85</f>
        <v>0.39071551040107355</v>
      </c>
      <c r="DX85" s="61">
        <f t="shared" ref="DX85" si="904">+CS85-DH85</f>
        <v>-3.6278816189749445</v>
      </c>
      <c r="DY85" s="61">
        <f t="shared" ref="DY85" si="905">+CT85-DI85</f>
        <v>-2.5601626847239065</v>
      </c>
      <c r="DZ85" s="61">
        <f t="shared" ref="DZ85" si="906">+CU85-DJ85</f>
        <v>-6.8522088566623118</v>
      </c>
      <c r="EA85" s="61">
        <f t="shared" ref="EA85" si="907">+CV85-DK85</f>
        <v>-1.6763938981469613</v>
      </c>
      <c r="EB85" s="61">
        <f t="shared" ref="EB85" si="908">+CW85-DL85</f>
        <v>1.6207527989819539</v>
      </c>
      <c r="EC85" s="61"/>
      <c r="ED85" s="79">
        <f>+'Infla Interanual PondENGHO'!CI86</f>
        <v>1.6207527989819948E-2</v>
      </c>
      <c r="EE85" s="53">
        <f t="shared" ref="EE85" si="909">+ED85*100</f>
        <v>1.6207527989819948</v>
      </c>
    </row>
    <row r="86" spans="1:139" x14ac:dyDescent="0.2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2914.33349609375</v>
      </c>
      <c r="E86" s="60">
        <f>+'Indice PondENGHO'!BM85</f>
        <v>2861.694091796875</v>
      </c>
      <c r="F86" s="60">
        <f>+'Indice PondENGHO'!BN85</f>
        <v>2854.9951171875</v>
      </c>
      <c r="G86" s="60">
        <f>+'Indice PondENGHO'!BO85</f>
        <v>2829.203857421875</v>
      </c>
      <c r="H86" s="60">
        <f>+'Indice PondENGHO'!BP85</f>
        <v>2796.6318359375</v>
      </c>
      <c r="I86" s="60">
        <f>+'Indice PondENGHO'!CD85</f>
        <v>2838.682861328125</v>
      </c>
      <c r="K86" s="61">
        <f t="shared" ref="K86" si="910">100*D$1*(D86-D74)/$I74</f>
        <v>20.332287524554836</v>
      </c>
      <c r="L86" s="61">
        <f t="shared" ref="L86" si="911">100*E$1*(E86-E74)/$I74</f>
        <v>25.264752166185655</v>
      </c>
      <c r="M86" s="61">
        <f t="shared" ref="M86" si="912">100*F$1*(F86-F74)/$I74</f>
        <v>28.687671378994242</v>
      </c>
      <c r="N86" s="61">
        <f t="shared" ref="N86" si="913">100*G$1*(G86-G74)/$I74</f>
        <v>35.727775383732713</v>
      </c>
      <c r="O86" s="61">
        <f t="shared" ref="O86" si="914">100*H$1*(H86-H74)/$I74</f>
        <v>51.18473849285801</v>
      </c>
      <c r="P86" s="61">
        <f t="shared" ref="P86" si="915">+SUM(K86:O86)</f>
        <v>161.19722494632543</v>
      </c>
      <c r="Q86" s="61">
        <f t="shared" ref="Q86" si="916">100*(I86/I74-1)</f>
        <v>161.19774400172707</v>
      </c>
      <c r="S86" s="60">
        <f>+'Indice PondENGHO'!D85</f>
        <v>3281.330322265625</v>
      </c>
      <c r="T86" s="60">
        <f>+'Indice PondENGHO'!P85</f>
        <v>3272.84765625</v>
      </c>
      <c r="U86" s="60">
        <f>+'Indice PondENGHO'!AB85</f>
        <v>3266.63037109375</v>
      </c>
      <c r="V86" s="60">
        <f>+'Indice PondENGHO'!AN85</f>
        <v>3259.777587890625</v>
      </c>
      <c r="W86" s="60">
        <f>+'Indice PondENGHO'!AZ85</f>
        <v>3250.010498046875</v>
      </c>
      <c r="Y86" s="61">
        <f t="shared" ref="Y86" si="917">+S$1*(S86-S74)/D74</f>
        <v>66.090569282129906</v>
      </c>
      <c r="Z86" s="61">
        <f t="shared" ref="Z86" si="918">+T$1*(T86-T74)/E74</f>
        <v>53.617487641721979</v>
      </c>
      <c r="AA86" s="61">
        <f t="shared" ref="AA86" si="919">+U$1*(U86-U74)/F74</f>
        <v>49.166481746282535</v>
      </c>
      <c r="AB86" s="61">
        <f t="shared" ref="AB86" si="920">+V$1*(V86-V74)/G74</f>
        <v>40.947052230868884</v>
      </c>
      <c r="AC86" s="61">
        <f t="shared" ref="AC86" si="921">+W$1*(W86-W74)/H74</f>
        <v>30.73765645948853</v>
      </c>
      <c r="AE86" s="60">
        <f>+'Indice PondENGHO'!D85</f>
        <v>3281.330322265625</v>
      </c>
      <c r="AF86" s="60">
        <f>+'Indice PondENGHO'!E85</f>
        <v>2257.104736328125</v>
      </c>
      <c r="AG86" s="60">
        <f>+'Indice PondENGHO'!F85</f>
        <v>3096.21142578125</v>
      </c>
      <c r="AH86" s="60">
        <f>+'Indice PondENGHO'!G85</f>
        <v>1942.9461669921875</v>
      </c>
      <c r="AI86" s="60">
        <f>+'Indice PondENGHO'!H85</f>
        <v>2936.108642578125</v>
      </c>
      <c r="AJ86" s="60">
        <f>+'Indice PondENGHO'!I85</f>
        <v>3110.986328125</v>
      </c>
      <c r="AK86" s="60">
        <f>+'Indice PondENGHO'!J85</f>
        <v>2635.683837890625</v>
      </c>
      <c r="AL86" s="60">
        <f>+'Indice PondENGHO'!K85</f>
        <v>2168.15185546875</v>
      </c>
      <c r="AM86" s="60">
        <f>+'Indice PondENGHO'!L85</f>
        <v>2745.653564453125</v>
      </c>
      <c r="AN86" s="60">
        <f>+'Indice PondENGHO'!M85</f>
        <v>2034.978515625</v>
      </c>
      <c r="AO86" s="60">
        <f>+'Indice PondENGHO'!N85</f>
        <v>3171.362060546875</v>
      </c>
      <c r="AP86" s="60">
        <f>+'Indice PondENGHO'!O85</f>
        <v>2303.556884765625</v>
      </c>
      <c r="AQ86" s="60">
        <f t="shared" ref="AQ86" si="922">+D86</f>
        <v>2914.33349609375</v>
      </c>
      <c r="AR86" s="60"/>
      <c r="AS86" s="60">
        <f>+'Indice PondENGHO'!AZ85</f>
        <v>3250.010498046875</v>
      </c>
      <c r="AT86" s="60">
        <f>+'Indice PondENGHO'!BA85</f>
        <v>2215.7861328125</v>
      </c>
      <c r="AU86" s="60">
        <f>+'Indice PondENGHO'!BB85</f>
        <v>3193.7470703125</v>
      </c>
      <c r="AV86" s="60">
        <f>+'Indice PondENGHO'!BC85</f>
        <v>1866.1395263671875</v>
      </c>
      <c r="AW86" s="60">
        <f>+'Indice PondENGHO'!BD85</f>
        <v>2940.36279296875</v>
      </c>
      <c r="AX86" s="60">
        <f>+'Indice PondENGHO'!BE85</f>
        <v>2988.71435546875</v>
      </c>
      <c r="AY86" s="60">
        <f>+'Indice PondENGHO'!BF85</f>
        <v>2595.88671875</v>
      </c>
      <c r="AZ86" s="60">
        <f>+'Indice PondENGHO'!BG85</f>
        <v>2139.9404296875</v>
      </c>
      <c r="BA86" s="60">
        <f>+'Indice PondENGHO'!BH85</f>
        <v>2778.440673828125</v>
      </c>
      <c r="BB86" s="60">
        <f>+'Indice PondENGHO'!BI85</f>
        <v>2173.992919921875</v>
      </c>
      <c r="BC86" s="60">
        <f>+'Indice PondENGHO'!BJ85</f>
        <v>3145.61572265625</v>
      </c>
      <c r="BD86" s="60">
        <f>+'Indice PondENGHO'!BK85</f>
        <v>2281.17431640625</v>
      </c>
      <c r="BE86" s="60">
        <f t="shared" ref="BE86" si="923">+H86</f>
        <v>2796.6318359375</v>
      </c>
      <c r="BG86" s="61">
        <f t="shared" ref="BG86" si="924">+AE$1*(AE86-AE74)/$AQ74</f>
        <v>66.090569282129906</v>
      </c>
      <c r="BH86" s="61">
        <f t="shared" ref="BH86" si="925">+AF$1*(AF86-AF74)/$AQ74</f>
        <v>2.7324199199732768</v>
      </c>
      <c r="BI86" s="61">
        <f t="shared" ref="BI86" si="926">+AG$1*(AG86-AG74)/$AQ74</f>
        <v>12.996726892235259</v>
      </c>
      <c r="BJ86" s="61">
        <f t="shared" ref="BJ86" si="927">+AH$1*(AH86-AH74)/$AQ74</f>
        <v>14.003348970582035</v>
      </c>
      <c r="BK86" s="61">
        <f t="shared" ref="BK86" si="928">+AI$1*(AI86-AI74)/$AQ74</f>
        <v>6.9088149759486219</v>
      </c>
      <c r="BL86" s="61">
        <f t="shared" ref="BL86" si="929">+AJ$1*(AJ86-AJ74)/$AQ74</f>
        <v>7.2822362559996732</v>
      </c>
      <c r="BM86" s="61">
        <f t="shared" ref="BM86" si="930">+AK$1*(AK86-AK74)/$AQ74</f>
        <v>14.072578229601783</v>
      </c>
      <c r="BN86" s="61">
        <f t="shared" ref="BN86" si="931">+AL$1*(AL86-AL74)/$AQ74</f>
        <v>5.9997129071942412</v>
      </c>
      <c r="BO86" s="61">
        <f t="shared" ref="BO86" si="932">+AM$1*(AM86-AM74)/$AQ74</f>
        <v>12.193267232442064</v>
      </c>
      <c r="BP86" s="61">
        <f t="shared" ref="BP86" si="933">+AN$1*(AN86-AN74)/$AQ74</f>
        <v>1.7603233853306766</v>
      </c>
      <c r="BQ86" s="61">
        <f t="shared" ref="BQ86" si="934">+AO$1*(AO86-AO74)/$AQ74</f>
        <v>8.1130481730072859</v>
      </c>
      <c r="BR86" s="61">
        <f t="shared" ref="BR86" si="935">+AP$1*(AP86-AP74)/$AQ74</f>
        <v>4.5014570137378564</v>
      </c>
      <c r="BS86" s="61">
        <f t="shared" ref="BS86" si="936">+SUM(BG86:BR86)</f>
        <v>156.65450323818268</v>
      </c>
      <c r="BT86" s="53">
        <f t="shared" ref="BT86" si="937">+(D86/D74-1)*100</f>
        <v>163.73059473164494</v>
      </c>
      <c r="BV86" s="61">
        <f t="shared" ref="BV86" si="938">+AS$1*(AS86-AS74)/$BE74</f>
        <v>30.73765645948853</v>
      </c>
      <c r="BW86" s="61">
        <f t="shared" ref="BW86" si="939">+AT$1*(AT86-AT74)/$BE74</f>
        <v>2.2674339673920043</v>
      </c>
      <c r="BX86" s="61">
        <f t="shared" ref="BX86" si="940">+AU$1*(AU86-AU74)/$BE74</f>
        <v>10.364640580502947</v>
      </c>
      <c r="BY86" s="61">
        <f t="shared" ref="BY86" si="941">+AV$1*(AV86-AV74)/$BE74</f>
        <v>14.266726039461817</v>
      </c>
      <c r="BZ86" s="61">
        <f t="shared" ref="BZ86" si="942">+AW$1*(AW86-AW74)/$BE74</f>
        <v>12.009901095032621</v>
      </c>
      <c r="CA86" s="61">
        <f t="shared" ref="CA86" si="943">+AX$1*(AX86-AX74)/$BE74</f>
        <v>13.705731661539955</v>
      </c>
      <c r="CB86" s="61">
        <f t="shared" ref="CB86" si="944">+AY$1*(AY86-AY74)/$BE74</f>
        <v>21.435114459850432</v>
      </c>
      <c r="CC86" s="61">
        <f t="shared" ref="CC86" si="945">+AZ$1*(AZ86-AZ74)/$BE74</f>
        <v>5.5268474602720232</v>
      </c>
      <c r="CD86" s="61">
        <f t="shared" ref="CD86" si="946">+BA$1*(BA86-BA74)/$BE74</f>
        <v>16.127495307912074</v>
      </c>
      <c r="CE86" s="61">
        <f t="shared" ref="CE86" si="947">+BB$1*(BB86-BB74)/$BE74</f>
        <v>4.4827793586602596</v>
      </c>
      <c r="CF86" s="61">
        <f t="shared" ref="CF86" si="948">+BC$1*(BC86-BC74)/$BE74</f>
        <v>15.37521815797176</v>
      </c>
      <c r="CG86" s="61">
        <f t="shared" ref="CG86" si="949">+BD$1*(BD86-BD74)/$BE74</f>
        <v>6.2406809778976973</v>
      </c>
      <c r="CH86" s="61">
        <f t="shared" ref="CH86" si="950">+SUM(BV86:CG86)</f>
        <v>152.54022552598215</v>
      </c>
      <c r="CI86" s="53">
        <f t="shared" ref="CI86" si="951">(H86/H74-1)*100</f>
        <v>160.06683635898838</v>
      </c>
      <c r="CK86" s="61">
        <f t="shared" ref="CK86" si="952">+BG86/$BS86*$BT86</f>
        <v>69.075883495436031</v>
      </c>
      <c r="CL86" s="61">
        <f t="shared" ref="CL86" si="953">+BH86/$BS86*$BT86</f>
        <v>2.8558434600096101</v>
      </c>
      <c r="CM86" s="61">
        <f t="shared" ref="CM86" si="954">+BI86/$BS86*$BT86</f>
        <v>13.583789675008697</v>
      </c>
      <c r="CN86" s="61">
        <f t="shared" ref="CN86" si="955">+BJ86/$BS86*$BT86</f>
        <v>14.63588092135565</v>
      </c>
      <c r="CO86" s="61">
        <f t="shared" ref="CO86" si="956">+BK86/$BS86*$BT86</f>
        <v>7.2208864828039632</v>
      </c>
      <c r="CP86" s="61">
        <f t="shared" ref="CP86" si="957">+BL86/$BS86*$BT86</f>
        <v>7.6111752201487866</v>
      </c>
      <c r="CQ86" s="61">
        <f t="shared" ref="CQ86" si="958">+BM86/$BS86*$BT86</f>
        <v>14.708237269356065</v>
      </c>
      <c r="CR86" s="61">
        <f t="shared" ref="CR86" si="959">+BN86/$BS86*$BT86</f>
        <v>6.2707202296027376</v>
      </c>
      <c r="CS86" s="61">
        <f t="shared" ref="CS86" si="960">+BO86/$BS86*$BT86</f>
        <v>12.744037703494604</v>
      </c>
      <c r="CT86" s="61">
        <f t="shared" ref="CT86" si="961">+BP86/$BS86*$BT86</f>
        <v>1.839837277847014</v>
      </c>
      <c r="CU86" s="61">
        <f t="shared" ref="CU86" si="962">+BQ86/$BS86*$BT86</f>
        <v>8.4795149516595423</v>
      </c>
      <c r="CV86" s="61">
        <f t="shared" ref="CV86" si="963">+BR86/$BS86*$BT86</f>
        <v>4.7047880449222363</v>
      </c>
      <c r="CW86" s="61">
        <f t="shared" ref="CW86" si="964">+SUM(CK86:CV86)</f>
        <v>163.73059473164494</v>
      </c>
      <c r="CX86" s="61"/>
      <c r="CY86" s="61"/>
      <c r="CZ86" s="61">
        <f t="shared" ref="CZ86" si="965">+BV86/$CH86*$CI86</f>
        <v>32.254308065918764</v>
      </c>
      <c r="DA86" s="61">
        <f t="shared" ref="DA86" si="966">+BW86/$CH86*$CI86</f>
        <v>2.3793132635137484</v>
      </c>
      <c r="DB86" s="61">
        <f t="shared" ref="DB86" si="967">+BX86/$CH86*$CI86</f>
        <v>10.876050707270736</v>
      </c>
      <c r="DC86" s="61">
        <f t="shared" ref="DC86" si="968">+BY86/$CH86*$CI86</f>
        <v>14.970672125747466</v>
      </c>
      <c r="DD86" s="61">
        <f t="shared" ref="DD86" si="969">+BZ86/$CH86*$CI86</f>
        <v>12.602491353592381</v>
      </c>
      <c r="DE86" s="61">
        <f t="shared" ref="DE86" si="970">+CA86/$CH86*$CI86</f>
        <v>14.381997269790629</v>
      </c>
      <c r="DF86" s="61">
        <f t="shared" ref="DF86" si="971">+CB86/$CH86*$CI86</f>
        <v>22.492761805945111</v>
      </c>
      <c r="DG86" s="61">
        <f t="shared" ref="DG86" si="972">+CC86/$CH86*$CI86</f>
        <v>5.7995521178364049</v>
      </c>
      <c r="DH86" s="61">
        <f t="shared" ref="DH86" si="973">+CD86/$CH86*$CI86</f>
        <v>16.923255117989928</v>
      </c>
      <c r="DI86" s="61">
        <f t="shared" ref="DI86" si="974">+CE86/$CH86*$CI86</f>
        <v>4.7039678062748331</v>
      </c>
      <c r="DJ86" s="61">
        <f t="shared" ref="DJ86" si="975">+CF86/$CH86*$CI86</f>
        <v>16.133859251811714</v>
      </c>
      <c r="DK86" s="61">
        <f t="shared" ref="DK86" si="976">+CG86/$CH86*$CI86</f>
        <v>6.5486074732966451</v>
      </c>
      <c r="DL86" s="61">
        <f t="shared" ref="DL86" si="977">+SUM(CZ86:DK86)</f>
        <v>160.06683635898838</v>
      </c>
      <c r="DM86" s="61">
        <f t="shared" ref="DM86" si="978">+(H86/H74-1)*100</f>
        <v>160.06683635898838</v>
      </c>
      <c r="DN86" s="61"/>
      <c r="DO86" s="59">
        <f t="shared" ref="DO86" si="979">+A86</f>
        <v>45231</v>
      </c>
      <c r="DP86" s="61">
        <f t="shared" ref="DP86" si="980">+CK86-CZ86</f>
        <v>36.821575429517267</v>
      </c>
      <c r="DQ86" s="61">
        <f t="shared" ref="DQ86" si="981">+CL86-DA86</f>
        <v>0.4765301964958617</v>
      </c>
      <c r="DR86" s="61">
        <f t="shared" ref="DR86" si="982">+CM86-DB86</f>
        <v>2.7077389677379617</v>
      </c>
      <c r="DS86" s="61">
        <f t="shared" ref="DS86" si="983">+CN86-DC86</f>
        <v>-0.33479120439181642</v>
      </c>
      <c r="DT86" s="61">
        <f t="shared" ref="DT86" si="984">+CO86-DD86</f>
        <v>-5.3816048707884176</v>
      </c>
      <c r="DU86" s="61">
        <f t="shared" ref="DU86" si="985">+CP86-DE86</f>
        <v>-6.7708220496418425</v>
      </c>
      <c r="DV86" s="61">
        <f t="shared" ref="DV86" si="986">+CQ86-DF86</f>
        <v>-7.7845245365890463</v>
      </c>
      <c r="DW86" s="61">
        <f t="shared" ref="DW86" si="987">+CR86-DG86</f>
        <v>0.47116811176633266</v>
      </c>
      <c r="DX86" s="61">
        <f t="shared" ref="DX86" si="988">+CS86-DH86</f>
        <v>-4.1792174144953247</v>
      </c>
      <c r="DY86" s="61">
        <f t="shared" ref="DY86" si="989">+CT86-DI86</f>
        <v>-2.8641305284278191</v>
      </c>
      <c r="DZ86" s="61">
        <f t="shared" ref="DZ86" si="990">+CU86-DJ86</f>
        <v>-7.6543443001521716</v>
      </c>
      <c r="EA86" s="61">
        <f t="shared" ref="EA86" si="991">+CV86-DK86</f>
        <v>-1.8438194283744087</v>
      </c>
      <c r="EB86" s="61">
        <f t="shared" ref="EB86" si="992">+CW86-DL86</f>
        <v>3.6637583726565595</v>
      </c>
      <c r="EC86" s="61"/>
      <c r="ED86" s="79">
        <f>+'Infla Interanual PondENGHO'!CI87</f>
        <v>3.6637583726565559E-2</v>
      </c>
      <c r="EE86" s="53">
        <f t="shared" ref="EE86" si="993">+ED86*100</f>
        <v>3.6637583726565559</v>
      </c>
    </row>
    <row r="87" spans="1:139" x14ac:dyDescent="0.2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3649.82958984375</v>
      </c>
      <c r="E87" s="60">
        <f>+'Indice PondENGHO'!BM86</f>
        <v>3578.731201171875</v>
      </c>
      <c r="F87" s="60">
        <f>+'Indice PondENGHO'!BN86</f>
        <v>3570.672119140625</v>
      </c>
      <c r="G87" s="60">
        <f>+'Indice PondENGHO'!BO86</f>
        <v>3539.46728515625</v>
      </c>
      <c r="H87" s="60">
        <f>+'Indice PondENGHO'!BP86</f>
        <v>3494.500732421875</v>
      </c>
      <c r="I87" s="60">
        <f>+'Indice PondENGHO'!CD86</f>
        <v>3550.032470703125</v>
      </c>
      <c r="K87" s="61">
        <f t="shared" ref="K87" si="994">100*D$1*(D87-D75)/$I75</f>
        <v>26.757047887698342</v>
      </c>
      <c r="L87" s="61">
        <f t="shared" ref="L87" si="995">100*E$1*(E87-E75)/$I75</f>
        <v>33.167141900548593</v>
      </c>
      <c r="M87" s="61">
        <f t="shared" ref="M87" si="996">100*F$1*(F87-F75)/$I75</f>
        <v>37.644811329951928</v>
      </c>
      <c r="N87" s="61">
        <f t="shared" ref="N87" si="997">100*G$1*(G87-G75)/$I75</f>
        <v>46.904240351071593</v>
      </c>
      <c r="O87" s="61">
        <f t="shared" ref="O87" si="998">100*H$1*(H87-H75)/$I75</f>
        <v>67.025632715399482</v>
      </c>
      <c r="P87" s="61">
        <f t="shared" ref="P87" si="999">+SUM(K87:O87)</f>
        <v>211.49887418466994</v>
      </c>
      <c r="Q87" s="61">
        <f t="shared" ref="Q87" si="1000">100*(I87/I75-1)</f>
        <v>211.49958467601783</v>
      </c>
      <c r="S87" s="60">
        <f>+'Indice PondENGHO'!D86</f>
        <v>4208.11328125</v>
      </c>
      <c r="T87" s="60">
        <f>+'Indice PondENGHO'!P86</f>
        <v>4199.4072265625</v>
      </c>
      <c r="U87" s="60">
        <f>+'Indice PondENGHO'!AB86</f>
        <v>4192.97607421875</v>
      </c>
      <c r="V87" s="60">
        <f>+'Indice PondENGHO'!AN86</f>
        <v>4184.66357421875</v>
      </c>
      <c r="W87" s="60">
        <f>+'Indice PondENGHO'!AZ86</f>
        <v>4172.90869140625</v>
      </c>
      <c r="Y87" s="61">
        <f t="shared" ref="Y87" si="1001">+S$1*(S87-S75)/D75</f>
        <v>89.991007807115096</v>
      </c>
      <c r="Z87" s="61">
        <f t="shared" ref="Z87" si="1002">+T$1*(T87-T75)/E75</f>
        <v>72.748874265547116</v>
      </c>
      <c r="AA87" s="61">
        <f t="shared" ref="AA87" si="1003">+U$1*(U87-U75)/F75</f>
        <v>66.595122435256357</v>
      </c>
      <c r="AB87" s="61">
        <f t="shared" ref="AB87" si="1004">+V$1*(V87-V75)/G75</f>
        <v>55.359363690965445</v>
      </c>
      <c r="AC87" s="61">
        <f t="shared" ref="AC87" si="1005">+W$1*(W87-W75)/H75</f>
        <v>41.433101836929602</v>
      </c>
      <c r="AE87" s="60">
        <f>+'Indice PondENGHO'!D86</f>
        <v>4208.11328125</v>
      </c>
      <c r="AF87" s="60">
        <f>+'Indice PondENGHO'!E86</f>
        <v>2698.854736328125</v>
      </c>
      <c r="AG87" s="60">
        <f>+'Indice PondENGHO'!F86</f>
        <v>3613.678955078125</v>
      </c>
      <c r="AH87" s="60">
        <f>+'Indice PondENGHO'!G86</f>
        <v>2211.985107421875</v>
      </c>
      <c r="AI87" s="60">
        <f>+'Indice PondENGHO'!H86</f>
        <v>3832.792236328125</v>
      </c>
      <c r="AJ87" s="60">
        <f>+'Indice PondENGHO'!I86</f>
        <v>4141.89794921875</v>
      </c>
      <c r="AK87" s="60">
        <f>+'Indice PondENGHO'!J86</f>
        <v>3490.78955078125</v>
      </c>
      <c r="AL87" s="60">
        <f>+'Indice PondENGHO'!K86</f>
        <v>2499.266357421875</v>
      </c>
      <c r="AM87" s="60">
        <f>+'Indice PondENGHO'!L86</f>
        <v>3302.18603515625</v>
      </c>
      <c r="AN87" s="60">
        <f>+'Indice PondENGHO'!M86</f>
        <v>2250.297119140625</v>
      </c>
      <c r="AO87" s="60">
        <f>+'Indice PondENGHO'!N86</f>
        <v>3852.9658203125</v>
      </c>
      <c r="AP87" s="60">
        <f>+'Indice PondENGHO'!O86</f>
        <v>3069.8203125</v>
      </c>
      <c r="AQ87" s="60">
        <f t="shared" ref="AQ87" si="1006">+D87</f>
        <v>3649.82958984375</v>
      </c>
      <c r="AR87" s="60"/>
      <c r="AS87" s="60">
        <f>+'Indice PondENGHO'!AZ86</f>
        <v>4172.90869140625</v>
      </c>
      <c r="AT87" s="60">
        <f>+'Indice PondENGHO'!BA86</f>
        <v>2654.609375</v>
      </c>
      <c r="AU87" s="60">
        <f>+'Indice PondENGHO'!BB86</f>
        <v>3738.244384765625</v>
      </c>
      <c r="AV87" s="60">
        <f>+'Indice PondENGHO'!BC86</f>
        <v>2122.609375</v>
      </c>
      <c r="AW87" s="60">
        <f>+'Indice PondENGHO'!BD86</f>
        <v>3840.89013671875</v>
      </c>
      <c r="AX87" s="60">
        <f>+'Indice PondENGHO'!BE86</f>
        <v>3948.59033203125</v>
      </c>
      <c r="AY87" s="60">
        <f>+'Indice PondENGHO'!BF86</f>
        <v>3410.217529296875</v>
      </c>
      <c r="AZ87" s="60">
        <f>+'Indice PondENGHO'!BG86</f>
        <v>2464.24609375</v>
      </c>
      <c r="BA87" s="60">
        <f>+'Indice PondENGHO'!BH86</f>
        <v>3341.738037109375</v>
      </c>
      <c r="BB87" s="60">
        <f>+'Indice PondENGHO'!BI86</f>
        <v>2397.197021484375</v>
      </c>
      <c r="BC87" s="60">
        <f>+'Indice PondENGHO'!BJ86</f>
        <v>3825.021240234375</v>
      </c>
      <c r="BD87" s="60">
        <f>+'Indice PondENGHO'!BK86</f>
        <v>3011.28857421875</v>
      </c>
      <c r="BE87" s="60">
        <f t="shared" ref="BE87" si="1007">+H87</f>
        <v>3494.500732421875</v>
      </c>
      <c r="BG87" s="61">
        <f t="shared" ref="BG87" si="1008">+AE$1*(AE87-AE75)/$AQ75</f>
        <v>89.991007807115096</v>
      </c>
      <c r="BH87" s="61">
        <f t="shared" ref="BH87" si="1009">+AF$1*(AF87-AF75)/$AQ75</f>
        <v>3.3542175771250138</v>
      </c>
      <c r="BI87" s="61">
        <f t="shared" ref="BI87" si="1010">+AG$1*(AG87-AG75)/$AQ75</f>
        <v>15.669268076266034</v>
      </c>
      <c r="BJ87" s="61">
        <f t="shared" ref="BJ87" si="1011">+AH$1*(AH87-AH75)/$AQ75</f>
        <v>16.298253278154913</v>
      </c>
      <c r="BK87" s="61">
        <f t="shared" ref="BK87" si="1012">+AI$1*(AI87-AI75)/$AQ75</f>
        <v>9.5920841333219098</v>
      </c>
      <c r="BL87" s="61">
        <f t="shared" ref="BL87" si="1013">+AJ$1*(AJ87-AJ75)/$AQ75</f>
        <v>10.477570950397213</v>
      </c>
      <c r="BM87" s="61">
        <f t="shared" ref="BM87" si="1014">+AK$1*(AK87-AK75)/$AQ75</f>
        <v>20.576274930267388</v>
      </c>
      <c r="BN87" s="61">
        <f t="shared" ref="BN87" si="1015">+AL$1*(AL87-AL75)/$AQ75</f>
        <v>7.0747094228004634</v>
      </c>
      <c r="BO87" s="61">
        <f t="shared" ref="BO87" si="1016">+AM$1*(AM87-AM75)/$AQ75</f>
        <v>15.075731566603269</v>
      </c>
      <c r="BP87" s="61">
        <f t="shared" ref="BP87" si="1017">+AN$1*(AN87-AN75)/$AQ75</f>
        <v>1.905725158373649</v>
      </c>
      <c r="BQ87" s="61">
        <f t="shared" ref="BQ87" si="1018">+AO$1*(AO87-AO75)/$AQ75</f>
        <v>10.068963509241588</v>
      </c>
      <c r="BR87" s="61">
        <f t="shared" ref="BR87" si="1019">+AP$1*(AP87-AP75)/$AQ75</f>
        <v>6.5810652313255007</v>
      </c>
      <c r="BS87" s="61">
        <f t="shared" ref="BS87" si="1020">+SUM(BG87:BR87)</f>
        <v>206.66487164099209</v>
      </c>
      <c r="BT87" s="53">
        <f t="shared" ref="BT87" si="1021">+(D87/D75-1)*100</f>
        <v>216.5491600057679</v>
      </c>
      <c r="BV87" s="61">
        <f t="shared" ref="BV87" si="1022">+AS$1*(AS87-AS75)/$BE75</f>
        <v>41.433101836929602</v>
      </c>
      <c r="BW87" s="61">
        <f t="shared" ref="BW87" si="1023">+AT$1*(AT87-AT75)/$BE75</f>
        <v>2.7728578054326509</v>
      </c>
      <c r="BX87" s="61">
        <f t="shared" ref="BX87" si="1024">+AU$1*(AU87-AU75)/$BE75</f>
        <v>12.441141699741427</v>
      </c>
      <c r="BY87" s="61">
        <f t="shared" ref="BY87" si="1025">+AV$1*(AV87-AV75)/$BE75</f>
        <v>16.436624422160516</v>
      </c>
      <c r="BZ87" s="61">
        <f t="shared" ref="BZ87" si="1026">+AW$1*(AW87-AW75)/$BE75</f>
        <v>16.592311958346798</v>
      </c>
      <c r="CA87" s="61">
        <f t="shared" ref="CA87" si="1027">+AX$1*(AX87-AX75)/$BE75</f>
        <v>19.359942596015596</v>
      </c>
      <c r="CB87" s="61">
        <f t="shared" ref="CB87" si="1028">+AY$1*(AY87-AY75)/$BE75</f>
        <v>30.763239346130074</v>
      </c>
      <c r="CC87" s="61">
        <f t="shared" ref="CC87" si="1029">+AZ$1*(AZ87-AZ75)/$BE75</f>
        <v>6.4645550476711877</v>
      </c>
      <c r="CD87" s="61">
        <f t="shared" ref="CD87" si="1030">+BA$1*(BA87-BA75)/$BE75</f>
        <v>19.804005230030853</v>
      </c>
      <c r="CE87" s="61">
        <f t="shared" ref="CE87" si="1031">+BB$1*(BB87-BB75)/$BE75</f>
        <v>4.7717427440614228</v>
      </c>
      <c r="CF87" s="61">
        <f t="shared" ref="CF87" si="1032">+BC$1*(BC87-BC75)/$BE75</f>
        <v>18.944732649238475</v>
      </c>
      <c r="CG87" s="61">
        <f t="shared" ref="CG87" si="1033">+BD$1*(BD87-BD75)/$BE75</f>
        <v>8.9263535356588193</v>
      </c>
      <c r="CH87" s="61">
        <f t="shared" ref="CH87" si="1034">+SUM(BV87:CG87)</f>
        <v>198.71060887141741</v>
      </c>
      <c r="CI87" s="53">
        <f t="shared" ref="CI87" si="1035">(H87/H75-1)*100</f>
        <v>209.00977667320228</v>
      </c>
      <c r="CK87" s="61">
        <f t="shared" ref="CK87" si="1036">+BG87/$BS87*$BT87</f>
        <v>94.295063277884736</v>
      </c>
      <c r="CL87" s="61">
        <f t="shared" ref="CL87" si="1037">+BH87/$BS87*$BT87</f>
        <v>3.5146418113320586</v>
      </c>
      <c r="CM87" s="61">
        <f t="shared" ref="CM87" si="1038">+BI87/$BS87*$BT87</f>
        <v>16.418691831261214</v>
      </c>
      <c r="CN87" s="61">
        <f t="shared" ref="CN87" si="1039">+BJ87/$BS87*$BT87</f>
        <v>17.077759896596024</v>
      </c>
      <c r="CO87" s="61">
        <f t="shared" ref="CO87" si="1040">+BK87/$BS87*$BT87</f>
        <v>10.050850661179849</v>
      </c>
      <c r="CP87" s="61">
        <f t="shared" ref="CP87" si="1041">+BL87/$BS87*$BT87</f>
        <v>10.978688202757494</v>
      </c>
      <c r="CQ87" s="61">
        <f t="shared" ref="CQ87" si="1042">+BM87/$BS87*$BT87</f>
        <v>21.560389130560583</v>
      </c>
      <c r="CR87" s="61">
        <f t="shared" ref="CR87" si="1043">+BN87/$BS87*$BT87</f>
        <v>7.4130759167125619</v>
      </c>
      <c r="CS87" s="61">
        <f t="shared" ref="CS87" si="1044">+BO87/$BS87*$BT87</f>
        <v>15.796767884633736</v>
      </c>
      <c r="CT87" s="61">
        <f t="shared" ref="CT87" si="1045">+BP87/$BS87*$BT87</f>
        <v>1.9968714516928903</v>
      </c>
      <c r="CU87" s="61">
        <f t="shared" ref="CU87" si="1046">+BQ87/$BS87*$BT87</f>
        <v>10.550538041330611</v>
      </c>
      <c r="CV87" s="61">
        <f t="shared" ref="CV87" si="1047">+BR87/$BS87*$BT87</f>
        <v>6.8958218998260925</v>
      </c>
      <c r="CW87" s="61">
        <f t="shared" ref="CW87" si="1048">+SUM(CK87:CV87)</f>
        <v>216.54916000576787</v>
      </c>
      <c r="CX87" s="61"/>
      <c r="CY87" s="61"/>
      <c r="CZ87" s="61">
        <f t="shared" ref="CZ87" si="1049">+BV87/$CH87*$CI87</f>
        <v>43.580578867927514</v>
      </c>
      <c r="DA87" s="61">
        <f t="shared" ref="DA87" si="1050">+BW87/$CH87*$CI87</f>
        <v>2.9165749828437444</v>
      </c>
      <c r="DB87" s="61">
        <f t="shared" ref="DB87" si="1051">+BX87/$CH87*$CI87</f>
        <v>13.085965882703563</v>
      </c>
      <c r="DC87" s="61">
        <f t="shared" ref="DC87" si="1052">+BY87/$CH87*$CI87</f>
        <v>17.288534413178095</v>
      </c>
      <c r="DD87" s="61">
        <f t="shared" ref="DD87" si="1053">+BZ87/$CH87*$CI87</f>
        <v>17.452291231970552</v>
      </c>
      <c r="DE87" s="61">
        <f t="shared" ref="DE87" si="1054">+CA87/$CH87*$CI87</f>
        <v>20.363368123025634</v>
      </c>
      <c r="DF87" s="61">
        <f t="shared" ref="DF87" si="1055">+CB87/$CH87*$CI87</f>
        <v>32.357697568324362</v>
      </c>
      <c r="DG87" s="61">
        <f t="shared" ref="DG87" si="1056">+CC87/$CH87*$CI87</f>
        <v>6.799612836371959</v>
      </c>
      <c r="DH87" s="61">
        <f t="shared" ref="DH87" si="1057">+CD87/$CH87*$CI87</f>
        <v>20.83044651653255</v>
      </c>
      <c r="DI87" s="61">
        <f t="shared" ref="DI87" si="1058">+CE87/$CH87*$CI87</f>
        <v>5.0190620971002886</v>
      </c>
      <c r="DJ87" s="61">
        <f t="shared" ref="DJ87" si="1059">+CF87/$CH87*$CI87</f>
        <v>19.926637851092675</v>
      </c>
      <c r="DK87" s="61">
        <f t="shared" ref="DK87" si="1060">+CG87/$CH87*$CI87</f>
        <v>9.3890063021313672</v>
      </c>
      <c r="DL87" s="61">
        <f t="shared" ref="DL87" si="1061">+SUM(CZ87:DK87)</f>
        <v>209.00977667320231</v>
      </c>
      <c r="DM87" s="61">
        <f t="shared" ref="DM87" si="1062">+(H87/H75-1)*100</f>
        <v>209.00977667320228</v>
      </c>
      <c r="DN87" s="61"/>
      <c r="DO87" s="59">
        <f t="shared" ref="DO87" si="1063">+A87</f>
        <v>45261</v>
      </c>
      <c r="DP87" s="61">
        <f t="shared" ref="DP87" si="1064">+CK87-CZ87</f>
        <v>50.714484409957223</v>
      </c>
      <c r="DQ87" s="61">
        <f t="shared" ref="DQ87" si="1065">+CL87-DA87</f>
        <v>0.59806682848831416</v>
      </c>
      <c r="DR87" s="61">
        <f t="shared" ref="DR87" si="1066">+CM87-DB87</f>
        <v>3.3327259485576501</v>
      </c>
      <c r="DS87" s="61">
        <f t="shared" ref="DS87" si="1067">+CN87-DC87</f>
        <v>-0.21077451658207025</v>
      </c>
      <c r="DT87" s="61">
        <f t="shared" ref="DT87" si="1068">+CO87-DD87</f>
        <v>-7.4014405707907027</v>
      </c>
      <c r="DU87" s="61">
        <f t="shared" ref="DU87" si="1069">+CP87-DE87</f>
        <v>-9.3846799202681392</v>
      </c>
      <c r="DV87" s="61">
        <f t="shared" ref="DV87" si="1070">+CQ87-DF87</f>
        <v>-10.797308437763778</v>
      </c>
      <c r="DW87" s="61">
        <f t="shared" ref="DW87" si="1071">+CR87-DG87</f>
        <v>0.61346308034060293</v>
      </c>
      <c r="DX87" s="61">
        <f t="shared" ref="DX87" si="1072">+CS87-DH87</f>
        <v>-5.0336786318988143</v>
      </c>
      <c r="DY87" s="61">
        <f t="shared" ref="DY87" si="1073">+CT87-DI87</f>
        <v>-3.0221906454073983</v>
      </c>
      <c r="DZ87" s="61">
        <f t="shared" ref="DZ87" si="1074">+CU87-DJ87</f>
        <v>-9.3760998097620636</v>
      </c>
      <c r="EA87" s="61">
        <f t="shared" ref="EA87" si="1075">+CV87-DK87</f>
        <v>-2.4931844023052747</v>
      </c>
      <c r="EB87" s="61">
        <f t="shared" ref="EB87" si="1076">+CW87-DL87</f>
        <v>7.5393833325655635</v>
      </c>
      <c r="EC87" s="61"/>
      <c r="ED87" s="79">
        <f>+'Infla Interanual PondENGHO'!CI88</f>
        <v>7.5393833325656079E-2</v>
      </c>
      <c r="EE87" s="53">
        <f t="shared" ref="EE87" si="1077">+ED87*100</f>
        <v>7.5393833325656079</v>
      </c>
    </row>
    <row r="88" spans="1:139" x14ac:dyDescent="0.2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4366.98779296875</v>
      </c>
      <c r="E88" s="60">
        <f>+'Indice PondENGHO'!BM87</f>
        <v>4291.12353515625</v>
      </c>
      <c r="F88" s="60">
        <f>+'Indice PondENGHO'!BN87</f>
        <v>4283.65234375</v>
      </c>
      <c r="G88" s="60">
        <f>+'Indice PondENGHO'!BO87</f>
        <v>4257.9921875</v>
      </c>
      <c r="H88" s="60">
        <f>+'Indice PondENGHO'!BP87</f>
        <v>4210.490234375</v>
      </c>
      <c r="I88" s="60">
        <f>+'Indice PondENGHO'!CD87</f>
        <v>4265.63916015625</v>
      </c>
      <c r="K88" s="61">
        <f t="shared" ref="K88" si="1078">100*D$1*(D88-D76)/$I76</f>
        <v>31.925193971690312</v>
      </c>
      <c r="L88" s="61">
        <f t="shared" ref="L88" si="1079">100*E$1*(E88-E76)/$I76</f>
        <v>39.719198533752738</v>
      </c>
      <c r="M88" s="61">
        <f t="shared" ref="M88" si="1080">100*F$1*(F88-F76)/$I76</f>
        <v>45.120386034765069</v>
      </c>
      <c r="N88" s="61">
        <f t="shared" ref="N88" si="1081">100*G$1*(G88-G76)/$I76</f>
        <v>56.449887494009552</v>
      </c>
      <c r="O88" s="61">
        <f t="shared" ref="O88" si="1082">100*H$1*(H88-H76)/$I76</f>
        <v>80.845253540273276</v>
      </c>
      <c r="P88" s="61">
        <f t="shared" ref="P88" si="1083">+SUM(K88:O88)</f>
        <v>254.05991957449095</v>
      </c>
      <c r="Q88" s="61">
        <f t="shared" ref="Q88" si="1084">100*(I88/I76-1)</f>
        <v>254.06058849813516</v>
      </c>
      <c r="S88" s="60">
        <f>+'Indice PondENGHO'!D87</f>
        <v>4984.27294921875</v>
      </c>
      <c r="T88" s="60">
        <f>+'Indice PondENGHO'!P87</f>
        <v>4974.78857421875</v>
      </c>
      <c r="U88" s="60">
        <f>+'Indice PondENGHO'!AB87</f>
        <v>4968.009765625</v>
      </c>
      <c r="V88" s="60">
        <f>+'Indice PondENGHO'!AN87</f>
        <v>4962.0986328125</v>
      </c>
      <c r="W88" s="60">
        <f>+'Indice PondENGHO'!AZ87</f>
        <v>4950.5693359375</v>
      </c>
      <c r="Y88" s="61">
        <f t="shared" ref="Y88" si="1085">+S$1*(S88-S76)/D76</f>
        <v>105.41719550753524</v>
      </c>
      <c r="Z88" s="61">
        <f t="shared" ref="Z88" si="1086">+T$1*(T88-T76)/E76</f>
        <v>85.216617195544231</v>
      </c>
      <c r="AA88" s="61">
        <f t="shared" ref="AA88" si="1087">+U$1*(U88-U76)/F76</f>
        <v>78.047363399957447</v>
      </c>
      <c r="AB88" s="61">
        <f t="shared" ref="AB88" si="1088">+V$1*(V88-V76)/G76</f>
        <v>64.924457704952701</v>
      </c>
      <c r="AC88" s="61">
        <f t="shared" ref="AC88" si="1089">+W$1*(W88-W76)/H76</f>
        <v>48.589482285907401</v>
      </c>
      <c r="AE88" s="60">
        <f>+'Indice PondENGHO'!D87</f>
        <v>4984.27294921875</v>
      </c>
      <c r="AF88" s="60">
        <f>+'Indice PondENGHO'!E87</f>
        <v>3220.39892578125</v>
      </c>
      <c r="AG88" s="60">
        <f>+'Indice PondENGHO'!F87</f>
        <v>4115.63818359375</v>
      </c>
      <c r="AH88" s="60">
        <f>+'Indice PondENGHO'!G87</f>
        <v>2557.3291015625</v>
      </c>
      <c r="AI88" s="60">
        <f>+'Indice PondENGHO'!H87</f>
        <v>4696.96142578125</v>
      </c>
      <c r="AJ88" s="60">
        <f>+'Indice PondENGHO'!I87</f>
        <v>4985.68994140625</v>
      </c>
      <c r="AK88" s="60">
        <f>+'Indice PondENGHO'!J87</f>
        <v>4423.69921875</v>
      </c>
      <c r="AL88" s="60">
        <f>+'Indice PondENGHO'!K87</f>
        <v>3001.300537109375</v>
      </c>
      <c r="AM88" s="60">
        <f>+'Indice PondENGHO'!L87</f>
        <v>4086.6796875</v>
      </c>
      <c r="AN88" s="60">
        <f>+'Indice PondENGHO'!M87</f>
        <v>2378.961181640625</v>
      </c>
      <c r="AO88" s="60">
        <f>+'Indice PondENGHO'!N87</f>
        <v>4599.14453125</v>
      </c>
      <c r="AP88" s="60">
        <f>+'Indice PondENGHO'!O87</f>
        <v>4437.876953125</v>
      </c>
      <c r="AQ88" s="60">
        <f t="shared" ref="AQ88" si="1090">+D88</f>
        <v>4366.98779296875</v>
      </c>
      <c r="AR88" s="60"/>
      <c r="AS88" s="60">
        <f>+'Indice PondENGHO'!AZ87</f>
        <v>4950.5693359375</v>
      </c>
      <c r="AT88" s="60">
        <f>+'Indice PondENGHO'!BA87</f>
        <v>3172.24658203125</v>
      </c>
      <c r="AU88" s="60">
        <f>+'Indice PondENGHO'!BB87</f>
        <v>4254.8935546875</v>
      </c>
      <c r="AV88" s="60">
        <f>+'Indice PondENGHO'!BC87</f>
        <v>2404.287109375</v>
      </c>
      <c r="AW88" s="60">
        <f>+'Indice PondENGHO'!BD87</f>
        <v>4696.29443359375</v>
      </c>
      <c r="AX88" s="60">
        <f>+'Indice PondENGHO'!BE87</f>
        <v>4757.5673828125</v>
      </c>
      <c r="AY88" s="60">
        <f>+'Indice PondENGHO'!BF87</f>
        <v>4314.322265625</v>
      </c>
      <c r="AZ88" s="60">
        <f>+'Indice PondENGHO'!BG87</f>
        <v>2944.207763671875</v>
      </c>
      <c r="BA88" s="60">
        <f>+'Indice PondENGHO'!BH87</f>
        <v>4140.58740234375</v>
      </c>
      <c r="BB88" s="60">
        <f>+'Indice PondENGHO'!BI87</f>
        <v>2511.96923828125</v>
      </c>
      <c r="BC88" s="60">
        <f>+'Indice PondENGHO'!BJ87</f>
        <v>4557.37744140625</v>
      </c>
      <c r="BD88" s="60">
        <f>+'Indice PondENGHO'!BK87</f>
        <v>4355.291015625</v>
      </c>
      <c r="BE88" s="60">
        <f t="shared" ref="BE88" si="1091">+H88</f>
        <v>4210.490234375</v>
      </c>
      <c r="BG88" s="61">
        <f t="shared" ref="BG88" si="1092">+AE$1*(AE88-AE76)/$AQ76</f>
        <v>105.41719550753524</v>
      </c>
      <c r="BH88" s="61">
        <f t="shared" ref="BH88" si="1093">+AF$1*(AF88-AF76)/$AQ76</f>
        <v>4.0270081130099786</v>
      </c>
      <c r="BI88" s="61">
        <f t="shared" ref="BI88" si="1094">+AG$1*(AG88-AG76)/$AQ76</f>
        <v>17.732224933538458</v>
      </c>
      <c r="BJ88" s="61">
        <f t="shared" ref="BJ88" si="1095">+AH$1*(AH88-AH76)/$AQ76</f>
        <v>18.665705058925802</v>
      </c>
      <c r="BK88" s="61">
        <f t="shared" ref="BK88" si="1096">+AI$1*(AI88-AI76)/$AQ76</f>
        <v>11.788396658201416</v>
      </c>
      <c r="BL88" s="61">
        <f t="shared" ref="BL88" si="1097">+AJ$1*(AJ88-AJ76)/$AQ76</f>
        <v>12.618073749163147</v>
      </c>
      <c r="BM88" s="61">
        <f t="shared" ref="BM88" si="1098">+AK$1*(AK88-AK76)/$AQ76</f>
        <v>26.849917115492264</v>
      </c>
      <c r="BN88" s="61">
        <f t="shared" ref="BN88" si="1099">+AL$1*(AL88-AL76)/$AQ76</f>
        <v>8.6311335530544309</v>
      </c>
      <c r="BO88" s="61">
        <f t="shared" ref="BO88" si="1100">+AM$1*(AM88-AM76)/$AQ76</f>
        <v>18.67142224897227</v>
      </c>
      <c r="BP88" s="61">
        <f t="shared" ref="BP88" si="1101">+AN$1*(AN88-AN76)/$AQ76</f>
        <v>1.9133797124816707</v>
      </c>
      <c r="BQ88" s="61">
        <f t="shared" ref="BQ88" si="1102">+AO$1*(AO88-AO76)/$AQ76</f>
        <v>11.948238257742807</v>
      </c>
      <c r="BR88" s="61">
        <f t="shared" ref="BR88" si="1103">+AP$1*(AP88-AP76)/$AQ76</f>
        <v>10.147977716411008</v>
      </c>
      <c r="BS88" s="61">
        <f t="shared" ref="BS88" si="1104">+SUM(BG88:BR88)</f>
        <v>248.41067262452853</v>
      </c>
      <c r="BT88" s="53">
        <f t="shared" ref="BT88" si="1105">+(D88/D76-1)*100</f>
        <v>258.6314680623351</v>
      </c>
      <c r="BV88" s="61">
        <f t="shared" ref="BV88" si="1106">+AS$1*(AS88-AS76)/$BE76</f>
        <v>48.589482285907401</v>
      </c>
      <c r="BW88" s="61">
        <f t="shared" ref="BW88" si="1107">+AT$1*(AT88-AT76)/$BE76</f>
        <v>3.3319624061366828</v>
      </c>
      <c r="BX88" s="61">
        <f t="shared" ref="BX88" si="1108">+AU$1*(AU88-AU76)/$BE76</f>
        <v>14.021952716544957</v>
      </c>
      <c r="BY88" s="61">
        <f t="shared" ref="BY88" si="1109">+AV$1*(AV88-AV76)/$BE76</f>
        <v>18.126595663605631</v>
      </c>
      <c r="BZ88" s="61">
        <f t="shared" ref="BZ88" si="1110">+AW$1*(AW88-AW76)/$BE76</f>
        <v>20.319268182358371</v>
      </c>
      <c r="CA88" s="61">
        <f t="shared" ref="CA88" si="1111">+AX$1*(AX88-AX76)/$BE76</f>
        <v>23.292797839968078</v>
      </c>
      <c r="CB88" s="61">
        <f t="shared" ref="CB88" si="1112">+AY$1*(AY88-AY76)/$BE76</f>
        <v>39.964976086468525</v>
      </c>
      <c r="CC88" s="61">
        <f t="shared" ref="CC88" si="1113">+AZ$1*(AZ88-AZ76)/$BE76</f>
        <v>7.8200076795823747</v>
      </c>
      <c r="CD88" s="61">
        <f t="shared" ref="CD88" si="1114">+BA$1*(BA88-BA76)/$BE76</f>
        <v>24.447785102088876</v>
      </c>
      <c r="CE88" s="61">
        <f t="shared" ref="CE88" si="1115">+BB$1*(BB88-BB76)/$BE76</f>
        <v>4.7207562895961459</v>
      </c>
      <c r="CF88" s="61">
        <f t="shared" ref="CF88" si="1116">+BC$1*(BC88-BC76)/$BE76</f>
        <v>22.412496061236386</v>
      </c>
      <c r="CG88" s="61">
        <f t="shared" ref="CG88" si="1117">+BD$1*(BD88-BD76)/$BE76</f>
        <v>13.775931833062412</v>
      </c>
      <c r="CH88" s="61">
        <f t="shared" ref="CH88" si="1118">+SUM(BV88:CG88)</f>
        <v>240.82401214655584</v>
      </c>
      <c r="CI88" s="53">
        <f t="shared" ref="CI88" si="1119">(H88/H76-1)*100</f>
        <v>251.86577734678525</v>
      </c>
      <c r="CK88" s="61">
        <f t="shared" ref="CK88" si="1120">+BG88/$BS88*$BT88</f>
        <v>109.7545598386497</v>
      </c>
      <c r="CL88" s="61">
        <f t="shared" ref="CL88" si="1121">+BH88/$BS88*$BT88</f>
        <v>4.1926983618008364</v>
      </c>
      <c r="CM88" s="61">
        <f t="shared" ref="CM88" si="1122">+BI88/$BS88*$BT88</f>
        <v>18.461812925020649</v>
      </c>
      <c r="CN88" s="61">
        <f t="shared" ref="CN88" si="1123">+BJ88/$BS88*$BT88</f>
        <v>19.433700858357788</v>
      </c>
      <c r="CO88" s="61">
        <f t="shared" ref="CO88" si="1124">+BK88/$BS88*$BT88</f>
        <v>12.27342731131395</v>
      </c>
      <c r="CP88" s="61">
        <f t="shared" ref="CP88" si="1125">+BL88/$BS88*$BT88</f>
        <v>13.137241260151237</v>
      </c>
      <c r="CQ88" s="61">
        <f t="shared" ref="CQ88" si="1126">+BM88/$BS88*$BT88</f>
        <v>27.954650287622528</v>
      </c>
      <c r="CR88" s="61">
        <f t="shared" ref="CR88" si="1127">+BN88/$BS88*$BT88</f>
        <v>8.9862593997425773</v>
      </c>
      <c r="CS88" s="61">
        <f t="shared" ref="CS88" si="1128">+BO88/$BS88*$BT88</f>
        <v>19.439653280768976</v>
      </c>
      <c r="CT88" s="61">
        <f t="shared" ref="CT88" si="1129">+BP88/$BS88*$BT88</f>
        <v>1.9921052456059398</v>
      </c>
      <c r="CU88" s="61">
        <f t="shared" ref="CU88" si="1130">+BQ88/$BS88*$BT88</f>
        <v>12.439845553775324</v>
      </c>
      <c r="CV88" s="61">
        <f t="shared" ref="CV88" si="1131">+BR88/$BS88*$BT88</f>
        <v>10.565513739525558</v>
      </c>
      <c r="CW88" s="61">
        <f t="shared" ref="CW88" si="1132">+SUM(CK88:CV88)</f>
        <v>258.63146806233499</v>
      </c>
      <c r="CX88" s="61"/>
      <c r="CY88" s="61"/>
      <c r="CZ88" s="61">
        <f t="shared" ref="CZ88" si="1133">+BV88/$CH88*$CI88</f>
        <v>50.817306869592166</v>
      </c>
      <c r="DA88" s="61">
        <f t="shared" ref="DA88" si="1134">+BW88/$CH88*$CI88</f>
        <v>3.4847326644536287</v>
      </c>
      <c r="DB88" s="61">
        <f t="shared" ref="DB88" si="1135">+BX88/$CH88*$CI88</f>
        <v>14.664858331166919</v>
      </c>
      <c r="DC88" s="61">
        <f t="shared" ref="DC88" si="1136">+BY88/$CH88*$CI88</f>
        <v>18.95769888879078</v>
      </c>
      <c r="DD88" s="61">
        <f t="shared" ref="DD88" si="1137">+BZ88/$CH88*$CI88</f>
        <v>21.250905299065639</v>
      </c>
      <c r="DE88" s="61">
        <f t="shared" ref="DE88" si="1138">+CA88/$CH88*$CI88</f>
        <v>24.360771096923951</v>
      </c>
      <c r="DF88" s="61">
        <f t="shared" ref="DF88" si="1139">+CB88/$CH88*$CI88</f>
        <v>41.797367625195236</v>
      </c>
      <c r="DG88" s="61">
        <f t="shared" ref="DG88" si="1140">+CC88/$CH88*$CI88</f>
        <v>8.1785545200419225</v>
      </c>
      <c r="DH88" s="61">
        <f t="shared" ref="DH88" si="1141">+CD88/$CH88*$CI88</f>
        <v>25.568714449444208</v>
      </c>
      <c r="DI88" s="61">
        <f t="shared" ref="DI88" si="1142">+CE88/$CH88*$CI88</f>
        <v>4.9372026566033744</v>
      </c>
      <c r="DJ88" s="61">
        <f t="shared" ref="DJ88" si="1143">+CF88/$CH88*$CI88</f>
        <v>23.440107539234003</v>
      </c>
      <c r="DK88" s="61">
        <f t="shared" ref="DK88" si="1144">+CG88/$CH88*$CI88</f>
        <v>14.407557406273412</v>
      </c>
      <c r="DL88" s="61">
        <f t="shared" ref="DL88" si="1145">+SUM(CZ88:DK88)</f>
        <v>251.86577734678522</v>
      </c>
      <c r="DM88" s="61">
        <f t="shared" ref="DM88" si="1146">+(H88/H76-1)*100</f>
        <v>251.86577734678525</v>
      </c>
      <c r="DN88" s="61"/>
      <c r="DO88" s="59">
        <f t="shared" ref="DO88" si="1147">+A88</f>
        <v>45292</v>
      </c>
      <c r="DP88" s="61">
        <f t="shared" ref="DP88" si="1148">+CK88-CZ88</f>
        <v>58.937252969057532</v>
      </c>
      <c r="DQ88" s="61">
        <f t="shared" ref="DQ88" si="1149">+CL88-DA88</f>
        <v>0.70796569734720771</v>
      </c>
      <c r="DR88" s="61">
        <f t="shared" ref="DR88" si="1150">+CM88-DB88</f>
        <v>3.7969545938537301</v>
      </c>
      <c r="DS88" s="61">
        <f t="shared" ref="DS88" si="1151">+CN88-DC88</f>
        <v>0.47600196956700813</v>
      </c>
      <c r="DT88" s="61">
        <f t="shared" ref="DT88" si="1152">+CO88-DD88</f>
        <v>-8.9774779877516888</v>
      </c>
      <c r="DU88" s="61">
        <f t="shared" ref="DU88" si="1153">+CP88-DE88</f>
        <v>-11.223529836772714</v>
      </c>
      <c r="DV88" s="61">
        <f t="shared" ref="DV88" si="1154">+CQ88-DF88</f>
        <v>-13.842717337572708</v>
      </c>
      <c r="DW88" s="61">
        <f t="shared" ref="DW88" si="1155">+CR88-DG88</f>
        <v>0.80770487970065474</v>
      </c>
      <c r="DX88" s="61">
        <f t="shared" ref="DX88" si="1156">+CS88-DH88</f>
        <v>-6.1290611686752321</v>
      </c>
      <c r="DY88" s="61">
        <f t="shared" ref="DY88" si="1157">+CT88-DI88</f>
        <v>-2.9450974109974348</v>
      </c>
      <c r="DZ88" s="61">
        <f t="shared" ref="DZ88" si="1158">+CU88-DJ88</f>
        <v>-11.000261985458678</v>
      </c>
      <c r="EA88" s="61">
        <f t="shared" ref="EA88" si="1159">+CV88-DK88</f>
        <v>-3.8420436667478537</v>
      </c>
      <c r="EB88" s="61">
        <f t="shared" ref="EB88" si="1160">+CW88-DL88</f>
        <v>6.7656907155497663</v>
      </c>
      <c r="EC88" s="61"/>
      <c r="ED88" s="79">
        <f>+'Infla Interanual PondENGHO'!CI89</f>
        <v>6.7656907155498658E-2</v>
      </c>
      <c r="EE88" s="53">
        <f t="shared" ref="EE88" si="1161">+ED88*100</f>
        <v>6.7656907155498658</v>
      </c>
    </row>
    <row r="89" spans="1:139" x14ac:dyDescent="0.2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4888.1689453125</v>
      </c>
      <c r="E89" s="60">
        <f>+'Indice PondENGHO'!BM88</f>
        <v>4829.87255859375</v>
      </c>
      <c r="F89" s="60">
        <f>+'Indice PondENGHO'!BN88</f>
        <v>4823.625</v>
      </c>
      <c r="G89" s="60">
        <f>+'Indice PondENGHO'!BO88</f>
        <v>4812.1552734375</v>
      </c>
      <c r="H89" s="60">
        <f>+'Indice PondENGHO'!BP88</f>
        <v>4768.10888671875</v>
      </c>
      <c r="I89" s="60">
        <f>+'Indice PondENGHO'!CD88</f>
        <v>4811.98828125</v>
      </c>
      <c r="K89" s="61">
        <f t="shared" ref="K89" si="1162">100*D$1*(D89-D77)/$I77</f>
        <v>34.18832329142716</v>
      </c>
      <c r="L89" s="61">
        <f t="shared" ref="L89" si="1163">100*E$1*(E89-E77)/$I77</f>
        <v>42.906204818063458</v>
      </c>
      <c r="M89" s="61">
        <f t="shared" ref="M89" si="1164">100*F$1*(F89-F77)/$I77</f>
        <v>48.790936201822916</v>
      </c>
      <c r="N89" s="61">
        <f t="shared" ref="N89" si="1165">100*G$1*(G89-G77)/$I77</f>
        <v>61.38658842551132</v>
      </c>
      <c r="O89" s="61">
        <f t="shared" ref="O89" si="1166">100*H$1*(H89-H77)/$I77</f>
        <v>88.222734060569408</v>
      </c>
      <c r="P89" s="61">
        <f t="shared" ref="P89" si="1167">+SUM(K89:O89)</f>
        <v>275.49478679739428</v>
      </c>
      <c r="Q89" s="61">
        <f t="shared" ref="Q89" si="1168">100*(I89/I77-1)</f>
        <v>275.49519026611136</v>
      </c>
      <c r="S89" s="60">
        <f>+'Indice PondENGHO'!D88</f>
        <v>5477.45166015625</v>
      </c>
      <c r="T89" s="60">
        <f>+'Indice PondENGHO'!P88</f>
        <v>5481.60498046875</v>
      </c>
      <c r="U89" s="60">
        <f>+'Indice PondENGHO'!AB88</f>
        <v>5483.56982421875</v>
      </c>
      <c r="V89" s="60">
        <f>+'Indice PondENGHO'!AN88</f>
        <v>5481.99365234375</v>
      </c>
      <c r="W89" s="60">
        <f>+'Indice PondENGHO'!AZ88</f>
        <v>5478.55712890625</v>
      </c>
      <c r="Y89" s="61">
        <f t="shared" ref="Y89" si="1169">+S$1*(S89-S77)/D77</f>
        <v>108.88602620744506</v>
      </c>
      <c r="Z89" s="61">
        <f t="shared" ref="Z89" si="1170">+T$1*(T89-T77)/E77</f>
        <v>88.572699483087874</v>
      </c>
      <c r="AA89" s="61">
        <f t="shared" ref="AA89" si="1171">+U$1*(U89-U77)/F77</f>
        <v>81.410508635163637</v>
      </c>
      <c r="AB89" s="61">
        <f t="shared" ref="AB89" si="1172">+V$1*(V89-V77)/G77</f>
        <v>67.919093419769439</v>
      </c>
      <c r="AC89" s="61">
        <f t="shared" ref="AC89" si="1173">+W$1*(W89-W77)/H77</f>
        <v>51.03426422311982</v>
      </c>
      <c r="AE89" s="60">
        <f>+'Indice PondENGHO'!D88</f>
        <v>5477.45166015625</v>
      </c>
      <c r="AF89" s="60">
        <f>+'Indice PondENGHO'!E88</f>
        <v>3768.717529296875</v>
      </c>
      <c r="AG89" s="60">
        <f>+'Indice PondENGHO'!F88</f>
        <v>4489.3994140625</v>
      </c>
      <c r="AH89" s="60">
        <f>+'Indice PondENGHO'!G88</f>
        <v>3069.006103515625</v>
      </c>
      <c r="AI89" s="60">
        <f>+'Indice PondENGHO'!H88</f>
        <v>5178.2421875</v>
      </c>
      <c r="AJ89" s="60">
        <f>+'Indice PondENGHO'!I88</f>
        <v>5643.08642578125</v>
      </c>
      <c r="AK89" s="60">
        <f>+'Indice PondENGHO'!J88</f>
        <v>5287.94580078125</v>
      </c>
      <c r="AL89" s="60">
        <f>+'Indice PondENGHO'!K88</f>
        <v>3631.7138671875</v>
      </c>
      <c r="AM89" s="60">
        <f>+'Indice PondENGHO'!L88</f>
        <v>4441.6748046875</v>
      </c>
      <c r="AN89" s="60">
        <f>+'Indice PondENGHO'!M88</f>
        <v>2635.991943359375</v>
      </c>
      <c r="AO89" s="60">
        <f>+'Indice PondENGHO'!N88</f>
        <v>5123.234375</v>
      </c>
      <c r="AP89" s="60">
        <f>+'Indice PondENGHO'!O88</f>
        <v>5184.3427734375</v>
      </c>
      <c r="AQ89" s="60">
        <f t="shared" ref="AQ89" si="1174">+D89</f>
        <v>4888.1689453125</v>
      </c>
      <c r="AR89" s="60"/>
      <c r="AS89" s="60">
        <f>+'Indice PondENGHO'!AZ88</f>
        <v>5478.55712890625</v>
      </c>
      <c r="AT89" s="60">
        <f>+'Indice PondENGHO'!BA88</f>
        <v>3731.499267578125</v>
      </c>
      <c r="AU89" s="60">
        <f>+'Indice PondENGHO'!BB88</f>
        <v>4628.07861328125</v>
      </c>
      <c r="AV89" s="60">
        <f>+'Indice PondENGHO'!BC88</f>
        <v>2888.34521484375</v>
      </c>
      <c r="AW89" s="60">
        <f>+'Indice PondENGHO'!BD88</f>
        <v>5181.21240234375</v>
      </c>
      <c r="AX89" s="60">
        <f>+'Indice PondENGHO'!BE88</f>
        <v>5420.6572265625</v>
      </c>
      <c r="AY89" s="60">
        <f>+'Indice PondENGHO'!BF88</f>
        <v>5253.859375</v>
      </c>
      <c r="AZ89" s="60">
        <f>+'Indice PondENGHO'!BG88</f>
        <v>3576.614501953125</v>
      </c>
      <c r="BA89" s="60">
        <f>+'Indice PondENGHO'!BH88</f>
        <v>4492.9443359375</v>
      </c>
      <c r="BB89" s="60">
        <f>+'Indice PondENGHO'!BI88</f>
        <v>2853.5625</v>
      </c>
      <c r="BC89" s="60">
        <f>+'Indice PondENGHO'!BJ88</f>
        <v>5048.861328125</v>
      </c>
      <c r="BD89" s="60">
        <f>+'Indice PondENGHO'!BK88</f>
        <v>5070.03759765625</v>
      </c>
      <c r="BE89" s="60">
        <f t="shared" ref="BE89" si="1175">+H89</f>
        <v>4768.10888671875</v>
      </c>
      <c r="BG89" s="61">
        <f t="shared" ref="BG89" si="1176">+AE$1*(AE89-AE77)/$AQ77</f>
        <v>108.88602620744506</v>
      </c>
      <c r="BH89" s="61">
        <f t="shared" ref="BH89" si="1177">+AF$1*(AF89-AF77)/$AQ77</f>
        <v>4.6203405883661013</v>
      </c>
      <c r="BI89" s="61">
        <f t="shared" ref="BI89" si="1178">+AG$1*(AG89-AG77)/$AQ77</f>
        <v>18.431116848457101</v>
      </c>
      <c r="BJ89" s="61">
        <f t="shared" ref="BJ89" si="1179">+AH$1*(AH89-AH77)/$AQ77</f>
        <v>22.565837856198353</v>
      </c>
      <c r="BK89" s="61">
        <f t="shared" ref="BK89" si="1180">+AI$1*(AI89-AI77)/$AQ77</f>
        <v>12.353774147604524</v>
      </c>
      <c r="BL89" s="61">
        <f t="shared" ref="BL89" si="1181">+AJ$1*(AJ89-AJ77)/$AQ77</f>
        <v>13.704538028442879</v>
      </c>
      <c r="BM89" s="61">
        <f t="shared" ref="BM89" si="1182">+AK$1*(AK89-AK77)/$AQ77</f>
        <v>31.513676480467439</v>
      </c>
      <c r="BN89" s="61">
        <f t="shared" ref="BN89" si="1183">+AL$1*(AL89-AL77)/$AQ77</f>
        <v>10.328146942695772</v>
      </c>
      <c r="BO89" s="61">
        <f t="shared" ref="BO89" si="1184">+AM$1*(AM89-AM77)/$AQ77</f>
        <v>19.135932085863658</v>
      </c>
      <c r="BP89" s="61">
        <f t="shared" ref="BP89" si="1185">+AN$1*(AN89-AN77)/$AQ77</f>
        <v>2.0589564893552943</v>
      </c>
      <c r="BQ89" s="61">
        <f t="shared" ref="BQ89" si="1186">+AO$1*(AO89-AO77)/$AQ77</f>
        <v>12.622148177208507</v>
      </c>
      <c r="BR89" s="61">
        <f t="shared" ref="BR89" si="1187">+AP$1*(AP89-AP77)/$AQ77</f>
        <v>11.412236013978655</v>
      </c>
      <c r="BS89" s="61">
        <f t="shared" ref="BS89" si="1188">+SUM(BG89:BR89)</f>
        <v>267.63272986608337</v>
      </c>
      <c r="BT89" s="53">
        <f t="shared" ref="BT89" si="1189">+(D89/D77-1)*100</f>
        <v>275.77414971272111</v>
      </c>
      <c r="BV89" s="61">
        <f t="shared" ref="BV89" si="1190">+AS$1*(AS89-AS77)/$BE77</f>
        <v>51.03426422311982</v>
      </c>
      <c r="BW89" s="61">
        <f t="shared" ref="BW89" si="1191">+AT$1*(AT89-AT77)/$BE77</f>
        <v>3.8793454161997523</v>
      </c>
      <c r="BX89" s="61">
        <f t="shared" ref="BX89" si="1192">+AU$1*(AU89-AU77)/$BE77</f>
        <v>14.596268028125902</v>
      </c>
      <c r="BY89" s="61">
        <f t="shared" ref="BY89" si="1193">+AV$1*(AV89-AV77)/$BE77</f>
        <v>22.14861541495603</v>
      </c>
      <c r="BZ89" s="61">
        <f t="shared" ref="BZ89" si="1194">+AW$1*(AW89-AW77)/$BE77</f>
        <v>21.485276487476366</v>
      </c>
      <c r="CA89" s="61">
        <f t="shared" ref="CA89" si="1195">+AX$1*(AX89-AX77)/$BE77</f>
        <v>25.696859501433419</v>
      </c>
      <c r="CB89" s="61">
        <f t="shared" ref="CB89" si="1196">+AY$1*(AY89-AY77)/$BE77</f>
        <v>48.499284400021395</v>
      </c>
      <c r="CC89" s="61">
        <f t="shared" ref="CC89" si="1197">+AZ$1*(AZ89-AZ77)/$BE77</f>
        <v>9.4788017940404039</v>
      </c>
      <c r="CD89" s="61">
        <f t="shared" ref="CD89" si="1198">+BA$1*(BA89-BA77)/$BE77</f>
        <v>25.236319019223952</v>
      </c>
      <c r="CE89" s="61">
        <f t="shared" ref="CE89" si="1199">+BB$1*(BB89-BB77)/$BE77</f>
        <v>5.31402914354081</v>
      </c>
      <c r="CF89" s="61">
        <f t="shared" ref="CF89" si="1200">+BC$1*(BC89-BC77)/$BE77</f>
        <v>23.672264549897939</v>
      </c>
      <c r="CG89" s="61">
        <f t="shared" ref="CG89" si="1201">+BD$1*(BD89-BD77)/$BE77</f>
        <v>15.525971337697456</v>
      </c>
      <c r="CH89" s="61">
        <f t="shared" ref="CH89" si="1202">+SUM(BV89:CG89)</f>
        <v>266.56729931573324</v>
      </c>
      <c r="CI89" s="53">
        <f t="shared" ref="CI89" si="1203">(H89/H77-1)*100</f>
        <v>275.51574551565034</v>
      </c>
      <c r="CK89" s="61">
        <f t="shared" ref="CK89" si="1204">+BG89/$BS89*$BT89</f>
        <v>112.1983522268762</v>
      </c>
      <c r="CL89" s="61">
        <f t="shared" ref="CL89" si="1205">+BH89/$BS89*$BT89</f>
        <v>4.7608919050274521</v>
      </c>
      <c r="CM89" s="61">
        <f t="shared" ref="CM89" si="1206">+BI89/$BS89*$BT89</f>
        <v>18.991793640794167</v>
      </c>
      <c r="CN89" s="61">
        <f t="shared" ref="CN89" si="1207">+BJ89/$BS89*$BT89</f>
        <v>23.252293359119804</v>
      </c>
      <c r="CO89" s="61">
        <f t="shared" ref="CO89" si="1208">+BK89/$BS89*$BT89</f>
        <v>12.729577443698069</v>
      </c>
      <c r="CP89" s="61">
        <f t="shared" ref="CP89" si="1209">+BL89/$BS89*$BT89</f>
        <v>14.121431724328266</v>
      </c>
      <c r="CQ89" s="61">
        <f t="shared" ref="CQ89" si="1210">+BM89/$BS89*$BT89</f>
        <v>32.47232631102807</v>
      </c>
      <c r="CR89" s="61">
        <f t="shared" ref="CR89" si="1211">+BN89/$BS89*$BT89</f>
        <v>10.642330415473294</v>
      </c>
      <c r="CS89" s="61">
        <f t="shared" ref="CS89" si="1212">+BO89/$BS89*$BT89</f>
        <v>19.718049442532692</v>
      </c>
      <c r="CT89" s="61">
        <f t="shared" ref="CT89" si="1213">+BP89/$BS89*$BT89</f>
        <v>2.1215901935146788</v>
      </c>
      <c r="CU89" s="61">
        <f t="shared" ref="CU89" si="1214">+BQ89/$BS89*$BT89</f>
        <v>13.006115443575917</v>
      </c>
      <c r="CV89" s="61">
        <f t="shared" ref="CV89" si="1215">+BR89/$BS89*$BT89</f>
        <v>11.759397606752493</v>
      </c>
      <c r="CW89" s="61">
        <f t="shared" ref="CW89" si="1216">+SUM(CK89:CV89)</f>
        <v>275.77414971272111</v>
      </c>
      <c r="CX89" s="61"/>
      <c r="CY89" s="61"/>
      <c r="CZ89" s="61">
        <f t="shared" ref="CZ89" si="1217">+BV89/$CH89*$CI89</f>
        <v>52.747442729730395</v>
      </c>
      <c r="DA89" s="61">
        <f t="shared" ref="DA89" si="1218">+BW89/$CH89*$CI89</f>
        <v>4.0095718687198776</v>
      </c>
      <c r="DB89" s="61">
        <f t="shared" ref="DB89" si="1219">+BX89/$CH89*$CI89</f>
        <v>15.086252806846078</v>
      </c>
      <c r="DC89" s="61">
        <f t="shared" ref="DC89" si="1220">+BY89/$CH89*$CI89</f>
        <v>22.892126318026843</v>
      </c>
      <c r="DD89" s="61">
        <f t="shared" ref="DD89" si="1221">+BZ89/$CH89*$CI89</f>
        <v>22.206519645328243</v>
      </c>
      <c r="DE89" s="61">
        <f t="shared" ref="DE89" si="1222">+CA89/$CH89*$CI89</f>
        <v>26.559482056209152</v>
      </c>
      <c r="DF89" s="61">
        <f t="shared" ref="DF89" si="1223">+CB89/$CH89*$CI89</f>
        <v>50.127365707451496</v>
      </c>
      <c r="DG89" s="61">
        <f t="shared" ref="DG89" si="1224">+CC89/$CH89*$CI89</f>
        <v>9.7969974171021192</v>
      </c>
      <c r="DH89" s="61">
        <f t="shared" ref="DH89" si="1225">+CD89/$CH89*$CI89</f>
        <v>26.083481606709949</v>
      </c>
      <c r="DI89" s="61">
        <f t="shared" ref="DI89" si="1226">+CE89/$CH89*$CI89</f>
        <v>5.4924167552915053</v>
      </c>
      <c r="DJ89" s="61">
        <f t="shared" ref="DJ89" si="1227">+CF89/$CH89*$CI89</f>
        <v>24.466923108163432</v>
      </c>
      <c r="DK89" s="61">
        <f t="shared" ref="DK89" si="1228">+CG89/$CH89*$CI89</f>
        <v>16.047165496071255</v>
      </c>
      <c r="DL89" s="61">
        <f t="shared" ref="DL89" si="1229">+SUM(CZ89:DK89)</f>
        <v>275.51574551565039</v>
      </c>
      <c r="DM89" s="61">
        <f t="shared" ref="DM89" si="1230">+(H89/H77-1)*100</f>
        <v>275.51574551565034</v>
      </c>
      <c r="DN89" s="61"/>
      <c r="DO89" s="59">
        <f t="shared" ref="DO89" si="1231">+A89</f>
        <v>45323</v>
      </c>
      <c r="DP89" s="61">
        <f t="shared" ref="DP89" si="1232">+CK89-CZ89</f>
        <v>59.450909497145801</v>
      </c>
      <c r="DQ89" s="61">
        <f t="shared" ref="DQ89" si="1233">+CL89-DA89</f>
        <v>0.75132003630757449</v>
      </c>
      <c r="DR89" s="61">
        <f t="shared" ref="DR89" si="1234">+CM89-DB89</f>
        <v>3.9055408339480895</v>
      </c>
      <c r="DS89" s="61">
        <f t="shared" ref="DS89" si="1235">+CN89-DC89</f>
        <v>0.36016704109296072</v>
      </c>
      <c r="DT89" s="61">
        <f t="shared" ref="DT89" si="1236">+CO89-DD89</f>
        <v>-9.4769422016301732</v>
      </c>
      <c r="DU89" s="61">
        <f t="shared" ref="DU89" si="1237">+CP89-DE89</f>
        <v>-12.438050331880886</v>
      </c>
      <c r="DV89" s="61">
        <f t="shared" ref="DV89" si="1238">+CQ89-DF89</f>
        <v>-17.655039396423426</v>
      </c>
      <c r="DW89" s="61">
        <f t="shared" ref="DW89" si="1239">+CR89-DG89</f>
        <v>0.84533299837117504</v>
      </c>
      <c r="DX89" s="61">
        <f t="shared" ref="DX89" si="1240">+CS89-DH89</f>
        <v>-6.3654321641772569</v>
      </c>
      <c r="DY89" s="61">
        <f t="shared" ref="DY89" si="1241">+CT89-DI89</f>
        <v>-3.3708265617768265</v>
      </c>
      <c r="DZ89" s="61">
        <f t="shared" ref="DZ89" si="1242">+CU89-DJ89</f>
        <v>-11.460807664587515</v>
      </c>
      <c r="EA89" s="61">
        <f t="shared" ref="EA89" si="1243">+CV89-DK89</f>
        <v>-4.2877678893187614</v>
      </c>
      <c r="EB89" s="61">
        <f t="shared" ref="EB89" si="1244">+CW89-DL89</f>
        <v>0.2584041970707176</v>
      </c>
      <c r="EC89" s="61"/>
      <c r="ED89" s="79">
        <f>+'Infla Interanual PondENGHO'!CI90</f>
        <v>2.5840419707079398E-3</v>
      </c>
      <c r="EE89" s="53">
        <f t="shared" ref="EE89" si="1245">+ED89*100</f>
        <v>0.25840419707079398</v>
      </c>
    </row>
    <row r="90" spans="1:139" x14ac:dyDescent="0.2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5351.1396484375</v>
      </c>
      <c r="E90" s="60">
        <f>+'Indice PondENGHO'!BM89</f>
        <v>5302.0341796875</v>
      </c>
      <c r="F90" s="60">
        <f>+'Indice PondENGHO'!BN89</f>
        <v>5302.8173828125</v>
      </c>
      <c r="G90" s="60">
        <f>+'Indice PondENGHO'!BO89</f>
        <v>5294.36083984375</v>
      </c>
      <c r="H90" s="60">
        <f>+'Indice PondENGHO'!BP89</f>
        <v>5246.21728515625</v>
      </c>
      <c r="I90" s="60">
        <f>+'Indice PondENGHO'!CD89</f>
        <v>5288.4287109375</v>
      </c>
      <c r="K90" s="61">
        <f t="shared" ref="K90" si="1246">100*D$1*(D90-D78)/$I78</f>
        <v>35.483365049703714</v>
      </c>
      <c r="L90" s="61">
        <f t="shared" ref="L90" si="1247">100*E$1*(E90-E78)/$I78</f>
        <v>44.713068472388812</v>
      </c>
      <c r="M90" s="61">
        <f t="shared" ref="M90" si="1248">100*F$1*(F90-F78)/$I78</f>
        <v>50.94805434749901</v>
      </c>
      <c r="N90" s="61">
        <f t="shared" ref="N90" si="1249">100*G$1*(G90-G78)/$I78</f>
        <v>64.19067803193721</v>
      </c>
      <c r="O90" s="61">
        <f t="shared" ref="O90" si="1250">100*H$1*(H90-H78)/$I78</f>
        <v>92.3035395049654</v>
      </c>
      <c r="P90" s="61">
        <f t="shared" ref="P90" si="1251">+SUM(K90:O90)</f>
        <v>287.63870540649413</v>
      </c>
      <c r="Q90" s="61">
        <f t="shared" ref="Q90" si="1252">100*(I90/I78-1)</f>
        <v>287.63901800901391</v>
      </c>
      <c r="S90" s="60">
        <f>+'Indice PondENGHO'!D89</f>
        <v>5956</v>
      </c>
      <c r="T90" s="60">
        <f>+'Indice PondENGHO'!P89</f>
        <v>5972.6455078125</v>
      </c>
      <c r="U90" s="60">
        <f>+'Indice PondENGHO'!AB89</f>
        <v>5982.6171875</v>
      </c>
      <c r="V90" s="60">
        <f>+'Indice PondENGHO'!AN89</f>
        <v>5987.0771484375</v>
      </c>
      <c r="W90" s="60">
        <f>+'Indice PondENGHO'!AZ89</f>
        <v>5993.9853515625</v>
      </c>
      <c r="Y90" s="61">
        <f t="shared" ref="Y90" si="1253">+S$1*(S90-S78)/D78</f>
        <v>111.34505991091694</v>
      </c>
      <c r="Z90" s="61">
        <f t="shared" ref="Z90" si="1254">+T$1*(T90-T78)/E78</f>
        <v>90.852543991979687</v>
      </c>
      <c r="AA90" s="61">
        <f t="shared" ref="AA90" si="1255">+U$1*(U90-U78)/F78</f>
        <v>83.643053557545159</v>
      </c>
      <c r="AB90" s="61">
        <f t="shared" ref="AB90" si="1256">+V$1*(V90-V78)/G78</f>
        <v>69.941479826961043</v>
      </c>
      <c r="AC90" s="61">
        <f t="shared" ref="AC90" si="1257">+W$1*(W90-W78)/H78</f>
        <v>52.734444673398201</v>
      </c>
      <c r="AE90" s="60">
        <f>+'Indice PondENGHO'!D89</f>
        <v>5956</v>
      </c>
      <c r="AF90" s="60">
        <f>+'Indice PondENGHO'!E89</f>
        <v>4181.1826171875</v>
      </c>
      <c r="AG90" s="60">
        <f>+'Indice PondENGHO'!F89</f>
        <v>4811.7919921875</v>
      </c>
      <c r="AH90" s="60">
        <f>+'Indice PondENGHO'!G89</f>
        <v>3452.902587890625</v>
      </c>
      <c r="AI90" s="60">
        <f>+'Indice PondENGHO'!H89</f>
        <v>5432.99951171875</v>
      </c>
      <c r="AJ90" s="60">
        <f>+'Indice PondENGHO'!I89</f>
        <v>6319.41650390625</v>
      </c>
      <c r="AK90" s="60">
        <f>+'Indice PondENGHO'!J89</f>
        <v>6009.21875</v>
      </c>
      <c r="AL90" s="60">
        <f>+'Indice PondENGHO'!K89</f>
        <v>4207.0810546875</v>
      </c>
      <c r="AM90" s="60">
        <f>+'Indice PondENGHO'!L89</f>
        <v>4811.5244140625</v>
      </c>
      <c r="AN90" s="60">
        <f>+'Indice PondENGHO'!M89</f>
        <v>3245.244384765625</v>
      </c>
      <c r="AO90" s="60">
        <f>+'Indice PondENGHO'!N89</f>
        <v>5544.984375</v>
      </c>
      <c r="AP90" s="60">
        <f>+'Indice PondENGHO'!O89</f>
        <v>5670.96630859375</v>
      </c>
      <c r="AQ90" s="60">
        <f t="shared" ref="AQ90" si="1258">+D90</f>
        <v>5351.1396484375</v>
      </c>
      <c r="AR90" s="60"/>
      <c r="AS90" s="60">
        <f>+'Indice PondENGHO'!AZ89</f>
        <v>5993.9853515625</v>
      </c>
      <c r="AT90" s="60">
        <f>+'Indice PondENGHO'!BA89</f>
        <v>4140.33154296875</v>
      </c>
      <c r="AU90" s="60">
        <f>+'Indice PondENGHO'!BB89</f>
        <v>4970.95849609375</v>
      </c>
      <c r="AV90" s="60">
        <f>+'Indice PondENGHO'!BC89</f>
        <v>3276.85595703125</v>
      </c>
      <c r="AW90" s="60">
        <f>+'Indice PondENGHO'!BD89</f>
        <v>5438.23046875</v>
      </c>
      <c r="AX90" s="60">
        <f>+'Indice PondENGHO'!BE89</f>
        <v>6092.16845703125</v>
      </c>
      <c r="AY90" s="60">
        <f>+'Indice PondENGHO'!BF89</f>
        <v>5913.580078125</v>
      </c>
      <c r="AZ90" s="60">
        <f>+'Indice PondENGHO'!BG89</f>
        <v>4164.361328125</v>
      </c>
      <c r="BA90" s="60">
        <f>+'Indice PondENGHO'!BH89</f>
        <v>4875.16064453125</v>
      </c>
      <c r="BB90" s="60">
        <f>+'Indice PondENGHO'!BI89</f>
        <v>3470.62939453125</v>
      </c>
      <c r="BC90" s="60">
        <f>+'Indice PondENGHO'!BJ89</f>
        <v>5463.9658203125</v>
      </c>
      <c r="BD90" s="60">
        <f>+'Indice PondENGHO'!BK89</f>
        <v>5554.5810546875</v>
      </c>
      <c r="BE90" s="60">
        <f t="shared" ref="BE90" si="1259">+H90</f>
        <v>5246.21728515625</v>
      </c>
      <c r="BG90" s="61">
        <f t="shared" ref="BG90" si="1260">+AE$1*(AE90-AE78)/$AQ78</f>
        <v>111.34505991091694</v>
      </c>
      <c r="BH90" s="61">
        <f t="shared" ref="BH90" si="1261">+AF$1*(AF90-AF78)/$AQ78</f>
        <v>4.8713961467478368</v>
      </c>
      <c r="BI90" s="61">
        <f t="shared" ref="BI90" si="1262">+AG$1*(AG90-AG78)/$AQ78</f>
        <v>18.630177289923367</v>
      </c>
      <c r="BJ90" s="61">
        <f t="shared" ref="BJ90" si="1263">+AH$1*(AH90-AH78)/$AQ78</f>
        <v>24.435166464522123</v>
      </c>
      <c r="BK90" s="61">
        <f t="shared" ref="BK90" si="1264">+AI$1*(AI90-AI78)/$AQ78</f>
        <v>12.117379993490138</v>
      </c>
      <c r="BL90" s="61">
        <f t="shared" ref="BL90" si="1265">+AJ$1*(AJ90-AJ78)/$AQ78</f>
        <v>14.650405880163589</v>
      </c>
      <c r="BM90" s="61">
        <f t="shared" ref="BM90" si="1266">+AK$1*(AK90-AK78)/$AQ78</f>
        <v>34.421184639713644</v>
      </c>
      <c r="BN90" s="61">
        <f t="shared" ref="BN90" si="1267">+AL$1*(AL90-AL78)/$AQ78</f>
        <v>11.687288514953581</v>
      </c>
      <c r="BO90" s="61">
        <f t="shared" ref="BO90" si="1268">+AM$1*(AM90-AM78)/$AQ78</f>
        <v>19.68405624854481</v>
      </c>
      <c r="BP90" s="61">
        <f t="shared" ref="BP90" si="1269">+AN$1*(AN90-AN78)/$AQ78</f>
        <v>2.5866742863480083</v>
      </c>
      <c r="BQ90" s="61">
        <f t="shared" ref="BQ90" si="1270">+AO$1*(AO90-AO78)/$AQ78</f>
        <v>12.821918668120887</v>
      </c>
      <c r="BR90" s="61">
        <f t="shared" ref="BR90" si="1271">+AP$1*(AP90-AP78)/$AQ78</f>
        <v>11.799157796649281</v>
      </c>
      <c r="BS90" s="61">
        <f t="shared" ref="BS90" si="1272">+SUM(BG90:BR90)</f>
        <v>279.04986584009424</v>
      </c>
      <c r="BT90" s="53">
        <f t="shared" ref="BT90" si="1273">+(D90/D78-1)*100</f>
        <v>285.67959845328852</v>
      </c>
      <c r="BV90" s="61">
        <f t="shared" ref="BV90" si="1274">+AS$1*(AS90-AS78)/$BE78</f>
        <v>52.734444673398201</v>
      </c>
      <c r="BW90" s="61">
        <f t="shared" ref="BW90" si="1275">+AT$1*(AT90-AT78)/$BE78</f>
        <v>4.1067721917016415</v>
      </c>
      <c r="BX90" s="61">
        <f t="shared" ref="BX90" si="1276">+AU$1*(AU90-AU78)/$BE78</f>
        <v>14.866598513339683</v>
      </c>
      <c r="BY90" s="61">
        <f t="shared" ref="BY90" si="1277">+AV$1*(AV90-AV78)/$BE78</f>
        <v>24.373306515629043</v>
      </c>
      <c r="BZ90" s="61">
        <f t="shared" ref="BZ90" si="1278">+AW$1*(AW90-AW78)/$BE78</f>
        <v>21.163299915736562</v>
      </c>
      <c r="CA90" s="61">
        <f t="shared" ref="CA90" si="1279">+AX$1*(AX90-AX78)/$BE78</f>
        <v>27.701049006604489</v>
      </c>
      <c r="CB90" s="61">
        <f t="shared" ref="CB90" si="1280">+AY$1*(AY90-AY78)/$BE78</f>
        <v>52.465786678907229</v>
      </c>
      <c r="CC90" s="61">
        <f t="shared" ref="CC90" si="1281">+AZ$1*(AZ90-AZ78)/$BE78</f>
        <v>10.829508535557961</v>
      </c>
      <c r="CD90" s="61">
        <f t="shared" ref="CD90" si="1282">+BA$1*(BA90-BA78)/$BE78</f>
        <v>26.122792372358877</v>
      </c>
      <c r="CE90" s="61">
        <f t="shared" ref="CE90" si="1283">+BB$1*(BB90-BB78)/$BE78</f>
        <v>6.588437555714008</v>
      </c>
      <c r="CF90" s="61">
        <f t="shared" ref="CF90" si="1284">+BC$1*(BC90-BC78)/$BE78</f>
        <v>24.142164698256316</v>
      </c>
      <c r="CG90" s="61">
        <f t="shared" ref="CG90" si="1285">+BD$1*(BD90-BD78)/$BE78</f>
        <v>16.139914798531372</v>
      </c>
      <c r="CH90" s="61">
        <f t="shared" ref="CH90" si="1286">+SUM(BV90:CG90)</f>
        <v>281.23407545573536</v>
      </c>
      <c r="CI90" s="53">
        <f t="shared" ref="CI90" si="1287">(H90/H78-1)*100</f>
        <v>288.70710176911109</v>
      </c>
      <c r="CK90" s="61">
        <f t="shared" ref="CK90" si="1288">+BG90/$BS90*$BT90</f>
        <v>113.99042213958931</v>
      </c>
      <c r="CL90" s="61">
        <f t="shared" ref="CL90" si="1289">+BH90/$BS90*$BT90</f>
        <v>4.9871319268337864</v>
      </c>
      <c r="CM90" s="61">
        <f t="shared" ref="CM90" si="1290">+BI90/$BS90*$BT90</f>
        <v>19.072797441689982</v>
      </c>
      <c r="CN90" s="61">
        <f t="shared" ref="CN90" si="1291">+BJ90/$BS90*$BT90</f>
        <v>25.015702920008199</v>
      </c>
      <c r="CO90" s="61">
        <f t="shared" ref="CO90" si="1292">+BK90/$BS90*$BT90</f>
        <v>12.405267569022406</v>
      </c>
      <c r="CP90" s="61">
        <f t="shared" ref="CP90" si="1293">+BL90/$BS90*$BT90</f>
        <v>14.998473682912191</v>
      </c>
      <c r="CQ90" s="61">
        <f t="shared" ref="CQ90" si="1294">+BM90/$BS90*$BT90</f>
        <v>35.238971273309303</v>
      </c>
      <c r="CR90" s="61">
        <f t="shared" ref="CR90" si="1295">+BN90/$BS90*$BT90</f>
        <v>11.964957875568144</v>
      </c>
      <c r="CS90" s="61">
        <f t="shared" ref="CS90" si="1296">+BO90/$BS90*$BT90</f>
        <v>20.151714705494971</v>
      </c>
      <c r="CT90" s="61">
        <f t="shared" ref="CT90" si="1297">+BP90/$BS90*$BT90</f>
        <v>2.648129104913445</v>
      </c>
      <c r="CU90" s="61">
        <f t="shared" ref="CU90" si="1298">+BQ90/$BS90*$BT90</f>
        <v>13.126544839869263</v>
      </c>
      <c r="CV90" s="61">
        <f t="shared" ref="CV90" si="1299">+BR90/$BS90*$BT90</f>
        <v>12.079484974077479</v>
      </c>
      <c r="CW90" s="61">
        <f t="shared" ref="CW90" si="1300">+SUM(CK90:CV90)</f>
        <v>285.67959845328846</v>
      </c>
      <c r="CX90" s="61"/>
      <c r="CY90" s="61"/>
      <c r="CZ90" s="61">
        <f t="shared" ref="CZ90" si="1301">+BV90/$CH90*$CI90</f>
        <v>54.135718299387342</v>
      </c>
      <c r="DA90" s="61">
        <f t="shared" ref="DA90" si="1302">+BW90/$CH90*$CI90</f>
        <v>4.2158984297006938</v>
      </c>
      <c r="DB90" s="61">
        <f t="shared" ref="DB90" si="1303">+BX90/$CH90*$CI90</f>
        <v>15.261637705160753</v>
      </c>
      <c r="DC90" s="61">
        <f t="shared" ref="DC90" si="1304">+BY90/$CH90*$CI90</f>
        <v>25.020960469511088</v>
      </c>
      <c r="DD90" s="61">
        <f t="shared" ref="DD90" si="1305">+BZ90/$CH90*$CI90</f>
        <v>21.725656724355417</v>
      </c>
      <c r="DE90" s="61">
        <f t="shared" ref="DE90" si="1306">+CA90/$CH90*$CI90</f>
        <v>28.437128615019681</v>
      </c>
      <c r="DF90" s="61">
        <f t="shared" ref="DF90" si="1307">+CB90/$CH90*$CI90</f>
        <v>53.859921453536067</v>
      </c>
      <c r="DG90" s="61">
        <f t="shared" ref="DG90" si="1308">+CC90/$CH90*$CI90</f>
        <v>11.11727310361753</v>
      </c>
      <c r="DH90" s="61">
        <f t="shared" ref="DH90" si="1309">+CD90/$CH90*$CI90</f>
        <v>26.816934127624997</v>
      </c>
      <c r="DI90" s="61">
        <f t="shared" ref="DI90" si="1310">+CE90/$CH90*$CI90</f>
        <v>6.7635072628186617</v>
      </c>
      <c r="DJ90" s="61">
        <f t="shared" ref="DJ90" si="1311">+CF90/$CH90*$CI90</f>
        <v>24.78367669056934</v>
      </c>
      <c r="DK90" s="61">
        <f t="shared" ref="DK90" si="1312">+CG90/$CH90*$CI90</f>
        <v>16.568788887809543</v>
      </c>
      <c r="DL90" s="61">
        <f t="shared" ref="DL90" si="1313">+SUM(CZ90:DK90)</f>
        <v>288.70710176911109</v>
      </c>
      <c r="DM90" s="61">
        <f t="shared" ref="DM90" si="1314">+(H90/H78-1)*100</f>
        <v>288.70710176911109</v>
      </c>
      <c r="DN90" s="61"/>
      <c r="DO90" s="59">
        <f t="shared" ref="DO90" si="1315">+A90</f>
        <v>45352</v>
      </c>
      <c r="DP90" s="61">
        <f t="shared" ref="DP90" si="1316">+CK90-CZ90</f>
        <v>59.854703840201971</v>
      </c>
      <c r="DQ90" s="61">
        <f t="shared" ref="DQ90" si="1317">+CL90-DA90</f>
        <v>0.77123349713309253</v>
      </c>
      <c r="DR90" s="61">
        <f t="shared" ref="DR90" si="1318">+CM90-DB90</f>
        <v>3.8111597365292287</v>
      </c>
      <c r="DS90" s="61">
        <f t="shared" ref="DS90" si="1319">+CN90-DC90</f>
        <v>-5.2575495028897024E-3</v>
      </c>
      <c r="DT90" s="61">
        <f t="shared" ref="DT90" si="1320">+CO90-DD90</f>
        <v>-9.3203891553330109</v>
      </c>
      <c r="DU90" s="61">
        <f t="shared" ref="DU90" si="1321">+CP90-DE90</f>
        <v>-13.43865493210749</v>
      </c>
      <c r="DV90" s="61">
        <f t="shared" ref="DV90" si="1322">+CQ90-DF90</f>
        <v>-18.620950180226764</v>
      </c>
      <c r="DW90" s="61">
        <f t="shared" ref="DW90" si="1323">+CR90-DG90</f>
        <v>0.84768477195061465</v>
      </c>
      <c r="DX90" s="61">
        <f t="shared" ref="DX90" si="1324">+CS90-DH90</f>
        <v>-6.6652194221300256</v>
      </c>
      <c r="DY90" s="61">
        <f t="shared" ref="DY90" si="1325">+CT90-DI90</f>
        <v>-4.1153781579052167</v>
      </c>
      <c r="DZ90" s="61">
        <f t="shared" ref="DZ90" si="1326">+CU90-DJ90</f>
        <v>-11.657131850700077</v>
      </c>
      <c r="EA90" s="61">
        <f t="shared" ref="EA90" si="1327">+CV90-DK90</f>
        <v>-4.4893039137320638</v>
      </c>
      <c r="EB90" s="61">
        <f t="shared" ref="EB90" si="1328">+CW90-DL90</f>
        <v>-3.0275033158226279</v>
      </c>
      <c r="EC90" s="61"/>
      <c r="ED90" s="79">
        <f>+'Infla Interanual PondENGHO'!CI91</f>
        <v>-3.0275033158225551E-2</v>
      </c>
      <c r="EE90" s="53">
        <f t="shared" ref="EE90" si="1329">+ED90*100</f>
        <v>-3.0275033158225551</v>
      </c>
    </row>
    <row r="91" spans="1:139" x14ac:dyDescent="0.2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5797.865234375</v>
      </c>
      <c r="E91" s="60">
        <f>+'Indice PondENGHO'!BM90</f>
        <v>5758.49072265625</v>
      </c>
      <c r="F91" s="60">
        <f>+'Indice PondENGHO'!BN90</f>
        <v>5765.9267578125</v>
      </c>
      <c r="G91" s="60">
        <f>+'Indice PondENGHO'!BO90</f>
        <v>5755.51025390625</v>
      </c>
      <c r="H91" s="60">
        <f>+'Indice PondENGHO'!BP90</f>
        <v>5714.96142578125</v>
      </c>
      <c r="I91" s="60">
        <f>+'Indice PondENGHO'!CD90</f>
        <v>5749.8876953125</v>
      </c>
      <c r="K91" s="61">
        <f t="shared" ref="K91" si="1330">100*D$1*(D91-D79)/$I79</f>
        <v>35.520782599941022</v>
      </c>
      <c r="L91" s="61">
        <f t="shared" ref="L91" si="1331">100*E$1*(E91-E79)/$I79</f>
        <v>44.926358928503255</v>
      </c>
      <c r="M91" s="61">
        <f t="shared" ref="M91" si="1332">100*F$1*(F91-F79)/$I79</f>
        <v>51.272667739069981</v>
      </c>
      <c r="N91" s="61">
        <f t="shared" ref="N91" si="1333">100*G$1*(G91-G79)/$I79</f>
        <v>64.597908839666374</v>
      </c>
      <c r="O91" s="61">
        <f t="shared" ref="O91" si="1334">100*H$1*(H91-H79)/$I79</f>
        <v>93.176889652629242</v>
      </c>
      <c r="P91" s="61">
        <f t="shared" ref="P91" si="1335">+SUM(K91:O91)</f>
        <v>289.49460775980987</v>
      </c>
      <c r="Q91" s="61">
        <f t="shared" ref="Q91" si="1336">100*(I91/I79-1)</f>
        <v>289.49478057373381</v>
      </c>
      <c r="S91" s="60">
        <f>+'Indice PondENGHO'!D90</f>
        <v>6336.36279296875</v>
      </c>
      <c r="T91" s="60">
        <f>+'Indice PondENGHO'!P90</f>
        <v>6353.1318359375</v>
      </c>
      <c r="U91" s="60">
        <f>+'Indice PondENGHO'!AB90</f>
        <v>6363.287109375</v>
      </c>
      <c r="V91" s="60">
        <f>+'Indice PondENGHO'!AN90</f>
        <v>6365.9560546875</v>
      </c>
      <c r="W91" s="60">
        <f>+'Indice PondENGHO'!AZ90</f>
        <v>6370.84228515625</v>
      </c>
      <c r="Y91" s="61">
        <f t="shared" ref="Y91" si="1337">+S$1*(S91-S79)/D79</f>
        <v>107.98099883897576</v>
      </c>
      <c r="Z91" s="61">
        <f t="shared" ref="Z91" si="1338">+T$1*(T91-T79)/E79</f>
        <v>88.182801716161364</v>
      </c>
      <c r="AA91" s="61">
        <f t="shared" ref="AA91" si="1339">+U$1*(U91-U79)/F79</f>
        <v>81.160777425233604</v>
      </c>
      <c r="AB91" s="61">
        <f t="shared" ref="AB91" si="1340">+V$1*(V91-V79)/G79</f>
        <v>67.876435121469783</v>
      </c>
      <c r="AC91" s="61">
        <f t="shared" ref="AC91" si="1341">+W$1*(W91-W79)/H79</f>
        <v>51.192220489833517</v>
      </c>
      <c r="AE91" s="60">
        <f>+'Indice PondENGHO'!D90</f>
        <v>6336.36279296875</v>
      </c>
      <c r="AF91" s="60">
        <f>+'Indice PondENGHO'!E90</f>
        <v>4469.64794921875</v>
      </c>
      <c r="AG91" s="60">
        <f>+'Indice PondENGHO'!F90</f>
        <v>5139.14794921875</v>
      </c>
      <c r="AH91" s="60">
        <f>+'Indice PondENGHO'!G90</f>
        <v>4582.212890625</v>
      </c>
      <c r="AI91" s="60">
        <f>+'Indice PondENGHO'!H90</f>
        <v>5779.38232421875</v>
      </c>
      <c r="AJ91" s="60">
        <f>+'Indice PondENGHO'!I90</f>
        <v>6885.9833984375</v>
      </c>
      <c r="AK91" s="60">
        <f>+'Indice PondENGHO'!J90</f>
        <v>6376.7275390625</v>
      </c>
      <c r="AL91" s="60">
        <f>+'Indice PondENGHO'!K90</f>
        <v>4797.546875</v>
      </c>
      <c r="AM91" s="60">
        <f>+'Indice PondENGHO'!L90</f>
        <v>5170.42919921875</v>
      </c>
      <c r="AN91" s="60">
        <f>+'Indice PondENGHO'!M90</f>
        <v>3521.771484375</v>
      </c>
      <c r="AO91" s="60">
        <f>+'Indice PondENGHO'!N90</f>
        <v>5934.38623046875</v>
      </c>
      <c r="AP91" s="60">
        <f>+'Indice PondENGHO'!O90</f>
        <v>5992.74169921875</v>
      </c>
      <c r="AQ91" s="60">
        <f t="shared" ref="AQ91" si="1342">+D91</f>
        <v>5797.865234375</v>
      </c>
      <c r="AR91" s="60"/>
      <c r="AS91" s="60">
        <f>+'Indice PondENGHO'!AZ90</f>
        <v>6370.84228515625</v>
      </c>
      <c r="AT91" s="60">
        <f>+'Indice PondENGHO'!BA90</f>
        <v>4427.71142578125</v>
      </c>
      <c r="AU91" s="60">
        <f>+'Indice PondENGHO'!BB90</f>
        <v>5311.33056640625</v>
      </c>
      <c r="AV91" s="60">
        <f>+'Indice PondENGHO'!BC90</f>
        <v>4498.5</v>
      </c>
      <c r="AW91" s="60">
        <f>+'Indice PondENGHO'!BD90</f>
        <v>5795.93798828125</v>
      </c>
      <c r="AX91" s="60">
        <f>+'Indice PondENGHO'!BE90</f>
        <v>6657.62353515625</v>
      </c>
      <c r="AY91" s="60">
        <f>+'Indice PondENGHO'!BF90</f>
        <v>6273.81005859375</v>
      </c>
      <c r="AZ91" s="60">
        <f>+'Indice PondENGHO'!BG90</f>
        <v>4746.6904296875</v>
      </c>
      <c r="BA91" s="60">
        <f>+'Indice PondENGHO'!BH90</f>
        <v>5216.3525390625</v>
      </c>
      <c r="BB91" s="60">
        <f>+'Indice PondENGHO'!BI90</f>
        <v>3773.30126953125</v>
      </c>
      <c r="BC91" s="60">
        <f>+'Indice PondENGHO'!BJ90</f>
        <v>5873.1728515625</v>
      </c>
      <c r="BD91" s="60">
        <f>+'Indice PondENGHO'!BK90</f>
        <v>5870.96044921875</v>
      </c>
      <c r="BE91" s="60">
        <f t="shared" ref="BE91" si="1343">+H91</f>
        <v>5714.96142578125</v>
      </c>
      <c r="BG91" s="61">
        <f t="shared" ref="BG91" si="1344">+AE$1*(AE91-AE79)/$AQ79</f>
        <v>107.98099883897576</v>
      </c>
      <c r="BH91" s="61">
        <f t="shared" ref="BH91" si="1345">+AF$1*(AF91-AF79)/$AQ79</f>
        <v>4.830542036952779</v>
      </c>
      <c r="BI91" s="61">
        <f t="shared" ref="BI91" si="1346">+AG$1*(AG91-AG79)/$AQ79</f>
        <v>18.266199085351715</v>
      </c>
      <c r="BJ91" s="61">
        <f t="shared" ref="BJ91" si="1347">+AH$1*(AH91-AH79)/$AQ79</f>
        <v>32.663365775497518</v>
      </c>
      <c r="BK91" s="61">
        <f t="shared" ref="BK91" si="1348">+AI$1*(AI91-AI79)/$AQ79</f>
        <v>11.807034934927113</v>
      </c>
      <c r="BL91" s="61">
        <f t="shared" ref="BL91" si="1349">+AJ$1*(AJ91-AJ79)/$AQ79</f>
        <v>14.821946044022194</v>
      </c>
      <c r="BM91" s="61">
        <f t="shared" ref="BM91" si="1350">+AK$1*(AK91-AK79)/$AQ79</f>
        <v>33.683228439338635</v>
      </c>
      <c r="BN91" s="61">
        <f t="shared" ref="BN91" si="1351">+AL$1*(AL91-AL79)/$AQ79</f>
        <v>12.548619736045163</v>
      </c>
      <c r="BO91" s="61">
        <f t="shared" ref="BO91" si="1352">+AM$1*(AM91-AM79)/$AQ79</f>
        <v>19.521174951439288</v>
      </c>
      <c r="BP91" s="61">
        <f t="shared" ref="BP91" si="1353">+AN$1*(AN91-AN79)/$AQ79</f>
        <v>2.6261006169460401</v>
      </c>
      <c r="BQ91" s="61">
        <f t="shared" ref="BQ91" si="1354">+AO$1*(AO91-AO79)/$AQ79</f>
        <v>12.51315376645781</v>
      </c>
      <c r="BR91" s="61">
        <f t="shared" ref="BR91" si="1355">+AP$1*(AP91-AP79)/$AQ79</f>
        <v>11.477278622331271</v>
      </c>
      <c r="BS91" s="61">
        <f t="shared" ref="BS91" si="1356">+SUM(BG91:BR91)</f>
        <v>282.73964284828526</v>
      </c>
      <c r="BT91" s="53">
        <f t="shared" ref="BT91" si="1357">+(D91/D79-1)*100</f>
        <v>285.41202376215</v>
      </c>
      <c r="BV91" s="61">
        <f t="shared" ref="BV91" si="1358">+AS$1*(AS91-AS79)/$BE79</f>
        <v>51.192220489833517</v>
      </c>
      <c r="BW91" s="61">
        <f t="shared" ref="BW91" si="1359">+AT$1*(AT91-AT79)/$BE79</f>
        <v>4.0901470998035547</v>
      </c>
      <c r="BX91" s="61">
        <f t="shared" ref="BX91" si="1360">+AU$1*(AU91-AU79)/$BE79</f>
        <v>14.606130679710004</v>
      </c>
      <c r="BY91" s="61">
        <f t="shared" ref="BY91" si="1361">+AV$1*(AV91-AV79)/$BE79</f>
        <v>34.183474603341068</v>
      </c>
      <c r="BZ91" s="61">
        <f t="shared" ref="BZ91" si="1362">+AW$1*(AW91-AW79)/$BE79</f>
        <v>20.732398685788997</v>
      </c>
      <c r="CA91" s="61">
        <f t="shared" ref="CA91" si="1363">+AX$1*(AX91-AX79)/$BE79</f>
        <v>28.216088601495386</v>
      </c>
      <c r="CB91" s="61">
        <f t="shared" ref="CB91" si="1364">+AY$1*(AY91-AY79)/$BE79</f>
        <v>51.428998834383975</v>
      </c>
      <c r="CC91" s="61">
        <f t="shared" ref="CC91" si="1365">+AZ$1*(AZ91-AZ79)/$BE79</f>
        <v>11.650677060820319</v>
      </c>
      <c r="CD91" s="61">
        <f t="shared" ref="CD91" si="1366">+BA$1*(BA91-BA79)/$BE79</f>
        <v>25.804886303838849</v>
      </c>
      <c r="CE91" s="61">
        <f t="shared" ref="CE91" si="1367">+BB$1*(BB91-BB79)/$BE79</f>
        <v>6.708266473638413</v>
      </c>
      <c r="CF91" s="61">
        <f t="shared" ref="CF91" si="1368">+BC$1*(BC91-BC79)/$BE79</f>
        <v>23.84556374948189</v>
      </c>
      <c r="CG91" s="61">
        <f t="shared" ref="CG91" si="1369">+BD$1*(BD91-BD79)/$BE79</f>
        <v>15.741822662145104</v>
      </c>
      <c r="CH91" s="61">
        <f t="shared" ref="CH91" si="1370">+SUM(BV91:CG91)</f>
        <v>288.20067524428111</v>
      </c>
      <c r="CI91" s="53">
        <f t="shared" ref="CI91" si="1371">(H91/H79-1)*100</f>
        <v>291.78818299585924</v>
      </c>
      <c r="CK91" s="61">
        <f t="shared" ref="CK91" si="1372">+BG91/$BS91*$BT91</f>
        <v>109.00160690599583</v>
      </c>
      <c r="CL91" s="61">
        <f t="shared" ref="CL91" si="1373">+BH91/$BS91*$BT91</f>
        <v>4.8761990527611383</v>
      </c>
      <c r="CM91" s="61">
        <f t="shared" ref="CM91" si="1374">+BI91/$BS91*$BT91</f>
        <v>18.438846406091031</v>
      </c>
      <c r="CN91" s="61">
        <f t="shared" ref="CN91" si="1375">+BJ91/$BS91*$BT91</f>
        <v>32.972091338003302</v>
      </c>
      <c r="CO91" s="61">
        <f t="shared" ref="CO91" si="1376">+BK91/$BS91*$BT91</f>
        <v>11.918631930988838</v>
      </c>
      <c r="CP91" s="61">
        <f t="shared" ref="CP91" si="1377">+BL91/$BS91*$BT91</f>
        <v>14.962039188780222</v>
      </c>
      <c r="CQ91" s="61">
        <f t="shared" ref="CQ91" si="1378">+BM91/$BS91*$BT91</f>
        <v>34.001593476133053</v>
      </c>
      <c r="CR91" s="61">
        <f t="shared" ref="CR91" si="1379">+BN91/$BS91*$BT91</f>
        <v>12.667225997056633</v>
      </c>
      <c r="CS91" s="61">
        <f t="shared" ref="CS91" si="1380">+BO91/$BS91*$BT91</f>
        <v>19.705683974761616</v>
      </c>
      <c r="CT91" s="61">
        <f t="shared" ref="CT91" si="1381">+BP91/$BS91*$BT91</f>
        <v>2.6509218308936746</v>
      </c>
      <c r="CU91" s="61">
        <f t="shared" ref="CU91" si="1382">+BQ91/$BS91*$BT91</f>
        <v>12.631424812430941</v>
      </c>
      <c r="CV91" s="61">
        <f t="shared" ref="CV91" si="1383">+BR91/$BS91*$BT91</f>
        <v>11.585758848253761</v>
      </c>
      <c r="CW91" s="61">
        <f t="shared" ref="CW91" si="1384">+SUM(CK91:CV91)</f>
        <v>285.41202376215</v>
      </c>
      <c r="CX91" s="61"/>
      <c r="CY91" s="61"/>
      <c r="CZ91" s="61">
        <f t="shared" ref="CZ91" si="1385">+BV91/$CH91*$CI91</f>
        <v>51.829458718620138</v>
      </c>
      <c r="DA91" s="61">
        <f t="shared" ref="DA91" si="1386">+BW91/$CH91*$CI91</f>
        <v>4.1410610486109363</v>
      </c>
      <c r="DB91" s="61">
        <f t="shared" ref="DB91" si="1387">+BX91/$CH91*$CI91</f>
        <v>14.787947072019316</v>
      </c>
      <c r="DC91" s="61">
        <f t="shared" ref="DC91" si="1388">+BY91/$CH91*$CI91</f>
        <v>34.608988804553178</v>
      </c>
      <c r="DD91" s="61">
        <f t="shared" ref="DD91" si="1389">+BZ91/$CH91*$CI91</f>
        <v>20.990474559244301</v>
      </c>
      <c r="DE91" s="61">
        <f t="shared" ref="DE91" si="1390">+CA91/$CH91*$CI91</f>
        <v>28.567321076892195</v>
      </c>
      <c r="DF91" s="61">
        <f t="shared" ref="DF91" si="1391">+CB91/$CH91*$CI91</f>
        <v>52.069184468292953</v>
      </c>
      <c r="DG91" s="61">
        <f t="shared" ref="DG91" si="1392">+CC91/$CH91*$CI91</f>
        <v>11.795704112652862</v>
      </c>
      <c r="DH91" s="61">
        <f t="shared" ref="DH91" si="1393">+CD91/$CH91*$CI91</f>
        <v>26.126104252287952</v>
      </c>
      <c r="DI91" s="61">
        <f t="shared" ref="DI91" si="1394">+CE91/$CH91*$CI91</f>
        <v>6.7917706429240372</v>
      </c>
      <c r="DJ91" s="61">
        <f t="shared" ref="DJ91" si="1395">+CF91/$CH91*$CI91</f>
        <v>24.142392147678763</v>
      </c>
      <c r="DK91" s="61">
        <f t="shared" ref="DK91" si="1396">+CG91/$CH91*$CI91</f>
        <v>15.937776092082583</v>
      </c>
      <c r="DL91" s="61">
        <f t="shared" ref="DL91" si="1397">+SUM(CZ91:DK91)</f>
        <v>291.78818299585919</v>
      </c>
      <c r="DM91" s="61">
        <f t="shared" ref="DM91" si="1398">+(H91/H79-1)*100</f>
        <v>291.78818299585924</v>
      </c>
      <c r="DN91" s="61"/>
      <c r="DO91" s="59">
        <f t="shared" ref="DO91" si="1399">+A91</f>
        <v>45383</v>
      </c>
      <c r="DP91" s="61">
        <f t="shared" ref="DP91" si="1400">+CK91-CZ91</f>
        <v>57.17214818737569</v>
      </c>
      <c r="DQ91" s="61">
        <f t="shared" ref="DQ91" si="1401">+CL91-DA91</f>
        <v>0.73513800415020203</v>
      </c>
      <c r="DR91" s="61">
        <f t="shared" ref="DR91" si="1402">+CM91-DB91</f>
        <v>3.6508993340717151</v>
      </c>
      <c r="DS91" s="61">
        <f t="shared" ref="DS91" si="1403">+CN91-DC91</f>
        <v>-1.6368974665498754</v>
      </c>
      <c r="DT91" s="61">
        <f t="shared" ref="DT91" si="1404">+CO91-DD91</f>
        <v>-9.0718426282554638</v>
      </c>
      <c r="DU91" s="61">
        <f t="shared" ref="DU91" si="1405">+CP91-DE91</f>
        <v>-13.605281888111973</v>
      </c>
      <c r="DV91" s="61">
        <f t="shared" ref="DV91" si="1406">+CQ91-DF91</f>
        <v>-18.0675909921599</v>
      </c>
      <c r="DW91" s="61">
        <f t="shared" ref="DW91" si="1407">+CR91-DG91</f>
        <v>0.8715218844037711</v>
      </c>
      <c r="DX91" s="61">
        <f t="shared" ref="DX91" si="1408">+CS91-DH91</f>
        <v>-6.4204202775263362</v>
      </c>
      <c r="DY91" s="61">
        <f t="shared" ref="DY91" si="1409">+CT91-DI91</f>
        <v>-4.140848812030363</v>
      </c>
      <c r="DZ91" s="61">
        <f t="shared" ref="DZ91" si="1410">+CU91-DJ91</f>
        <v>-11.510967335247821</v>
      </c>
      <c r="EA91" s="61">
        <f t="shared" ref="EA91" si="1411">+CV91-DK91</f>
        <v>-4.352017243828822</v>
      </c>
      <c r="EB91" s="61">
        <f t="shared" ref="EB91" si="1412">+CW91-DL91</f>
        <v>-6.3761592337091884</v>
      </c>
      <c r="EC91" s="61"/>
      <c r="ED91" s="79">
        <f>+'Infla Interanual PondENGHO'!CI92</f>
        <v>-6.3761592337092665E-2</v>
      </c>
      <c r="EE91" s="53">
        <f t="shared" ref="EE91" si="1413">+ED91*100</f>
        <v>-6.3761592337092665</v>
      </c>
      <c r="EG91" s="53" t="s">
        <v>150</v>
      </c>
      <c r="EH91" s="53">
        <v>-1.758998875262364</v>
      </c>
    </row>
    <row r="92" spans="1:139" x14ac:dyDescent="0.2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6085.25</v>
      </c>
      <c r="E92" s="60">
        <f>+'Indice PondENGHO'!BM91</f>
        <v>6039.56396484375</v>
      </c>
      <c r="F92" s="60">
        <f>+'Indice PondENGHO'!BN91</f>
        <v>6041.56884765625</v>
      </c>
      <c r="G92" s="60">
        <f>+'Indice PondENGHO'!BO91</f>
        <v>6023.04345703125</v>
      </c>
      <c r="H92" s="60">
        <f>+'Indice PondENGHO'!BP91</f>
        <v>5971.0244140625</v>
      </c>
      <c r="I92" s="60">
        <f>+'Indice PondENGHO'!CD91</f>
        <v>6019.67578125</v>
      </c>
      <c r="K92" s="61">
        <f t="shared" ref="K92" si="1414">100*D$1*(D92-D80)/$I80</f>
        <v>34.048725635158419</v>
      </c>
      <c r="L92" s="61">
        <f t="shared" ref="L92" si="1415">100*E$1*(E92-E80)/$I80</f>
        <v>43.017863200497743</v>
      </c>
      <c r="M92" s="61">
        <f t="shared" ref="M92" si="1416">100*F$1*(F92-F80)/$I80</f>
        <v>49.028379104671394</v>
      </c>
      <c r="N92" s="61">
        <f t="shared" ref="N92" si="1417">100*G$1*(G92-G80)/$I80</f>
        <v>61.657804266473327</v>
      </c>
      <c r="O92" s="61">
        <f t="shared" ref="O92" si="1418">100*H$1*(H92-H80)/$I80</f>
        <v>88.710548686686323</v>
      </c>
      <c r="P92" s="61">
        <f t="shared" ref="P92" si="1419">+SUM(K92:O92)</f>
        <v>276.46332089348721</v>
      </c>
      <c r="Q92" s="61">
        <f t="shared" ref="Q92" si="1420">100*(I92/I80-1)</f>
        <v>276.46364745673276</v>
      </c>
      <c r="S92" s="60">
        <f>+'Indice PondENGHO'!D91</f>
        <v>6714.17626953125</v>
      </c>
      <c r="T92" s="60">
        <f>+'Indice PondENGHO'!P91</f>
        <v>6738.181640625</v>
      </c>
      <c r="U92" s="60">
        <f>+'Indice PondENGHO'!AB91</f>
        <v>6753.09619140625</v>
      </c>
      <c r="V92" s="60">
        <f>+'Indice PondENGHO'!AN91</f>
        <v>6758.201171875</v>
      </c>
      <c r="W92" s="60">
        <f>+'Indice PondENGHO'!AZ91</f>
        <v>6769.45361328125</v>
      </c>
      <c r="Y92" s="61">
        <f t="shared" ref="Y92" si="1421">+S$1*(S92-S80)/D80</f>
        <v>105.26001488723035</v>
      </c>
      <c r="Z92" s="61">
        <f t="shared" ref="Z92" si="1422">+T$1*(T92-T80)/E80</f>
        <v>86.055481100892763</v>
      </c>
      <c r="AA92" s="61">
        <f t="shared" ref="AA92" si="1423">+U$1*(U92-U80)/F80</f>
        <v>79.27767355342543</v>
      </c>
      <c r="AB92" s="61">
        <f t="shared" ref="AB92" si="1424">+V$1*(V92-V80)/G80</f>
        <v>66.31387108771753</v>
      </c>
      <c r="AC92" s="61">
        <f t="shared" ref="AC92" si="1425">+W$1*(W92-W80)/H80</f>
        <v>50.026343397553383</v>
      </c>
      <c r="AE92" s="60">
        <f>+'Indice PondENGHO'!D91</f>
        <v>6714.17626953125</v>
      </c>
      <c r="AF92" s="60">
        <f>+'Indice PondENGHO'!E91</f>
        <v>4789.56103515625</v>
      </c>
      <c r="AG92" s="60">
        <f>+'Indice PondENGHO'!F91</f>
        <v>5367.86083984375</v>
      </c>
      <c r="AH92" s="60">
        <f>+'Indice PondENGHO'!G91</f>
        <v>4703.7060546875</v>
      </c>
      <c r="AI92" s="60">
        <f>+'Indice PondENGHO'!H91</f>
        <v>5968.736328125</v>
      </c>
      <c r="AJ92" s="60">
        <f>+'Indice PondENGHO'!I91</f>
        <v>6944.48193359375</v>
      </c>
      <c r="AK92" s="60">
        <f>+'Indice PondENGHO'!J91</f>
        <v>6656.12109375</v>
      </c>
      <c r="AL92" s="60">
        <f>+'Indice PondENGHO'!K91</f>
        <v>5225.4228515625</v>
      </c>
      <c r="AM92" s="60">
        <f>+'Indice PondENGHO'!L91</f>
        <v>5390.4951171875</v>
      </c>
      <c r="AN92" s="60">
        <f>+'Indice PondENGHO'!M91</f>
        <v>3817.52587890625</v>
      </c>
      <c r="AO92" s="60">
        <f>+'Indice PondENGHO'!N91</f>
        <v>6258.7412109375</v>
      </c>
      <c r="AP92" s="60">
        <f>+'Indice PondENGHO'!O91</f>
        <v>6239.736328125</v>
      </c>
      <c r="AQ92" s="60">
        <f t="shared" ref="AQ92" si="1426">+D92</f>
        <v>6085.25</v>
      </c>
      <c r="AR92" s="60"/>
      <c r="AS92" s="60">
        <f>+'Indice PondENGHO'!AZ91</f>
        <v>6769.45361328125</v>
      </c>
      <c r="AT92" s="60">
        <f>+'Indice PondENGHO'!BA91</f>
        <v>4761.17333984375</v>
      </c>
      <c r="AU92" s="60">
        <f>+'Indice PondENGHO'!BB91</f>
        <v>5533.810546875</v>
      </c>
      <c r="AV92" s="60">
        <f>+'Indice PondENGHO'!BC91</f>
        <v>4608.01171875</v>
      </c>
      <c r="AW92" s="60">
        <f>+'Indice PondENGHO'!BD91</f>
        <v>5980.14599609375</v>
      </c>
      <c r="AX92" s="60">
        <f>+'Indice PondENGHO'!BE91</f>
        <v>6692.72265625</v>
      </c>
      <c r="AY92" s="60">
        <f>+'Indice PondENGHO'!BF91</f>
        <v>6524.416015625</v>
      </c>
      <c r="AZ92" s="60">
        <f>+'Indice PondENGHO'!BG91</f>
        <v>5185.12548828125</v>
      </c>
      <c r="BA92" s="60">
        <f>+'Indice PondENGHO'!BH91</f>
        <v>5467.52880859375</v>
      </c>
      <c r="BB92" s="60">
        <f>+'Indice PondENGHO'!BI91</f>
        <v>4112.7880859375</v>
      </c>
      <c r="BC92" s="60">
        <f>+'Indice PondENGHO'!BJ91</f>
        <v>6211.583984375</v>
      </c>
      <c r="BD92" s="60">
        <f>+'Indice PondENGHO'!BK91</f>
        <v>6130.2490234375</v>
      </c>
      <c r="BE92" s="60">
        <f t="shared" ref="BE92" si="1427">+H92</f>
        <v>5971.0244140625</v>
      </c>
      <c r="BG92" s="61">
        <f t="shared" ref="BG92" si="1428">+AE$1*(AE92-AE80)/$AQ80</f>
        <v>105.26001488723035</v>
      </c>
      <c r="BH92" s="61">
        <f t="shared" ref="BH92" si="1429">+AF$1*(AF92-AF80)/$AQ80</f>
        <v>4.7510204549316475</v>
      </c>
      <c r="BI92" s="61">
        <f t="shared" ref="BI92" si="1430">+AG$1*(AG92-AG80)/$AQ80</f>
        <v>17.312264366625719</v>
      </c>
      <c r="BJ92" s="61">
        <f t="shared" ref="BJ92" si="1431">+AH$1*(AH92-AH80)/$AQ80</f>
        <v>30.101457161542385</v>
      </c>
      <c r="BK92" s="61">
        <f t="shared" ref="BK92" si="1432">+AI$1*(AI92-AI80)/$AQ80</f>
        <v>11.065742578015536</v>
      </c>
      <c r="BL92" s="61">
        <f t="shared" ref="BL92" si="1433">+AJ$1*(AJ92-AJ80)/$AQ80</f>
        <v>13.474889058828373</v>
      </c>
      <c r="BM92" s="61">
        <f t="shared" ref="BM92" si="1434">+AK$1*(AK92-AK80)/$AQ80</f>
        <v>32.196670095977048</v>
      </c>
      <c r="BN92" s="61">
        <f t="shared" ref="BN92" si="1435">+AL$1*(AL92-AL80)/$AQ80</f>
        <v>12.679309616239497</v>
      </c>
      <c r="BO92" s="61">
        <f t="shared" ref="BO92" si="1436">+AM$1*(AM92-AM80)/$AQ80</f>
        <v>18.584759875933305</v>
      </c>
      <c r="BP92" s="61">
        <f t="shared" ref="BP92" si="1437">+AN$1*(AN92-AN80)/$AQ80</f>
        <v>2.6618696862970115</v>
      </c>
      <c r="BQ92" s="61">
        <f t="shared" ref="BQ92" si="1438">+AO$1*(AO92-AO80)/$AQ80</f>
        <v>12.032506953001949</v>
      </c>
      <c r="BR92" s="61">
        <f t="shared" ref="BR92" si="1439">+AP$1*(AP92-AP80)/$AQ80</f>
        <v>10.955392856010555</v>
      </c>
      <c r="BS92" s="61">
        <f t="shared" ref="BS92" si="1440">+SUM(BG92:BR92)</f>
        <v>271.07589759063342</v>
      </c>
      <c r="BT92" s="53">
        <f t="shared" ref="BT92" si="1441">+(D92/D80-1)*100</f>
        <v>273.92547289034081</v>
      </c>
      <c r="BV92" s="61">
        <f t="shared" ref="BV92" si="1442">+AS$1*(AS92-AS80)/$BE80</f>
        <v>50.026343397553383</v>
      </c>
      <c r="BW92" s="61">
        <f t="shared" ref="BW92" si="1443">+AT$1*(AT92-AT80)/$BE80</f>
        <v>4.0332825568315789</v>
      </c>
      <c r="BX92" s="61">
        <f t="shared" ref="BX92" si="1444">+AU$1*(AU92-AU80)/$BE80</f>
        <v>13.760383710299363</v>
      </c>
      <c r="BY92" s="61">
        <f t="shared" ref="BY92" si="1445">+AV$1*(AV92-AV80)/$BE80</f>
        <v>31.365743766598762</v>
      </c>
      <c r="BZ92" s="61">
        <f t="shared" ref="BZ92" si="1446">+AW$1*(AW92-AW80)/$BE80</f>
        <v>19.365767042640183</v>
      </c>
      <c r="CA92" s="61">
        <f t="shared" ref="CA92" si="1447">+AX$1*(AX92-AX80)/$BE80</f>
        <v>25.5294284042097</v>
      </c>
      <c r="CB92" s="61">
        <f t="shared" ref="CB92" si="1448">+AY$1*(AY92-AY80)/$BE80</f>
        <v>48.715422971254149</v>
      </c>
      <c r="CC92" s="61">
        <f t="shared" ref="CC92" si="1449">+AZ$1*(AZ92-AZ80)/$BE80</f>
        <v>11.784242160146261</v>
      </c>
      <c r="CD92" s="61">
        <f t="shared" ref="CD92" si="1450">+BA$1*(BA92-BA80)/$BE80</f>
        <v>24.613866706358575</v>
      </c>
      <c r="CE92" s="61">
        <f t="shared" ref="CE92" si="1451">+BB$1*(BB92-BB80)/$BE80</f>
        <v>6.8314332801318862</v>
      </c>
      <c r="CF92" s="61">
        <f t="shared" ref="CF92" si="1452">+BC$1*(BC92-BC80)/$BE80</f>
        <v>22.948697255858633</v>
      </c>
      <c r="CG92" s="61">
        <f t="shared" ref="CG92" si="1453">+BD$1*(BD92-BD80)/$BE80</f>
        <v>15.052860446527355</v>
      </c>
      <c r="CH92" s="61">
        <f t="shared" ref="CH92" si="1454">+SUM(BV92:CG92)</f>
        <v>274.02747169840984</v>
      </c>
      <c r="CI92" s="53">
        <f t="shared" ref="CI92" si="1455">(H92/H80-1)*100</f>
        <v>277.48597005710758</v>
      </c>
      <c r="CK92" s="61">
        <f t="shared" ref="CK92" si="1456">+BG92/$BS92*$BT92</f>
        <v>106.36651805160407</v>
      </c>
      <c r="CL92" s="61">
        <f t="shared" ref="CL92" si="1457">+BH92/$BS92*$BT92</f>
        <v>4.8009636282536183</v>
      </c>
      <c r="CM92" s="61">
        <f t="shared" ref="CM92" si="1458">+BI92/$BS92*$BT92</f>
        <v>17.494252515921239</v>
      </c>
      <c r="CN92" s="61">
        <f t="shared" ref="CN92" si="1459">+BJ92/$BS92*$BT92</f>
        <v>30.417886506884873</v>
      </c>
      <c r="CO92" s="61">
        <f t="shared" ref="CO92" si="1460">+BK92/$BS92*$BT92</f>
        <v>11.182066703485566</v>
      </c>
      <c r="CP92" s="61">
        <f t="shared" ref="CP92" si="1461">+BL92/$BS92*$BT92</f>
        <v>13.616538358414282</v>
      </c>
      <c r="CQ92" s="61">
        <f t="shared" ref="CQ92" si="1462">+BM92/$BS92*$BT92</f>
        <v>32.535124516505711</v>
      </c>
      <c r="CR92" s="61">
        <f t="shared" ref="CR92" si="1463">+BN92/$BS92*$BT92</f>
        <v>12.812595709990044</v>
      </c>
      <c r="CS92" s="61">
        <f t="shared" ref="CS92" si="1464">+BO92/$BS92*$BT92</f>
        <v>18.78012461755791</v>
      </c>
      <c r="CT92" s="61">
        <f t="shared" ref="CT92" si="1465">+BP92/$BS92*$BT92</f>
        <v>2.6898515104891669</v>
      </c>
      <c r="CU92" s="61">
        <f t="shared" ref="CU92" si="1466">+BQ92/$BS92*$BT92</f>
        <v>12.158993796397414</v>
      </c>
      <c r="CV92" s="61">
        <f t="shared" ref="CV92" si="1467">+BR92/$BS92*$BT92</f>
        <v>11.070556974836872</v>
      </c>
      <c r="CW92" s="61">
        <f t="shared" ref="CW92" si="1468">+SUM(CK92:CV92)</f>
        <v>273.92547289034076</v>
      </c>
      <c r="CX92" s="61"/>
      <c r="CY92" s="61"/>
      <c r="CZ92" s="61">
        <f t="shared" ref="CZ92" si="1469">+BV92/$CH92*$CI92</f>
        <v>50.657725446439734</v>
      </c>
      <c r="DA92" s="61">
        <f t="shared" ref="DA92" si="1470">+BW92/$CH92*$CI92</f>
        <v>4.0841865812219451</v>
      </c>
      <c r="DB92" s="61">
        <f t="shared" ref="DB92" si="1471">+BX92/$CH92*$CI92</f>
        <v>13.934053394518099</v>
      </c>
      <c r="DC92" s="61">
        <f t="shared" ref="DC92" si="1472">+BY92/$CH92*$CI92</f>
        <v>31.761610548362544</v>
      </c>
      <c r="DD92" s="61">
        <f t="shared" ref="DD92" si="1473">+BZ92/$CH92*$CI92</f>
        <v>19.610182221588399</v>
      </c>
      <c r="DE92" s="61">
        <f t="shared" ref="DE92" si="1474">+CA92/$CH92*$CI92</f>
        <v>25.851635100082969</v>
      </c>
      <c r="DF92" s="61">
        <f t="shared" ref="DF92" si="1475">+CB92/$CH92*$CI92</f>
        <v>49.330259904737872</v>
      </c>
      <c r="DG92" s="61">
        <f t="shared" ref="DG92" si="1476">+CC92/$CH92*$CI92</f>
        <v>11.932970978891184</v>
      </c>
      <c r="DH92" s="61">
        <f t="shared" ref="DH92" si="1477">+CD92/$CH92*$CI92</f>
        <v>24.924518105933707</v>
      </c>
      <c r="DI92" s="61">
        <f t="shared" ref="DI92" si="1478">+CE92/$CH92*$CI92</f>
        <v>6.9176527406861625</v>
      </c>
      <c r="DJ92" s="61">
        <f t="shared" ref="DJ92" si="1479">+CF92/$CH92*$CI92</f>
        <v>23.238332566149673</v>
      </c>
      <c r="DK92" s="61">
        <f t="shared" ref="DK92" si="1480">+CG92/$CH92*$CI92</f>
        <v>15.242842468495276</v>
      </c>
      <c r="DL92" s="61">
        <f t="shared" ref="DL92" si="1481">+SUM(CZ92:DK92)</f>
        <v>277.48597005710758</v>
      </c>
      <c r="DM92" s="61">
        <f t="shared" ref="DM92" si="1482">+(H92/H80-1)*100</f>
        <v>277.48597005710758</v>
      </c>
      <c r="DN92" s="61"/>
      <c r="DO92" s="59">
        <f t="shared" ref="DO92" si="1483">+A92</f>
        <v>45413</v>
      </c>
      <c r="DP92" s="61">
        <f t="shared" ref="DP92" si="1484">+CK92-CZ92</f>
        <v>55.708792605164341</v>
      </c>
      <c r="DQ92" s="61">
        <f t="shared" ref="DQ92" si="1485">+CL92-DA92</f>
        <v>0.71677704703167322</v>
      </c>
      <c r="DR92" s="61">
        <f t="shared" ref="DR92" si="1486">+CM92-DB92</f>
        <v>3.5601991214031408</v>
      </c>
      <c r="DS92" s="61">
        <f t="shared" ref="DS92" si="1487">+CN92-DC92</f>
        <v>-1.343724041477671</v>
      </c>
      <c r="DT92" s="61">
        <f t="shared" ref="DT92" si="1488">+CO92-DD92</f>
        <v>-8.4281155181028335</v>
      </c>
      <c r="DU92" s="61">
        <f t="shared" ref="DU92" si="1489">+CP92-DE92</f>
        <v>-12.235096741668688</v>
      </c>
      <c r="DV92" s="61">
        <f t="shared" ref="DV92" si="1490">+CQ92-DF92</f>
        <v>-16.795135388232161</v>
      </c>
      <c r="DW92" s="61">
        <f t="shared" ref="DW92" si="1491">+CR92-DG92</f>
        <v>0.87962473109885941</v>
      </c>
      <c r="DX92" s="61">
        <f t="shared" ref="DX92" si="1492">+CS92-DH92</f>
        <v>-6.1443934883757976</v>
      </c>
      <c r="DY92" s="61">
        <f t="shared" ref="DY92" si="1493">+CT92-DI92</f>
        <v>-4.2278012301969952</v>
      </c>
      <c r="DZ92" s="61">
        <f t="shared" ref="DZ92" si="1494">+CU92-DJ92</f>
        <v>-11.079338769752258</v>
      </c>
      <c r="EA92" s="61">
        <f t="shared" ref="EA92" si="1495">+CV92-DK92</f>
        <v>-4.1722854936584035</v>
      </c>
      <c r="EB92" s="61">
        <f t="shared" ref="EB92" si="1496">+CW92-DL92</f>
        <v>-3.5604971667668224</v>
      </c>
      <c r="EC92" s="61"/>
      <c r="ED92" s="79">
        <f>+'Infla Interanual PondENGHO'!CI93</f>
        <v>-3.5604971667667851E-2</v>
      </c>
      <c r="EE92" s="53">
        <f t="shared" ref="EE92" si="1497">+ED92*100</f>
        <v>-3.5604971667667851</v>
      </c>
      <c r="EG92" s="53" t="s">
        <v>98</v>
      </c>
      <c r="EH92" s="53">
        <v>-2.8656003381300614</v>
      </c>
      <c r="EI92" s="61">
        <f>+SUM(EH92:EH94)</f>
        <v>-7.0062768341894426</v>
      </c>
    </row>
    <row r="93" spans="1:139" x14ac:dyDescent="0.2">
      <c r="A93" s="59">
        <f>+'Indice PondENGHO'!A92</f>
        <v>45444</v>
      </c>
      <c r="B93" s="53">
        <f>+'Indice PondENGHO'!B92</f>
        <v>6</v>
      </c>
      <c r="C93" s="53">
        <f>+'Indice PondENGHO'!C92</f>
        <v>2024</v>
      </c>
      <c r="D93" s="60">
        <f>+'Indice PondENGHO'!BL92</f>
        <v>6416.72607421875</v>
      </c>
      <c r="E93" s="60">
        <f>+'Indice PondENGHO'!BM92</f>
        <v>6367.94677734375</v>
      </c>
      <c r="F93" s="60">
        <f>+'Indice PondENGHO'!BN92</f>
        <v>6370.05615234375</v>
      </c>
      <c r="G93" s="60">
        <f>+'Indice PondENGHO'!BO92</f>
        <v>6346.9775390625</v>
      </c>
      <c r="H93" s="60">
        <f>+'Indice PondENGHO'!BP92</f>
        <v>6291.103515625</v>
      </c>
      <c r="I93" s="60">
        <f>+'Indice PondENGHO'!CD92</f>
        <v>6344.78076171875</v>
      </c>
      <c r="K93" s="61">
        <f t="shared" ref="K93" si="1498">100*D$1*(D93-D81)/$I81</f>
        <v>33.473965583124873</v>
      </c>
      <c r="L93" s="61">
        <f t="shared" ref="L93" si="1499">100*E$1*(E93-E81)/$I81</f>
        <v>42.290953132543443</v>
      </c>
      <c r="M93" s="61">
        <f t="shared" ref="M93" si="1500">100*F$1*(F93-F81)/$I81</f>
        <v>48.197986943826955</v>
      </c>
      <c r="N93" s="61">
        <f t="shared" ref="N93" si="1501">100*G$1*(G93-G81)/$I81</f>
        <v>60.55864390601149</v>
      </c>
      <c r="O93" s="61">
        <f t="shared" ref="O93" si="1502">100*H$1*(H93-H81)/$I81</f>
        <v>87.078043704270925</v>
      </c>
      <c r="P93" s="61">
        <f t="shared" ref="P93" si="1503">+SUM(K93:O93)</f>
        <v>271.5995932697777</v>
      </c>
      <c r="Q93" s="61">
        <f t="shared" ref="Q93" si="1504">100*(I93/I81-1)</f>
        <v>271.59993007895429</v>
      </c>
      <c r="S93" s="60">
        <f>+'Indice PondENGHO'!D92</f>
        <v>7044.26171875</v>
      </c>
      <c r="T93" s="60">
        <f>+'Indice PondENGHO'!P92</f>
        <v>7068.400390625</v>
      </c>
      <c r="U93" s="60">
        <f>+'Indice PondENGHO'!AB92</f>
        <v>7084.3466796875</v>
      </c>
      <c r="V93" s="60">
        <f>+'Indice PondENGHO'!AN92</f>
        <v>7088.89208984375</v>
      </c>
      <c r="W93" s="60">
        <f>+'Indice PondENGHO'!AZ92</f>
        <v>7095.0029296875</v>
      </c>
      <c r="Y93" s="61">
        <f t="shared" ref="Y93" si="1505">+S$1*(S93-S81)/D81</f>
        <v>102.99689686039081</v>
      </c>
      <c r="Z93" s="61">
        <f t="shared" ref="Z93" si="1506">+T$1*(T93-T81)/E81</f>
        <v>84.251563015690579</v>
      </c>
      <c r="AA93" s="61">
        <f t="shared" ref="AA93" si="1507">+U$1*(U93-U81)/F81</f>
        <v>77.632377044570958</v>
      </c>
      <c r="AB93" s="61">
        <f t="shared" ref="AB93" si="1508">+V$1*(V93-V81)/G81</f>
        <v>64.907708382167485</v>
      </c>
      <c r="AC93" s="61">
        <f t="shared" ref="AC93" si="1509">+W$1*(W93-W81)/H81</f>
        <v>48.876890386357104</v>
      </c>
      <c r="AE93" s="60">
        <f>+'Indice PondENGHO'!D92</f>
        <v>7044.26171875</v>
      </c>
      <c r="AF93" s="60">
        <f>+'Indice PondENGHO'!E92</f>
        <v>4952.064453125</v>
      </c>
      <c r="AG93" s="60">
        <f>+'Indice PondENGHO'!F92</f>
        <v>5627.0439453125</v>
      </c>
      <c r="AH93" s="60">
        <f>+'Indice PondENGHO'!G92</f>
        <v>5434.91650390625</v>
      </c>
      <c r="AI93" s="60">
        <f>+'Indice PondENGHO'!H92</f>
        <v>6110.39501953125</v>
      </c>
      <c r="AJ93" s="60">
        <f>+'Indice PondENGHO'!I92</f>
        <v>7273.20703125</v>
      </c>
      <c r="AK93" s="60">
        <f>+'Indice PondENGHO'!J92</f>
        <v>6909.806640625</v>
      </c>
      <c r="AL93" s="60">
        <f>+'Indice PondENGHO'!K92</f>
        <v>5527.7568359375</v>
      </c>
      <c r="AM93" s="60">
        <f>+'Indice PondENGHO'!L92</f>
        <v>5683.857421875</v>
      </c>
      <c r="AN93" s="60">
        <f>+'Indice PondENGHO'!M92</f>
        <v>4104.02294921875</v>
      </c>
      <c r="AO93" s="60">
        <f>+'Indice PondENGHO'!N92</f>
        <v>6637.6669921875</v>
      </c>
      <c r="AP93" s="60">
        <f>+'Indice PondENGHO'!O92</f>
        <v>6398.3984375</v>
      </c>
      <c r="AQ93" s="60">
        <f t="shared" ref="AQ93" si="1510">+D93</f>
        <v>6416.72607421875</v>
      </c>
      <c r="AR93" s="60"/>
      <c r="AS93" s="60">
        <f>+'Indice PondENGHO'!AZ92</f>
        <v>7095.0029296875</v>
      </c>
      <c r="AT93" s="60">
        <f>+'Indice PondENGHO'!BA92</f>
        <v>4925.56982421875</v>
      </c>
      <c r="AU93" s="60">
        <f>+'Indice PondENGHO'!BB92</f>
        <v>5796.03955078125</v>
      </c>
      <c r="AV93" s="60">
        <f>+'Indice PondENGHO'!BC92</f>
        <v>5236.2958984375</v>
      </c>
      <c r="AW93" s="60">
        <f>+'Indice PondENGHO'!BD92</f>
        <v>6115.18798828125</v>
      </c>
      <c r="AX93" s="60">
        <f>+'Indice PondENGHO'!BE92</f>
        <v>7011.9951171875</v>
      </c>
      <c r="AY93" s="60">
        <f>+'Indice PondENGHO'!BF92</f>
        <v>6784.232421875</v>
      </c>
      <c r="AZ93" s="60">
        <f>+'Indice PondENGHO'!BG92</f>
        <v>5482.8125</v>
      </c>
      <c r="BA93" s="60">
        <f>+'Indice PondENGHO'!BH92</f>
        <v>5771.20458984375</v>
      </c>
      <c r="BB93" s="60">
        <f>+'Indice PondENGHO'!BI92</f>
        <v>4410.00244140625</v>
      </c>
      <c r="BC93" s="60">
        <f>+'Indice PondENGHO'!BJ92</f>
        <v>6624.55810546875</v>
      </c>
      <c r="BD93" s="60">
        <f>+'Indice PondENGHO'!BK92</f>
        <v>6304.6826171875</v>
      </c>
      <c r="BE93" s="60">
        <f t="shared" ref="BE93" si="1511">+H93</f>
        <v>6291.103515625</v>
      </c>
      <c r="BG93" s="61">
        <f t="shared" ref="BG93" si="1512">+AE$1*(AE93-AE81)/$AQ81</f>
        <v>102.99689686039081</v>
      </c>
      <c r="BH93" s="61">
        <f t="shared" ref="BH93" si="1513">+AF$1*(AF93-AF81)/$AQ81</f>
        <v>4.5594083103574841</v>
      </c>
      <c r="BI93" s="61">
        <f t="shared" ref="BI93" si="1514">+AG$1*(AG93-AG81)/$AQ81</f>
        <v>16.915091809145647</v>
      </c>
      <c r="BJ93" s="61">
        <f t="shared" ref="BJ93" si="1515">+AH$1*(AH93-AH81)/$AQ81</f>
        <v>33.205772765430986</v>
      </c>
      <c r="BK93" s="61">
        <f t="shared" ref="BK93" si="1516">+AI$1*(AI93-AI81)/$AQ81</f>
        <v>10.40606571254296</v>
      </c>
      <c r="BL93" s="61">
        <f t="shared" ref="BL93" si="1517">+AJ$1*(AJ93-AJ81)/$AQ81</f>
        <v>13.05933272896595</v>
      </c>
      <c r="BM93" s="61">
        <f t="shared" ref="BM93" si="1518">+AK$1*(AK93-AK81)/$AQ81</f>
        <v>31.070389215298647</v>
      </c>
      <c r="BN93" s="61">
        <f t="shared" ref="BN93" si="1519">+AL$1*(AL93-AL81)/$AQ81</f>
        <v>12.414827819848085</v>
      </c>
      <c r="BO93" s="61">
        <f t="shared" ref="BO93" si="1520">+AM$1*(AM93-AM81)/$AQ81</f>
        <v>18.291078095937529</v>
      </c>
      <c r="BP93" s="61">
        <f t="shared" ref="BP93" si="1521">+AN$1*(AN93-AN81)/$AQ81</f>
        <v>2.6693654519243672</v>
      </c>
      <c r="BQ93" s="61">
        <f t="shared" ref="BQ93" si="1522">+AO$1*(AO93-AO81)/$AQ81</f>
        <v>11.966249846014728</v>
      </c>
      <c r="BR93" s="61">
        <f t="shared" ref="BR93" si="1523">+AP$1*(AP93-AP81)/$AQ81</f>
        <v>10.404990633506191</v>
      </c>
      <c r="BS93" s="61">
        <f t="shared" ref="BS93" si="1524">+SUM(BG93:BR93)</f>
        <v>267.95946924936339</v>
      </c>
      <c r="BT93" s="53">
        <f t="shared" ref="BT93" si="1525">+(D93/D81-1)*100</f>
        <v>269.42025292365582</v>
      </c>
      <c r="BV93" s="61">
        <f t="shared" ref="BV93" si="1526">+AS$1*(AS93-AS81)/$BE81</f>
        <v>48.876890386357104</v>
      </c>
      <c r="BW93" s="61">
        <f t="shared" ref="BW93" si="1527">+AT$1*(AT93-AT81)/$BE81</f>
        <v>3.870928348010497</v>
      </c>
      <c r="BX93" s="61">
        <f t="shared" ref="BX93" si="1528">+AU$1*(AU93-AU81)/$BE81</f>
        <v>13.407618313197197</v>
      </c>
      <c r="BY93" s="61">
        <f t="shared" ref="BY93" si="1529">+AV$1*(AV93-AV81)/$BE81</f>
        <v>33.962505932022154</v>
      </c>
      <c r="BZ93" s="61">
        <f t="shared" ref="BZ93" si="1530">+AW$1*(AW93-AW81)/$BE81</f>
        <v>18.145525519033409</v>
      </c>
      <c r="CA93" s="61">
        <f t="shared" ref="CA93" si="1531">+AX$1*(AX93-AX81)/$BE81</f>
        <v>24.734101025332592</v>
      </c>
      <c r="CB93" s="61">
        <f t="shared" ref="CB93" si="1532">+AY$1*(AY93-AY81)/$BE81</f>
        <v>47.024677204754404</v>
      </c>
      <c r="CC93" s="61">
        <f t="shared" ref="CC93" si="1533">+AZ$1*(AZ93-AZ81)/$BE81</f>
        <v>11.512876950126747</v>
      </c>
      <c r="CD93" s="61">
        <f t="shared" ref="CD93" si="1534">+BA$1*(BA93-BA81)/$BE81</f>
        <v>24.230181774955259</v>
      </c>
      <c r="CE93" s="61">
        <f t="shared" ref="CE93" si="1535">+BB$1*(BB93-BB81)/$BE81</f>
        <v>6.8196918657621231</v>
      </c>
      <c r="CF93" s="61">
        <f t="shared" ref="CF93" si="1536">+BC$1*(BC93-BC81)/$BE81</f>
        <v>22.903923571329059</v>
      </c>
      <c r="CG93" s="61">
        <f t="shared" ref="CG93" si="1537">+BD$1*(BD93-BD81)/$BE81</f>
        <v>14.33709967166399</v>
      </c>
      <c r="CH93" s="61">
        <f t="shared" ref="CH93" si="1538">+SUM(BV93:CG93)</f>
        <v>269.8260205625445</v>
      </c>
      <c r="CI93" s="53">
        <f t="shared" ref="CI93" si="1539">(H93/H81-1)*100</f>
        <v>272.1412655543503</v>
      </c>
      <c r="CK93" s="61">
        <f t="shared" ref="CK93" si="1540">+BG93/$BS93*$BT93</f>
        <v>103.5583854536393</v>
      </c>
      <c r="CL93" s="61">
        <f t="shared" ref="CL93" si="1541">+BH93/$BS93*$BT93</f>
        <v>4.5842639694721292</v>
      </c>
      <c r="CM93" s="61">
        <f t="shared" ref="CM93" si="1542">+BI93/$BS93*$BT93</f>
        <v>17.007304598016947</v>
      </c>
      <c r="CN93" s="61">
        <f t="shared" ref="CN93" si="1543">+BJ93/$BS93*$BT93</f>
        <v>33.386794361286086</v>
      </c>
      <c r="CO93" s="61">
        <f t="shared" ref="CO93" si="1544">+BK93/$BS93*$BT93</f>
        <v>10.462794481819445</v>
      </c>
      <c r="CP93" s="61">
        <f t="shared" ref="CP93" si="1545">+BL93/$BS93*$BT93</f>
        <v>13.130525809401085</v>
      </c>
      <c r="CQ93" s="61">
        <f t="shared" ref="CQ93" si="1546">+BM93/$BS93*$BT93</f>
        <v>31.239769746790081</v>
      </c>
      <c r="CR93" s="61">
        <f t="shared" ref="CR93" si="1547">+BN93/$BS93*$BT93</f>
        <v>12.482507375450984</v>
      </c>
      <c r="CS93" s="61">
        <f t="shared" ref="CS93" si="1548">+BO93/$BS93*$BT93</f>
        <v>18.390792087544551</v>
      </c>
      <c r="CT93" s="61">
        <f t="shared" ref="CT93" si="1549">+BP93/$BS93*$BT93</f>
        <v>2.6839175238620174</v>
      </c>
      <c r="CU93" s="61">
        <f t="shared" ref="CU93" si="1550">+BQ93/$BS93*$BT93</f>
        <v>12.031483974394405</v>
      </c>
      <c r="CV93" s="61">
        <f t="shared" ref="CV93" si="1551">+BR93/$BS93*$BT93</f>
        <v>10.461713541978767</v>
      </c>
      <c r="CW93" s="61">
        <f t="shared" ref="CW93" si="1552">+SUM(CK93:CV93)</f>
        <v>269.42025292365582</v>
      </c>
      <c r="CX93" s="61"/>
      <c r="CY93" s="61"/>
      <c r="CZ93" s="61">
        <f t="shared" ref="CZ93" si="1553">+BV93/$CH93*$CI93</f>
        <v>49.296279055567467</v>
      </c>
      <c r="DA93" s="61">
        <f t="shared" ref="DA93" si="1554">+BW93/$CH93*$CI93</f>
        <v>3.9041428891903496</v>
      </c>
      <c r="DB93" s="61">
        <f t="shared" ref="DB93" si="1555">+BX93/$CH93*$CI93</f>
        <v>13.522662522376713</v>
      </c>
      <c r="DC93" s="61">
        <f t="shared" ref="DC93" si="1556">+BY93/$CH93*$CI93</f>
        <v>34.25392156941826</v>
      </c>
      <c r="DD93" s="61">
        <f t="shared" ref="DD93" si="1557">+BZ93/$CH93*$CI93</f>
        <v>18.301223390550913</v>
      </c>
      <c r="DE93" s="61">
        <f t="shared" ref="DE93" si="1558">+CA93/$CH93*$CI93</f>
        <v>24.946332237898119</v>
      </c>
      <c r="DF93" s="61">
        <f t="shared" ref="DF93" si="1559">+CB93/$CH93*$CI93</f>
        <v>47.428172939385959</v>
      </c>
      <c r="DG93" s="61">
        <f t="shared" ref="DG93" si="1560">+CC93/$CH93*$CI93</f>
        <v>11.61166331122152</v>
      </c>
      <c r="DH93" s="61">
        <f t="shared" ref="DH93" si="1561">+CD93/$CH93*$CI93</f>
        <v>24.438089103121953</v>
      </c>
      <c r="DI93" s="61">
        <f t="shared" ref="DI93" si="1562">+CE93/$CH93*$CI93</f>
        <v>6.8782083031499868</v>
      </c>
      <c r="DJ93" s="61">
        <f t="shared" ref="DJ93" si="1563">+CF93/$CH93*$CI93</f>
        <v>23.10045092710693</v>
      </c>
      <c r="DK93" s="61">
        <f t="shared" ref="DK93" si="1564">+CG93/$CH93*$CI93</f>
        <v>14.460119305362165</v>
      </c>
      <c r="DL93" s="61">
        <f t="shared" ref="DL93" si="1565">+SUM(CZ93:DK93)</f>
        <v>272.14126555435035</v>
      </c>
      <c r="DM93" s="61">
        <f t="shared" ref="DM93" si="1566">+(H93/H81-1)*100</f>
        <v>272.1412655543503</v>
      </c>
      <c r="DN93" s="61"/>
      <c r="DO93" s="59">
        <f t="shared" ref="DO93" si="1567">+A93</f>
        <v>45444</v>
      </c>
      <c r="DP93" s="61">
        <f t="shared" ref="DP93" si="1568">+CK93-CZ93</f>
        <v>54.262106398071836</v>
      </c>
      <c r="DQ93" s="61">
        <f t="shared" ref="DQ93" si="1569">+CL93-DA93</f>
        <v>0.68012108028177964</v>
      </c>
      <c r="DR93" s="61">
        <f t="shared" ref="DR93" si="1570">+CM93-DB93</f>
        <v>3.4846420756402345</v>
      </c>
      <c r="DS93" s="61">
        <f t="shared" ref="DS93" si="1571">+CN93-DC93</f>
        <v>-0.86712720813217459</v>
      </c>
      <c r="DT93" s="61">
        <f t="shared" ref="DT93" si="1572">+CO93-DD93</f>
        <v>-7.8384289087314674</v>
      </c>
      <c r="DU93" s="61">
        <f t="shared" ref="DU93" si="1573">+CP93-DE93</f>
        <v>-11.815806428497034</v>
      </c>
      <c r="DV93" s="61">
        <f t="shared" ref="DV93" si="1574">+CQ93-DF93</f>
        <v>-16.188403192595878</v>
      </c>
      <c r="DW93" s="61">
        <f t="shared" ref="DW93" si="1575">+CR93-DG93</f>
        <v>0.87084406422946437</v>
      </c>
      <c r="DX93" s="61">
        <f t="shared" ref="DX93" si="1576">+CS93-DH93</f>
        <v>-6.0472970155774028</v>
      </c>
      <c r="DY93" s="61">
        <f t="shared" ref="DY93" si="1577">+CT93-DI93</f>
        <v>-4.1942907792879698</v>
      </c>
      <c r="DZ93" s="61">
        <f t="shared" ref="DZ93" si="1578">+CU93-DJ93</f>
        <v>-11.068966952712525</v>
      </c>
      <c r="EA93" s="61">
        <f t="shared" ref="EA93" si="1579">+CV93-DK93</f>
        <v>-3.9984057633833974</v>
      </c>
      <c r="EB93" s="61">
        <f t="shared" ref="EB93" si="1580">+CW93-DL93</f>
        <v>-2.7210126306945313</v>
      </c>
      <c r="EC93" s="61"/>
      <c r="ED93" s="79">
        <f>+'Infla Interanual PondENGHO'!CI94</f>
        <v>-2.7210126306944638E-2</v>
      </c>
      <c r="EE93" s="53">
        <f t="shared" ref="EE93" si="1581">+ED93*100</f>
        <v>-2.7210126306944638</v>
      </c>
      <c r="EG93" s="53" t="s">
        <v>94</v>
      </c>
      <c r="EH93" s="53">
        <v>-2.1860835286607987</v>
      </c>
    </row>
    <row r="94" spans="1:139" x14ac:dyDescent="0.2">
      <c r="A94" s="59">
        <f>+'Indice PondENGHO'!A93</f>
        <v>45474</v>
      </c>
      <c r="B94" s="53">
        <f>+'Indice PondENGHO'!B93</f>
        <v>7</v>
      </c>
      <c r="C94" s="53">
        <f>+'Indice PondENGHO'!C93</f>
        <v>2024</v>
      </c>
      <c r="D94" s="60">
        <f>+'Indice PondENGHO'!BL93</f>
        <v>6731.88720703125</v>
      </c>
      <c r="E94" s="60">
        <f>+'Indice PondENGHO'!BM93</f>
        <v>6679.6650390625</v>
      </c>
      <c r="F94" s="60">
        <f>+'Indice PondENGHO'!BN93</f>
        <v>6682.82373046875</v>
      </c>
      <c r="G94" s="60">
        <f>+'Indice PondENGHO'!BO93</f>
        <v>6656.3984375</v>
      </c>
      <c r="H94" s="60">
        <f>+'Indice PondENGHO'!BP93</f>
        <v>6598.27734375</v>
      </c>
      <c r="I94" s="60">
        <f>+'Indice PondENGHO'!CD93</f>
        <v>6655.12548828125</v>
      </c>
      <c r="K94" s="61">
        <f t="shared" ref="K94" si="1582">100*D$1*(D94-D82)/$I82</f>
        <v>32.473239995541142</v>
      </c>
      <c r="L94" s="61">
        <f t="shared" ref="L94" si="1583">100*E$1*(E94-E82)/$I82</f>
        <v>41.019665452286674</v>
      </c>
      <c r="M94" s="61">
        <f t="shared" ref="M94" si="1584">100*F$1*(F94-F82)/$I82</f>
        <v>46.751101086430609</v>
      </c>
      <c r="N94" s="61">
        <f t="shared" ref="N94" si="1585">100*G$1*(G94-G82)/$I82</f>
        <v>58.721718103048225</v>
      </c>
      <c r="O94" s="61">
        <f t="shared" ref="O94" si="1586">100*H$1*(H94-H82)/$I82</f>
        <v>84.434068735001873</v>
      </c>
      <c r="P94" s="61">
        <f t="shared" ref="P94" si="1587">+SUM(K94:O94)</f>
        <v>263.39979337230852</v>
      </c>
      <c r="Q94" s="61">
        <f t="shared" ref="Q94" si="1588">100*(I94/I82-1)</f>
        <v>263.40015192223757</v>
      </c>
      <c r="S94" s="60">
        <f>+'Indice PondENGHO'!D93</f>
        <v>7371.0341796875</v>
      </c>
      <c r="T94" s="60">
        <f>+'Indice PondENGHO'!P93</f>
        <v>7403.6220703125</v>
      </c>
      <c r="U94" s="60">
        <f>+'Indice PondENGHO'!AB93</f>
        <v>7425.3310546875</v>
      </c>
      <c r="V94" s="60">
        <f>+'Indice PondENGHO'!AN93</f>
        <v>7433.28125</v>
      </c>
      <c r="W94" s="60">
        <f>+'Indice PondENGHO'!AZ93</f>
        <v>7444.4931640625</v>
      </c>
      <c r="Y94" s="61">
        <f t="shared" ref="Y94" si="1589">+S$1*(S94-S82)/D82</f>
        <v>99.560573877970171</v>
      </c>
      <c r="Z94" s="61">
        <f t="shared" ref="Z94" si="1590">+T$1*(T94-T82)/E82</f>
        <v>81.547237069594715</v>
      </c>
      <c r="AA94" s="61">
        <f t="shared" ref="AA94" si="1591">+U$1*(U94-U82)/F82</f>
        <v>75.17579439702078</v>
      </c>
      <c r="AB94" s="61">
        <f t="shared" ref="AB94" si="1592">+V$1*(V94-V82)/G82</f>
        <v>62.909322256270926</v>
      </c>
      <c r="AC94" s="61">
        <f t="shared" ref="AC94" si="1593">+W$1*(W94-W82)/H82</f>
        <v>47.396258305160423</v>
      </c>
      <c r="AE94" s="60">
        <f>+'Indice PondENGHO'!D93</f>
        <v>7371.0341796875</v>
      </c>
      <c r="AF94" s="60">
        <f>+'Indice PondENGHO'!E93</f>
        <v>5282.66015625</v>
      </c>
      <c r="AG94" s="60">
        <f>+'Indice PondENGHO'!F93</f>
        <v>5888.00927734375</v>
      </c>
      <c r="AH94" s="60">
        <f>+'Indice PondENGHO'!G93</f>
        <v>5833.48779296875</v>
      </c>
      <c r="AI94" s="60">
        <f>+'Indice PondENGHO'!H93</f>
        <v>6322.74658203125</v>
      </c>
      <c r="AJ94" s="60">
        <f>+'Indice PondENGHO'!I93</f>
        <v>7690.775390625</v>
      </c>
      <c r="AK94" s="60">
        <f>+'Indice PondENGHO'!J93</f>
        <v>7101.74658203125</v>
      </c>
      <c r="AL94" s="60">
        <f>+'Indice PondENGHO'!K93</f>
        <v>5807.57373046875</v>
      </c>
      <c r="AM94" s="60">
        <f>+'Indice PondENGHO'!L93</f>
        <v>6008.748046875</v>
      </c>
      <c r="AN94" s="60">
        <f>+'Indice PondENGHO'!M93</f>
        <v>4365.01611328125</v>
      </c>
      <c r="AO94" s="60">
        <f>+'Indice PondENGHO'!N93</f>
        <v>7055.81640625</v>
      </c>
      <c r="AP94" s="60">
        <f>+'Indice PondENGHO'!O93</f>
        <v>6625.85888671875</v>
      </c>
      <c r="AQ94" s="60">
        <f t="shared" ref="AQ94" si="1594">+D94</f>
        <v>6731.88720703125</v>
      </c>
      <c r="AR94" s="60"/>
      <c r="AS94" s="60">
        <f>+'Indice PondENGHO'!AZ93</f>
        <v>7444.4931640625</v>
      </c>
      <c r="AT94" s="60">
        <f>+'Indice PondENGHO'!BA93</f>
        <v>5256.63427734375</v>
      </c>
      <c r="AU94" s="60">
        <f>+'Indice PondENGHO'!BB93</f>
        <v>6069.65087890625</v>
      </c>
      <c r="AV94" s="60">
        <f>+'Indice PondENGHO'!BC93</f>
        <v>5525.123046875</v>
      </c>
      <c r="AW94" s="60">
        <f>+'Indice PondENGHO'!BD93</f>
        <v>6324.92822265625</v>
      </c>
      <c r="AX94" s="60">
        <f>+'Indice PondENGHO'!BE93</f>
        <v>7425.70703125</v>
      </c>
      <c r="AY94" s="60">
        <f>+'Indice PondENGHO'!BF93</f>
        <v>6956.96826171875</v>
      </c>
      <c r="AZ94" s="60">
        <f>+'Indice PondENGHO'!BG93</f>
        <v>5762.05712890625</v>
      </c>
      <c r="BA94" s="60">
        <f>+'Indice PondENGHO'!BH93</f>
        <v>6096.1298828125</v>
      </c>
      <c r="BB94" s="60">
        <f>+'Indice PondENGHO'!BI93</f>
        <v>4657.353515625</v>
      </c>
      <c r="BC94" s="60">
        <f>+'Indice PondENGHO'!BJ93</f>
        <v>7058.43408203125</v>
      </c>
      <c r="BD94" s="60">
        <f>+'Indice PondENGHO'!BK93</f>
        <v>6520.8056640625</v>
      </c>
      <c r="BE94" s="60">
        <f t="shared" ref="BE94" si="1595">+H94</f>
        <v>6598.27734375</v>
      </c>
      <c r="BG94" s="61">
        <f t="shared" ref="BG94" si="1596">+AE$1*(AE94-AE82)/$AQ82</f>
        <v>99.560573877970171</v>
      </c>
      <c r="BH94" s="61">
        <f t="shared" ref="BH94" si="1597">+AF$1*(AF94-AF82)/$AQ82</f>
        <v>4.485648264943598</v>
      </c>
      <c r="BI94" s="61">
        <f t="shared" ref="BI94" si="1598">+AG$1*(AG94-AG82)/$AQ82</f>
        <v>16.416129688607437</v>
      </c>
      <c r="BJ94" s="61">
        <f t="shared" ref="BJ94" si="1599">+AH$1*(AH94-AH82)/$AQ82</f>
        <v>33.556518010625211</v>
      </c>
      <c r="BK94" s="61">
        <f t="shared" ref="BK94" si="1600">+AI$1*(AI94-AI82)/$AQ82</f>
        <v>9.9357153542789511</v>
      </c>
      <c r="BL94" s="61">
        <f t="shared" ref="BL94" si="1601">+AJ$1*(AJ94-AJ82)/$AQ82</f>
        <v>12.732194123429805</v>
      </c>
      <c r="BM94" s="61">
        <f t="shared" ref="BM94" si="1602">+AK$1*(AK94-AK82)/$AQ82</f>
        <v>29.509365825109349</v>
      </c>
      <c r="BN94" s="61">
        <f t="shared" ref="BN94" si="1603">+AL$1*(AL94-AL82)/$AQ82</f>
        <v>11.889349801217724</v>
      </c>
      <c r="BO94" s="61">
        <f t="shared" ref="BO94" si="1604">+AM$1*(AM94-AM82)/$AQ82</f>
        <v>17.703083468842809</v>
      </c>
      <c r="BP94" s="61">
        <f t="shared" ref="BP94" si="1605">+AN$1*(AN94-AN82)/$AQ82</f>
        <v>2.6360709814021064</v>
      </c>
      <c r="BQ94" s="61">
        <f t="shared" ref="BQ94" si="1606">+AO$1*(AO94-AO82)/$AQ82</f>
        <v>11.814256103816284</v>
      </c>
      <c r="BR94" s="61">
        <f t="shared" ref="BR94" si="1607">+AP$1*(AP94-AP82)/$AQ82</f>
        <v>9.9700229333397381</v>
      </c>
      <c r="BS94" s="61">
        <f t="shared" ref="BS94" si="1608">+SUM(BG94:BR94)</f>
        <v>260.20892843358314</v>
      </c>
      <c r="BT94" s="53">
        <f t="shared" ref="BT94" si="1609">+(D94/D82-1)*100</f>
        <v>261.43780461788674</v>
      </c>
      <c r="BV94" s="61">
        <f t="shared" ref="BV94" si="1610">+AS$1*(AS94-AS82)/$BE82</f>
        <v>47.396258305160423</v>
      </c>
      <c r="BW94" s="61">
        <f t="shared" ref="BW94" si="1611">+AT$1*(AT94-AT82)/$BE82</f>
        <v>3.8087320587588782</v>
      </c>
      <c r="BX94" s="61">
        <f t="shared" ref="BX94" si="1612">+AU$1*(AU94-AU82)/$BE82</f>
        <v>12.998687350981767</v>
      </c>
      <c r="BY94" s="61">
        <f t="shared" ref="BY94" si="1613">+AV$1*(AV94-AV82)/$BE82</f>
        <v>33.568259145981742</v>
      </c>
      <c r="BZ94" s="61">
        <f t="shared" ref="BZ94" si="1614">+AW$1*(AW94-AW82)/$BE82</f>
        <v>17.308077543432784</v>
      </c>
      <c r="CA94" s="61">
        <f t="shared" ref="CA94" si="1615">+AX$1*(AX94-AX82)/$BE82</f>
        <v>24.185462229833529</v>
      </c>
      <c r="CB94" s="61">
        <f t="shared" ref="CB94" si="1616">+AY$1*(AY94-AY82)/$BE82</f>
        <v>44.525961652962543</v>
      </c>
      <c r="CC94" s="61">
        <f t="shared" ref="CC94" si="1617">+AZ$1*(AZ94-AZ82)/$BE82</f>
        <v>11.013373647955047</v>
      </c>
      <c r="CD94" s="61">
        <f t="shared" ref="CD94" si="1618">+BA$1*(BA94-BA82)/$BE82</f>
        <v>23.38041147372212</v>
      </c>
      <c r="CE94" s="61">
        <f t="shared" ref="CE94" si="1619">+BB$1*(BB94-BB82)/$BE82</f>
        <v>6.6520889114123563</v>
      </c>
      <c r="CF94" s="61">
        <f t="shared" ref="CF94" si="1620">+BC$1*(BC94-BC82)/$BE82</f>
        <v>22.68252037905043</v>
      </c>
      <c r="CG94" s="61">
        <f t="shared" ref="CG94" si="1621">+BD$1*(BD94-BD82)/$BE82</f>
        <v>13.699304884678016</v>
      </c>
      <c r="CH94" s="61">
        <f t="shared" ref="CH94" si="1622">+SUM(BV94:CG94)</f>
        <v>261.21913758392964</v>
      </c>
      <c r="CI94" s="53">
        <f t="shared" ref="CI94" si="1623">(H94/H82-1)*100</f>
        <v>263.82196801834232</v>
      </c>
      <c r="CK94" s="61">
        <f t="shared" ref="CK94" si="1624">+BG94/$BS94*$BT94</f>
        <v>100.03076380907957</v>
      </c>
      <c r="CL94" s="61">
        <f t="shared" ref="CL94" si="1625">+BH94/$BS94*$BT94</f>
        <v>4.5068324201420191</v>
      </c>
      <c r="CM94" s="61">
        <f t="shared" ref="CM94" si="1626">+BI94/$BS94*$BT94</f>
        <v>16.493657354295966</v>
      </c>
      <c r="CN94" s="61">
        <f t="shared" ref="CN94" si="1627">+BJ94/$BS94*$BT94</f>
        <v>33.714993763396841</v>
      </c>
      <c r="CO94" s="61">
        <f t="shared" ref="CO94" si="1628">+BK94/$BS94*$BT94</f>
        <v>9.982638279047114</v>
      </c>
      <c r="CP94" s="61">
        <f t="shared" ref="CP94" si="1629">+BL94/$BS94*$BT94</f>
        <v>12.792323843906351</v>
      </c>
      <c r="CQ94" s="61">
        <f t="shared" ref="CQ94" si="1630">+BM94/$BS94*$BT94</f>
        <v>29.648728287015167</v>
      </c>
      <c r="CR94" s="61">
        <f t="shared" ref="CR94" si="1631">+BN94/$BS94*$BT94</f>
        <v>11.945499061373878</v>
      </c>
      <c r="CS94" s="61">
        <f t="shared" ref="CS94" si="1632">+BO94/$BS94*$BT94</f>
        <v>17.786688969217302</v>
      </c>
      <c r="CT94" s="61">
        <f t="shared" ref="CT94" si="1633">+BP94/$BS94*$BT94</f>
        <v>2.6485202269705792</v>
      </c>
      <c r="CU94" s="61">
        <f t="shared" ref="CU94" si="1634">+BQ94/$BS94*$BT94</f>
        <v>11.870050722581446</v>
      </c>
      <c r="CV94" s="61">
        <f t="shared" ref="CV94" si="1635">+BR94/$BS94*$BT94</f>
        <v>10.01710788086055</v>
      </c>
      <c r="CW94" s="61">
        <f t="shared" ref="CW94" si="1636">+SUM(CK94:CV94)</f>
        <v>261.4378046178868</v>
      </c>
      <c r="CX94" s="61"/>
      <c r="CY94" s="61"/>
      <c r="CZ94" s="61">
        <f t="shared" ref="CZ94" si="1637">+BV94/$CH94*$CI94</f>
        <v>47.868522415420415</v>
      </c>
      <c r="DA94" s="61">
        <f t="shared" ref="DA94" si="1638">+BW94/$CH94*$CI94</f>
        <v>3.8466828911931046</v>
      </c>
      <c r="DB94" s="61">
        <f t="shared" ref="DB94" si="1639">+BX94/$CH94*$CI94</f>
        <v>13.128208408885421</v>
      </c>
      <c r="DC94" s="61">
        <f t="shared" ref="DC94" si="1640">+BY94/$CH94*$CI94</f>
        <v>33.9027387991325</v>
      </c>
      <c r="DD94" s="61">
        <f t="shared" ref="DD94" si="1641">+BZ94/$CH94*$CI94</f>
        <v>17.480538073728912</v>
      </c>
      <c r="DE94" s="61">
        <f t="shared" ref="DE94" si="1642">+CA94/$CH94*$CI94</f>
        <v>24.426450151868618</v>
      </c>
      <c r="DF94" s="61">
        <f t="shared" ref="DF94" si="1643">+CB94/$CH94*$CI94</f>
        <v>44.969625655469201</v>
      </c>
      <c r="DG94" s="61">
        <f t="shared" ref="DG94" si="1644">+CC94/$CH94*$CI94</f>
        <v>11.123112713712608</v>
      </c>
      <c r="DH94" s="61">
        <f t="shared" ref="DH94" si="1645">+CD94/$CH94*$CI94</f>
        <v>23.613377737663416</v>
      </c>
      <c r="DI94" s="61">
        <f t="shared" ref="DI94" si="1646">+CE94/$CH94*$CI94</f>
        <v>6.7183714190080339</v>
      </c>
      <c r="DJ94" s="61">
        <f t="shared" ref="DJ94" si="1647">+CF94/$CH94*$CI94</f>
        <v>22.908532741382839</v>
      </c>
      <c r="DK94" s="61">
        <f t="shared" ref="DK94" si="1648">+CG94/$CH94*$CI94</f>
        <v>13.835807010877257</v>
      </c>
      <c r="DL94" s="61">
        <f t="shared" ref="DL94" si="1649">+SUM(CZ94:DK94)</f>
        <v>263.82196801834232</v>
      </c>
      <c r="DM94" s="61">
        <f t="shared" ref="DM94" si="1650">+(H94/H82-1)*100</f>
        <v>263.82196801834232</v>
      </c>
      <c r="DN94" s="61"/>
      <c r="DO94" s="59">
        <f t="shared" ref="DO94" si="1651">+A94</f>
        <v>45474</v>
      </c>
      <c r="DP94" s="61">
        <f t="shared" ref="DP94" si="1652">+CK94-CZ94</f>
        <v>52.162241393659158</v>
      </c>
      <c r="DQ94" s="61">
        <f t="shared" ref="DQ94" si="1653">+CL94-DA94</f>
        <v>0.66014952894891454</v>
      </c>
      <c r="DR94" s="61">
        <f t="shared" ref="DR94" si="1654">+CM94-DB94</f>
        <v>3.3654489454105452</v>
      </c>
      <c r="DS94" s="61">
        <f t="shared" ref="DS94" si="1655">+CN94-DC94</f>
        <v>-0.18774503573565937</v>
      </c>
      <c r="DT94" s="61">
        <f t="shared" ref="DT94" si="1656">+CO94-DD94</f>
        <v>-7.497899794681798</v>
      </c>
      <c r="DU94" s="61">
        <f t="shared" ref="DU94" si="1657">+CP94-DE94</f>
        <v>-11.634126307962267</v>
      </c>
      <c r="DV94" s="61">
        <f t="shared" ref="DV94" si="1658">+CQ94-DF94</f>
        <v>-15.320897368454034</v>
      </c>
      <c r="DW94" s="61">
        <f t="shared" ref="DW94" si="1659">+CR94-DG94</f>
        <v>0.82238634766127028</v>
      </c>
      <c r="DX94" s="61">
        <f t="shared" ref="DX94" si="1660">+CS94-DH94</f>
        <v>-5.8266887684461146</v>
      </c>
      <c r="DY94" s="61">
        <f t="shared" ref="DY94" si="1661">+CT94-DI94</f>
        <v>-4.0698511920374543</v>
      </c>
      <c r="DZ94" s="61">
        <f t="shared" ref="DZ94" si="1662">+CU94-DJ94</f>
        <v>-11.038482018801393</v>
      </c>
      <c r="EA94" s="61">
        <f t="shared" ref="EA94" si="1663">+CV94-DK94</f>
        <v>-3.8186991300167072</v>
      </c>
      <c r="EB94" s="61">
        <f t="shared" ref="EB94" si="1664">+CW94-DL94</f>
        <v>-2.3841634004555203</v>
      </c>
      <c r="EC94" s="61"/>
      <c r="ED94" s="79">
        <f>+'Infla Interanual PondENGHO'!CI95</f>
        <v>-2.3841634004555967E-2</v>
      </c>
      <c r="EE94" s="53">
        <f t="shared" ref="EE94" si="1665">+ED94*100</f>
        <v>-2.3841634004555967</v>
      </c>
      <c r="EG94" s="53" t="s">
        <v>93</v>
      </c>
      <c r="EH94" s="53">
        <v>-1.954592967398582</v>
      </c>
    </row>
    <row r="95" spans="1:139" x14ac:dyDescent="0.2">
      <c r="A95" s="59">
        <f>+'Indice PondENGHO'!A94</f>
        <v>45505</v>
      </c>
      <c r="B95" s="53">
        <f>+'Indice PondENGHO'!B94</f>
        <v>8</v>
      </c>
      <c r="C95" s="53">
        <f>+'Indice PondENGHO'!C94</f>
        <v>2024</v>
      </c>
      <c r="D95" s="60">
        <f>+'Indice PondENGHO'!BL94</f>
        <v>7022.52197265625</v>
      </c>
      <c r="E95" s="60">
        <f>+'Indice PondENGHO'!BM94</f>
        <v>6970.10986328125</v>
      </c>
      <c r="F95" s="60">
        <f>+'Indice PondENGHO'!BN94</f>
        <v>6971.00732421875</v>
      </c>
      <c r="G95" s="60">
        <f>+'Indice PondENGHO'!BO94</f>
        <v>6946.59326171875</v>
      </c>
      <c r="H95" s="60">
        <f>+'Indice PondENGHO'!BP94</f>
        <v>6887.99267578125</v>
      </c>
      <c r="I95" s="60">
        <f>+'Indice PondENGHO'!CD94</f>
        <v>6944.90283203125</v>
      </c>
      <c r="K95" s="61">
        <f t="shared" ref="K95" si="1666">100*D$1*(D95-D83)/$I83</f>
        <v>29.10495303220112</v>
      </c>
      <c r="L95" s="61">
        <f t="shared" ref="L95" si="1667">100*E$1*(E95-E83)/$I83</f>
        <v>36.845030448364128</v>
      </c>
      <c r="M95" s="61">
        <f t="shared" ref="M95" si="1668">100*F$1*(F95-F83)/$I83</f>
        <v>41.992949594965495</v>
      </c>
      <c r="N95" s="61">
        <f t="shared" ref="N95" si="1669">100*G$1*(G95-G83)/$I83</f>
        <v>52.815777608515269</v>
      </c>
      <c r="O95" s="61">
        <f t="shared" ref="O95" si="1670">100*H$1*(H95-H83)/$I83</f>
        <v>76.010734611686189</v>
      </c>
      <c r="P95" s="61">
        <f t="shared" ref="P95" si="1671">+SUM(K95:O95)</f>
        <v>236.7694452957322</v>
      </c>
      <c r="Q95" s="61">
        <f t="shared" ref="Q95" si="1672">100*(I95/I83-1)</f>
        <v>236.76972047577212</v>
      </c>
      <c r="S95" s="60">
        <f>+'Indice PondENGHO'!D94</f>
        <v>7663.7958984375</v>
      </c>
      <c r="T95" s="60">
        <f>+'Indice PondENGHO'!P94</f>
        <v>7690.2763671875</v>
      </c>
      <c r="U95" s="60">
        <f>+'Indice PondENGHO'!AB94</f>
        <v>7707.13623046875</v>
      </c>
      <c r="V95" s="60">
        <f>+'Indice PondENGHO'!AN94</f>
        <v>7712.2158203125</v>
      </c>
      <c r="W95" s="60">
        <f>+'Indice PondENGHO'!AZ94</f>
        <v>7716.0068359375</v>
      </c>
      <c r="Y95" s="61">
        <f t="shared" ref="Y95" si="1673">+S$1*(S95-S83)/D83</f>
        <v>87.510138904299154</v>
      </c>
      <c r="Z95" s="61">
        <f t="shared" ref="Z95" si="1674">+T$1*(T95-T83)/E83</f>
        <v>71.929525763865811</v>
      </c>
      <c r="AA95" s="61">
        <f t="shared" ref="AA95" si="1675">+U$1*(U95-U83)/F83</f>
        <v>66.360210837972247</v>
      </c>
      <c r="AB95" s="61">
        <f t="shared" ref="AB95" si="1676">+V$1*(V95-V83)/G83</f>
        <v>55.618100378364659</v>
      </c>
      <c r="AC95" s="61">
        <f t="shared" ref="AC95" si="1677">+W$1*(W95-W83)/H83</f>
        <v>41.923552040369167</v>
      </c>
      <c r="AE95" s="60">
        <f>+'Indice PondENGHO'!D94</f>
        <v>7663.7958984375</v>
      </c>
      <c r="AF95" s="60">
        <f>+'Indice PondENGHO'!E94</f>
        <v>5491.62548828125</v>
      </c>
      <c r="AG95" s="60">
        <f>+'Indice PondENGHO'!F94</f>
        <v>6051.626953125</v>
      </c>
      <c r="AH95" s="60">
        <f>+'Indice PondENGHO'!G94</f>
        <v>6279.4814453125</v>
      </c>
      <c r="AI95" s="60">
        <f>+'Indice PondENGHO'!H94</f>
        <v>6589.88671875</v>
      </c>
      <c r="AJ95" s="60">
        <f>+'Indice PondENGHO'!I94</f>
        <v>8004.90869140625</v>
      </c>
      <c r="AK95" s="60">
        <f>+'Indice PondENGHO'!J94</f>
        <v>7428.23974609375</v>
      </c>
      <c r="AL95" s="60">
        <f>+'Indice PondENGHO'!K94</f>
        <v>6250.29931640625</v>
      </c>
      <c r="AM95" s="60">
        <f>+'Indice PondENGHO'!L94</f>
        <v>6234.53857421875</v>
      </c>
      <c r="AN95" s="60">
        <f>+'Indice PondENGHO'!M94</f>
        <v>4663.99560546875</v>
      </c>
      <c r="AO95" s="60">
        <f>+'Indice PondENGHO'!N94</f>
        <v>7410.134765625</v>
      </c>
      <c r="AP95" s="60">
        <f>+'Indice PondENGHO'!O94</f>
        <v>6767.4072265625</v>
      </c>
      <c r="AQ95" s="60">
        <f t="shared" ref="AQ95" si="1678">+D95</f>
        <v>7022.52197265625</v>
      </c>
      <c r="AR95" s="60"/>
      <c r="AS95" s="60">
        <f>+'Indice PondENGHO'!AZ94</f>
        <v>7716.0068359375</v>
      </c>
      <c r="AT95" s="60">
        <f>+'Indice PondENGHO'!BA94</f>
        <v>5470.6572265625</v>
      </c>
      <c r="AU95" s="60">
        <f>+'Indice PondENGHO'!BB94</f>
        <v>6235.63427734375</v>
      </c>
      <c r="AV95" s="60">
        <f>+'Indice PondENGHO'!BC94</f>
        <v>5899.4482421875</v>
      </c>
      <c r="AW95" s="60">
        <f>+'Indice PondENGHO'!BD94</f>
        <v>6595.4169921875</v>
      </c>
      <c r="AX95" s="60">
        <f>+'Indice PondENGHO'!BE94</f>
        <v>7737.759765625</v>
      </c>
      <c r="AY95" s="60">
        <f>+'Indice PondENGHO'!BF94</f>
        <v>7317.50146484375</v>
      </c>
      <c r="AZ95" s="60">
        <f>+'Indice PondENGHO'!BG94</f>
        <v>6205.32421875</v>
      </c>
      <c r="BA95" s="60">
        <f>+'Indice PondENGHO'!BH94</f>
        <v>6317.16162109375</v>
      </c>
      <c r="BB95" s="60">
        <f>+'Indice PondENGHO'!BI94</f>
        <v>4983.974609375</v>
      </c>
      <c r="BC95" s="60">
        <f>+'Indice PondENGHO'!BJ94</f>
        <v>7395.7822265625</v>
      </c>
      <c r="BD95" s="60">
        <f>+'Indice PondENGHO'!BK94</f>
        <v>6676.66796875</v>
      </c>
      <c r="BE95" s="60">
        <f t="shared" ref="BE95" si="1679">+H95</f>
        <v>6887.99267578125</v>
      </c>
      <c r="BG95" s="61">
        <f t="shared" ref="BG95" si="1680">+AE$1*(AE95-AE83)/$AQ83</f>
        <v>87.510138904299154</v>
      </c>
      <c r="BH95" s="61">
        <f t="shared" ref="BH95" si="1681">+AF$1*(AF95-AF83)/$AQ83</f>
        <v>4.0252301417513419</v>
      </c>
      <c r="BI95" s="61">
        <f t="shared" ref="BI95" si="1682">+AG$1*(AG95-AG83)/$AQ83</f>
        <v>14.361276805497786</v>
      </c>
      <c r="BJ95" s="61">
        <f t="shared" ref="BJ95" si="1683">+AH$1*(AH95-AH83)/$AQ83</f>
        <v>31.848587400468677</v>
      </c>
      <c r="BK95" s="61">
        <f t="shared" ref="BK95" si="1684">+AI$1*(AI95-AI83)/$AQ83</f>
        <v>8.7883269664572712</v>
      </c>
      <c r="BL95" s="61">
        <f t="shared" ref="BL95" si="1685">+AJ$1*(AJ95-AJ83)/$AQ83</f>
        <v>11.263060670476779</v>
      </c>
      <c r="BM95" s="61">
        <f t="shared" ref="BM95" si="1686">+AK$1*(AK95-AK83)/$AQ83</f>
        <v>26.726467020569601</v>
      </c>
      <c r="BN95" s="61">
        <f t="shared" ref="BN95" si="1687">+AL$1*(AL95-AL83)/$AQ83</f>
        <v>11.321331599588216</v>
      </c>
      <c r="BO95" s="61">
        <f t="shared" ref="BO95" si="1688">+AM$1*(AM95-AM83)/$AQ83</f>
        <v>15.731805650534179</v>
      </c>
      <c r="BP95" s="61">
        <f t="shared" ref="BP95" si="1689">+AN$1*(AN95-AN83)/$AQ83</f>
        <v>2.4661497550818199</v>
      </c>
      <c r="BQ95" s="61">
        <f t="shared" ref="BQ95" si="1690">+AO$1*(AO95-AO83)/$AQ83</f>
        <v>10.628782059885955</v>
      </c>
      <c r="BR95" s="61">
        <f t="shared" ref="BR95" si="1691">+AP$1*(AP95-AP83)/$AQ83</f>
        <v>8.792649132460058</v>
      </c>
      <c r="BS95" s="61">
        <f t="shared" ref="BS95" si="1692">+SUM(BG95:BR95)</f>
        <v>233.46380610707087</v>
      </c>
      <c r="BT95" s="53">
        <f t="shared" ref="BT95" si="1693">+(D95/D83-1)*100</f>
        <v>233.12533448033815</v>
      </c>
      <c r="BV95" s="61">
        <f t="shared" ref="BV95" si="1694">+AS$1*(AS95-AS83)/$BE83</f>
        <v>41.923552040369167</v>
      </c>
      <c r="BW95" s="61">
        <f t="shared" ref="BW95" si="1695">+AT$1*(AT95-AT83)/$BE83</f>
        <v>3.4564438967107018</v>
      </c>
      <c r="BX95" s="61">
        <f t="shared" ref="BX95" si="1696">+AU$1*(AU95-AU83)/$BE83</f>
        <v>11.465990034336635</v>
      </c>
      <c r="BY95" s="61">
        <f t="shared" ref="BY95" si="1697">+AV$1*(AV95-AV83)/$BE83</f>
        <v>31.629361216971052</v>
      </c>
      <c r="BZ95" s="61">
        <f t="shared" ref="BZ95" si="1698">+AW$1*(AW95-AW83)/$BE83</f>
        <v>15.447001869729073</v>
      </c>
      <c r="CA95" s="61">
        <f t="shared" ref="CA95" si="1699">+AX$1*(AX95-AX83)/$BE83</f>
        <v>21.580055597005508</v>
      </c>
      <c r="CB95" s="61">
        <f t="shared" ref="CB95" si="1700">+AY$1*(AY95-AY83)/$BE83</f>
        <v>40.952744933868473</v>
      </c>
      <c r="CC95" s="61">
        <f t="shared" ref="CC95" si="1701">+AZ$1*(AZ95-AZ83)/$BE83</f>
        <v>10.572386676814352</v>
      </c>
      <c r="CD95" s="61">
        <f t="shared" ref="CD95" si="1702">+BA$1*(BA95-BA83)/$BE83</f>
        <v>20.881512541322902</v>
      </c>
      <c r="CE95" s="61">
        <f t="shared" ref="CE95" si="1703">+BB$1*(BB95-BB83)/$BE83</f>
        <v>6.2705757131999595</v>
      </c>
      <c r="CF95" s="61">
        <f t="shared" ref="CF95" si="1704">+BC$1*(BC95-BC83)/$BE83</f>
        <v>20.537521826346659</v>
      </c>
      <c r="CG95" s="61">
        <f t="shared" ref="CG95" si="1705">+BD$1*(BD95-BD83)/$BE83</f>
        <v>12.222015820454011</v>
      </c>
      <c r="CH95" s="61">
        <f t="shared" ref="CH95" si="1706">+SUM(BV95:CG95)</f>
        <v>236.93916216712847</v>
      </c>
      <c r="CI95" s="53">
        <f t="shared" ref="CI95" si="1707">(H95/H83-1)*100</f>
        <v>238.03496603411656</v>
      </c>
      <c r="CK95" s="61">
        <f t="shared" ref="CK95" si="1708">+BG95/$BS95*$BT95</f>
        <v>87.383268278978505</v>
      </c>
      <c r="CL95" s="61">
        <f t="shared" ref="CL95" si="1709">+BH95/$BS95*$BT95</f>
        <v>4.0193944354944708</v>
      </c>
      <c r="CM95" s="61">
        <f t="shared" ref="CM95" si="1710">+BI95/$BS95*$BT95</f>
        <v>14.340456084704403</v>
      </c>
      <c r="CN95" s="61">
        <f t="shared" ref="CN95" si="1711">+BJ95/$BS95*$BT95</f>
        <v>31.802413891322548</v>
      </c>
      <c r="CO95" s="61">
        <f t="shared" ref="CO95" si="1712">+BK95/$BS95*$BT95</f>
        <v>8.7755858080987394</v>
      </c>
      <c r="CP95" s="61">
        <f t="shared" ref="CP95" si="1713">+BL95/$BS95*$BT95</f>
        <v>11.246731687707703</v>
      </c>
      <c r="CQ95" s="61">
        <f t="shared" ref="CQ95" si="1714">+BM95/$BS95*$BT95</f>
        <v>26.687719469417619</v>
      </c>
      <c r="CR95" s="61">
        <f t="shared" ref="CR95" si="1715">+BN95/$BS95*$BT95</f>
        <v>11.304918136674246</v>
      </c>
      <c r="CS95" s="61">
        <f t="shared" ref="CS95" si="1716">+BO95/$BS95*$BT95</f>
        <v>15.708997961673246</v>
      </c>
      <c r="CT95" s="61">
        <f t="shared" ref="CT95" si="1717">+BP95/$BS95*$BT95</f>
        <v>2.4625743755260436</v>
      </c>
      <c r="CU95" s="61">
        <f t="shared" ref="CU95" si="1718">+BQ95/$BS95*$BT95</f>
        <v>10.613372642837613</v>
      </c>
      <c r="CV95" s="61">
        <f t="shared" ref="CV95" si="1719">+BR95/$BS95*$BT95</f>
        <v>8.7799017079029991</v>
      </c>
      <c r="CW95" s="61">
        <f t="shared" ref="CW95" si="1720">+SUM(CK95:CV95)</f>
        <v>233.12533448033813</v>
      </c>
      <c r="CX95" s="61"/>
      <c r="CY95" s="61"/>
      <c r="CZ95" s="61">
        <f t="shared" ref="CZ95" si="1721">+BV95/$CH95*$CI95</f>
        <v>42.117441433846928</v>
      </c>
      <c r="DA95" s="61">
        <f t="shared" ref="DA95" si="1722">+BW95/$CH95*$CI95</f>
        <v>3.4724293697469042</v>
      </c>
      <c r="DB95" s="61">
        <f t="shared" ref="DB95" si="1723">+BX95/$CH95*$CI95</f>
        <v>11.519018314269566</v>
      </c>
      <c r="DC95" s="61">
        <f t="shared" ref="DC95" si="1724">+BY95/$CH95*$CI95</f>
        <v>31.775641705240329</v>
      </c>
      <c r="DD95" s="61">
        <f t="shared" ref="DD95" si="1725">+BZ95/$CH95*$CI95</f>
        <v>15.518441661392902</v>
      </c>
      <c r="DE95" s="61">
        <f t="shared" ref="DE95" si="1726">+CA95/$CH95*$CI95</f>
        <v>21.6798597330408</v>
      </c>
      <c r="DF95" s="61">
        <f t="shared" ref="DF95" si="1727">+CB95/$CH95*$CI95</f>
        <v>41.142144507378639</v>
      </c>
      <c r="DG95" s="61">
        <f t="shared" ref="DG95" si="1728">+CC95/$CH95*$CI95</f>
        <v>10.621282191164042</v>
      </c>
      <c r="DH95" s="61">
        <f t="shared" ref="DH95" si="1729">+CD95/$CH95*$CI95</f>
        <v>20.978086032940137</v>
      </c>
      <c r="DI95" s="61">
        <f t="shared" ref="DI95" si="1730">+CE95/$CH95*$CI95</f>
        <v>6.299576073680341</v>
      </c>
      <c r="DJ95" s="61">
        <f t="shared" ref="DJ95" si="1731">+CF95/$CH95*$CI95</f>
        <v>20.632504418628255</v>
      </c>
      <c r="DK95" s="61">
        <f t="shared" ref="DK95" si="1732">+CG95/$CH95*$CI95</f>
        <v>12.278540592787747</v>
      </c>
      <c r="DL95" s="61">
        <f t="shared" ref="DL95" si="1733">+SUM(CZ95:DK95)</f>
        <v>238.03496603411656</v>
      </c>
      <c r="DM95" s="61">
        <f t="shared" ref="DM95" si="1734">+(H95/H83-1)*100</f>
        <v>238.03496603411656</v>
      </c>
      <c r="DN95" s="61"/>
      <c r="DO95" s="59">
        <f t="shared" ref="DO95" si="1735">+A95</f>
        <v>45505</v>
      </c>
      <c r="DP95" s="61">
        <f t="shared" ref="DP95" si="1736">+CK95-CZ95</f>
        <v>45.265826845131578</v>
      </c>
      <c r="DQ95" s="61">
        <f t="shared" ref="DQ95" si="1737">+CL95-DA95</f>
        <v>0.54696506574756665</v>
      </c>
      <c r="DR95" s="61">
        <f t="shared" ref="DR95" si="1738">+CM95-DB95</f>
        <v>2.8214377704348372</v>
      </c>
      <c r="DS95" s="61">
        <f t="shared" ref="DS95" si="1739">+CN95-DC95</f>
        <v>2.6772186082219207E-2</v>
      </c>
      <c r="DT95" s="61">
        <f t="shared" ref="DT95" si="1740">+CO95-DD95</f>
        <v>-6.7428558532941629</v>
      </c>
      <c r="DU95" s="61">
        <f t="shared" ref="DU95" si="1741">+CP95-DE95</f>
        <v>-10.433128045333097</v>
      </c>
      <c r="DV95" s="61">
        <f t="shared" ref="DV95" si="1742">+CQ95-DF95</f>
        <v>-14.45442503796102</v>
      </c>
      <c r="DW95" s="61">
        <f t="shared" ref="DW95" si="1743">+CR95-DG95</f>
        <v>0.68363594551020412</v>
      </c>
      <c r="DX95" s="61">
        <f t="shared" ref="DX95" si="1744">+CS95-DH95</f>
        <v>-5.269088071266891</v>
      </c>
      <c r="DY95" s="61">
        <f t="shared" ref="DY95" si="1745">+CT95-DI95</f>
        <v>-3.8370016981542974</v>
      </c>
      <c r="DZ95" s="61">
        <f t="shared" ref="DZ95" si="1746">+CU95-DJ95</f>
        <v>-10.019131775790642</v>
      </c>
      <c r="EA95" s="61">
        <f t="shared" ref="EA95" si="1747">+CV95-DK95</f>
        <v>-3.4986388848847483</v>
      </c>
      <c r="EB95" s="61">
        <f t="shared" ref="EB95" si="1748">+CW95-DL95</f>
        <v>-4.9096315537784392</v>
      </c>
      <c r="EC95" s="61"/>
      <c r="ED95" s="79">
        <f>+'Infla Interanual PondENGHO'!CI96</f>
        <v>-4.909631553778393E-2</v>
      </c>
      <c r="EE95" s="53">
        <f t="shared" ref="EE95" si="1749">+ED95*100</f>
        <v>-4.909631553778393</v>
      </c>
      <c r="EG95" s="53" t="s">
        <v>97</v>
      </c>
      <c r="EH95" s="53">
        <v>-1.0855786548126605</v>
      </c>
    </row>
    <row r="96" spans="1:139" x14ac:dyDescent="0.2">
      <c r="A96" s="59">
        <f>+'Indice PondENGHO'!A95</f>
        <v>45536</v>
      </c>
      <c r="B96" s="53">
        <f>+'Indice PondENGHO'!B95</f>
        <v>9</v>
      </c>
      <c r="C96" s="53">
        <f>+'Indice PondENGHO'!C95</f>
        <v>2024</v>
      </c>
      <c r="D96" s="60">
        <f>+'Indice PondENGHO'!BL95</f>
        <v>7227.31103515625</v>
      </c>
      <c r="E96" s="60">
        <f>+'Indice PondENGHO'!BM95</f>
        <v>7181.76025390625</v>
      </c>
      <c r="F96" s="60">
        <f>+'Indice PondENGHO'!BN95</f>
        <v>7185.859375</v>
      </c>
      <c r="G96" s="60">
        <f>+'Indice PondENGHO'!BO95</f>
        <v>7166.673828125</v>
      </c>
      <c r="H96" s="60">
        <f>+'Indice PondENGHO'!BP95</f>
        <v>7113.89208984375</v>
      </c>
      <c r="I96" s="60">
        <f>+'Indice PondENGHO'!CD95</f>
        <v>7162.76171875</v>
      </c>
      <c r="K96" s="61">
        <f t="shared" ref="K96" si="1750">100*D$1*(D96-D84)/$I84</f>
        <v>25.5687544864847</v>
      </c>
      <c r="L96" s="61">
        <f t="shared" ref="L96" si="1751">100*E$1*(E96-E84)/$I84</f>
        <v>32.472853138347126</v>
      </c>
      <c r="M96" s="61">
        <f t="shared" ref="M96" si="1752">100*F$1*(F96-F84)/$I84</f>
        <v>37.050881842933507</v>
      </c>
      <c r="N96" s="61">
        <f t="shared" ref="N96" si="1753">100*G$1*(G96-G84)/$I84</f>
        <v>46.694774152825431</v>
      </c>
      <c r="O96" s="61">
        <f t="shared" ref="O96" si="1754">100*H$1*(H96-H84)/$I84</f>
        <v>67.367367267257308</v>
      </c>
      <c r="P96" s="61">
        <f t="shared" ref="P96" si="1755">+SUM(K96:O96)</f>
        <v>209.15463088784804</v>
      </c>
      <c r="Q96" s="61">
        <f t="shared" ref="Q96" si="1756">100*(I96/I84-1)</f>
        <v>209.15472387461111</v>
      </c>
      <c r="S96" s="60">
        <f>+'Indice PondENGHO'!D95</f>
        <v>7815.57568359375</v>
      </c>
      <c r="T96" s="60">
        <f>+'Indice PondENGHO'!P95</f>
        <v>7842.35400390625</v>
      </c>
      <c r="U96" s="60">
        <f>+'Indice PondENGHO'!AB95</f>
        <v>7860.61083984375</v>
      </c>
      <c r="V96" s="60">
        <f>+'Indice PondENGHO'!AN95</f>
        <v>7866.7333984375</v>
      </c>
      <c r="W96" s="60">
        <f>+'Indice PondENGHO'!AZ95</f>
        <v>7871.3720703125</v>
      </c>
      <c r="Y96" s="61">
        <f t="shared" ref="Y96" si="1757">+S$1*(S96-S84)/D84</f>
        <v>75.071347000620648</v>
      </c>
      <c r="Z96" s="61">
        <f t="shared" ref="Z96" si="1758">+T$1*(T96-T84)/E84</f>
        <v>61.881927116249045</v>
      </c>
      <c r="AA96" s="61">
        <f t="shared" ref="AA96" si="1759">+U$1*(U96-U84)/F84</f>
        <v>57.168575667710819</v>
      </c>
      <c r="AB96" s="61">
        <f t="shared" ref="AB96" si="1760">+V$1*(V96-V84)/G84</f>
        <v>48.001253768195689</v>
      </c>
      <c r="AC96" s="61">
        <f t="shared" ref="AC96" si="1761">+W$1*(W96-W84)/H84</f>
        <v>36.282425834857818</v>
      </c>
      <c r="AE96" s="60">
        <f>+'Indice PondENGHO'!D95</f>
        <v>7815.57568359375</v>
      </c>
      <c r="AF96" s="60">
        <f>+'Indice PondENGHO'!E95</f>
        <v>5550.4794921875</v>
      </c>
      <c r="AG96" s="60">
        <f>+'Indice PondENGHO'!F95</f>
        <v>6206.435546875</v>
      </c>
      <c r="AH96" s="60">
        <f>+'Indice PondENGHO'!G95</f>
        <v>6756.24267578125</v>
      </c>
      <c r="AI96" s="60">
        <f>+'Indice PondENGHO'!H95</f>
        <v>6762.7158203125</v>
      </c>
      <c r="AJ96" s="60">
        <f>+'Indice PondENGHO'!I95</f>
        <v>8273.1875</v>
      </c>
      <c r="AK96" s="60">
        <f>+'Indice PondENGHO'!J95</f>
        <v>7663.78173828125</v>
      </c>
      <c r="AL96" s="60">
        <f>+'Indice PondENGHO'!K95</f>
        <v>6511.70458984375</v>
      </c>
      <c r="AM96" s="60">
        <f>+'Indice PondENGHO'!L95</f>
        <v>6382.4052734375</v>
      </c>
      <c r="AN96" s="60">
        <f>+'Indice PondENGHO'!M95</f>
        <v>4982.89599609375</v>
      </c>
      <c r="AO96" s="60">
        <f>+'Indice PondENGHO'!N95</f>
        <v>7681.9765625</v>
      </c>
      <c r="AP96" s="60">
        <f>+'Indice PondENGHO'!O95</f>
        <v>6993.66064453125</v>
      </c>
      <c r="AQ96" s="60">
        <f t="shared" ref="AQ96" si="1762">+D96</f>
        <v>7227.31103515625</v>
      </c>
      <c r="AR96" s="60"/>
      <c r="AS96" s="60">
        <f>+'Indice PondENGHO'!AZ95</f>
        <v>7871.3720703125</v>
      </c>
      <c r="AT96" s="60">
        <f>+'Indice PondENGHO'!BA95</f>
        <v>5535.86328125</v>
      </c>
      <c r="AU96" s="60">
        <f>+'Indice PondENGHO'!BB95</f>
        <v>6398.15576171875</v>
      </c>
      <c r="AV96" s="60">
        <f>+'Indice PondENGHO'!BC95</f>
        <v>6318.4443359375</v>
      </c>
      <c r="AW96" s="60">
        <f>+'Indice PondENGHO'!BD95</f>
        <v>6775.4833984375</v>
      </c>
      <c r="AX96" s="60">
        <f>+'Indice PondENGHO'!BE95</f>
        <v>7994.18212890625</v>
      </c>
      <c r="AY96" s="60">
        <f>+'Indice PondENGHO'!BF95</f>
        <v>7575.80517578125</v>
      </c>
      <c r="AZ96" s="60">
        <f>+'Indice PondENGHO'!BG95</f>
        <v>6470.0341796875</v>
      </c>
      <c r="BA96" s="60">
        <f>+'Indice PondENGHO'!BH95</f>
        <v>6446.01318359375</v>
      </c>
      <c r="BB96" s="60">
        <f>+'Indice PondENGHO'!BI95</f>
        <v>5306.9404296875</v>
      </c>
      <c r="BC96" s="60">
        <f>+'Indice PondENGHO'!BJ95</f>
        <v>7681.32666015625</v>
      </c>
      <c r="BD96" s="60">
        <f>+'Indice PondENGHO'!BK95</f>
        <v>6898.962890625</v>
      </c>
      <c r="BE96" s="60">
        <f t="shared" ref="BE96" si="1763">+H96</f>
        <v>7113.89208984375</v>
      </c>
      <c r="BG96" s="61">
        <f t="shared" ref="BG96" si="1764">+AE$1*(AE96-AE84)/$AQ84</f>
        <v>75.071347000620648</v>
      </c>
      <c r="BH96" s="61">
        <f t="shared" ref="BH96" si="1765">+AF$1*(AF96-AF84)/$AQ84</f>
        <v>3.4606598084929665</v>
      </c>
      <c r="BI96" s="61">
        <f t="shared" ref="BI96" si="1766">+AG$1*(AG96-AG84)/$AQ84</f>
        <v>12.356066934747908</v>
      </c>
      <c r="BJ96" s="61">
        <f t="shared" ref="BJ96" si="1767">+AH$1*(AH96-AH84)/$AQ84</f>
        <v>30.266071962914857</v>
      </c>
      <c r="BK96" s="61">
        <f t="shared" ref="BK96" si="1768">+AI$1*(AI96-AI84)/$AQ84</f>
        <v>7.628041359064925</v>
      </c>
      <c r="BL96" s="61">
        <f t="shared" ref="BL96" si="1769">+AJ$1*(AJ96-AJ84)/$AQ84</f>
        <v>10.053402400567128</v>
      </c>
      <c r="BM96" s="61">
        <f t="shared" ref="BM96" si="1770">+AK$1*(AK96-AK84)/$AQ84</f>
        <v>23.753971781370922</v>
      </c>
      <c r="BN96" s="61">
        <f t="shared" ref="BN96" si="1771">+AL$1*(AL96-AL84)/$AQ84</f>
        <v>10.247535333797348</v>
      </c>
      <c r="BO96" s="61">
        <f t="shared" ref="BO96" si="1772">+AM$1*(AM96-AM84)/$AQ84</f>
        <v>13.489012781849496</v>
      </c>
      <c r="BP96" s="61">
        <f t="shared" ref="BP96" si="1773">+AN$1*(AN96-AN84)/$AQ84</f>
        <v>2.2994053553225773</v>
      </c>
      <c r="BQ96" s="61">
        <f t="shared" ref="BQ96" si="1774">+AO$1*(AO96-AO84)/$AQ84</f>
        <v>9.3733203748437131</v>
      </c>
      <c r="BR96" s="61">
        <f t="shared" ref="BR96" si="1775">+AP$1*(AP96-AP84)/$AQ84</f>
        <v>7.8400029492047931</v>
      </c>
      <c r="BS96" s="61">
        <f t="shared" ref="BS96" si="1776">+SUM(BG96:BR96)</f>
        <v>205.83883804279731</v>
      </c>
      <c r="BT96" s="53">
        <f t="shared" ref="BT96" si="1777">+(D96/D84-1)*100</f>
        <v>204.07961705549729</v>
      </c>
      <c r="BV96" s="61">
        <f t="shared" ref="BV96" si="1778">+AS$1*(AS96-AS84)/$BE84</f>
        <v>36.282425834857818</v>
      </c>
      <c r="BW96" s="61">
        <f t="shared" ref="BW96" si="1779">+AT$1*(AT96-AT84)/$BE84</f>
        <v>2.9984285934262789</v>
      </c>
      <c r="BX96" s="61">
        <f t="shared" ref="BX96" si="1780">+AU$1*(AU96-AU84)/$BE84</f>
        <v>9.9217501443699341</v>
      </c>
      <c r="BY96" s="61">
        <f t="shared" ref="BY96" si="1781">+AV$1*(AV96-AV84)/$BE84</f>
        <v>30.097041893281286</v>
      </c>
      <c r="BZ96" s="61">
        <f t="shared" ref="BZ96" si="1782">+AW$1*(AW96-AW84)/$BE84</f>
        <v>13.523501907200583</v>
      </c>
      <c r="CA96" s="61">
        <f t="shared" ref="CA96" si="1783">+AX$1*(AX96-AX84)/$BE84</f>
        <v>19.428788436271937</v>
      </c>
      <c r="CB96" s="61">
        <f t="shared" ref="CB96" si="1784">+AY$1*(AY96-AY84)/$BE84</f>
        <v>36.851044359314699</v>
      </c>
      <c r="CC96" s="61">
        <f t="shared" ref="CC96" si="1785">+AZ$1*(AZ96-AZ84)/$BE84</f>
        <v>9.6489350954693993</v>
      </c>
      <c r="CD96" s="61">
        <f t="shared" ref="CD96" si="1786">+BA$1*(BA96-BA84)/$BE84</f>
        <v>17.913785338391296</v>
      </c>
      <c r="CE96" s="61">
        <f t="shared" ref="CE96" si="1787">+BB$1*(BB96-BB84)/$BE84</f>
        <v>5.8340168591381305</v>
      </c>
      <c r="CF96" s="61">
        <f t="shared" ref="CF96" si="1788">+BC$1*(BC96-BC84)/$BE84</f>
        <v>18.242373679602746</v>
      </c>
      <c r="CG96" s="61">
        <f t="shared" ref="CG96" si="1789">+BD$1*(BD96-BD84)/$BE84</f>
        <v>10.948334056208575</v>
      </c>
      <c r="CH96" s="61">
        <f t="shared" ref="CH96" si="1790">+SUM(BV96:CG96)</f>
        <v>211.69042619753267</v>
      </c>
      <c r="CI96" s="53">
        <f t="shared" ref="CI96" si="1791">(H96/H84-1)*100</f>
        <v>211.43681718723681</v>
      </c>
      <c r="CK96" s="61">
        <f t="shared" ref="CK96" si="1792">+BG96/$BS96*$BT96</f>
        <v>74.429742673448359</v>
      </c>
      <c r="CL96" s="61">
        <f t="shared" ref="CL96" si="1793">+BH96/$BS96*$BT96</f>
        <v>3.4310829539843892</v>
      </c>
      <c r="CM96" s="61">
        <f t="shared" ref="CM96" si="1794">+BI96/$BS96*$BT96</f>
        <v>12.250464646672551</v>
      </c>
      <c r="CN96" s="61">
        <f t="shared" ref="CN96" si="1795">+BJ96/$BS96*$BT96</f>
        <v>30.007400132532574</v>
      </c>
      <c r="CO96" s="61">
        <f t="shared" ref="CO96" si="1796">+BK96/$BS96*$BT96</f>
        <v>7.5628475862159483</v>
      </c>
      <c r="CP96" s="61">
        <f t="shared" ref="CP96" si="1797">+BL96/$BS96*$BT96</f>
        <v>9.9674800514855963</v>
      </c>
      <c r="CQ96" s="61">
        <f t="shared" ref="CQ96" si="1798">+BM96/$BS96*$BT96</f>
        <v>23.550956227616041</v>
      </c>
      <c r="CR96" s="61">
        <f t="shared" ref="CR96" si="1799">+BN96/$BS96*$BT96</f>
        <v>10.15995380934487</v>
      </c>
      <c r="CS96" s="61">
        <f t="shared" ref="CS96" si="1800">+BO96/$BS96*$BT96</f>
        <v>13.373727665544799</v>
      </c>
      <c r="CT96" s="61">
        <f t="shared" ref="CT96" si="1801">+BP96/$BS96*$BT96</f>
        <v>2.2797532712073707</v>
      </c>
      <c r="CU96" s="61">
        <f t="shared" ref="CU96" si="1802">+BQ96/$BS96*$BT96</f>
        <v>9.2932104107528577</v>
      </c>
      <c r="CV96" s="61">
        <f t="shared" ref="CV96" si="1803">+BR96/$BS96*$BT96</f>
        <v>7.7729976266919083</v>
      </c>
      <c r="CW96" s="61">
        <f t="shared" ref="CW96" si="1804">+SUM(CK96:CV96)</f>
        <v>204.07961705549729</v>
      </c>
      <c r="CX96" s="61"/>
      <c r="CY96" s="61"/>
      <c r="CZ96" s="61">
        <f t="shared" ref="CZ96" si="1805">+BV96/$CH96*$CI96</f>
        <v>36.238958823749222</v>
      </c>
      <c r="DA96" s="61">
        <f t="shared" ref="DA96" si="1806">+BW96/$CH96*$CI96</f>
        <v>2.9948364210182925</v>
      </c>
      <c r="DB96" s="61">
        <f t="shared" ref="DB96" si="1807">+BX96/$CH96*$CI96</f>
        <v>9.909863705858216</v>
      </c>
      <c r="DC96" s="61">
        <f t="shared" ref="DC96" si="1808">+BY96/$CH96*$CI96</f>
        <v>30.060985085496007</v>
      </c>
      <c r="DD96" s="61">
        <f t="shared" ref="DD96" si="1809">+BZ96/$CH96*$CI96</f>
        <v>13.507300504066654</v>
      </c>
      <c r="DE96" s="61">
        <f t="shared" ref="DE96" si="1810">+CA96/$CH96*$CI96</f>
        <v>19.405512391648298</v>
      </c>
      <c r="DF96" s="61">
        <f t="shared" ref="DF96" si="1811">+CB96/$CH96*$CI96</f>
        <v>36.806896132792566</v>
      </c>
      <c r="DG96" s="61">
        <f t="shared" ref="DG96" si="1812">+CC96/$CH96*$CI96</f>
        <v>9.6373754943862231</v>
      </c>
      <c r="DH96" s="61">
        <f t="shared" ref="DH96" si="1813">+CD96/$CH96*$CI96</f>
        <v>17.892324295244816</v>
      </c>
      <c r="DI96" s="61">
        <f t="shared" ref="DI96" si="1814">+CE96/$CH96*$CI96</f>
        <v>5.8270276000191812</v>
      </c>
      <c r="DJ96" s="61">
        <f t="shared" ref="DJ96" si="1815">+CF96/$CH96*$CI96</f>
        <v>18.220518981601362</v>
      </c>
      <c r="DK96" s="61">
        <f t="shared" ref="DK96" si="1816">+CG96/$CH96*$CI96</f>
        <v>10.935217751355976</v>
      </c>
      <c r="DL96" s="61">
        <f t="shared" ref="DL96" si="1817">+SUM(CZ96:DK96)</f>
        <v>211.43681718723681</v>
      </c>
      <c r="DM96" s="61">
        <f t="shared" ref="DM96" si="1818">+(H96/H84-1)*100</f>
        <v>211.43681718723681</v>
      </c>
      <c r="DN96" s="61"/>
      <c r="DO96" s="59">
        <f t="shared" ref="DO96" si="1819">+A96</f>
        <v>45536</v>
      </c>
      <c r="DP96" s="61">
        <f t="shared" ref="DP96" si="1820">+CK96-CZ96</f>
        <v>38.190783849699137</v>
      </c>
      <c r="DQ96" s="61">
        <f t="shared" ref="DQ96" si="1821">+CL96-DA96</f>
        <v>0.43624653296609672</v>
      </c>
      <c r="DR96" s="61">
        <f t="shared" ref="DR96" si="1822">+CM96-DB96</f>
        <v>2.3406009408143351</v>
      </c>
      <c r="DS96" s="61">
        <f t="shared" ref="DS96" si="1823">+CN96-DC96</f>
        <v>-5.3584952963433352E-2</v>
      </c>
      <c r="DT96" s="61">
        <f t="shared" ref="DT96" si="1824">+CO96-DD96</f>
        <v>-5.9444529178507057</v>
      </c>
      <c r="DU96" s="61">
        <f t="shared" ref="DU96" si="1825">+CP96-DE96</f>
        <v>-9.4380323401627013</v>
      </c>
      <c r="DV96" s="61">
        <f t="shared" ref="DV96" si="1826">+CQ96-DF96</f>
        <v>-13.255939905176525</v>
      </c>
      <c r="DW96" s="61">
        <f t="shared" ref="DW96" si="1827">+CR96-DG96</f>
        <v>0.52257831495864693</v>
      </c>
      <c r="DX96" s="61">
        <f t="shared" ref="DX96" si="1828">+CS96-DH96</f>
        <v>-4.5185966297000171</v>
      </c>
      <c r="DY96" s="61">
        <f t="shared" ref="DY96" si="1829">+CT96-DI96</f>
        <v>-3.5472743288118105</v>
      </c>
      <c r="DZ96" s="61">
        <f t="shared" ref="DZ96" si="1830">+CU96-DJ96</f>
        <v>-8.9273085708485045</v>
      </c>
      <c r="EA96" s="61">
        <f t="shared" ref="EA96" si="1831">+CV96-DK96</f>
        <v>-3.162220124664068</v>
      </c>
      <c r="EB96" s="61">
        <f t="shared" ref="EB96" si="1832">+CW96-DL96</f>
        <v>-7.3572001317395177</v>
      </c>
      <c r="EC96" s="61"/>
      <c r="ED96" s="79">
        <f>+'Infla Interanual PondENGHO'!CI97</f>
        <v>-7.3572001317395053E-2</v>
      </c>
      <c r="EE96" s="53">
        <f t="shared" ref="EE96" si="1833">+ED96*100</f>
        <v>-7.3572001317395053</v>
      </c>
      <c r="EG96" s="53" t="s">
        <v>96</v>
      </c>
      <c r="EH96" s="53">
        <v>-1.0225390642787699</v>
      </c>
    </row>
    <row r="97" spans="1:138" x14ac:dyDescent="0.2">
      <c r="A97" s="59">
        <f>+'Indice PondENGHO'!A96</f>
        <v>45566</v>
      </c>
      <c r="B97" s="53">
        <f>+'Indice PondENGHO'!B96</f>
        <v>10</v>
      </c>
      <c r="C97" s="53">
        <f>+'Indice PondENGHO'!C96</f>
        <v>2024</v>
      </c>
      <c r="D97" s="60">
        <f>+'Indice PondENGHO'!BL96</f>
        <v>7405.20947265625</v>
      </c>
      <c r="E97" s="60">
        <f>+'Indice PondENGHO'!BM96</f>
        <v>7367.91015625</v>
      </c>
      <c r="F97" s="60">
        <f>+'Indice PondENGHO'!BN96</f>
        <v>7376.8603515625</v>
      </c>
      <c r="G97" s="60">
        <f>+'Indice PondENGHO'!BO96</f>
        <v>7364.00634765625</v>
      </c>
      <c r="H97" s="60">
        <f>+'Indice PondENGHO'!BP96</f>
        <v>7322.51025390625</v>
      </c>
      <c r="I97" s="60">
        <f>+'Indice PondENGHO'!CD96</f>
        <v>7358.51123046875</v>
      </c>
      <c r="K97" s="61">
        <f t="shared" ref="K97" si="1834">100*D$1*(D97-D85)/$I85</f>
        <v>23.526901396409912</v>
      </c>
      <c r="L97" s="61">
        <f t="shared" ref="L97" si="1835">100*E$1*(E97-E85)/$I85</f>
        <v>29.931534260175795</v>
      </c>
      <c r="M97" s="61">
        <f t="shared" ref="M97" si="1836">100*F$1*(F97-F85)/$I85</f>
        <v>34.18412322694676</v>
      </c>
      <c r="N97" s="61">
        <f t="shared" ref="N97" si="1837">100*G$1*(G97-G85)/$I85</f>
        <v>43.149345299372655</v>
      </c>
      <c r="O97" s="61">
        <f t="shared" ref="O97" si="1838">100*H$1*(H97-H85)/$I85</f>
        <v>62.396603341062978</v>
      </c>
      <c r="P97" s="61">
        <f t="shared" ref="P97" si="1839">+SUM(K97:O97)</f>
        <v>193.1885075239681</v>
      </c>
      <c r="Q97" s="61">
        <f t="shared" ref="Q97" si="1840">100*(I97/I85-1)</f>
        <v>193.18851041605768</v>
      </c>
      <c r="S97" s="60">
        <f>+'Indice PondENGHO'!D96</f>
        <v>7907.10595703125</v>
      </c>
      <c r="T97" s="60">
        <f>+'Indice PondENGHO'!P96</f>
        <v>7932.89599609375</v>
      </c>
      <c r="U97" s="60">
        <f>+'Indice PondENGHO'!AB96</f>
        <v>7953.025390625</v>
      </c>
      <c r="V97" s="60">
        <f>+'Indice PondENGHO'!AN96</f>
        <v>7960.42138671875</v>
      </c>
      <c r="W97" s="60">
        <f>+'Indice PondENGHO'!AZ96</f>
        <v>7965.29345703125</v>
      </c>
      <c r="Y97" s="61">
        <f t="shared" ref="Y97" si="1841">+S$1*(S97-S85)/D85</f>
        <v>68.017792963502288</v>
      </c>
      <c r="Z97" s="61">
        <f t="shared" ref="Z97" si="1842">+T$1*(T97-T85)/E85</f>
        <v>55.965377991273961</v>
      </c>
      <c r="AA97" s="61">
        <f t="shared" ref="AA97" si="1843">+U$1*(U97-U85)/F85</f>
        <v>51.699940681790075</v>
      </c>
      <c r="AB97" s="61">
        <f t="shared" ref="AB97" si="1844">+V$1*(V97-V85)/G85</f>
        <v>43.412403405368337</v>
      </c>
      <c r="AC97" s="61">
        <f t="shared" ref="AC97" si="1845">+W$1*(W97-W85)/H85</f>
        <v>32.774957526673823</v>
      </c>
      <c r="AE97" s="60">
        <f>+'Indice PondENGHO'!D96</f>
        <v>7907.10595703125</v>
      </c>
      <c r="AF97" s="60">
        <f>+'Indice PondENGHO'!E96</f>
        <v>5724.38720703125</v>
      </c>
      <c r="AG97" s="60">
        <f>+'Indice PondENGHO'!F96</f>
        <v>6432.96826171875</v>
      </c>
      <c r="AH97" s="60">
        <f>+'Indice PondENGHO'!G96</f>
        <v>7137.4013671875</v>
      </c>
      <c r="AI97" s="60">
        <f>+'Indice PondENGHO'!H96</f>
        <v>6936.82666015625</v>
      </c>
      <c r="AJ97" s="60">
        <f>+'Indice PondENGHO'!I96</f>
        <v>8554.2431640625</v>
      </c>
      <c r="AK97" s="60">
        <f>+'Indice PondENGHO'!J96</f>
        <v>7758.97802734375</v>
      </c>
      <c r="AL97" s="60">
        <f>+'Indice PondENGHO'!K96</f>
        <v>6684.61962890625</v>
      </c>
      <c r="AM97" s="60">
        <f>+'Indice PondENGHO'!L96</f>
        <v>6561.47216796875</v>
      </c>
      <c r="AN97" s="60">
        <f>+'Indice PondENGHO'!M96</f>
        <v>5353.07275390625</v>
      </c>
      <c r="AO97" s="60">
        <f>+'Indice PondENGHO'!N96</f>
        <v>8030.0419921875</v>
      </c>
      <c r="AP97" s="60">
        <f>+'Indice PondENGHO'!O96</f>
        <v>7182.54248046875</v>
      </c>
      <c r="AQ97" s="60">
        <f t="shared" ref="AQ97" si="1846">+D97</f>
        <v>7405.20947265625</v>
      </c>
      <c r="AR97" s="60"/>
      <c r="AS97" s="60">
        <f>+'Indice PondENGHO'!AZ96</f>
        <v>7965.29345703125</v>
      </c>
      <c r="AT97" s="60">
        <f>+'Indice PondENGHO'!BA96</f>
        <v>5719</v>
      </c>
      <c r="AU97" s="60">
        <f>+'Indice PondENGHO'!BB96</f>
        <v>6648.23583984375</v>
      </c>
      <c r="AV97" s="60">
        <f>+'Indice PondENGHO'!BC96</f>
        <v>6657.90283203125</v>
      </c>
      <c r="AW97" s="60">
        <f>+'Indice PondENGHO'!BD96</f>
        <v>6953.0703125</v>
      </c>
      <c r="AX97" s="60">
        <f>+'Indice PondENGHO'!BE96</f>
        <v>8288.7822265625</v>
      </c>
      <c r="AY97" s="60">
        <f>+'Indice PondENGHO'!BF96</f>
        <v>7668.123046875</v>
      </c>
      <c r="AZ97" s="60">
        <f>+'Indice PondENGHO'!BG96</f>
        <v>6638.32666015625</v>
      </c>
      <c r="BA97" s="60">
        <f>+'Indice PondENGHO'!BH96</f>
        <v>6633.4287109375</v>
      </c>
      <c r="BB97" s="60">
        <f>+'Indice PondENGHO'!BI96</f>
        <v>5673.55126953125</v>
      </c>
      <c r="BC97" s="60">
        <f>+'Indice PondENGHO'!BJ96</f>
        <v>8005.02685546875</v>
      </c>
      <c r="BD97" s="60">
        <f>+'Indice PondENGHO'!BK96</f>
        <v>7102.39208984375</v>
      </c>
      <c r="BE97" s="60">
        <f t="shared" ref="BE97" si="1847">+H97</f>
        <v>7322.51025390625</v>
      </c>
      <c r="BG97" s="61">
        <f t="shared" ref="BG97" si="1848">+AE$1*(AE97-AE85)/$AQ85</f>
        <v>68.017792963502288</v>
      </c>
      <c r="BH97" s="61">
        <f t="shared" ref="BH97" si="1849">+AF$1*(AF97-AF85)/$AQ85</f>
        <v>3.1899653507944739</v>
      </c>
      <c r="BI97" s="61">
        <f t="shared" ref="BI97" si="1850">+AG$1*(AG97-AG85)/$AQ85</f>
        <v>11.33027146377839</v>
      </c>
      <c r="BJ97" s="61">
        <f t="shared" ref="BJ97" si="1851">+AH$1*(AH97-AH85)/$AQ85</f>
        <v>29.417452780764147</v>
      </c>
      <c r="BK97" s="61">
        <f t="shared" ref="BK97" si="1852">+AI$1*(AI97-AI85)/$AQ85</f>
        <v>6.9357025463627302</v>
      </c>
      <c r="BL97" s="61">
        <f t="shared" ref="BL97" si="1853">+AJ$1*(AJ97-AJ85)/$AQ85</f>
        <v>9.5490073720376749</v>
      </c>
      <c r="BM97" s="61">
        <f t="shared" ref="BM97" si="1854">+AK$1*(AK97-AK85)/$AQ85</f>
        <v>21.713338337937856</v>
      </c>
      <c r="BN97" s="61">
        <f t="shared" ref="BN97" si="1855">+AL$1*(AL97-AL85)/$AQ85</f>
        <v>9.3844039022385974</v>
      </c>
      <c r="BO97" s="61">
        <f t="shared" ref="BO97" si="1856">+AM$1*(AM97-AM85)/$AQ85</f>
        <v>12.376208596001824</v>
      </c>
      <c r="BP97" s="61">
        <f t="shared" ref="BP97" si="1857">+AN$1*(AN97-AN85)/$AQ85</f>
        <v>2.2596266049073095</v>
      </c>
      <c r="BQ97" s="61">
        <f t="shared" ref="BQ97" si="1858">+AO$1*(AO97-AO85)/$AQ85</f>
        <v>8.8639718483307419</v>
      </c>
      <c r="BR97" s="61">
        <f t="shared" ref="BR97" si="1859">+AP$1*(AP97-AP85)/$AQ85</f>
        <v>7.3055921716088985</v>
      </c>
      <c r="BS97" s="61">
        <f t="shared" ref="BS97" si="1860">+SUM(BG97:BR97)</f>
        <v>190.34333393826498</v>
      </c>
      <c r="BT97" s="53">
        <f t="shared" ref="BT97" si="1861">+(D97/D85-1)*100</f>
        <v>188.09966746483968</v>
      </c>
      <c r="BV97" s="61">
        <f t="shared" ref="BV97" si="1862">+AS$1*(AS97-AS85)/$BE85</f>
        <v>32.774957526673823</v>
      </c>
      <c r="BW97" s="61">
        <f t="shared" ref="BW97" si="1863">+AT$1*(AT97-AT85)/$BE85</f>
        <v>2.7640748166954943</v>
      </c>
      <c r="BX97" s="61">
        <f t="shared" ref="BX97" si="1864">+AU$1*(AU97-AU85)/$BE85</f>
        <v>9.085166396129841</v>
      </c>
      <c r="BY97" s="61">
        <f t="shared" ref="BY97" si="1865">+AV$1*(AV97-AV85)/$BE85</f>
        <v>28.994455603669152</v>
      </c>
      <c r="BZ97" s="61">
        <f t="shared" ref="BZ97" si="1866">+AW$1*(AW97-AW85)/$BE85</f>
        <v>12.25486215238762</v>
      </c>
      <c r="CA97" s="61">
        <f t="shared" ref="CA97" si="1867">+AX$1*(AX97-AX85)/$BE85</f>
        <v>18.456463875049636</v>
      </c>
      <c r="CB97" s="61">
        <f t="shared" ref="CB97" si="1868">+AY$1*(AY97-AY85)/$BE85</f>
        <v>33.584680696918213</v>
      </c>
      <c r="CC97" s="61">
        <f t="shared" ref="CC97" si="1869">+AZ$1*(AZ97-AZ85)/$BE85</f>
        <v>8.8109008207154478</v>
      </c>
      <c r="CD97" s="61">
        <f t="shared" ref="CD97" si="1870">+BA$1*(BA97-BA85)/$BE85</f>
        <v>16.451921015110557</v>
      </c>
      <c r="CE97" s="61">
        <f t="shared" ref="CE97" si="1871">+BB$1*(BB97-BB85)/$BE85</f>
        <v>5.671945679924387</v>
      </c>
      <c r="CF97" s="61">
        <f t="shared" ref="CF97" si="1872">+BC$1*(BC97-BC85)/$BE85</f>
        <v>17.145384551781408</v>
      </c>
      <c r="CG97" s="61">
        <f t="shared" ref="CG97" si="1873">+BD$1*(BD97-BD85)/$BE85</f>
        <v>10.225251379755473</v>
      </c>
      <c r="CH97" s="61">
        <f t="shared" ref="CH97" si="1874">+SUM(BV97:CG97)</f>
        <v>196.22006451481107</v>
      </c>
      <c r="CI97" s="53">
        <f t="shared" ref="CI97" si="1875">(H97/H85-1)*100</f>
        <v>195.65764871303713</v>
      </c>
      <c r="CK97" s="61">
        <f t="shared" ref="CK97" si="1876">+BG97/$BS97*$BT97</f>
        <v>67.216035221263255</v>
      </c>
      <c r="CL97" s="61">
        <f t="shared" ref="CL97" si="1877">+BH97/$BS97*$BT97</f>
        <v>3.1523637276596852</v>
      </c>
      <c r="CM97" s="61">
        <f t="shared" ref="CM97" si="1878">+BI97/$BS97*$BT97</f>
        <v>11.196716220775595</v>
      </c>
      <c r="CN97" s="61">
        <f t="shared" ref="CN97" si="1879">+BJ97/$BS97*$BT97</f>
        <v>29.07069541778143</v>
      </c>
      <c r="CO97" s="61">
        <f t="shared" ref="CO97" si="1880">+BK97/$BS97*$BT97</f>
        <v>6.8539481557520689</v>
      </c>
      <c r="CP97" s="61">
        <f t="shared" ref="CP97" si="1881">+BL97/$BS97*$BT97</f>
        <v>9.4364487273410305</v>
      </c>
      <c r="CQ97" s="61">
        <f t="shared" ref="CQ97" si="1882">+BM97/$BS97*$BT97</f>
        <v>21.457392998287705</v>
      </c>
      <c r="CR97" s="61">
        <f t="shared" ref="CR97" si="1883">+BN97/$BS97*$BT97</f>
        <v>9.2737855161207872</v>
      </c>
      <c r="CS97" s="61">
        <f t="shared" ref="CS97" si="1884">+BO97/$BS97*$BT97</f>
        <v>12.230324399689632</v>
      </c>
      <c r="CT97" s="61">
        <f t="shared" ref="CT97" si="1885">+BP97/$BS97*$BT97</f>
        <v>2.232991322488989</v>
      </c>
      <c r="CU97" s="61">
        <f t="shared" ref="CU97" si="1886">+BQ97/$BS97*$BT97</f>
        <v>8.7594880398043262</v>
      </c>
      <c r="CV97" s="61">
        <f t="shared" ref="CV97" si="1887">+BR97/$BS97*$BT97</f>
        <v>7.2194777178751348</v>
      </c>
      <c r="CW97" s="61">
        <f t="shared" ref="CW97" si="1888">+SUM(CK97:CV97)</f>
        <v>188.09966746483965</v>
      </c>
      <c r="CX97" s="61"/>
      <c r="CY97" s="61"/>
      <c r="CZ97" s="61">
        <f t="shared" ref="CZ97" si="1889">+BV97/$CH97*$CI97</f>
        <v>32.681016297671327</v>
      </c>
      <c r="DA97" s="61">
        <f t="shared" ref="DA97" si="1890">+BW97/$CH97*$CI97</f>
        <v>2.7561522866624983</v>
      </c>
      <c r="DB97" s="61">
        <f t="shared" ref="DB97" si="1891">+BX97/$CH97*$CI97</f>
        <v>9.0591260360088537</v>
      </c>
      <c r="DC97" s="61">
        <f t="shared" ref="DC97" si="1892">+BY97/$CH97*$CI97</f>
        <v>28.911350239109936</v>
      </c>
      <c r="DD97" s="61">
        <f t="shared" ref="DD97" si="1893">+BZ97/$CH97*$CI97</f>
        <v>12.219736651129089</v>
      </c>
      <c r="DE97" s="61">
        <f t="shared" ref="DE97" si="1894">+CA97/$CH97*$CI97</f>
        <v>18.403563031530577</v>
      </c>
      <c r="DF97" s="61">
        <f t="shared" ref="DF97" si="1895">+CB97/$CH97*$CI97</f>
        <v>33.488418598706268</v>
      </c>
      <c r="DG97" s="61">
        <f t="shared" ref="DG97" si="1896">+CC97/$CH97*$CI97</f>
        <v>8.7856465743585002</v>
      </c>
      <c r="DH97" s="61">
        <f t="shared" ref="DH97" si="1897">+CD97/$CH97*$CI97</f>
        <v>16.404765692991415</v>
      </c>
      <c r="DI97" s="61">
        <f t="shared" ref="DI97" si="1898">+CE97/$CH97*$CI97</f>
        <v>5.6556884644093444</v>
      </c>
      <c r="DJ97" s="61">
        <f t="shared" ref="DJ97" si="1899">+CF97/$CH97*$CI97</f>
        <v>17.096241589652351</v>
      </c>
      <c r="DK97" s="61">
        <f t="shared" ref="DK97" si="1900">+CG97/$CH97*$CI97</f>
        <v>10.195943250806963</v>
      </c>
      <c r="DL97" s="61">
        <f t="shared" ref="DL97" si="1901">+SUM(CZ97:DK97)</f>
        <v>195.65764871303713</v>
      </c>
      <c r="DM97" s="61">
        <f t="shared" ref="DM97" si="1902">+(H97/H85-1)*100</f>
        <v>195.65764871303713</v>
      </c>
      <c r="DN97" s="61"/>
      <c r="DO97" s="59">
        <f t="shared" ref="DO97" si="1903">+A97</f>
        <v>45566</v>
      </c>
      <c r="DP97" s="61">
        <f t="shared" ref="DP97" si="1904">+CK97-CZ97</f>
        <v>34.535018923591927</v>
      </c>
      <c r="DQ97" s="61">
        <f t="shared" ref="DQ97" si="1905">+CL97-DA97</f>
        <v>0.39621144099718686</v>
      </c>
      <c r="DR97" s="61">
        <f t="shared" ref="DR97" si="1906">+CM97-DB97</f>
        <v>2.1375901847667418</v>
      </c>
      <c r="DS97" s="61">
        <f t="shared" ref="DS97" si="1907">+CN97-DC97</f>
        <v>0.15934517867149367</v>
      </c>
      <c r="DT97" s="61">
        <f t="shared" ref="DT97" si="1908">+CO97-DD97</f>
        <v>-5.3657884953770205</v>
      </c>
      <c r="DU97" s="61">
        <f t="shared" ref="DU97" si="1909">+CP97-DE97</f>
        <v>-8.9671143041895469</v>
      </c>
      <c r="DV97" s="61">
        <f t="shared" ref="DV97" si="1910">+CQ97-DF97</f>
        <v>-12.031025600418563</v>
      </c>
      <c r="DW97" s="61">
        <f t="shared" ref="DW97" si="1911">+CR97-DG97</f>
        <v>0.488138941762287</v>
      </c>
      <c r="DX97" s="61">
        <f t="shared" ref="DX97" si="1912">+CS97-DH97</f>
        <v>-4.1744412933017827</v>
      </c>
      <c r="DY97" s="61">
        <f t="shared" ref="DY97" si="1913">+CT97-DI97</f>
        <v>-3.4226971419203553</v>
      </c>
      <c r="DZ97" s="61">
        <f t="shared" ref="DZ97" si="1914">+CU97-DJ97</f>
        <v>-8.3367535498480247</v>
      </c>
      <c r="EA97" s="61">
        <f t="shared" ref="EA97" si="1915">+CV97-DK97</f>
        <v>-2.9764655329318277</v>
      </c>
      <c r="EB97" s="61">
        <f t="shared" ref="EB97" si="1916">+CW97-DL97</f>
        <v>-7.5579812481974784</v>
      </c>
      <c r="EC97" s="61"/>
      <c r="ED97" s="79">
        <f>+'Infla Interanual PondENGHO'!CI98</f>
        <v>-7.5579812481974429E-2</v>
      </c>
      <c r="EE97" s="53">
        <f t="shared" ref="EE97" si="1917">+ED97*100</f>
        <v>-7.5579812481974429</v>
      </c>
      <c r="EG97" s="53" t="s">
        <v>92</v>
      </c>
      <c r="EH97" s="53">
        <v>-0.89104232823723528</v>
      </c>
    </row>
    <row r="98" spans="1:138" x14ac:dyDescent="0.2">
      <c r="A98" s="59">
        <f>+'Indice PondENGHO'!A97</f>
        <v>45597</v>
      </c>
      <c r="B98" s="53">
        <f>+'Indice PondENGHO'!B97</f>
        <v>11</v>
      </c>
      <c r="C98" s="53">
        <f>+'Indice PondENGHO'!C97</f>
        <v>2024</v>
      </c>
      <c r="D98" s="60">
        <f>+'Indice PondENGHO'!BL97</f>
        <v>7574.8798828125</v>
      </c>
      <c r="E98" s="60">
        <f>+'Indice PondENGHO'!BM97</f>
        <v>7552.37109375</v>
      </c>
      <c r="F98" s="60">
        <f>+'Indice PondENGHO'!BN97</f>
        <v>7567.095703125</v>
      </c>
      <c r="G98" s="60">
        <f>+'Indice PondENGHO'!BO97</f>
        <v>7564.39208984375</v>
      </c>
      <c r="H98" s="60">
        <f>+'Indice PondENGHO'!BP97</f>
        <v>7532.8466796875</v>
      </c>
      <c r="I98" s="60">
        <f>+'Indice PondENGHO'!CD97</f>
        <v>7554.09326171875</v>
      </c>
      <c r="K98" s="61">
        <f t="shared" ref="K98" si="1918">100*D$1*(D98-D86)/$I86</f>
        <v>20.05141763946326</v>
      </c>
      <c r="L98" s="61">
        <f t="shared" ref="L98" si="1919">100*E$1*(E98-E86)/$I86</f>
        <v>25.649240213458647</v>
      </c>
      <c r="M98" s="61">
        <f t="shared" ref="M98" si="1920">100*F$1*(F98-F86)/$I86</f>
        <v>29.33424354132146</v>
      </c>
      <c r="N98" s="61">
        <f t="shared" ref="N98" si="1921">100*G$1*(G98-G86)/$I86</f>
        <v>37.15776021209745</v>
      </c>
      <c r="O98" s="61">
        <f t="shared" ref="O98" si="1922">100*H$1*(H98-H86)/$I86</f>
        <v>53.920111031004019</v>
      </c>
      <c r="P98" s="61">
        <f t="shared" ref="P98" si="1923">+SUM(K98:O98)</f>
        <v>166.11277263734482</v>
      </c>
      <c r="Q98" s="61">
        <f t="shared" ref="Q98" si="1924">100*(I98/I86-1)</f>
        <v>166.11261739130808</v>
      </c>
      <c r="S98" s="60">
        <f>+'Indice PondENGHO'!D97</f>
        <v>8000.01953125</v>
      </c>
      <c r="T98" s="60">
        <f>+'Indice PondENGHO'!P97</f>
        <v>8032.57763671875</v>
      </c>
      <c r="U98" s="60">
        <f>+'Indice PondENGHO'!AB97</f>
        <v>8057.53662109375</v>
      </c>
      <c r="V98" s="60">
        <f>+'Indice PondENGHO'!AN97</f>
        <v>8069.916015625</v>
      </c>
      <c r="W98" s="60">
        <f>+'Indice PondENGHO'!AZ97</f>
        <v>8081.79736328125</v>
      </c>
      <c r="Y98" s="61">
        <f t="shared" ref="Y98" si="1925">+S$1*(S98-S86)/D86</f>
        <v>55.819581217838156</v>
      </c>
      <c r="Z98" s="61">
        <f t="shared" ref="Z98" si="1926">+T$1*(T98-T86)/E86</f>
        <v>46.062238534410469</v>
      </c>
      <c r="AA98" s="61">
        <f t="shared" ref="AA98" si="1927">+U$1*(U98-U86)/F86</f>
        <v>42.582547514269365</v>
      </c>
      <c r="AB98" s="61">
        <f t="shared" ref="AB98" si="1928">+V$1*(V98-V86)/G86</f>
        <v>35.840789985370364</v>
      </c>
      <c r="AC98" s="61">
        <f t="shared" ref="AC98" si="1929">+W$1*(W98-W86)/H86</f>
        <v>27.122557995959422</v>
      </c>
      <c r="AE98" s="60">
        <f>+'Indice PondENGHO'!D97</f>
        <v>8000.01953125</v>
      </c>
      <c r="AF98" s="60">
        <f>+'Indice PondENGHO'!E97</f>
        <v>5904.37255859375</v>
      </c>
      <c r="AG98" s="60">
        <f>+'Indice PondENGHO'!F97</f>
        <v>6598.6728515625</v>
      </c>
      <c r="AH98" s="60">
        <f>+'Indice PondENGHO'!G97</f>
        <v>7432.69287109375</v>
      </c>
      <c r="AI98" s="60">
        <f>+'Indice PondENGHO'!H97</f>
        <v>7044.994140625</v>
      </c>
      <c r="AJ98" s="60">
        <f>+'Indice PondENGHO'!I97</f>
        <v>8795.9501953125</v>
      </c>
      <c r="AK98" s="60">
        <f>+'Indice PondENGHO'!J97</f>
        <v>8004.5595703125</v>
      </c>
      <c r="AL98" s="60">
        <f>+'Indice PondENGHO'!K97</f>
        <v>6820.216796875</v>
      </c>
      <c r="AM98" s="60">
        <f>+'Indice PondENGHO'!L97</f>
        <v>6775.30126953125</v>
      </c>
      <c r="AN98" s="60">
        <f>+'Indice PondENGHO'!M97</f>
        <v>5778.27001953125</v>
      </c>
      <c r="AO98" s="60">
        <f>+'Indice PondENGHO'!N97</f>
        <v>8339.67578125</v>
      </c>
      <c r="AP98" s="60">
        <f>+'Indice PondENGHO'!O97</f>
        <v>7340.861328125</v>
      </c>
      <c r="AQ98" s="60">
        <f t="shared" ref="AQ98" si="1930">+D98</f>
        <v>7574.8798828125</v>
      </c>
      <c r="AR98" s="60"/>
      <c r="AS98" s="60">
        <f>+'Indice PondENGHO'!AZ97</f>
        <v>8081.79736328125</v>
      </c>
      <c r="AT98" s="60">
        <f>+'Indice PondENGHO'!BA97</f>
        <v>5899.90771484375</v>
      </c>
      <c r="AU98" s="60">
        <f>+'Indice PondENGHO'!BB97</f>
        <v>6832.68798828125</v>
      </c>
      <c r="AV98" s="60">
        <f>+'Indice PondENGHO'!BC97</f>
        <v>6978.2578125</v>
      </c>
      <c r="AW98" s="60">
        <f>+'Indice PondENGHO'!BD97</f>
        <v>7053.89794921875</v>
      </c>
      <c r="AX98" s="60">
        <f>+'Indice PondENGHO'!BE97</f>
        <v>8537.6376953125</v>
      </c>
      <c r="AY98" s="60">
        <f>+'Indice PondENGHO'!BF97</f>
        <v>7935.9375</v>
      </c>
      <c r="AZ98" s="60">
        <f>+'Indice PondENGHO'!BG97</f>
        <v>6769.34619140625</v>
      </c>
      <c r="BA98" s="60">
        <f>+'Indice PondENGHO'!BH97</f>
        <v>6824.2158203125</v>
      </c>
      <c r="BB98" s="60">
        <f>+'Indice PondENGHO'!BI97</f>
        <v>6088.98388671875</v>
      </c>
      <c r="BC98" s="60">
        <f>+'Indice PondENGHO'!BJ97</f>
        <v>8286.0673828125</v>
      </c>
      <c r="BD98" s="60">
        <f>+'Indice PondENGHO'!BK97</f>
        <v>7267.9365234375</v>
      </c>
      <c r="BE98" s="60">
        <f t="shared" ref="BE98" si="1931">+H98</f>
        <v>7532.8466796875</v>
      </c>
      <c r="BG98" s="61">
        <f t="shared" ref="BG98" si="1932">+AE$1*(AE98-AE86)/$AQ86</f>
        <v>55.819581217838156</v>
      </c>
      <c r="BH98" s="61">
        <f t="shared" ref="BH98" si="1933">+AF$1*(AF98-AF86)/$AQ86</f>
        <v>2.7828410936471606</v>
      </c>
      <c r="BI98" s="61">
        <f t="shared" ref="BI98" si="1934">+AG$1*(AG98-AG86)/$AQ86</f>
        <v>9.6051821925067085</v>
      </c>
      <c r="BJ98" s="61">
        <f t="shared" ref="BJ98" si="1935">+AH$1*(AH98-AH86)/$AQ86</f>
        <v>26.732090141609703</v>
      </c>
      <c r="BK98" s="61">
        <f t="shared" ref="BK98" si="1936">+AI$1*(AI98-AI86)/$AQ86</f>
        <v>5.8078130086357556</v>
      </c>
      <c r="BL98" s="61">
        <f t="shared" ref="BL98" si="1937">+AJ$1*(AJ98-AJ86)/$AQ86</f>
        <v>8.1648328951228244</v>
      </c>
      <c r="BM98" s="61">
        <f t="shared" ref="BM98" si="1938">+AK$1*(AK98-AK86)/$AQ86</f>
        <v>19.138741764937084</v>
      </c>
      <c r="BN98" s="61">
        <f t="shared" ref="BN98" si="1939">+AL$1*(AL98-AL86)/$AQ86</f>
        <v>8.0064577250287954</v>
      </c>
      <c r="BO98" s="61">
        <f t="shared" ref="BO98" si="1940">+AM$1*(AM98-AM86)/$AQ86</f>
        <v>10.649796320360577</v>
      </c>
      <c r="BP98" s="61">
        <f t="shared" ref="BP98" si="1941">+AN$1*(AN98-AN86)/$AQ86</f>
        <v>2.1170237644250252</v>
      </c>
      <c r="BQ98" s="61">
        <f t="shared" ref="BQ98" si="1942">+AO$1*(AO98-AO86)/$AQ86</f>
        <v>7.783085316379311</v>
      </c>
      <c r="BR98" s="61">
        <f t="shared" ref="BR98" si="1943">+AP$1*(AP98-AP86)/$AQ86</f>
        <v>6.3419394231164974</v>
      </c>
      <c r="BS98" s="61">
        <f t="shared" ref="BS98" si="1944">+SUM(BG98:BR98)</f>
        <v>162.94938486360755</v>
      </c>
      <c r="BT98" s="53">
        <f t="shared" ref="BT98" si="1945">+(D98/D86-1)*100</f>
        <v>159.91808737625774</v>
      </c>
      <c r="BV98" s="61">
        <f t="shared" ref="BV98" si="1946">+AS$1*(AS98-AS86)/$BE86</f>
        <v>27.122557995959422</v>
      </c>
      <c r="BW98" s="61">
        <f t="shared" ref="BW98" si="1947">+AT$1*(AT98-AT86)/$BE86</f>
        <v>2.4244037178826749</v>
      </c>
      <c r="BX98" s="61">
        <f t="shared" ref="BX98" si="1948">+AU$1*(AU98-AU86)/$BE86</f>
        <v>7.7675840184641141</v>
      </c>
      <c r="BY98" s="61">
        <f t="shared" ref="BY98" si="1949">+AV$1*(AV98-AV86)/$BE86</f>
        <v>26.723888503577005</v>
      </c>
      <c r="BZ98" s="61">
        <f t="shared" ref="BZ98" si="1950">+AW$1*(AW98-AW86)/$BE86</f>
        <v>10.289427060302085</v>
      </c>
      <c r="CA98" s="61">
        <f t="shared" ref="CA98" si="1951">+AX$1*(AX98-AX86)/$BE86</f>
        <v>15.866310893989869</v>
      </c>
      <c r="CB98" s="61">
        <f t="shared" ref="CB98" si="1952">+AY$1*(AY98-AY86)/$BE86</f>
        <v>29.872865307968315</v>
      </c>
      <c r="CC98" s="61">
        <f t="shared" ref="CC98" si="1953">+AZ$1*(AZ98-AZ86)/$BE86</f>
        <v>7.5411645028927765</v>
      </c>
      <c r="CD98" s="61">
        <f t="shared" ref="CD98" si="1954">+BA$1*(BA98-BA86)/$BE86</f>
        <v>14.099523117621882</v>
      </c>
      <c r="CE98" s="61">
        <f t="shared" ref="CE98" si="1955">+BB$1*(BB98-BB86)/$BE86</f>
        <v>5.2690629037817622</v>
      </c>
      <c r="CF98" s="61">
        <f t="shared" ref="CF98" si="1956">+BC$1*(BC98-BC86)/$BE86</f>
        <v>15.001575755983151</v>
      </c>
      <c r="CG98" s="61">
        <f t="shared" ref="CG98" si="1957">+BD$1*(BD98-BD86)/$BE86</f>
        <v>8.9299978384760017</v>
      </c>
      <c r="CH98" s="61">
        <f t="shared" ref="CH98" si="1958">+SUM(BV98:CG98)</f>
        <v>170.90836161689904</v>
      </c>
      <c r="CI98" s="53">
        <f t="shared" ref="CI98" si="1959">(H98/H86-1)*100</f>
        <v>169.3542490251422</v>
      </c>
      <c r="CK98" s="61">
        <f t="shared" ref="CK98" si="1960">+BG98/$BS98*$BT98</f>
        <v>54.781186648676815</v>
      </c>
      <c r="CL98" s="61">
        <f t="shared" ref="CL98" si="1961">+BH98/$BS98*$BT98</f>
        <v>2.7310727533006953</v>
      </c>
      <c r="CM98" s="61">
        <f t="shared" ref="CM98" si="1962">+BI98/$BS98*$BT98</f>
        <v>9.4264999307107917</v>
      </c>
      <c r="CN98" s="61">
        <f t="shared" ref="CN98" si="1963">+BJ98/$BS98*$BT98</f>
        <v>26.234801258035848</v>
      </c>
      <c r="CO98" s="61">
        <f t="shared" ref="CO98" si="1964">+BK98/$BS98*$BT98</f>
        <v>5.6997720424497773</v>
      </c>
      <c r="CP98" s="61">
        <f t="shared" ref="CP98" si="1965">+BL98/$BS98*$BT98</f>
        <v>8.0129450100575745</v>
      </c>
      <c r="CQ98" s="61">
        <f t="shared" ref="CQ98" si="1966">+BM98/$BS98*$BT98</f>
        <v>18.782709615005064</v>
      </c>
      <c r="CR98" s="61">
        <f t="shared" ref="CR98" si="1967">+BN98/$BS98*$BT98</f>
        <v>7.8575160447348402</v>
      </c>
      <c r="CS98" s="61">
        <f t="shared" ref="CS98" si="1968">+BO98/$BS98*$BT98</f>
        <v>10.451681421959963</v>
      </c>
      <c r="CT98" s="61">
        <f t="shared" ref="CT98" si="1969">+BP98/$BS98*$BT98</f>
        <v>2.077641419882069</v>
      </c>
      <c r="CU98" s="61">
        <f t="shared" ref="CU98" si="1970">+BQ98/$BS98*$BT98</f>
        <v>7.6382989645737025</v>
      </c>
      <c r="CV98" s="61">
        <f t="shared" ref="CV98" si="1971">+BR98/$BS98*$BT98</f>
        <v>6.2239622668706547</v>
      </c>
      <c r="CW98" s="61">
        <f t="shared" ref="CW98" si="1972">+SUM(CK98:CV98)</f>
        <v>159.91808737625777</v>
      </c>
      <c r="CX98" s="61"/>
      <c r="CY98" s="61"/>
      <c r="CZ98" s="61">
        <f t="shared" ref="CZ98" si="1973">+BV98/$CH98*$CI98</f>
        <v>26.875925774437921</v>
      </c>
      <c r="DA98" s="61">
        <f t="shared" ref="DA98" si="1974">+BW98/$CH98*$CI98</f>
        <v>2.4023580068957</v>
      </c>
      <c r="DB98" s="61">
        <f t="shared" ref="DB98" si="1975">+BX98/$CH98*$CI98</f>
        <v>7.6969514290669743</v>
      </c>
      <c r="DC98" s="61">
        <f t="shared" ref="DC98" si="1976">+BY98/$CH98*$CI98</f>
        <v>26.480881483726151</v>
      </c>
      <c r="DD98" s="61">
        <f t="shared" ref="DD98" si="1977">+BZ98/$CH98*$CI98</f>
        <v>10.195862719709881</v>
      </c>
      <c r="DE98" s="61">
        <f t="shared" ref="DE98" si="1978">+CA98/$CH98*$CI98</f>
        <v>15.72203455015392</v>
      </c>
      <c r="DF98" s="61">
        <f t="shared" ref="DF98" si="1979">+CB98/$CH98*$CI98</f>
        <v>29.601223852349914</v>
      </c>
      <c r="DG98" s="61">
        <f t="shared" ref="DG98" si="1980">+CC98/$CH98*$CI98</f>
        <v>7.472590802931121</v>
      </c>
      <c r="DH98" s="61">
        <f t="shared" ref="DH98" si="1981">+CD98/$CH98*$CI98</f>
        <v>13.971312618102962</v>
      </c>
      <c r="DI98" s="61">
        <f t="shared" ref="DI98" si="1982">+CE98/$CH98*$CI98</f>
        <v>5.2211499934474999</v>
      </c>
      <c r="DJ98" s="61">
        <f t="shared" ref="DJ98" si="1983">+CF98/$CH98*$CI98</f>
        <v>14.865162665611201</v>
      </c>
      <c r="DK98" s="61">
        <f t="shared" ref="DK98" si="1984">+CG98/$CH98*$CI98</f>
        <v>8.8487951287089643</v>
      </c>
      <c r="DL98" s="61">
        <f t="shared" ref="DL98" si="1985">+SUM(CZ98:DK98)</f>
        <v>169.35424902514222</v>
      </c>
      <c r="DM98" s="61">
        <f t="shared" ref="DM98" si="1986">+(H98/H86-1)*100</f>
        <v>169.3542490251422</v>
      </c>
      <c r="DN98" s="61"/>
      <c r="DO98" s="59">
        <f t="shared" ref="DO98" si="1987">+A98</f>
        <v>45597</v>
      </c>
      <c r="DP98" s="61">
        <f t="shared" ref="DP98" si="1988">+CK98-CZ98</f>
        <v>27.905260874238895</v>
      </c>
      <c r="DQ98" s="61">
        <f t="shared" ref="DQ98" si="1989">+CL98-DA98</f>
        <v>0.32871474640499532</v>
      </c>
      <c r="DR98" s="61">
        <f t="shared" ref="DR98" si="1990">+CM98-DB98</f>
        <v>1.7295485016438175</v>
      </c>
      <c r="DS98" s="61">
        <f t="shared" ref="DS98" si="1991">+CN98-DC98</f>
        <v>-0.24608022569030297</v>
      </c>
      <c r="DT98" s="61">
        <f t="shared" ref="DT98" si="1992">+CO98-DD98</f>
        <v>-4.4960906772601037</v>
      </c>
      <c r="DU98" s="61">
        <f t="shared" ref="DU98" si="1993">+CP98-DE98</f>
        <v>-7.7090895400963451</v>
      </c>
      <c r="DV98" s="61">
        <f t="shared" ref="DV98" si="1994">+CQ98-DF98</f>
        <v>-10.81851423734485</v>
      </c>
      <c r="DW98" s="61">
        <f t="shared" ref="DW98" si="1995">+CR98-DG98</f>
        <v>0.38492524180371923</v>
      </c>
      <c r="DX98" s="61">
        <f t="shared" ref="DX98" si="1996">+CS98-DH98</f>
        <v>-3.5196311961429991</v>
      </c>
      <c r="DY98" s="61">
        <f t="shared" ref="DY98" si="1997">+CT98-DI98</f>
        <v>-3.1435085735654309</v>
      </c>
      <c r="DZ98" s="61">
        <f t="shared" ref="DZ98" si="1998">+CU98-DJ98</f>
        <v>-7.226863701037499</v>
      </c>
      <c r="EA98" s="61">
        <f t="shared" ref="EA98" si="1999">+CV98-DK98</f>
        <v>-2.6248328618383097</v>
      </c>
      <c r="EB98" s="61">
        <f t="shared" ref="EB98" si="2000">+CW98-DL98</f>
        <v>-9.4361616488844504</v>
      </c>
      <c r="EC98" s="61"/>
      <c r="ED98" s="79">
        <f>+'Infla Interanual PondENGHO'!CI99</f>
        <v>-9.4361616488844557E-2</v>
      </c>
      <c r="EE98" s="53">
        <f t="shared" ref="EE98" si="2001">+ED98*100</f>
        <v>-9.4361616488844557</v>
      </c>
      <c r="EG98" s="53" t="s">
        <v>99</v>
      </c>
      <c r="EH98" s="53">
        <v>-0.69095845637989339</v>
      </c>
    </row>
    <row r="99" spans="1:138" x14ac:dyDescent="0.2">
      <c r="A99" s="59">
        <f>+'Indice PondENGHO'!A98</f>
        <v>45627</v>
      </c>
      <c r="B99" s="53">
        <f>+'Indice PondENGHO'!B98</f>
        <v>12</v>
      </c>
      <c r="C99" s="53">
        <f>+'Indice PondENGHO'!C98</f>
        <v>2024</v>
      </c>
      <c r="D99" s="60">
        <f>+'Indice PondENGHO'!BL98</f>
        <v>7733.841796875</v>
      </c>
      <c r="E99" s="60">
        <f>+'Indice PondENGHO'!BM98</f>
        <v>7724.8759765625</v>
      </c>
      <c r="F99" s="60">
        <f>+'Indice PondENGHO'!BN98</f>
        <v>7745.2734375</v>
      </c>
      <c r="G99" s="60">
        <f>+'Indice PondENGHO'!BO98</f>
        <v>7749.21337890625</v>
      </c>
      <c r="H99" s="60">
        <f>+'Indice PondENGHO'!BP98</f>
        <v>7728.6494140625</v>
      </c>
      <c r="I99" s="60">
        <f>+'Indice PondENGHO'!CD98</f>
        <v>7736.21728515625</v>
      </c>
      <c r="K99" s="61">
        <f t="shared" ref="K99" si="2002">100*D$1*(D99-D87)/$I87</f>
        <v>14.050113406237903</v>
      </c>
      <c r="L99" s="61">
        <f t="shared" ref="L99" si="2003">100*E$1*(E99-E87)/$I87</f>
        <v>18.128755398498502</v>
      </c>
      <c r="M99" s="61">
        <f t="shared" ref="M99" si="2004">100*F$1*(F99-F87)/$I87</f>
        <v>20.780686810631018</v>
      </c>
      <c r="N99" s="61">
        <f t="shared" ref="N99" si="2005">100*G$1*(G99-G87)/$I87</f>
        <v>26.415128824609649</v>
      </c>
      <c r="O99" s="61">
        <f t="shared" ref="O99" si="2006">100*H$1*(H99-H87)/$I87</f>
        <v>38.5451764136455</v>
      </c>
      <c r="P99" s="61">
        <f t="shared" ref="P99" si="2007">+SUM(K99:O99)</f>
        <v>117.91986085362257</v>
      </c>
      <c r="Q99" s="61">
        <f t="shared" ref="Q99" si="2008">100*(I99/I87-1)</f>
        <v>117.91962042600703</v>
      </c>
      <c r="S99" s="60">
        <f>+'Indice PondENGHO'!D98</f>
        <v>8084.94775390625</v>
      </c>
      <c r="T99" s="60">
        <f>+'Indice PondENGHO'!P98</f>
        <v>8124.08935546875</v>
      </c>
      <c r="U99" s="60">
        <f>+'Indice PondENGHO'!AB98</f>
        <v>8152.35595703125</v>
      </c>
      <c r="V99" s="60">
        <f>+'Indice PondENGHO'!AN98</f>
        <v>8167.01806640625</v>
      </c>
      <c r="W99" s="60">
        <f>+'Indice PondENGHO'!AZ98</f>
        <v>8183.24169921875</v>
      </c>
      <c r="Y99" s="61">
        <f t="shared" ref="Y99" si="2009">+S$1*(S99-S87)/D87</f>
        <v>36.619222458209471</v>
      </c>
      <c r="Z99" s="61">
        <f t="shared" ref="Z99" si="2010">+T$1*(T99-T87)/E87</f>
        <v>30.371157153800649</v>
      </c>
      <c r="AA99" s="61">
        <f t="shared" ref="AA99" si="2011">+U$1*(U99-U87)/F87</f>
        <v>28.1382145446319</v>
      </c>
      <c r="AB99" s="61">
        <f t="shared" ref="AB99" si="2012">+V$1*(V99-V87)/G87</f>
        <v>23.718447254697647</v>
      </c>
      <c r="AC99" s="61">
        <f t="shared" ref="AC99" si="2013">+W$1*(W99-W87)/H87</f>
        <v>18.015796842891138</v>
      </c>
      <c r="AE99" s="60">
        <f>+'Indice PondENGHO'!D98</f>
        <v>8084.94775390625</v>
      </c>
      <c r="AF99" s="60">
        <f>+'Indice PondENGHO'!E98</f>
        <v>6021.6474609375</v>
      </c>
      <c r="AG99" s="60">
        <f>+'Indice PondENGHO'!F98</f>
        <v>6686.25830078125</v>
      </c>
      <c r="AH99" s="60">
        <f>+'Indice PondENGHO'!G98</f>
        <v>7799.59033203125</v>
      </c>
      <c r="AI99" s="60">
        <f>+'Indice PondENGHO'!H98</f>
        <v>7117.0400390625</v>
      </c>
      <c r="AJ99" s="60">
        <f>+'Indice PondENGHO'!I98</f>
        <v>8971.3310546875</v>
      </c>
      <c r="AK99" s="60">
        <f>+'Indice PondENGHO'!J98</f>
        <v>8219.16796875</v>
      </c>
      <c r="AL99" s="60">
        <f>+'Indice PondENGHO'!K98</f>
        <v>7133.82958984375</v>
      </c>
      <c r="AM99" s="60">
        <f>+'Indice PondENGHO'!L98</f>
        <v>6949.06201171875</v>
      </c>
      <c r="AN99" s="60">
        <f>+'Indice PondENGHO'!M98</f>
        <v>6161.87548828125</v>
      </c>
      <c r="AO99" s="60">
        <f>+'Indice PondENGHO'!N98</f>
        <v>8699.5458984375</v>
      </c>
      <c r="AP99" s="60">
        <f>+'Indice PondENGHO'!O98</f>
        <v>7495.57666015625</v>
      </c>
      <c r="AQ99" s="60">
        <f t="shared" ref="AQ99" si="2014">+D99</f>
        <v>7733.841796875</v>
      </c>
      <c r="AR99" s="60"/>
      <c r="AS99" s="60">
        <f>+'Indice PondENGHO'!AZ98</f>
        <v>8183.24169921875</v>
      </c>
      <c r="AT99" s="60">
        <f>+'Indice PondENGHO'!BA98</f>
        <v>6027.31494140625</v>
      </c>
      <c r="AU99" s="60">
        <f>+'Indice PondENGHO'!BB98</f>
        <v>6914.92431640625</v>
      </c>
      <c r="AV99" s="60">
        <f>+'Indice PondENGHO'!BC98</f>
        <v>7355.78759765625</v>
      </c>
      <c r="AW99" s="60">
        <f>+'Indice PondENGHO'!BD98</f>
        <v>7118.58251953125</v>
      </c>
      <c r="AX99" s="60">
        <f>+'Indice PondENGHO'!BE98</f>
        <v>8726.0302734375</v>
      </c>
      <c r="AY99" s="60">
        <f>+'Indice PondENGHO'!BF98</f>
        <v>8100.85107421875</v>
      </c>
      <c r="AZ99" s="60">
        <f>+'Indice PondENGHO'!BG98</f>
        <v>7094.94140625</v>
      </c>
      <c r="BA99" s="60">
        <f>+'Indice PondENGHO'!BH98</f>
        <v>7022.35595703125</v>
      </c>
      <c r="BB99" s="60">
        <f>+'Indice PondENGHO'!BI98</f>
        <v>6452.98681640625</v>
      </c>
      <c r="BC99" s="60">
        <f>+'Indice PondENGHO'!BJ98</f>
        <v>8668.46875</v>
      </c>
      <c r="BD99" s="60">
        <f>+'Indice PondENGHO'!BK98</f>
        <v>7423.96240234375</v>
      </c>
      <c r="BE99" s="60">
        <f t="shared" ref="BE99" si="2015">+H99</f>
        <v>7728.6494140625</v>
      </c>
      <c r="BG99" s="61">
        <f t="shared" ref="BG99" si="2016">+AE$1*(AE99-AE87)/$AQ87</f>
        <v>36.619222458209471</v>
      </c>
      <c r="BH99" s="61">
        <f t="shared" ref="BH99" si="2017">+AF$1*(AF99-AF87)/$AQ87</f>
        <v>2.0243735942942114</v>
      </c>
      <c r="BI99" s="61">
        <f t="shared" ref="BI99" si="2018">+AG$1*(AG99-AG87)/$AQ87</f>
        <v>6.7282483433805425</v>
      </c>
      <c r="BJ99" s="61">
        <f t="shared" ref="BJ99" si="2019">+AH$1*(AH99-AH87)/$AQ87</f>
        <v>21.725660325453859</v>
      </c>
      <c r="BK99" s="61">
        <f t="shared" ref="BK99" si="2020">+AI$1*(AI99-AI87)/$AQ87</f>
        <v>3.7067318041759654</v>
      </c>
      <c r="BL99" s="61">
        <f t="shared" ref="BL99" si="2021">+AJ$1*(AJ99-AJ87)/$AQ87</f>
        <v>5.5383756220258986</v>
      </c>
      <c r="BM99" s="61">
        <f t="shared" ref="BM99" si="2022">+AK$1*(AK99-AK87)/$AQ87</f>
        <v>13.458879884986841</v>
      </c>
      <c r="BN99" s="61">
        <f t="shared" ref="BN99" si="2023">+AL$1*(AL99-AL87)/$AQ87</f>
        <v>6.3689834184973089</v>
      </c>
      <c r="BO99" s="61">
        <f t="shared" ref="BO99" si="2024">+AM$1*(AM99-AM87)/$AQ87</f>
        <v>7.6959436083787898</v>
      </c>
      <c r="BP99" s="61">
        <f t="shared" ref="BP99" si="2025">+AN$1*(AN99-AN87)/$AQ87</f>
        <v>1.7664070143375628</v>
      </c>
      <c r="BQ99" s="61">
        <f t="shared" ref="BQ99" si="2026">+AO$1*(AO99-AO87)/$AQ87</f>
        <v>5.8278045242576937</v>
      </c>
      <c r="BR99" s="61">
        <f t="shared" ref="BR99" si="2027">+AP$1*(AP99-AP87)/$AQ87</f>
        <v>4.4491602766436635</v>
      </c>
      <c r="BS99" s="61">
        <f t="shared" ref="BS99" si="2028">+SUM(BG99:BR99)</f>
        <v>115.90979087464179</v>
      </c>
      <c r="BT99" s="53">
        <f t="shared" ref="BT99" si="2029">+(D99/D87-1)*100</f>
        <v>111.89596956514585</v>
      </c>
      <c r="BV99" s="61">
        <f t="shared" ref="BV99" si="2030">+AS$1*(AS99-AS87)/$BE87</f>
        <v>18.015796842891138</v>
      </c>
      <c r="BW99" s="61">
        <f t="shared" ref="BW99" si="2031">+AT$1*(AT99-AT87)/$BE87</f>
        <v>1.7762315420358625</v>
      </c>
      <c r="BX99" s="61">
        <f t="shared" ref="BX99" si="2032">+AU$1*(AU99-AU87)/$BE87</f>
        <v>5.426684535905542</v>
      </c>
      <c r="BY99" s="61">
        <f t="shared" ref="BY99" si="2033">+AV$1*(AV99-AV87)/$BE87</f>
        <v>21.89346210607868</v>
      </c>
      <c r="BZ99" s="61">
        <f t="shared" ref="BZ99" si="2034">+AW$1*(AW99-AW87)/$BE87</f>
        <v>6.5613670412641305</v>
      </c>
      <c r="CA99" s="61">
        <f t="shared" ref="CA99" si="2035">+AX$1*(AX99-AX87)/$BE87</f>
        <v>10.932327475566105</v>
      </c>
      <c r="CB99" s="61">
        <f t="shared" ref="CB99" si="2036">+AY$1*(AY99-AY87)/$BE87</f>
        <v>20.999703370743955</v>
      </c>
      <c r="CC99" s="61">
        <f t="shared" ref="CC99" si="2037">+AZ$1*(AZ99-AZ87)/$BE87</f>
        <v>6.036838181087993</v>
      </c>
      <c r="CD99" s="61">
        <f t="shared" ref="CD99" si="2038">+BA$1*(BA99-BA87)/$BE87</f>
        <v>10.265345699298996</v>
      </c>
      <c r="CE99" s="61">
        <f t="shared" ref="CE99" si="2039">+BB$1*(BB99-BB87)/$BE87</f>
        <v>4.3684585423776108</v>
      </c>
      <c r="CF99" s="61">
        <f t="shared" ref="CF99" si="2040">+BC$1*(BC99-BC87)/$BE87</f>
        <v>11.312025067450763</v>
      </c>
      <c r="CG99" s="61">
        <f t="shared" ref="CG99" si="2041">+BD$1*(BD99-BD87)/$BE87</f>
        <v>6.3238954678176338</v>
      </c>
      <c r="CH99" s="61">
        <f t="shared" ref="CH99" si="2042">+SUM(BV99:CG99)</f>
        <v>123.91213587251839</v>
      </c>
      <c r="CI99" s="53">
        <f t="shared" ref="CI99" si="2043">(H99/H87-1)*100</f>
        <v>121.16605506349786</v>
      </c>
      <c r="CK99" s="61">
        <f t="shared" ref="CK99" si="2044">+BG99/$BS99*$BT99</f>
        <v>35.351141355389629</v>
      </c>
      <c r="CL99" s="61">
        <f t="shared" ref="CL99" si="2045">+BH99/$BS99*$BT99</f>
        <v>1.9542718901168066</v>
      </c>
      <c r="CM99" s="61">
        <f t="shared" ref="CM99" si="2046">+BI99/$BS99*$BT99</f>
        <v>6.4952569250330709</v>
      </c>
      <c r="CN99" s="61">
        <f t="shared" ref="CN99" si="2047">+BJ99/$BS99*$BT99</f>
        <v>20.973325965093494</v>
      </c>
      <c r="CO99" s="61">
        <f t="shared" ref="CO99" si="2048">+BK99/$BS99*$BT99</f>
        <v>3.5783719909805569</v>
      </c>
      <c r="CP99" s="61">
        <f t="shared" ref="CP99" si="2049">+BL99/$BS99*$BT99</f>
        <v>5.3465881127573978</v>
      </c>
      <c r="CQ99" s="61">
        <f t="shared" ref="CQ99" si="2050">+BM99/$BS99*$BT99</f>
        <v>12.992814520907878</v>
      </c>
      <c r="CR99" s="61">
        <f t="shared" ref="CR99" si="2051">+BN99/$BS99*$BT99</f>
        <v>6.1484329268426512</v>
      </c>
      <c r="CS99" s="61">
        <f t="shared" ref="CS99" si="2052">+BO99/$BS99*$BT99</f>
        <v>7.4294420279782338</v>
      </c>
      <c r="CT99" s="61">
        <f t="shared" ref="CT99" si="2053">+BP99/$BS99*$BT99</f>
        <v>1.7052383929304273</v>
      </c>
      <c r="CU99" s="61">
        <f t="shared" ref="CU99" si="2054">+BQ99/$BS99*$BT99</f>
        <v>5.6259944285743968</v>
      </c>
      <c r="CV99" s="61">
        <f t="shared" ref="CV99" si="2055">+BR99/$BS99*$BT99</f>
        <v>4.2950910285413268</v>
      </c>
      <c r="CW99" s="61">
        <f t="shared" ref="CW99" si="2056">+SUM(CK99:CV99)</f>
        <v>111.89596956514588</v>
      </c>
      <c r="CX99" s="61"/>
      <c r="CY99" s="61"/>
      <c r="CZ99" s="61">
        <f t="shared" ref="CZ99" si="2057">+BV99/$CH99*$CI99</f>
        <v>17.616539468937276</v>
      </c>
      <c r="DA99" s="61">
        <f t="shared" ref="DA99" si="2058">+BW99/$CH99*$CI99</f>
        <v>1.7368675579061739</v>
      </c>
      <c r="DB99" s="61">
        <f t="shared" ref="DB99" si="2059">+BX99/$CH99*$CI99</f>
        <v>5.3064209785410714</v>
      </c>
      <c r="DC99" s="61">
        <f t="shared" ref="DC99" si="2060">+BY99/$CH99*$CI99</f>
        <v>21.408269790498114</v>
      </c>
      <c r="DD99" s="61">
        <f t="shared" ref="DD99" si="2061">+BZ99/$CH99*$CI99</f>
        <v>6.4159571991523592</v>
      </c>
      <c r="DE99" s="61">
        <f t="shared" ref="DE99" si="2062">+CA99/$CH99*$CI99</f>
        <v>10.690050522891624</v>
      </c>
      <c r="DF99" s="61">
        <f t="shared" ref="DF99" si="2063">+CB99/$CH99*$CI99</f>
        <v>20.534318103873471</v>
      </c>
      <c r="DG99" s="61">
        <f t="shared" ref="DG99" si="2064">+CC99/$CH99*$CI99</f>
        <v>5.9030526938189878</v>
      </c>
      <c r="DH99" s="61">
        <f t="shared" ref="DH99" si="2065">+CD99/$CH99*$CI99</f>
        <v>10.037850074077848</v>
      </c>
      <c r="DI99" s="61">
        <f t="shared" ref="DI99" si="2066">+CE99/$CH99*$CI99</f>
        <v>4.2716468775333647</v>
      </c>
      <c r="DJ99" s="61">
        <f t="shared" ref="DJ99" si="2067">+CF99/$CH99*$CI99</f>
        <v>11.061333440434954</v>
      </c>
      <c r="DK99" s="61">
        <f t="shared" ref="DK99" si="2068">+CG99/$CH99*$CI99</f>
        <v>6.1837483558326376</v>
      </c>
      <c r="DL99" s="61">
        <f t="shared" ref="DL99" si="2069">+SUM(CZ99:DK99)</f>
        <v>121.16605506349789</v>
      </c>
      <c r="DM99" s="61">
        <f t="shared" ref="DM99" si="2070">+(H99/H87-1)*100</f>
        <v>121.16605506349786</v>
      </c>
      <c r="DN99" s="61"/>
      <c r="DO99" s="59">
        <f t="shared" ref="DO99" si="2071">+A99</f>
        <v>45627</v>
      </c>
      <c r="DP99" s="61">
        <f t="shared" ref="DP99" si="2072">+CK99-CZ99</f>
        <v>17.734601886452353</v>
      </c>
      <c r="DQ99" s="61">
        <f t="shared" ref="DQ99" si="2073">+CL99-DA99</f>
        <v>0.21740433221063271</v>
      </c>
      <c r="DR99" s="61">
        <f t="shared" ref="DR99" si="2074">+CM99-DB99</f>
        <v>1.1888359464919995</v>
      </c>
      <c r="DS99" s="61">
        <f t="shared" ref="DS99" si="2075">+CN99-DC99</f>
        <v>-0.43494382540461984</v>
      </c>
      <c r="DT99" s="61">
        <f t="shared" ref="DT99" si="2076">+CO99-DD99</f>
        <v>-2.8375852081718023</v>
      </c>
      <c r="DU99" s="61">
        <f t="shared" ref="DU99" si="2077">+CP99-DE99</f>
        <v>-5.3434624101342267</v>
      </c>
      <c r="DV99" s="61">
        <f t="shared" ref="DV99" si="2078">+CQ99-DF99</f>
        <v>-7.5415035829655928</v>
      </c>
      <c r="DW99" s="61">
        <f t="shared" ref="DW99" si="2079">+CR99-DG99</f>
        <v>0.24538023302366341</v>
      </c>
      <c r="DX99" s="61">
        <f t="shared" ref="DX99" si="2080">+CS99-DH99</f>
        <v>-2.6084080460996146</v>
      </c>
      <c r="DY99" s="61">
        <f t="shared" ref="DY99" si="2081">+CT99-DI99</f>
        <v>-2.5664084846029374</v>
      </c>
      <c r="DZ99" s="61">
        <f t="shared" ref="DZ99" si="2082">+CU99-DJ99</f>
        <v>-5.4353390118605569</v>
      </c>
      <c r="EA99" s="61">
        <f t="shared" ref="EA99" si="2083">+CV99-DK99</f>
        <v>-1.8886573272913108</v>
      </c>
      <c r="EB99" s="61">
        <f t="shared" ref="EB99" si="2084">+CW99-DL99</f>
        <v>-9.2700854983520173</v>
      </c>
      <c r="EC99" s="61"/>
      <c r="ED99" s="79">
        <f>+'Infla Interanual PondENGHO'!CI100</f>
        <v>-9.2700854983520209E-2</v>
      </c>
      <c r="EE99" s="53">
        <f t="shared" ref="EE99" si="2085">+ED99*100</f>
        <v>-9.2700854983520209</v>
      </c>
      <c r="EG99" s="53" t="s">
        <v>89</v>
      </c>
      <c r="EH99" s="53">
        <v>8.2028816925358905E-2</v>
      </c>
    </row>
    <row r="100" spans="1:138" x14ac:dyDescent="0.2">
      <c r="A100" s="59">
        <f>+'Indice PondENGHO'!A99</f>
        <v>45658</v>
      </c>
      <c r="B100" s="53">
        <f>+'Indice PondENGHO'!B99</f>
        <v>1</v>
      </c>
      <c r="C100" s="53">
        <f>+'Indice PondENGHO'!C99</f>
        <v>2025</v>
      </c>
      <c r="D100" s="60">
        <f>+'Indice PondENGHO'!BL99</f>
        <v>7850.20654296875</v>
      </c>
      <c r="E100" s="60">
        <f>+'Indice PondENGHO'!BM99</f>
        <v>7849.91064453125</v>
      </c>
      <c r="F100" s="60">
        <f>+'Indice PondENGHO'!BN99</f>
        <v>7877.03173828125</v>
      </c>
      <c r="G100" s="60">
        <f>+'Indice PondENGHO'!BO99</f>
        <v>7889.61962890625</v>
      </c>
      <c r="H100" s="60">
        <f>+'Indice PondENGHO'!BP99</f>
        <v>7884.60791015625</v>
      </c>
      <c r="I100" s="60">
        <f>+'Indice PondENGHO'!CD99</f>
        <v>7874.79638671875</v>
      </c>
      <c r="K100" s="61">
        <f t="shared" ref="K100" si="2086">100*D$1*(D100-D88)/$I88</f>
        <v>9.9729067511827303</v>
      </c>
      <c r="L100" s="61">
        <f t="shared" ref="L100" si="2087">100*E$1*(E100-E88)/$I88</f>
        <v>12.950118606231367</v>
      </c>
      <c r="M100" s="61">
        <f t="shared" ref="M100" si="2088">100*F$1*(F100-F88)/$I88</f>
        <v>14.886622478936671</v>
      </c>
      <c r="N100" s="61">
        <f t="shared" ref="N100" si="2089">100*G$1*(G100-G88)/$I88</f>
        <v>18.96471541880998</v>
      </c>
      <c r="O100" s="61">
        <f t="shared" ref="O100" si="2090">100*H$1*(H100-H88)/$I88</f>
        <v>27.835896056383987</v>
      </c>
      <c r="P100" s="61">
        <f t="shared" ref="P100" si="2091">+SUM(K100:O100)</f>
        <v>84.610259311544738</v>
      </c>
      <c r="Q100" s="61">
        <f t="shared" ref="Q100" si="2092">100*(I100/I88-1)</f>
        <v>84.609998432926446</v>
      </c>
      <c r="S100" s="60">
        <f>+'Indice PondENGHO'!D99</f>
        <v>8103.3037109375</v>
      </c>
      <c r="T100" s="60">
        <f>+'Indice PondENGHO'!P99</f>
        <v>8140.28662109375</v>
      </c>
      <c r="U100" s="60">
        <f>+'Indice PondENGHO'!AB99</f>
        <v>8167.20654296875</v>
      </c>
      <c r="V100" s="60">
        <f>+'Indice PondENGHO'!AN99</f>
        <v>8182.734375</v>
      </c>
      <c r="W100" s="60">
        <f>+'Indice PondENGHO'!AZ99</f>
        <v>8200.015625</v>
      </c>
      <c r="Y100" s="61">
        <f t="shared" ref="Y100" si="2093">+S$1*(S100-S88)/D88</f>
        <v>24.62306593042327</v>
      </c>
      <c r="Z100" s="61">
        <f t="shared" ref="Z100" si="2094">+T$1*(T100-T88)/E88</f>
        <v>20.429463581373636</v>
      </c>
      <c r="AA100" s="61">
        <f t="shared" ref="AA100" si="2095">+U$1*(U100-U88)/F88</f>
        <v>18.951608398116189</v>
      </c>
      <c r="AB100" s="61">
        <f t="shared" ref="AB100" si="2096">+V$1*(V100-V88)/G88</f>
        <v>15.944870208215907</v>
      </c>
      <c r="AC100" s="61">
        <f t="shared" ref="AC100" si="2097">+W$1*(W100-W88)/H88</f>
        <v>12.115319544043135</v>
      </c>
      <c r="AE100" s="60">
        <f>+'Indice PondENGHO'!D99</f>
        <v>8103.3037109375</v>
      </c>
      <c r="AF100" s="60">
        <f>+'Indice PondENGHO'!E99</f>
        <v>6084.150390625</v>
      </c>
      <c r="AG100" s="60">
        <f>+'Indice PondENGHO'!F99</f>
        <v>6769.82568359375</v>
      </c>
      <c r="AH100" s="60">
        <f>+'Indice PondENGHO'!G99</f>
        <v>8140.72509765625</v>
      </c>
      <c r="AI100" s="60">
        <f>+'Indice PondENGHO'!H99</f>
        <v>7234.00341796875</v>
      </c>
      <c r="AJ100" s="60">
        <f>+'Indice PondENGHO'!I99</f>
        <v>9179.8935546875</v>
      </c>
      <c r="AK100" s="60">
        <f>+'Indice PondENGHO'!J99</f>
        <v>8345.84765625</v>
      </c>
      <c r="AL100" s="60">
        <f>+'Indice PondENGHO'!K99</f>
        <v>6978.7060546875</v>
      </c>
      <c r="AM100" s="60">
        <f>+'Indice PondENGHO'!L99</f>
        <v>7114.82763671875</v>
      </c>
      <c r="AN100" s="60">
        <f>+'Indice PondENGHO'!M99</f>
        <v>6496.09521484375</v>
      </c>
      <c r="AO100" s="60">
        <f>+'Indice PondENGHO'!N99</f>
        <v>9147.4140625</v>
      </c>
      <c r="AP100" s="60">
        <f>+'Indice PondENGHO'!O99</f>
        <v>7667.26806640625</v>
      </c>
      <c r="AQ100" s="60">
        <f t="shared" ref="AQ100" si="2098">+D100</f>
        <v>7850.20654296875</v>
      </c>
      <c r="AR100" s="60"/>
      <c r="AS100" s="60">
        <f>+'Indice PondENGHO'!AZ99</f>
        <v>8200.015625</v>
      </c>
      <c r="AT100" s="60">
        <f>+'Indice PondENGHO'!BA99</f>
        <v>6085.6201171875</v>
      </c>
      <c r="AU100" s="60">
        <f>+'Indice PondENGHO'!BB99</f>
        <v>6970.5537109375</v>
      </c>
      <c r="AV100" s="60">
        <f>+'Indice PondENGHO'!BC99</f>
        <v>7631.8642578125</v>
      </c>
      <c r="AW100" s="60">
        <f>+'Indice PondENGHO'!BD99</f>
        <v>7233.31298828125</v>
      </c>
      <c r="AX100" s="60">
        <f>+'Indice PondENGHO'!BE99</f>
        <v>8937.6806640625</v>
      </c>
      <c r="AY100" s="60">
        <f>+'Indice PondENGHO'!BF99</f>
        <v>8195.466796875</v>
      </c>
      <c r="AZ100" s="60">
        <f>+'Indice PondENGHO'!BG99</f>
        <v>6934.81982421875</v>
      </c>
      <c r="BA100" s="60">
        <f>+'Indice PondENGHO'!BH99</f>
        <v>7199.18359375</v>
      </c>
      <c r="BB100" s="60">
        <f>+'Indice PondENGHO'!BI99</f>
        <v>6727.88330078125</v>
      </c>
      <c r="BC100" s="60">
        <f>+'Indice PondENGHO'!BJ99</f>
        <v>9120.056640625</v>
      </c>
      <c r="BD100" s="60">
        <f>+'Indice PondENGHO'!BK99</f>
        <v>7622.2548828125</v>
      </c>
      <c r="BE100" s="60">
        <f t="shared" ref="BE100" si="2099">+H100</f>
        <v>7884.60791015625</v>
      </c>
      <c r="BG100" s="61">
        <f t="shared" ref="BG100" si="2100">+AE$1*(AE100-AE88)/$AQ88</f>
        <v>24.62306593042327</v>
      </c>
      <c r="BH100" s="61">
        <f t="shared" ref="BH100" si="2101">+AF$1*(AF100-AF88)/$AQ88</f>
        <v>1.4581874195759703</v>
      </c>
      <c r="BI100" s="61">
        <f t="shared" ref="BI100" si="2102">+AG$1*(AG100-AG88)/$AQ88</f>
        <v>4.8575929059698284</v>
      </c>
      <c r="BJ100" s="61">
        <f t="shared" ref="BJ100" si="2103">+AH$1*(AH100-AH88)/$AQ88</f>
        <v>18.144136774819032</v>
      </c>
      <c r="BK100" s="61">
        <f t="shared" ref="BK100" si="2104">+AI$1*(AI100-AI88)/$AQ88</f>
        <v>2.3931697888335344</v>
      </c>
      <c r="BL100" s="61">
        <f t="shared" ref="BL100" si="2105">+AJ$1*(AJ100-AJ88)/$AQ88</f>
        <v>4.0200029522716694</v>
      </c>
      <c r="BM100" s="61">
        <f t="shared" ref="BM100" si="2106">+AK$1*(AK100-AK88)/$AQ88</f>
        <v>9.3306377024352685</v>
      </c>
      <c r="BN100" s="61">
        <f t="shared" ref="BN100" si="2107">+AL$1*(AL100-AL88)/$AQ88</f>
        <v>4.5682702498547521</v>
      </c>
      <c r="BO100" s="61">
        <f t="shared" ref="BO100" si="2108">+AM$1*(AM100-AM88)/$AQ88</f>
        <v>5.3408278871814163</v>
      </c>
      <c r="BP100" s="61">
        <f t="shared" ref="BP100" si="2109">+AN$1*(AN100-AN88)/$AQ88</f>
        <v>1.5539046284880909</v>
      </c>
      <c r="BQ100" s="61">
        <f t="shared" ref="BQ100" si="2110">+AO$1*(AO100-AO88)/$AQ88</f>
        <v>4.5709491128800623</v>
      </c>
      <c r="BR100" s="61">
        <f t="shared" ref="BR100" si="2111">+AP$1*(AP100-AP88)/$AQ88</f>
        <v>2.7133249342095169</v>
      </c>
      <c r="BS100" s="61">
        <f t="shared" ref="BS100" si="2112">+SUM(BG100:BR100)</f>
        <v>83.574070286942401</v>
      </c>
      <c r="BT100" s="53">
        <f t="shared" ref="BT100" si="2113">+(D100/D88-1)*100</f>
        <v>79.762502556299822</v>
      </c>
      <c r="BV100" s="61">
        <f t="shared" ref="BV100" si="2114">+AS$1*(AS100-AS88)/$BE88</f>
        <v>12.115319544043135</v>
      </c>
      <c r="BW100" s="61">
        <f t="shared" ref="BW100" si="2115">+AT$1*(AT100-AT88)/$BE88</f>
        <v>1.273414500073516</v>
      </c>
      <c r="BX100" s="61">
        <f t="shared" ref="BX100" si="2116">+AU$1*(AU100-AU88)/$BE88</f>
        <v>3.8502506986492144</v>
      </c>
      <c r="BY100" s="61">
        <f t="shared" ref="BY100" si="2117">+AV$1*(AV100-AV88)/$BE88</f>
        <v>18.151053658102615</v>
      </c>
      <c r="BZ100" s="61">
        <f t="shared" ref="BZ100" si="2118">+AW$1*(AW100-AW88)/$BE88</f>
        <v>4.2150453910576999</v>
      </c>
      <c r="CA100" s="61">
        <f t="shared" ref="CA100" si="2119">+AX$1*(AX100-AX88)/$BE88</f>
        <v>7.9388559003734818</v>
      </c>
      <c r="CB100" s="61">
        <f t="shared" ref="CB100" si="2120">+AY$1*(AY100-AY88)/$BE88</f>
        <v>14.420952369119449</v>
      </c>
      <c r="CC100" s="61">
        <f t="shared" ref="CC100" si="2121">+AZ$1*(AZ100-AZ88)/$BE88</f>
        <v>4.3177283013912335</v>
      </c>
      <c r="CD100" s="61">
        <f t="shared" ref="CD100" si="2122">+BA$1*(BA100-BA88)/$BE88</f>
        <v>7.0799054520712277</v>
      </c>
      <c r="CE100" s="61">
        <f t="shared" ref="CE100" si="2123">+BB$1*(BB100-BB88)/$BE88</f>
        <v>3.7687471531647727</v>
      </c>
      <c r="CF100" s="61">
        <f t="shared" ref="CF100" si="2124">+BC$1*(BC100-BC88)/$BE88</f>
        <v>8.8441921084515709</v>
      </c>
      <c r="CG100" s="61">
        <f t="shared" ref="CG100" si="2125">+BD$1*(BD100-BD88)/$BE88</f>
        <v>3.8857929705864569</v>
      </c>
      <c r="CH100" s="61">
        <f t="shared" ref="CH100" si="2126">+SUM(BV100:CG100)</f>
        <v>89.861258047084348</v>
      </c>
      <c r="CI100" s="53">
        <f t="shared" ref="CI100" si="2127">(H100/H88-1)*100</f>
        <v>87.261042568992721</v>
      </c>
      <c r="CK100" s="61">
        <f t="shared" ref="CK100" si="2128">+BG100/$BS100*$BT100</f>
        <v>23.500080257861747</v>
      </c>
      <c r="CL100" s="61">
        <f t="shared" ref="CL100" si="2129">+BH100/$BS100*$BT100</f>
        <v>1.3916837768240733</v>
      </c>
      <c r="CM100" s="61">
        <f t="shared" ref="CM100" si="2130">+BI100/$BS100*$BT100</f>
        <v>4.6360523694682128</v>
      </c>
      <c r="CN100" s="61">
        <f t="shared" ref="CN100" si="2131">+BJ100/$BS100*$BT100</f>
        <v>17.316636020173238</v>
      </c>
      <c r="CO100" s="61">
        <f t="shared" ref="CO100" si="2132">+BK100/$BS100*$BT100</f>
        <v>2.2840243480317621</v>
      </c>
      <c r="CP100" s="61">
        <f t="shared" ref="CP100" si="2133">+BL100/$BS100*$BT100</f>
        <v>3.8366624319720306</v>
      </c>
      <c r="CQ100" s="61">
        <f t="shared" ref="CQ100" si="2134">+BM100/$BS100*$BT100</f>
        <v>8.9050947385612709</v>
      </c>
      <c r="CR100" s="61">
        <f t="shared" ref="CR100" si="2135">+BN100/$BS100*$BT100</f>
        <v>4.3599248694105812</v>
      </c>
      <c r="CS100" s="61">
        <f t="shared" ref="CS100" si="2136">+BO100/$BS100*$BT100</f>
        <v>5.0972484233620357</v>
      </c>
      <c r="CT100" s="61">
        <f t="shared" ref="CT100" si="2137">+BP100/$BS100*$BT100</f>
        <v>1.4830356051402267</v>
      </c>
      <c r="CU100" s="61">
        <f t="shared" ref="CU100" si="2138">+BQ100/$BS100*$BT100</f>
        <v>4.3624815573661957</v>
      </c>
      <c r="CV100" s="61">
        <f t="shared" ref="CV100" si="2139">+BR100/$BS100*$BT100</f>
        <v>2.5895781581284587</v>
      </c>
      <c r="CW100" s="61">
        <f t="shared" ref="CW100" si="2140">+SUM(CK100:CV100)</f>
        <v>79.762502556299836</v>
      </c>
      <c r="CX100" s="61"/>
      <c r="CY100" s="61"/>
      <c r="CZ100" s="61">
        <f t="shared" ref="CZ100" si="2141">+BV100/$CH100*$CI100</f>
        <v>11.764751990404605</v>
      </c>
      <c r="DA100" s="61">
        <f t="shared" ref="DA100" si="2142">+BW100/$CH100*$CI100</f>
        <v>1.2365671181752731</v>
      </c>
      <c r="DB100" s="61">
        <f t="shared" ref="DB100" si="2143">+BX100/$CH100*$CI100</f>
        <v>3.7388402679615527</v>
      </c>
      <c r="DC100" s="61">
        <f t="shared" ref="DC100" si="2144">+BY100/$CH100*$CI100</f>
        <v>17.625836766071785</v>
      </c>
      <c r="DD100" s="61">
        <f t="shared" ref="DD100" si="2145">+BZ100/$CH100*$CI100</f>
        <v>4.0930793012780047</v>
      </c>
      <c r="DE100" s="61">
        <f t="shared" ref="DE100" si="2146">+CA100/$CH100*$CI100</f>
        <v>7.7091380393162279</v>
      </c>
      <c r="DF100" s="61">
        <f t="shared" ref="DF100" si="2147">+CB100/$CH100*$CI100</f>
        <v>14.003669277674646</v>
      </c>
      <c r="DG100" s="61">
        <f t="shared" ref="DG100" si="2148">+CC100/$CH100*$CI100</f>
        <v>4.192790990213271</v>
      </c>
      <c r="DH100" s="61">
        <f t="shared" ref="DH100" si="2149">+CD100/$CH100*$CI100</f>
        <v>6.8750420867013027</v>
      </c>
      <c r="DI100" s="61">
        <f t="shared" ref="DI100" si="2150">+CE100/$CH100*$CI100</f>
        <v>3.65969510010384</v>
      </c>
      <c r="DJ100" s="61">
        <f t="shared" ref="DJ100" si="2151">+CF100/$CH100*$CI100</f>
        <v>8.588277538464558</v>
      </c>
      <c r="DK100" s="61">
        <f t="shared" ref="DK100" si="2152">+CG100/$CH100*$CI100</f>
        <v>3.773354092627677</v>
      </c>
      <c r="DL100" s="61">
        <f t="shared" ref="DL100" si="2153">+SUM(CZ100:DK100)</f>
        <v>87.261042568992735</v>
      </c>
      <c r="DM100" s="61">
        <f t="shared" ref="DM100" si="2154">+(H100/H88-1)*100</f>
        <v>87.261042568992721</v>
      </c>
      <c r="DN100" s="61"/>
      <c r="DO100" s="59">
        <f t="shared" ref="DO100" si="2155">+A100</f>
        <v>45658</v>
      </c>
      <c r="DP100" s="61">
        <f t="shared" ref="DP100" si="2156">+CK100-CZ100</f>
        <v>11.735328267457142</v>
      </c>
      <c r="DQ100" s="61">
        <f t="shared" ref="DQ100" si="2157">+CL100-DA100</f>
        <v>0.1551166586488002</v>
      </c>
      <c r="DR100" s="61">
        <f t="shared" ref="DR100" si="2158">+CM100-DB100</f>
        <v>0.89721210150666009</v>
      </c>
      <c r="DS100" s="61">
        <f t="shared" ref="DS100" si="2159">+CN100-DC100</f>
        <v>-0.30920074589854707</v>
      </c>
      <c r="DT100" s="61">
        <f t="shared" ref="DT100" si="2160">+CO100-DD100</f>
        <v>-1.8090549532462425</v>
      </c>
      <c r="DU100" s="61">
        <f t="shared" ref="DU100" si="2161">+CP100-DE100</f>
        <v>-3.8724756073441973</v>
      </c>
      <c r="DV100" s="61">
        <f t="shared" ref="DV100" si="2162">+CQ100-DF100</f>
        <v>-5.0985745391133754</v>
      </c>
      <c r="DW100" s="61">
        <f t="shared" ref="DW100" si="2163">+CR100-DG100</f>
        <v>0.16713387919731026</v>
      </c>
      <c r="DX100" s="61">
        <f t="shared" ref="DX100" si="2164">+CS100-DH100</f>
        <v>-1.777793663339267</v>
      </c>
      <c r="DY100" s="61">
        <f t="shared" ref="DY100" si="2165">+CT100-DI100</f>
        <v>-2.1766594949636131</v>
      </c>
      <c r="DZ100" s="61">
        <f t="shared" ref="DZ100" si="2166">+CU100-DJ100</f>
        <v>-4.2257959810983623</v>
      </c>
      <c r="EA100" s="61">
        <f t="shared" ref="EA100" si="2167">+CV100-DK100</f>
        <v>-1.1837759344992183</v>
      </c>
      <c r="EB100" s="61">
        <f t="shared" ref="EB100" si="2168">+CW100-DL100</f>
        <v>-7.4985400126928994</v>
      </c>
      <c r="EC100" s="61"/>
      <c r="ED100" s="79">
        <f>+'Infla Interanual PondENGHO'!CI101</f>
        <v>-7.4985400126929003E-2</v>
      </c>
      <c r="EE100" s="53">
        <f t="shared" ref="EE100" si="2169">+ED100*100</f>
        <v>-7.4985400126929003</v>
      </c>
      <c r="EG100" s="53" t="s">
        <v>95</v>
      </c>
      <c r="EH100" s="53">
        <v>0.11049549130826319</v>
      </c>
    </row>
    <row r="101" spans="1:138" x14ac:dyDescent="0.2">
      <c r="A101" s="59">
        <f>+'Indice PondENGHO'!A100</f>
        <v>45689</v>
      </c>
      <c r="B101" s="53">
        <f>+'Indice PondENGHO'!B100</f>
        <v>2</v>
      </c>
      <c r="C101" s="53">
        <f>+'Indice PondENGHO'!C100</f>
        <v>2025</v>
      </c>
      <c r="D101" s="60">
        <f>+'Indice PondENGHO'!BL100</f>
        <v>8014.232421875</v>
      </c>
      <c r="E101" s="60">
        <f>+'Indice PondENGHO'!BM100</f>
        <v>8014.541015625</v>
      </c>
      <c r="F101" s="60">
        <f>+'Indice PondENGHO'!BN100</f>
        <v>8043.986328125</v>
      </c>
      <c r="G101" s="60">
        <f>+'Indice PondENGHO'!BO100</f>
        <v>8057.00341796875</v>
      </c>
      <c r="H101" s="60">
        <f>+'Indice PondENGHO'!BP100</f>
        <v>8053.84814453125</v>
      </c>
      <c r="I101" s="60">
        <f>+'Indice PondENGHO'!CD100</f>
        <v>8041.86572265625</v>
      </c>
      <c r="K101" s="61">
        <f t="shared" ref="K101" si="2170">100*D$1*(D101-D89)/$I89</f>
        <v>7.9341125137445259</v>
      </c>
      <c r="L101" s="61">
        <f t="shared" ref="L101" si="2171">100*E$1*(E101-E89)/$I89</f>
        <v>10.272958112549521</v>
      </c>
      <c r="M101" s="61">
        <f t="shared" ref="M101" si="2172">100*F$1*(F101-F89)/$I89</f>
        <v>11.82652783464834</v>
      </c>
      <c r="N101" s="61">
        <f t="shared" ref="N101" si="2173">100*G$1*(G101-G89)/$I89</f>
        <v>15.021004349669029</v>
      </c>
      <c r="O101" s="61">
        <f t="shared" ref="O101" si="2174">100*H$1*(H101-H89)/$I89</f>
        <v>22.067076197243161</v>
      </c>
      <c r="P101" s="61">
        <f t="shared" ref="P101" si="2175">+SUM(K101:O101)</f>
        <v>67.121679007854567</v>
      </c>
      <c r="Q101" s="61">
        <f t="shared" ref="Q101" si="2176">100*(I101/I89-1)</f>
        <v>67.121473549541392</v>
      </c>
      <c r="S101" s="60">
        <f>+'Indice PondENGHO'!D100</f>
        <v>8267.021484375</v>
      </c>
      <c r="T101" s="60">
        <f>+'Indice PondENGHO'!P100</f>
        <v>8303.1240234375</v>
      </c>
      <c r="U101" s="60">
        <f>+'Indice PondENGHO'!AB100</f>
        <v>8329.3427734375</v>
      </c>
      <c r="V101" s="60">
        <f>+'Indice PondENGHO'!AN100</f>
        <v>8345.4658203125</v>
      </c>
      <c r="W101" s="60">
        <f>+'Indice PondENGHO'!AZ100</f>
        <v>8360.6806640625</v>
      </c>
      <c r="Y101" s="61">
        <f t="shared" ref="Y101" si="2177">+S$1*(S101-S89)/D89</f>
        <v>19.674127280538379</v>
      </c>
      <c r="Z101" s="61">
        <f t="shared" ref="Z101" si="2178">+T$1*(T101-T89)/E89</f>
        <v>16.178313437847446</v>
      </c>
      <c r="AA101" s="61">
        <f t="shared" ref="AA101" si="2179">+U$1*(U101-U89)/F89</f>
        <v>14.970835778911376</v>
      </c>
      <c r="AB101" s="61">
        <f t="shared" ref="AB101" si="2180">+V$1*(V101-V89)/G89</f>
        <v>12.544044163433648</v>
      </c>
      <c r="AC101" s="61">
        <f t="shared" ref="AC101" si="2181">+W$1*(W101-W89)/H89</f>
        <v>9.4890907939943556</v>
      </c>
      <c r="AE101" s="60">
        <f>+'Indice PondENGHO'!D100</f>
        <v>8267.021484375</v>
      </c>
      <c r="AF101" s="60">
        <f>+'Indice PondENGHO'!E100</f>
        <v>6146.943359375</v>
      </c>
      <c r="AG101" s="60">
        <f>+'Indice PondENGHO'!F100</f>
        <v>6889.44091796875</v>
      </c>
      <c r="AH101" s="60">
        <f>+'Indice PondENGHO'!G100</f>
        <v>8443.5380859375</v>
      </c>
      <c r="AI101" s="60">
        <f>+'Indice PondENGHO'!H100</f>
        <v>7306.2587890625</v>
      </c>
      <c r="AJ101" s="60">
        <f>+'Indice PondENGHO'!I100</f>
        <v>9369.162109375</v>
      </c>
      <c r="AK101" s="60">
        <f>+'Indice PondENGHO'!J100</f>
        <v>8495.7529296875</v>
      </c>
      <c r="AL101" s="60">
        <f>+'Indice PondENGHO'!K100</f>
        <v>6949.337890625</v>
      </c>
      <c r="AM101" s="60">
        <f>+'Indice PondENGHO'!L100</f>
        <v>7310.43701171875</v>
      </c>
      <c r="AN101" s="60">
        <f>+'Indice PondENGHO'!M100</f>
        <v>6669.30810546875</v>
      </c>
      <c r="AO101" s="60">
        <f>+'Indice PondENGHO'!N100</f>
        <v>9346.7607421875</v>
      </c>
      <c r="AP101" s="60">
        <f>+'Indice PondENGHO'!O100</f>
        <v>7886.90966796875</v>
      </c>
      <c r="AQ101" s="60">
        <f t="shared" ref="AQ101" si="2182">+D101</f>
        <v>8014.232421875</v>
      </c>
      <c r="AR101" s="60"/>
      <c r="AS101" s="60">
        <f>+'Indice PondENGHO'!AZ100</f>
        <v>8360.6806640625</v>
      </c>
      <c r="AT101" s="60">
        <f>+'Indice PondENGHO'!BA100</f>
        <v>6150.0380859375</v>
      </c>
      <c r="AU101" s="60">
        <f>+'Indice PondENGHO'!BB100</f>
        <v>7102.8466796875</v>
      </c>
      <c r="AV101" s="60">
        <f>+'Indice PondENGHO'!BC100</f>
        <v>7931.93896484375</v>
      </c>
      <c r="AW101" s="60">
        <f>+'Indice PondENGHO'!BD100</f>
        <v>7310.22509765625</v>
      </c>
      <c r="AX101" s="60">
        <f>+'Indice PondENGHO'!BE100</f>
        <v>9119.509765625</v>
      </c>
      <c r="AY101" s="60">
        <f>+'Indice PondENGHO'!BF100</f>
        <v>8333.0712890625</v>
      </c>
      <c r="AZ101" s="60">
        <f>+'Indice PondENGHO'!BG100</f>
        <v>6893.29443359375</v>
      </c>
      <c r="BA101" s="60">
        <f>+'Indice PondENGHO'!BH100</f>
        <v>7412.71875</v>
      </c>
      <c r="BB101" s="60">
        <f>+'Indice PondENGHO'!BI100</f>
        <v>6944.14990234375</v>
      </c>
      <c r="BC101" s="60">
        <f>+'Indice PondENGHO'!BJ100</f>
        <v>9322.0654296875</v>
      </c>
      <c r="BD101" s="60">
        <f>+'Indice PondENGHO'!BK100</f>
        <v>7851.646484375</v>
      </c>
      <c r="BE101" s="60">
        <f t="shared" ref="BE101" si="2183">+H101</f>
        <v>8053.84814453125</v>
      </c>
      <c r="BG101" s="61">
        <f t="shared" ref="BG101" si="2184">+AE$1*(AE101-AE89)/$AQ89</f>
        <v>19.674127280538379</v>
      </c>
      <c r="BH101" s="61">
        <f t="shared" ref="BH101" si="2185">+AF$1*(AF101-AF89)/$AQ89</f>
        <v>1.0818495898132179</v>
      </c>
      <c r="BI101" s="61">
        <f t="shared" ref="BI101" si="2186">+AG$1*(AG101-AG89)/$AQ89</f>
        <v>3.9241358918073885</v>
      </c>
      <c r="BJ101" s="61">
        <f t="shared" ref="BJ101" si="2187">+AH$1*(AH101-AH89)/$AQ89</f>
        <v>15.603222523366741</v>
      </c>
      <c r="BK101" s="61">
        <f t="shared" ref="BK101" si="2188">+AI$1*(AI101-AI89)/$AQ89</f>
        <v>1.7933152358235924</v>
      </c>
      <c r="BL101" s="61">
        <f t="shared" ref="BL101" si="2189">+AJ$1*(AJ101-AJ89)/$AQ89</f>
        <v>3.1905408118994245</v>
      </c>
      <c r="BM101" s="61">
        <f t="shared" ref="BM101" si="2190">+AK$1*(AK101-AK89)/$AQ89</f>
        <v>6.8175968974249912</v>
      </c>
      <c r="BN101" s="61">
        <f t="shared" ref="BN101" si="2191">+AL$1*(AL101-AL89)/$AQ89</f>
        <v>3.4041983244713574</v>
      </c>
      <c r="BO101" s="61">
        <f t="shared" ref="BO101" si="2192">+AM$1*(AM101-AM89)/$AQ89</f>
        <v>4.5202433274418876</v>
      </c>
      <c r="BP101" s="61">
        <f t="shared" ref="BP101" si="2193">+AN$1*(AN101-AN89)/$AQ89</f>
        <v>1.3599639355156781</v>
      </c>
      <c r="BQ101" s="61">
        <f t="shared" ref="BQ101" si="2194">+AO$1*(AO101-AO89)/$AQ89</f>
        <v>3.7920248386994566</v>
      </c>
      <c r="BR101" s="61">
        <f t="shared" ref="BR101" si="2195">+AP$1*(AP101-AP89)/$AQ89</f>
        <v>2.0285858078682879</v>
      </c>
      <c r="BS101" s="61">
        <f t="shared" ref="BS101" si="2196">+SUM(BG101:BR101)</f>
        <v>67.189804464670402</v>
      </c>
      <c r="BT101" s="53">
        <f t="shared" ref="BT101" si="2197">+(D101/D89-1)*100</f>
        <v>63.951625067301165</v>
      </c>
      <c r="BV101" s="61">
        <f t="shared" ref="BV101" si="2198">+AS$1*(AS101-AS89)/$BE89</f>
        <v>9.4890907939943556</v>
      </c>
      <c r="BW101" s="61">
        <f t="shared" ref="BW101" si="2199">+AT$1*(AT101-AT89)/$BE89</f>
        <v>0.93349754926108064</v>
      </c>
      <c r="BX101" s="61">
        <f t="shared" ref="BX101" si="2200">+AU$1*(AU101-AU89)/$BE89</f>
        <v>3.098379361410708</v>
      </c>
      <c r="BY101" s="61">
        <f t="shared" ref="BY101" si="2201">+AV$1*(AV101-AV89)/$BE89</f>
        <v>15.464218860155318</v>
      </c>
      <c r="BZ101" s="61">
        <f t="shared" ref="BZ101" si="2202">+AW$1*(AW101-AW89)/$BE89</f>
        <v>3.1235133271956532</v>
      </c>
      <c r="CA101" s="61">
        <f t="shared" ref="CA101" si="2203">+AX$1*(AX101-AX89)/$BE89</f>
        <v>6.2033085784752773</v>
      </c>
      <c r="CB101" s="61">
        <f t="shared" ref="CB101" si="2204">+AY$1*(AY101-AY89)/$BE89</f>
        <v>10.10322918580097</v>
      </c>
      <c r="CC101" s="61">
        <f t="shared" ref="CC101" si="2205">+AZ$1*(AZ101-AZ89)/$BE89</f>
        <v>3.1688805022520112</v>
      </c>
      <c r="CD101" s="61">
        <f t="shared" ref="CD101" si="2206">+BA$1*(BA101-BA89)/$BE89</f>
        <v>5.9681690057419381</v>
      </c>
      <c r="CE101" s="61">
        <f t="shared" ref="CE101" si="2207">+BB$1*(BB101-BB89)/$BE89</f>
        <v>3.2290697649592168</v>
      </c>
      <c r="CF101" s="61">
        <f t="shared" ref="CF101" si="2208">+BC$1*(BC101-BC89)/$BE89</f>
        <v>7.3143943144106398</v>
      </c>
      <c r="CG101" s="61">
        <f t="shared" ref="CG101" si="2209">+BD$1*(BD101-BD89)/$BE89</f>
        <v>2.9215807349369243</v>
      </c>
      <c r="CH101" s="61">
        <f t="shared" ref="CH101" si="2210">+SUM(BV101:CG101)</f>
        <v>71.017331978594086</v>
      </c>
      <c r="CI101" s="53">
        <f t="shared" ref="CI101" si="2211">(H101/H89-1)*100</f>
        <v>68.910742935521213</v>
      </c>
      <c r="CK101" s="61">
        <f t="shared" ref="CK101" si="2212">+BG101/$BS101*$BT101</f>
        <v>18.725942446118175</v>
      </c>
      <c r="CL101" s="61">
        <f t="shared" ref="CL101" si="2213">+BH101/$BS101*$BT101</f>
        <v>1.0297103838622974</v>
      </c>
      <c r="CM101" s="61">
        <f t="shared" ref="CM101" si="2214">+BI101/$BS101*$BT101</f>
        <v>3.735014103188262</v>
      </c>
      <c r="CN101" s="61">
        <f t="shared" ref="CN101" si="2215">+BJ101/$BS101*$BT101</f>
        <v>14.851232930447159</v>
      </c>
      <c r="CO101" s="61">
        <f t="shared" ref="CO101" si="2216">+BK101/$BS101*$BT101</f>
        <v>1.7068872949194664</v>
      </c>
      <c r="CP101" s="61">
        <f t="shared" ref="CP101" si="2217">+BL101/$BS101*$BT101</f>
        <v>3.0367742753560574</v>
      </c>
      <c r="CQ101" s="61">
        <f t="shared" ref="CQ101" si="2218">+BM101/$BS101*$BT101</f>
        <v>6.4890261866050434</v>
      </c>
      <c r="CR101" s="61">
        <f t="shared" ref="CR101" si="2219">+BN101/$BS101*$BT101</f>
        <v>3.2401346697741875</v>
      </c>
      <c r="CS101" s="61">
        <f t="shared" ref="CS101" si="2220">+BO101/$BS101*$BT101</f>
        <v>4.3023924357680672</v>
      </c>
      <c r="CT101" s="61">
        <f t="shared" ref="CT101" si="2221">+BP101/$BS101*$BT101</f>
        <v>1.2944211462154405</v>
      </c>
      <c r="CU101" s="61">
        <f t="shared" ref="CU101" si="2222">+BQ101/$BS101*$BT101</f>
        <v>3.6092700769491732</v>
      </c>
      <c r="CV101" s="61">
        <f t="shared" ref="CV101" si="2223">+BR101/$BS101*$BT101</f>
        <v>1.9308191180978365</v>
      </c>
      <c r="CW101" s="61">
        <f t="shared" ref="CW101" si="2224">+SUM(CK101:CV101)</f>
        <v>63.951625067301173</v>
      </c>
      <c r="CX101" s="61"/>
      <c r="CY101" s="61"/>
      <c r="CZ101" s="61">
        <f t="shared" ref="CZ101" si="2225">+BV101/$CH101*$CI101</f>
        <v>9.2076156366147828</v>
      </c>
      <c r="DA101" s="61">
        <f t="shared" ref="DA101" si="2226">+BW101/$CH101*$CI101</f>
        <v>0.90580718615927458</v>
      </c>
      <c r="DB101" s="61">
        <f t="shared" ref="DB101" si="2227">+BX101/$CH101*$CI101</f>
        <v>3.0064720504461353</v>
      </c>
      <c r="DC101" s="61">
        <f t="shared" ref="DC101" si="2228">+BY101/$CH101*$CI101</f>
        <v>15.005503317021379</v>
      </c>
      <c r="DD101" s="61">
        <f t="shared" ref="DD101" si="2229">+BZ101/$CH101*$CI101</f>
        <v>3.0308604667228636</v>
      </c>
      <c r="DE101" s="61">
        <f t="shared" ref="DE101" si="2230">+CA101/$CH101*$CI101</f>
        <v>6.019299668000369</v>
      </c>
      <c r="DF101" s="61">
        <f t="shared" ref="DF101" si="2231">+CB101/$CH101*$CI101</f>
        <v>9.8035368246618955</v>
      </c>
      <c r="DG101" s="61">
        <f t="shared" ref="DG101" si="2232">+CC101/$CH101*$CI101</f>
        <v>3.0748819140360601</v>
      </c>
      <c r="DH101" s="61">
        <f t="shared" ref="DH101" si="2233">+CD101/$CH101*$CI101</f>
        <v>5.7911350467853744</v>
      </c>
      <c r="DI101" s="61">
        <f t="shared" ref="DI101" si="2234">+CE101/$CH101*$CI101</f>
        <v>3.1332857810124342</v>
      </c>
      <c r="DJ101" s="61">
        <f t="shared" ref="DJ101" si="2235">+CF101/$CH101*$CI101</f>
        <v>7.097427237639911</v>
      </c>
      <c r="DK101" s="61">
        <f t="shared" ref="DK101" si="2236">+CG101/$CH101*$CI101</f>
        <v>2.8349178064207412</v>
      </c>
      <c r="DL101" s="61">
        <f t="shared" ref="DL101" si="2237">+SUM(CZ101:DK101)</f>
        <v>68.910742935521228</v>
      </c>
      <c r="DM101" s="61">
        <f t="shared" ref="DM101" si="2238">+(H101/H89-1)*100</f>
        <v>68.910742935521213</v>
      </c>
      <c r="DN101" s="61"/>
      <c r="DO101" s="59">
        <f t="shared" ref="DO101" si="2239">+A101</f>
        <v>45689</v>
      </c>
      <c r="DP101" s="61">
        <f t="shared" ref="DP101" si="2240">+CK101-CZ101</f>
        <v>9.5183268095033924</v>
      </c>
      <c r="DQ101" s="61">
        <f t="shared" ref="DQ101" si="2241">+CL101-DA101</f>
        <v>0.12390319770302283</v>
      </c>
      <c r="DR101" s="61">
        <f t="shared" ref="DR101" si="2242">+CM101-DB101</f>
        <v>0.72854205274212669</v>
      </c>
      <c r="DS101" s="61">
        <f t="shared" ref="DS101" si="2243">+CN101-DC101</f>
        <v>-0.1542703865742201</v>
      </c>
      <c r="DT101" s="61">
        <f t="shared" ref="DT101" si="2244">+CO101-DD101</f>
        <v>-1.3239731718033971</v>
      </c>
      <c r="DU101" s="61">
        <f t="shared" ref="DU101" si="2245">+CP101-DE101</f>
        <v>-2.9825253926443116</v>
      </c>
      <c r="DV101" s="61">
        <f t="shared" ref="DV101" si="2246">+CQ101-DF101</f>
        <v>-3.3145106380568521</v>
      </c>
      <c r="DW101" s="61">
        <f t="shared" ref="DW101" si="2247">+CR101-DG101</f>
        <v>0.16525275573812737</v>
      </c>
      <c r="DX101" s="61">
        <f t="shared" ref="DX101" si="2248">+CS101-DH101</f>
        <v>-1.4887426110173072</v>
      </c>
      <c r="DY101" s="61">
        <f t="shared" ref="DY101" si="2249">+CT101-DI101</f>
        <v>-1.8388646347969937</v>
      </c>
      <c r="DZ101" s="61">
        <f t="shared" ref="DZ101" si="2250">+CU101-DJ101</f>
        <v>-3.4881571606907378</v>
      </c>
      <c r="EA101" s="61">
        <f t="shared" ref="EA101" si="2251">+CV101-DK101</f>
        <v>-0.90409868832290474</v>
      </c>
      <c r="EB101" s="61">
        <f t="shared" ref="EB101" si="2252">+CW101-DL101</f>
        <v>-4.959117868220055</v>
      </c>
      <c r="EC101" s="61"/>
      <c r="ED101" s="79">
        <f>+'Infla Interanual PondENGHO'!CI102</f>
        <v>-4.9591178682200532E-2</v>
      </c>
      <c r="EE101" s="53">
        <f t="shared" ref="EE101" si="2253">+ED101*100</f>
        <v>-4.9591178682200532</v>
      </c>
      <c r="EG101" s="53" t="s">
        <v>91</v>
      </c>
      <c r="EH101" s="53">
        <v>0.38966488437026747</v>
      </c>
    </row>
    <row r="102" spans="1:138" x14ac:dyDescent="0.2">
      <c r="A102" s="59">
        <f>+'Indice PondENGHO'!A101</f>
        <v>45717</v>
      </c>
      <c r="B102" s="53">
        <f>+'Indice PondENGHO'!B101</f>
        <v>3</v>
      </c>
      <c r="C102" s="53">
        <f>+'Indice PondENGHO'!C101</f>
        <v>2025</v>
      </c>
      <c r="D102" s="60">
        <f>+'Indice PondENGHO'!BL101</f>
        <v>8258.4404296875</v>
      </c>
      <c r="E102" s="60">
        <f>+'Indice PondENGHO'!BM101</f>
        <v>8238.9423828125</v>
      </c>
      <c r="F102" s="60">
        <f>+'Indice PondENGHO'!BN101</f>
        <v>8262.6650390625</v>
      </c>
      <c r="G102" s="60">
        <f>+'Indice PondENGHO'!BO101</f>
        <v>8264.48046875</v>
      </c>
      <c r="H102" s="60">
        <f>+'Indice PondENGHO'!BP101</f>
        <v>8246.30078125</v>
      </c>
      <c r="I102" s="60">
        <f>+'Indice PondENGHO'!CD101</f>
        <v>8253.583984375</v>
      </c>
      <c r="K102" s="61">
        <f t="shared" ref="K102" si="2254">100*D$1*(D102-D90)/$I90</f>
        <v>6.7141097218242409</v>
      </c>
      <c r="L102" s="61">
        <f t="shared" ref="L102" si="2255">100*E$1*(E102-E90)/$I90</f>
        <v>8.6202442180308889</v>
      </c>
      <c r="M102" s="61">
        <f t="shared" ref="M102" si="2256">100*F$1*(F102-F90)/$I90</f>
        <v>9.8905381082667247</v>
      </c>
      <c r="N102" s="61">
        <f t="shared" ref="N102" si="2257">100*G$1*(G102-G90)/$I90</f>
        <v>12.510551165356368</v>
      </c>
      <c r="O102" s="61">
        <f t="shared" ref="O102" si="2258">100*H$1*(H102-H90)/$I90</f>
        <v>18.333397146296569</v>
      </c>
      <c r="P102" s="61">
        <f t="shared" ref="P102" si="2259">+SUM(K102:O102)</f>
        <v>56.068840359774789</v>
      </c>
      <c r="Q102" s="61">
        <f t="shared" ref="Q102" si="2260">100*(I102/I90-1)</f>
        <v>56.068738665323828</v>
      </c>
      <c r="S102" s="60">
        <f>+'Indice PondENGHO'!D101</f>
        <v>8654.54296875</v>
      </c>
      <c r="T102" s="60">
        <f>+'Indice PondENGHO'!P101</f>
        <v>8688.4423828125</v>
      </c>
      <c r="U102" s="60">
        <f>+'Indice PondENGHO'!AB101</f>
        <v>8712.515625</v>
      </c>
      <c r="V102" s="60">
        <f>+'Indice PondENGHO'!AN101</f>
        <v>8725.50390625</v>
      </c>
      <c r="W102" s="60">
        <f>+'Indice PondENGHO'!AZ101</f>
        <v>8740.7236328125</v>
      </c>
      <c r="Y102" s="61">
        <f t="shared" ref="Y102" si="2261">+S$1*(S102-S90)/D90</f>
        <v>17.385512623216488</v>
      </c>
      <c r="Z102" s="61">
        <f t="shared" ref="Z102" si="2262">+T$1*(T102-T90)/E90</f>
        <v>14.185370786027436</v>
      </c>
      <c r="AA102" s="61">
        <f t="shared" ref="AA102" si="2263">+U$1*(U102-U90)/F90</f>
        <v>13.063488150919277</v>
      </c>
      <c r="AB102" s="61">
        <f t="shared" ref="AB102" si="2264">+V$1*(V102-V90)/G90</f>
        <v>10.903648243807389</v>
      </c>
      <c r="AC102" s="61">
        <f t="shared" ref="AC102" si="2265">+W$1*(W102-W90)/H90</f>
        <v>8.2191930497333043</v>
      </c>
      <c r="AE102" s="60">
        <f>+'Indice PondENGHO'!D101</f>
        <v>8654.54296875</v>
      </c>
      <c r="AF102" s="60">
        <f>+'Indice PondENGHO'!E101</f>
        <v>6120.25732421875</v>
      </c>
      <c r="AG102" s="60">
        <f>+'Indice PondENGHO'!F101</f>
        <v>7001.7568359375</v>
      </c>
      <c r="AH102" s="60">
        <f>+'Indice PondENGHO'!G101</f>
        <v>8676.5</v>
      </c>
      <c r="AI102" s="60">
        <f>+'Indice PondENGHO'!H101</f>
        <v>7408.76171875</v>
      </c>
      <c r="AJ102" s="60">
        <f>+'Indice PondENGHO'!I101</f>
        <v>9543.0693359375</v>
      </c>
      <c r="AK102" s="60">
        <f>+'Indice PondENGHO'!J101</f>
        <v>8631.876953125</v>
      </c>
      <c r="AL102" s="60">
        <f>+'Indice PondENGHO'!K101</f>
        <v>7127.203125</v>
      </c>
      <c r="AM102" s="60">
        <f>+'Indice PondENGHO'!L101</f>
        <v>7334.3525390625</v>
      </c>
      <c r="AN102" s="60">
        <f>+'Indice PondENGHO'!M101</f>
        <v>6524.728515625</v>
      </c>
      <c r="AO102" s="60">
        <f>+'Indice PondENGHO'!N101</f>
        <v>9727.0546875</v>
      </c>
      <c r="AP102" s="60">
        <f>+'Indice PondENGHO'!O101</f>
        <v>8121.89501953125</v>
      </c>
      <c r="AQ102" s="60">
        <f t="shared" ref="AQ102" si="2266">+D102</f>
        <v>8258.4404296875</v>
      </c>
      <c r="AR102" s="60"/>
      <c r="AS102" s="60">
        <f>+'Indice PondENGHO'!AZ101</f>
        <v>8740.7236328125</v>
      </c>
      <c r="AT102" s="60">
        <f>+'Indice PondENGHO'!BA101</f>
        <v>6127.18701171875</v>
      </c>
      <c r="AU102" s="60">
        <f>+'Indice PondENGHO'!BB101</f>
        <v>7176.037109375</v>
      </c>
      <c r="AV102" s="60">
        <f>+'Indice PondENGHO'!BC101</f>
        <v>8172.97314453125</v>
      </c>
      <c r="AW102" s="60">
        <f>+'Indice PondENGHO'!BD101</f>
        <v>7420.33154296875</v>
      </c>
      <c r="AX102" s="60">
        <f>+'Indice PondENGHO'!BE101</f>
        <v>9287.072265625</v>
      </c>
      <c r="AY102" s="60">
        <f>+'Indice PondENGHO'!BF101</f>
        <v>8476.01953125</v>
      </c>
      <c r="AZ102" s="60">
        <f>+'Indice PondENGHO'!BG101</f>
        <v>7106.216796875</v>
      </c>
      <c r="BA102" s="60">
        <f>+'Indice PondENGHO'!BH101</f>
        <v>7423.11376953125</v>
      </c>
      <c r="BB102" s="60">
        <f>+'Indice PondENGHO'!BI101</f>
        <v>6633.044921875</v>
      </c>
      <c r="BC102" s="60">
        <f>+'Indice PondENGHO'!BJ101</f>
        <v>9681.740234375</v>
      </c>
      <c r="BD102" s="60">
        <f>+'Indice PondENGHO'!BK101</f>
        <v>8118.42333984375</v>
      </c>
      <c r="BE102" s="60">
        <f t="shared" ref="BE102" si="2267">+H102</f>
        <v>8246.30078125</v>
      </c>
      <c r="BG102" s="61">
        <f t="shared" ref="BG102" si="2268">+AE$1*(AE102-AE90)/$AQ90</f>
        <v>17.385512623216488</v>
      </c>
      <c r="BH102" s="61">
        <f t="shared" ref="BH102" si="2269">+AF$1*(AF102-AF90)/$AQ90</f>
        <v>0.80576473707758978</v>
      </c>
      <c r="BI102" s="61">
        <f t="shared" ref="BI102" si="2270">+AG$1*(AG102-AG90)/$AQ90</f>
        <v>3.2708629857018914</v>
      </c>
      <c r="BJ102" s="61">
        <f t="shared" ref="BJ102" si="2271">+AH$1*(AH102-AH90)/$AQ90</f>
        <v>13.852982045739749</v>
      </c>
      <c r="BK102" s="61">
        <f t="shared" ref="BK102" si="2272">+AI$1*(AI102-AI90)/$AQ90</f>
        <v>1.5209545032156659</v>
      </c>
      <c r="BL102" s="61">
        <f t="shared" ref="BL102" si="2273">+AJ$1*(AJ102-AJ90)/$AQ90</f>
        <v>2.5215107253334699</v>
      </c>
      <c r="BM102" s="61">
        <f t="shared" ref="BM102" si="2274">+AK$1*(AK102-AK90)/$AQ90</f>
        <v>5.091722057754362</v>
      </c>
      <c r="BN102" s="61">
        <f t="shared" ref="BN102" si="2275">+AL$1*(AL102-AL90)/$AQ90</f>
        <v>2.737087087915504</v>
      </c>
      <c r="BO102" s="61">
        <f t="shared" ref="BO102" si="2276">+AM$1*(AM102-AM90)/$AQ90</f>
        <v>3.6312391291146828</v>
      </c>
      <c r="BP102" s="61">
        <f t="shared" ref="BP102" si="2277">+AN$1*(AN102-AN90)/$AQ90</f>
        <v>1.0101144442527725</v>
      </c>
      <c r="BQ102" s="61">
        <f t="shared" ref="BQ102" si="2278">+AO$1*(AO102-AO90)/$AQ90</f>
        <v>3.4299454780764242</v>
      </c>
      <c r="BR102" s="61">
        <f t="shared" ref="BR102" si="2279">+AP$1*(AP102-AP90)/$AQ90</f>
        <v>1.6805348858943832</v>
      </c>
      <c r="BS102" s="61">
        <f t="shared" ref="BS102" si="2280">+SUM(BG102:BR102)</f>
        <v>56.93823070329298</v>
      </c>
      <c r="BT102" s="53">
        <f t="shared" ref="BT102" si="2281">+(D102/D90-1)*100</f>
        <v>54.33049728199326</v>
      </c>
      <c r="BV102" s="61">
        <f t="shared" ref="BV102" si="2282">+AS$1*(AS102-AS90)/$BE90</f>
        <v>8.2191930497333043</v>
      </c>
      <c r="BW102" s="61">
        <f t="shared" ref="BW102" si="2283">+AT$1*(AT102-AT90)/$BE90</f>
        <v>0.69698958155727975</v>
      </c>
      <c r="BX102" s="61">
        <f t="shared" ref="BX102" si="2284">+AU$1*(AU102-AU90)/$BE90</f>
        <v>2.5091351557213804</v>
      </c>
      <c r="BY102" s="61">
        <f t="shared" ref="BY102" si="2285">+AV$1*(AV102-AV90)/$BE90</f>
        <v>13.643933191995579</v>
      </c>
      <c r="BZ102" s="61">
        <f t="shared" ref="BZ102" si="2286">+AW$1*(AW102-AW90)/$BE90</f>
        <v>2.6429612737457853</v>
      </c>
      <c r="CA102" s="61">
        <f t="shared" ref="CA102" si="2287">+AX$1*(AX102-AX90)/$BE90</f>
        <v>4.8698327405046964</v>
      </c>
      <c r="CB102" s="61">
        <f t="shared" ref="CB102" si="2288">+AY$1*(AY102-AY90)/$BE90</f>
        <v>7.6414210313601236</v>
      </c>
      <c r="CC102" s="61">
        <f t="shared" ref="CC102" si="2289">+AZ$1*(AZ102-AZ90)/$BE90</f>
        <v>2.5546036143350856</v>
      </c>
      <c r="CD102" s="61">
        <f t="shared" ref="CD102" si="2290">+BA$1*(BA102-BA90)/$BE90</f>
        <v>4.7335082560830264</v>
      </c>
      <c r="CE102" s="61">
        <f t="shared" ref="CE102" si="2291">+BB$1*(BB102-BB90)/$BE90</f>
        <v>2.2688750320483151</v>
      </c>
      <c r="CF102" s="61">
        <f t="shared" ref="CF102" si="2292">+BC$1*(BC102-BC90)/$BE90</f>
        <v>6.5615730946044897</v>
      </c>
      <c r="CG102" s="61">
        <f t="shared" ref="CG102" si="2293">+BD$1*(BD102-BD90)/$BE90</f>
        <v>2.4474454655096198</v>
      </c>
      <c r="CH102" s="61">
        <f t="shared" ref="CH102" si="2294">+SUM(BV102:CG102)</f>
        <v>58.789471487198682</v>
      </c>
      <c r="CI102" s="53">
        <f t="shared" ref="CI102" si="2295">(H102/H90-1)*100</f>
        <v>57.185650784656694</v>
      </c>
      <c r="CK102" s="61">
        <f t="shared" ref="CK102" si="2296">+BG102/$BS102*$BT102</f>
        <v>16.589267609031886</v>
      </c>
      <c r="CL102" s="61">
        <f t="shared" ref="CL102" si="2297">+BH102/$BS102*$BT102</f>
        <v>0.76886124343846463</v>
      </c>
      <c r="CM102" s="61">
        <f t="shared" ref="CM102" si="2298">+BI102/$BS102*$BT102</f>
        <v>3.1210596177547081</v>
      </c>
      <c r="CN102" s="61">
        <f t="shared" ref="CN102" si="2299">+BJ102/$BS102*$BT102</f>
        <v>13.218524602662734</v>
      </c>
      <c r="CO102" s="61">
        <f t="shared" ref="CO102" si="2300">+BK102/$BS102*$BT102</f>
        <v>1.4512957898815613</v>
      </c>
      <c r="CP102" s="61">
        <f t="shared" ref="CP102" si="2301">+BL102/$BS102*$BT102</f>
        <v>2.4060271967903621</v>
      </c>
      <c r="CQ102" s="61">
        <f t="shared" ref="CQ102" si="2302">+BM102/$BS102*$BT102</f>
        <v>4.8585245449765875</v>
      </c>
      <c r="CR102" s="61">
        <f t="shared" ref="CR102" si="2303">+BN102/$BS102*$BT102</f>
        <v>2.6117303041165938</v>
      </c>
      <c r="CS102" s="61">
        <f t="shared" ref="CS102" si="2304">+BO102/$BS102*$BT102</f>
        <v>3.4649307714302209</v>
      </c>
      <c r="CT102" s="61">
        <f t="shared" ref="CT102" si="2305">+BP102/$BS102*$BT102</f>
        <v>0.96385186877265316</v>
      </c>
      <c r="CU102" s="61">
        <f t="shared" ref="CU102" si="2306">+BQ102/$BS102*$BT102</f>
        <v>3.2728562368770406</v>
      </c>
      <c r="CV102" s="61">
        <f t="shared" ref="CV102" si="2307">+BR102/$BS102*$BT102</f>
        <v>1.6035674962604543</v>
      </c>
      <c r="CW102" s="61">
        <f t="shared" ref="CW102" si="2308">+SUM(CK102:CV102)</f>
        <v>54.33049728199326</v>
      </c>
      <c r="CX102" s="61"/>
      <c r="CY102" s="61"/>
      <c r="CZ102" s="61">
        <f t="shared" ref="CZ102" si="2309">+BV102/$CH102*$CI102</f>
        <v>7.9949673229512239</v>
      </c>
      <c r="DA102" s="61">
        <f t="shared" ref="DA102" si="2310">+BW102/$CH102*$CI102</f>
        <v>0.67797518506621668</v>
      </c>
      <c r="DB102" s="61">
        <f t="shared" ref="DB102" si="2311">+BX102/$CH102*$CI102</f>
        <v>2.4406840741514748</v>
      </c>
      <c r="DC102" s="61">
        <f t="shared" ref="DC102" si="2312">+BY102/$CH102*$CI102</f>
        <v>13.271716501423915</v>
      </c>
      <c r="DD102" s="61">
        <f t="shared" ref="DD102" si="2313">+BZ102/$CH102*$CI102</f>
        <v>2.5708593156975108</v>
      </c>
      <c r="DE102" s="61">
        <f t="shared" ref="DE102" si="2314">+CA102/$CH102*$CI102</f>
        <v>4.736980065194647</v>
      </c>
      <c r="DF102" s="61">
        <f t="shared" ref="DF102" si="2315">+CB102/$CH102*$CI102</f>
        <v>7.4329573568805243</v>
      </c>
      <c r="DG102" s="61">
        <f t="shared" ref="DG102" si="2316">+CC102/$CH102*$CI102</f>
        <v>2.4849121192456742</v>
      </c>
      <c r="DH102" s="61">
        <f t="shared" ref="DH102" si="2317">+CD102/$CH102*$CI102</f>
        <v>4.6043746145531399</v>
      </c>
      <c r="DI102" s="61">
        <f t="shared" ref="DI102" si="2318">+CE102/$CH102*$CI102</f>
        <v>2.2069784261454695</v>
      </c>
      <c r="DJ102" s="61">
        <f t="shared" ref="DJ102" si="2319">+CF102/$CH102*$CI102</f>
        <v>6.3825684785711463</v>
      </c>
      <c r="DK102" s="61">
        <f t="shared" ref="DK102" si="2320">+CG102/$CH102*$CI102</f>
        <v>2.3806773247757547</v>
      </c>
      <c r="DL102" s="61">
        <f t="shared" ref="DL102" si="2321">+SUM(CZ102:DK102)</f>
        <v>57.185650784656694</v>
      </c>
      <c r="DM102" s="61">
        <f t="shared" ref="DM102" si="2322">+(H102/H90-1)*100</f>
        <v>57.185650784656694</v>
      </c>
      <c r="DN102" s="61"/>
      <c r="DO102" s="59">
        <f t="shared" ref="DO102" si="2323">+A102</f>
        <v>45717</v>
      </c>
      <c r="DP102" s="61">
        <f t="shared" ref="DP102" si="2324">+CK102-CZ102</f>
        <v>8.5943002860806619</v>
      </c>
      <c r="DQ102" s="61">
        <f t="shared" ref="DQ102" si="2325">+CL102-DA102</f>
        <v>9.0886058372247946E-2</v>
      </c>
      <c r="DR102" s="61">
        <f t="shared" ref="DR102" si="2326">+CM102-DB102</f>
        <v>0.68037554360323327</v>
      </c>
      <c r="DS102" s="61">
        <f t="shared" ref="DS102" si="2327">+CN102-DC102</f>
        <v>-5.3191898761181022E-2</v>
      </c>
      <c r="DT102" s="61">
        <f t="shared" ref="DT102" si="2328">+CO102-DD102</f>
        <v>-1.1195635258159495</v>
      </c>
      <c r="DU102" s="61">
        <f t="shared" ref="DU102" si="2329">+CP102-DE102</f>
        <v>-2.3309528684042848</v>
      </c>
      <c r="DV102" s="61">
        <f t="shared" ref="DV102" si="2330">+CQ102-DF102</f>
        <v>-2.5744328119039368</v>
      </c>
      <c r="DW102" s="61">
        <f t="shared" ref="DW102" si="2331">+CR102-DG102</f>
        <v>0.12681818487091956</v>
      </c>
      <c r="DX102" s="61">
        <f t="shared" ref="DX102" si="2332">+CS102-DH102</f>
        <v>-1.139443843122919</v>
      </c>
      <c r="DY102" s="61">
        <f t="shared" ref="DY102" si="2333">+CT102-DI102</f>
        <v>-1.2431265573728163</v>
      </c>
      <c r="DZ102" s="61">
        <f t="shared" ref="DZ102" si="2334">+CU102-DJ102</f>
        <v>-3.1097122416941056</v>
      </c>
      <c r="EA102" s="61">
        <f t="shared" ref="EA102" si="2335">+CV102-DK102</f>
        <v>-0.77710982851530042</v>
      </c>
      <c r="EB102" s="61">
        <f t="shared" ref="EB102" si="2336">+CW102-DL102</f>
        <v>-2.855153502663434</v>
      </c>
      <c r="EC102" s="61"/>
      <c r="ED102" s="79">
        <f>+'Infla Interanual PondENGHO'!CI103</f>
        <v>-2.8551535026634323E-2</v>
      </c>
      <c r="EE102" s="53">
        <f t="shared" ref="EE102" si="2337">+ED102*100</f>
        <v>-2.8551535026634323</v>
      </c>
      <c r="EG102" s="53" t="s">
        <v>90</v>
      </c>
      <c r="EH102" s="53">
        <v>0.56758328526168844</v>
      </c>
    </row>
    <row r="103" spans="1:138" x14ac:dyDescent="0.2">
      <c r="A103" s="59">
        <f>+'Indice PondENGHO'!A102</f>
        <v>45748</v>
      </c>
      <c r="B103" s="53">
        <f>+'Indice PondENGHO'!B102</f>
        <v>4</v>
      </c>
      <c r="C103" s="53">
        <f>+'Indice PondENGHO'!C102</f>
        <v>2025</v>
      </c>
      <c r="D103" s="60">
        <f>+'Indice PondENGHO'!BL102</f>
        <v>8484.9091796875</v>
      </c>
      <c r="E103" s="60">
        <f>+'Indice PondENGHO'!BM102</f>
        <v>8461.2607421875</v>
      </c>
      <c r="F103" s="60">
        <f>+'Indice PondENGHO'!BN102</f>
        <v>8484.30859375</v>
      </c>
      <c r="G103" s="60">
        <f>+'Indice PondENGHO'!BO102</f>
        <v>8483.8603515625</v>
      </c>
      <c r="H103" s="60">
        <f>+'Indice PondENGHO'!BP102</f>
        <v>8464.109375</v>
      </c>
      <c r="I103" s="60">
        <f>+'Indice PondENGHO'!CD102</f>
        <v>8474.177734375</v>
      </c>
      <c r="K103" s="61">
        <f t="shared" ref="K103" si="2338">100*D$1*(D103-D91)/$I91</f>
        <v>5.707429168636228</v>
      </c>
      <c r="L103" s="61">
        <f t="shared" ref="L103" si="2339">100*E$1*(E103-E91)/$I91</f>
        <v>7.2963487222850922</v>
      </c>
      <c r="M103" s="61">
        <f t="shared" ref="M103" si="2340">100*F$1*(F103-F91)/$I91</f>
        <v>8.3546510209234057</v>
      </c>
      <c r="N103" s="61">
        <f t="shared" ref="N103" si="2341">100*G$1*(G103-G91)/$I91</f>
        <v>10.569875966933777</v>
      </c>
      <c r="O103" s="61">
        <f t="shared" ref="O103" si="2342">100*H$1*(H103-H91)/$I91</f>
        <v>15.451655230814394</v>
      </c>
      <c r="P103" s="61">
        <f t="shared" ref="P103" si="2343">+SUM(K103:O103)</f>
        <v>47.379960109592901</v>
      </c>
      <c r="Q103" s="61">
        <f t="shared" ref="Q103" si="2344">100*(I103/I91-1)</f>
        <v>47.379882589418784</v>
      </c>
      <c r="S103" s="60">
        <f>+'Indice PondENGHO'!D102</f>
        <v>8940.1787109375</v>
      </c>
      <c r="T103" s="60">
        <f>+'Indice PondENGHO'!P102</f>
        <v>8974.048828125</v>
      </c>
      <c r="U103" s="60">
        <f>+'Indice PondENGHO'!AB102</f>
        <v>8997.568359375</v>
      </c>
      <c r="V103" s="60">
        <f>+'Indice PondENGHO'!AN102</f>
        <v>9010.03125</v>
      </c>
      <c r="W103" s="60">
        <f>+'Indice PondENGHO'!AZ102</f>
        <v>9022.9873046875</v>
      </c>
      <c r="Y103" s="61">
        <f t="shared" ref="Y103" si="2345">+S$1*(S103-S91)/D91</f>
        <v>15.482696803251828</v>
      </c>
      <c r="Z103" s="61">
        <f t="shared" ref="Z103" si="2346">+T$1*(T103-T91)/E91</f>
        <v>12.604642311562394</v>
      </c>
      <c r="AA103" s="61">
        <f t="shared" ref="AA103" si="2347">+U$1*(U103-U91)/F91</f>
        <v>11.593441001782008</v>
      </c>
      <c r="AB103" s="61">
        <f t="shared" ref="AB103" si="2348">+V$1*(V103-V91)/G91</f>
        <v>9.6844332539819931</v>
      </c>
      <c r="AC103" s="61">
        <f t="shared" ref="AC103" si="2349">+W$1*(W103-W91)/H91</f>
        <v>7.2852110743448097</v>
      </c>
      <c r="AE103" s="60">
        <f>+'Indice PondENGHO'!D102</f>
        <v>8940.1787109375</v>
      </c>
      <c r="AF103" s="60">
        <f>+'Indice PondENGHO'!E102</f>
        <v>6372.302734375</v>
      </c>
      <c r="AG103" s="60">
        <f>+'Indice PondENGHO'!F102</f>
        <v>7077.86669921875</v>
      </c>
      <c r="AH103" s="60">
        <f>+'Indice PondENGHO'!G102</f>
        <v>8837.0283203125</v>
      </c>
      <c r="AI103" s="60">
        <f>+'Indice PondENGHO'!H102</f>
        <v>7470.89697265625</v>
      </c>
      <c r="AJ103" s="60">
        <f>+'Indice PondENGHO'!I102</f>
        <v>9771.236328125</v>
      </c>
      <c r="AK103" s="60">
        <f>+'Indice PondENGHO'!J102</f>
        <v>8773.7548828125</v>
      </c>
      <c r="AL103" s="60">
        <f>+'Indice PondENGHO'!K102</f>
        <v>7315.41650390625</v>
      </c>
      <c r="AM103" s="60">
        <f>+'Indice PondENGHO'!L102</f>
        <v>7635.87158203125</v>
      </c>
      <c r="AN103" s="60">
        <f>+'Indice PondENGHO'!M102</f>
        <v>6647.52294921875</v>
      </c>
      <c r="AO103" s="60">
        <f>+'Indice PondENGHO'!N102</f>
        <v>10128.134765625</v>
      </c>
      <c r="AP103" s="60">
        <f>+'Indice PondENGHO'!O102</f>
        <v>8332.0712890625</v>
      </c>
      <c r="AQ103" s="60">
        <f t="shared" ref="AQ103" si="2350">+D103</f>
        <v>8484.9091796875</v>
      </c>
      <c r="AR103" s="60"/>
      <c r="AS103" s="60">
        <f>+'Indice PondENGHO'!AZ102</f>
        <v>9022.9873046875</v>
      </c>
      <c r="AT103" s="60">
        <f>+'Indice PondENGHO'!BA102</f>
        <v>6389.45947265625</v>
      </c>
      <c r="AU103" s="60">
        <f>+'Indice PondENGHO'!BB102</f>
        <v>7267.52099609375</v>
      </c>
      <c r="AV103" s="60">
        <f>+'Indice PondENGHO'!BC102</f>
        <v>8331.916015625</v>
      </c>
      <c r="AW103" s="60">
        <f>+'Indice PondENGHO'!BD102</f>
        <v>7494.1748046875</v>
      </c>
      <c r="AX103" s="60">
        <f>+'Indice PondENGHO'!BE102</f>
        <v>9529.119140625</v>
      </c>
      <c r="AY103" s="60">
        <f>+'Indice PondENGHO'!BF102</f>
        <v>8618.6123046875</v>
      </c>
      <c r="AZ103" s="60">
        <f>+'Indice PondENGHO'!BG102</f>
        <v>7282.8759765625</v>
      </c>
      <c r="BA103" s="60">
        <f>+'Indice PondENGHO'!BH102</f>
        <v>7704.12158203125</v>
      </c>
      <c r="BB103" s="60">
        <f>+'Indice PondENGHO'!BI102</f>
        <v>6762.591796875</v>
      </c>
      <c r="BC103" s="60">
        <f>+'Indice PondENGHO'!BJ102</f>
        <v>10080.7578125</v>
      </c>
      <c r="BD103" s="60">
        <f>+'Indice PondENGHO'!BK102</f>
        <v>8323.4990234375</v>
      </c>
      <c r="BE103" s="60">
        <f t="shared" ref="BE103" si="2351">+H103</f>
        <v>8464.109375</v>
      </c>
      <c r="BG103" s="61">
        <f t="shared" ref="BG103" si="2352">+AE$1*(AE103-AE91)/$AQ91</f>
        <v>15.482696803251828</v>
      </c>
      <c r="BH103" s="61">
        <f t="shared" ref="BH103" si="2353">+AF$1*(AF103-AF91)/$AQ91</f>
        <v>0.7297126615819175</v>
      </c>
      <c r="BI103" s="61">
        <f t="shared" ref="BI103" si="2354">+AG$1*(AG103-AG91)/$AQ91</f>
        <v>2.6725029188078882</v>
      </c>
      <c r="BJ103" s="61">
        <f t="shared" ref="BJ103" si="2355">+AH$1*(AH103-AH91)/$AQ91</f>
        <v>10.414357150146332</v>
      </c>
      <c r="BK103" s="61">
        <f t="shared" ref="BK103" si="2356">+AI$1*(AI103-AI91)/$AQ91</f>
        <v>1.2018090797211629</v>
      </c>
      <c r="BL103" s="61">
        <f t="shared" ref="BL103" si="2357">+AJ$1*(AJ103-AJ91)/$AQ91</f>
        <v>2.0829297080717972</v>
      </c>
      <c r="BM103" s="61">
        <f t="shared" ref="BM103" si="2358">+AK$1*(AK103-AK91)/$AQ91</f>
        <v>4.2951086117230091</v>
      </c>
      <c r="BN103" s="61">
        <f t="shared" ref="BN103" si="2359">+AL$1*(AL103-AL91)/$AQ91</f>
        <v>2.1782063360079436</v>
      </c>
      <c r="BO103" s="61">
        <f t="shared" ref="BO103" si="2360">+AM$1*(AM103-AM91)/$AQ91</f>
        <v>3.2752179966512136</v>
      </c>
      <c r="BP103" s="61">
        <f t="shared" ref="BP103" si="2361">+AN$1*(AN103-AN91)/$AQ91</f>
        <v>0.88858230290467699</v>
      </c>
      <c r="BQ103" s="61">
        <f t="shared" ref="BQ103" si="2362">+AO$1*(AO103-AO91)/$AQ91</f>
        <v>3.1745081081023825</v>
      </c>
      <c r="BR103" s="61">
        <f t="shared" ref="BR103" si="2363">+AP$1*(AP103-AP91)/$AQ91</f>
        <v>1.4804250861365948</v>
      </c>
      <c r="BS103" s="61">
        <f t="shared" ref="BS103" si="2364">+SUM(BG103:BR103)</f>
        <v>47.876056763106746</v>
      </c>
      <c r="BT103" s="53">
        <f t="shared" ref="BT103" si="2365">+(D103/D91-1)*100</f>
        <v>46.345401914160902</v>
      </c>
      <c r="BV103" s="61">
        <f t="shared" ref="BV103" si="2366">+AS$1*(AS103-AS91)/$BE91</f>
        <v>7.2852110743448097</v>
      </c>
      <c r="BW103" s="61">
        <f t="shared" ref="BW103" si="2367">+AT$1*(AT103-AT91)/$BE91</f>
        <v>0.63173684897563309</v>
      </c>
      <c r="BX103" s="61">
        <f t="shared" ref="BX103" si="2368">+AU$1*(AU103-AU91)/$BE91</f>
        <v>2.0433561947841201</v>
      </c>
      <c r="BY103" s="61">
        <f t="shared" ref="BY103" si="2369">+AV$1*(AV103-AV91)/$BE91</f>
        <v>9.8063345128859734</v>
      </c>
      <c r="BZ103" s="61">
        <f t="shared" ref="BZ103" si="2370">+AW$1*(AW103-AW91)/$BE91</f>
        <v>2.0787211038076712</v>
      </c>
      <c r="CA103" s="61">
        <f t="shared" ref="CA103" si="2371">+AX$1*(AX103-AX91)/$BE91</f>
        <v>4.0178839130813317</v>
      </c>
      <c r="CB103" s="61">
        <f t="shared" ref="CB103" si="2372">+AY$1*(AY103-AY91)/$BE91</f>
        <v>6.4188866852233861</v>
      </c>
      <c r="CC103" s="61">
        <f t="shared" ref="CC103" si="2373">+AZ$1*(AZ103-AZ91)/$BE91</f>
        <v>2.0216975456623958</v>
      </c>
      <c r="CD103" s="61">
        <f t="shared" ref="CD103" si="2374">+BA$1*(BA103-BA91)/$BE91</f>
        <v>4.2426258610376308</v>
      </c>
      <c r="CE103" s="61">
        <f t="shared" ref="CE103" si="2375">+BB$1*(BB103-BB91)/$BE91</f>
        <v>1.968759826303105</v>
      </c>
      <c r="CF103" s="61">
        <f t="shared" ref="CF103" si="2376">+BC$1*(BC103-BC91)/$BE91</f>
        <v>6.0088378961675719</v>
      </c>
      <c r="CG103" s="61">
        <f t="shared" ref="CG103" si="2377">+BD$1*(BD103-BD91)/$BE91</f>
        <v>2.1491688384371588</v>
      </c>
      <c r="CH103" s="61">
        <f t="shared" ref="CH103" si="2378">+SUM(BV103:CG103)</f>
        <v>48.673220300710781</v>
      </c>
      <c r="CI103" s="53">
        <f t="shared" ref="CI103" si="2379">(H103/H91-1)*100</f>
        <v>48.104400789423266</v>
      </c>
      <c r="CK103" s="61">
        <f t="shared" ref="CK103" si="2380">+BG103/$BS103*$BT103</f>
        <v>14.987696451532848</v>
      </c>
      <c r="CL103" s="61">
        <f t="shared" ref="CL103" si="2381">+BH103/$BS103*$BT103</f>
        <v>0.7063828742246544</v>
      </c>
      <c r="CM103" s="61">
        <f t="shared" ref="CM103" si="2382">+BI103/$BS103*$BT103</f>
        <v>2.587059801139779</v>
      </c>
      <c r="CN103" s="61">
        <f t="shared" ref="CN103" si="2383">+BJ103/$BS103*$BT103</f>
        <v>10.081397684637274</v>
      </c>
      <c r="CO103" s="61">
        <f t="shared" ref="CO103" si="2384">+BK103/$BS103*$BT103</f>
        <v>1.163385804711599</v>
      </c>
      <c r="CP103" s="61">
        <f t="shared" ref="CP103" si="2385">+BL103/$BS103*$BT103</f>
        <v>2.0163359517511994</v>
      </c>
      <c r="CQ103" s="61">
        <f t="shared" ref="CQ103" si="2386">+BM103/$BS103*$BT103</f>
        <v>4.1577888475700631</v>
      </c>
      <c r="CR103" s="61">
        <f t="shared" ref="CR103" si="2387">+BN103/$BS103*$BT103</f>
        <v>2.1085664718329902</v>
      </c>
      <c r="CS103" s="61">
        <f t="shared" ref="CS103" si="2388">+BO103/$BS103*$BT103</f>
        <v>3.1705053564115504</v>
      </c>
      <c r="CT103" s="61">
        <f t="shared" ref="CT103" si="2389">+BP103/$BS103*$BT103</f>
        <v>0.86017326292549867</v>
      </c>
      <c r="CU103" s="61">
        <f t="shared" ref="CU103" si="2390">+BQ103/$BS103*$BT103</f>
        <v>3.0730152835632234</v>
      </c>
      <c r="CV103" s="61">
        <f t="shared" ref="CV103" si="2391">+BR103/$BS103*$BT103</f>
        <v>1.4330941238602228</v>
      </c>
      <c r="CW103" s="61">
        <f t="shared" ref="CW103" si="2392">+SUM(CK103:CV103)</f>
        <v>46.345401914160909</v>
      </c>
      <c r="CX103" s="61"/>
      <c r="CY103" s="61"/>
      <c r="CZ103" s="61">
        <f t="shared" ref="CZ103" si="2393">+BV103/$CH103*$CI103</f>
        <v>7.2000724667627942</v>
      </c>
      <c r="DA103" s="61">
        <f t="shared" ref="DA103" si="2394">+BW103/$CH103*$CI103</f>
        <v>0.6243540572992955</v>
      </c>
      <c r="DB103" s="61">
        <f t="shared" ref="DB103" si="2395">+BX103/$CH103*$CI103</f>
        <v>2.0194765158780905</v>
      </c>
      <c r="DC103" s="61">
        <f t="shared" ref="DC103" si="2396">+BY103/$CH103*$CI103</f>
        <v>9.6917328002670065</v>
      </c>
      <c r="DD103" s="61">
        <f t="shared" ref="DD103" si="2397">+BZ103/$CH103*$CI103</f>
        <v>2.0544281329488343</v>
      </c>
      <c r="DE103" s="61">
        <f t="shared" ref="DE103" si="2398">+CA103/$CH103*$CI103</f>
        <v>3.9709289191497814</v>
      </c>
      <c r="DF103" s="61">
        <f t="shared" ref="DF103" si="2399">+CB103/$CH103*$CI103</f>
        <v>6.3438723762308618</v>
      </c>
      <c r="DG103" s="61">
        <f t="shared" ref="DG103" si="2400">+CC103/$CH103*$CI103</f>
        <v>1.998070980524727</v>
      </c>
      <c r="DH103" s="61">
        <f t="shared" ref="DH103" si="2401">+CD103/$CH103*$CI103</f>
        <v>4.1930444206903204</v>
      </c>
      <c r="DI103" s="61">
        <f t="shared" ref="DI103" si="2402">+CE103/$CH103*$CI103</f>
        <v>1.945751917738159</v>
      </c>
      <c r="DJ103" s="61">
        <f t="shared" ref="DJ103" si="2403">+CF103/$CH103*$CI103</f>
        <v>5.9386156216932848</v>
      </c>
      <c r="DK103" s="61">
        <f t="shared" ref="DK103" si="2404">+CG103/$CH103*$CI103</f>
        <v>2.1240525802401162</v>
      </c>
      <c r="DL103" s="61">
        <f t="shared" ref="DL103" si="2405">+SUM(CZ103:DK103)</f>
        <v>48.104400789423273</v>
      </c>
      <c r="DM103" s="61">
        <f t="shared" ref="DM103" si="2406">+(H103/H91-1)*100</f>
        <v>48.104400789423266</v>
      </c>
      <c r="DN103" s="61"/>
      <c r="DO103" s="59">
        <f t="shared" ref="DO103" si="2407">+A103</f>
        <v>45748</v>
      </c>
      <c r="DP103" s="61">
        <f t="shared" ref="DP103" si="2408">+CK103-CZ103</f>
        <v>7.7876239847700539</v>
      </c>
      <c r="DQ103" s="61">
        <f t="shared" ref="DQ103" si="2409">+CL103-DA103</f>
        <v>8.2028816925358905E-2</v>
      </c>
      <c r="DR103" s="61">
        <f t="shared" ref="DR103" si="2410">+CM103-DB103</f>
        <v>0.56758328526168844</v>
      </c>
      <c r="DS103" s="61">
        <f t="shared" ref="DS103" si="2411">+CN103-DC103</f>
        <v>0.38966488437026747</v>
      </c>
      <c r="DT103" s="61">
        <f t="shared" ref="DT103" si="2412">+CO103-DD103</f>
        <v>-0.89104232823723528</v>
      </c>
      <c r="DU103" s="61">
        <f t="shared" ref="DU103" si="2413">+CP103-DE103</f>
        <v>-1.954592967398582</v>
      </c>
      <c r="DV103" s="61">
        <f t="shared" ref="DV103" si="2414">+CQ103-DF103</f>
        <v>-2.1860835286607987</v>
      </c>
      <c r="DW103" s="61">
        <f t="shared" ref="DW103" si="2415">+CR103-DG103</f>
        <v>0.11049549130826319</v>
      </c>
      <c r="DX103" s="61">
        <f t="shared" ref="DX103" si="2416">+CS103-DH103</f>
        <v>-1.0225390642787699</v>
      </c>
      <c r="DY103" s="61">
        <f t="shared" ref="DY103" si="2417">+CT103-DI103</f>
        <v>-1.0855786548126605</v>
      </c>
      <c r="DZ103" s="61">
        <f t="shared" ref="DZ103" si="2418">+CU103-DJ103</f>
        <v>-2.8656003381300614</v>
      </c>
      <c r="EA103" s="61">
        <f t="shared" ref="EA103" si="2419">+CV103-DK103</f>
        <v>-0.69095845637989339</v>
      </c>
      <c r="EB103" s="61">
        <f t="shared" ref="EB103" si="2420">+CW103-DL103</f>
        <v>-1.758998875262364</v>
      </c>
      <c r="EC103" s="61"/>
      <c r="ED103" s="79">
        <f>+'Infla Interanual PondENGHO'!CI104</f>
        <v>-1.7589988752623631E-2</v>
      </c>
      <c r="EE103" s="53">
        <f t="shared" ref="EE103" si="2421">+ED103*100</f>
        <v>-1.7589988752623631</v>
      </c>
      <c r="EG103" s="53" t="s">
        <v>88</v>
      </c>
      <c r="EH103" s="53">
        <v>7.7876239847700539</v>
      </c>
    </row>
  </sheetData>
  <autoFilter ref="EG91:EH103" xr:uid="{83CC3609-8CE6-459D-85EC-BE28DB4262FC}">
    <sortState xmlns:xlrd2="http://schemas.microsoft.com/office/spreadsheetml/2017/richdata2" ref="EG92:EH103">
      <sortCondition ref="EH91:EH103"/>
    </sortState>
  </autoFilter>
  <mergeCells count="3">
    <mergeCell ref="CK1:CV1"/>
    <mergeCell ref="CZ1:DK1"/>
    <mergeCell ref="DP1:EA1"/>
  </mergeCells>
  <conditionalFormatting sqref="DP100:EA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101:EA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102:EA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103:EA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93"/>
  <sheetViews>
    <sheetView zoomScale="101" zoomScaleNormal="85" workbookViewId="0">
      <selection activeCell="L51" sqref="L51"/>
    </sheetView>
  </sheetViews>
  <sheetFormatPr baseColWidth="10" defaultColWidth="11.5703125" defaultRowHeight="15" x14ac:dyDescent="0.25"/>
  <cols>
    <col min="2" max="3" width="14.42578125" customWidth="1"/>
    <col min="4" max="5" width="1.85546875" customWidth="1"/>
    <col min="6" max="6" width="11.5703125" customWidth="1"/>
    <col min="7" max="7" width="26" customWidth="1"/>
    <col min="11" max="11" width="2" customWidth="1"/>
    <col min="15" max="15" width="42" customWidth="1"/>
    <col min="16" max="16" width="14.5703125" bestFit="1" customWidth="1"/>
    <col min="22" max="22" width="14.5703125" bestFit="1" customWidth="1"/>
  </cols>
  <sheetData>
    <row r="1" spans="2:26" x14ac:dyDescent="0.25">
      <c r="T1" s="87" t="s">
        <v>181</v>
      </c>
    </row>
    <row r="2" spans="2:26" ht="33.6" customHeight="1" x14ac:dyDescent="0.25">
      <c r="B2" s="116" t="s">
        <v>163</v>
      </c>
      <c r="C2" s="116"/>
      <c r="G2" s="85" t="s">
        <v>155</v>
      </c>
      <c r="L2" s="85" t="s">
        <v>162</v>
      </c>
    </row>
    <row r="3" spans="2:26" x14ac:dyDescent="0.25">
      <c r="T3" s="117" t="s">
        <v>173</v>
      </c>
      <c r="U3" s="117"/>
      <c r="V3" s="117"/>
      <c r="W3" s="117"/>
    </row>
    <row r="4" spans="2:26" s="90" customFormat="1" ht="31.35" customHeight="1" x14ac:dyDescent="0.25">
      <c r="B4" s="89" t="s">
        <v>151</v>
      </c>
      <c r="C4" s="90" t="s">
        <v>158</v>
      </c>
      <c r="F4" s="90" t="s">
        <v>151</v>
      </c>
      <c r="H4" s="90" t="s">
        <v>111</v>
      </c>
      <c r="I4" s="90" t="s">
        <v>156</v>
      </c>
      <c r="J4" s="90" t="s">
        <v>157</v>
      </c>
      <c r="L4" s="91" t="s">
        <v>153</v>
      </c>
      <c r="M4" s="91" t="s">
        <v>151</v>
      </c>
      <c r="N4" s="91" t="s">
        <v>152</v>
      </c>
      <c r="O4" s="91" t="s">
        <v>154</v>
      </c>
      <c r="P4" s="91" t="s">
        <v>161</v>
      </c>
      <c r="T4"/>
      <c r="U4"/>
      <c r="V4"/>
      <c r="W4"/>
    </row>
    <row r="5" spans="2:26" x14ac:dyDescent="0.25">
      <c r="B5" s="84">
        <f>+'Incidencia Interanual'!A15</f>
        <v>43070</v>
      </c>
      <c r="C5" s="72">
        <f>+'Infla Interanual PondENGHO'!CI16</f>
        <v>-8.9405059814451349E-3</v>
      </c>
      <c r="D5" s="72"/>
      <c r="F5" s="84">
        <f>+M5</f>
        <v>45748</v>
      </c>
      <c r="G5" t="s">
        <v>159</v>
      </c>
      <c r="H5">
        <v>1</v>
      </c>
      <c r="I5" s="88">
        <f>+VLOOKUP($F5,'Infla Mensual PondENGHO'!$BL:$BQ,H5+1,FALSE)*100</f>
        <v>2.7422701892464874</v>
      </c>
      <c r="J5" s="88">
        <f>+VLOOKUP($F5,'Infla Interanual PondENGHO'!$BL:$BQ,$H5+1,FALSE)*100</f>
        <v>46.345401914160902</v>
      </c>
      <c r="L5" s="53">
        <v>2</v>
      </c>
      <c r="M5" s="59">
        <f>+MAX('Incidencia Interanual'!DO:DO)</f>
        <v>45748</v>
      </c>
      <c r="N5" s="61">
        <f>+VLOOKUP($M5,'Incidencia Interanual'!$DO:$EB,$L5,FALSE)</f>
        <v>7.7876239847700539</v>
      </c>
      <c r="O5" s="53" t="str">
        <f>+VLOOKUP("Division",'Incidencia Interanual'!$DO:$EB,$L5,FALSE)</f>
        <v>Alimentos y bebidas no alcohólicas</v>
      </c>
      <c r="P5" s="88">
        <f>+N5</f>
        <v>7.7876239847700539</v>
      </c>
      <c r="T5" s="106" t="s">
        <v>151</v>
      </c>
      <c r="U5" s="106" t="s">
        <v>111</v>
      </c>
      <c r="V5" s="106" t="s">
        <v>156</v>
      </c>
      <c r="Y5" s="106" t="s">
        <v>175</v>
      </c>
      <c r="Z5" s="106" t="s">
        <v>176</v>
      </c>
    </row>
    <row r="6" spans="2:26" x14ac:dyDescent="0.25">
      <c r="B6" s="84">
        <f>+'Incidencia Interanual'!A16</f>
        <v>43101</v>
      </c>
      <c r="C6" s="72">
        <f>+'Infla Interanual PondENGHO'!CI17</f>
        <v>-7.1694252839036299E-3</v>
      </c>
      <c r="D6" s="72"/>
      <c r="F6" s="84">
        <f>+M6</f>
        <v>45748</v>
      </c>
      <c r="H6">
        <f>+H5+1</f>
        <v>2</v>
      </c>
      <c r="I6" s="88">
        <f>+VLOOKUP($F6,'Infla Mensual PondENGHO'!$BL:$BQ,H6+1,FALSE)*100</f>
        <v>2.6983846839223613</v>
      </c>
      <c r="J6" s="88">
        <f>+VLOOKUP($F6,'Infla Interanual PondENGHO'!$BL:$BQ,$H6+1,FALSE)*100</f>
        <v>46.935388970888695</v>
      </c>
      <c r="L6" s="53">
        <f t="shared" ref="L6:L17" si="0">+L5+1</f>
        <v>3</v>
      </c>
      <c r="M6" s="59">
        <f>+MAX('Incidencia Interanual'!DO:DO)</f>
        <v>45748</v>
      </c>
      <c r="N6" s="61">
        <f>+VLOOKUP(M6,'Incidencia Interanual'!DO:EB,L6,FALSE)</f>
        <v>8.2028816925358905E-2</v>
      </c>
      <c r="O6" s="53" t="str">
        <f>+VLOOKUP("Division",'Incidencia Interanual'!$DO:$EB,$L6,FALSE)</f>
        <v>Bebidas alcohólicas y tabaco</v>
      </c>
      <c r="P6" s="88">
        <f t="shared" ref="P6:P16" si="1">+N6</f>
        <v>8.2028816925358905E-2</v>
      </c>
      <c r="T6" s="84">
        <f>+DATE(Y6,Z6,1)</f>
        <v>45383</v>
      </c>
      <c r="U6" s="36" t="s">
        <v>174</v>
      </c>
      <c r="V6" s="107">
        <f>100*VLOOKUP($T6,'Infla Mensual PondENGHO'!$A$3:'Infla Mensual PondENGHO'!$A$3:$BQ$1000000,COLUMN($BM$1),FALSE)</f>
        <v>8.3482326249501035</v>
      </c>
      <c r="Y6">
        <f>+YEAR(M6)-1</f>
        <v>2024</v>
      </c>
      <c r="Z6">
        <f>+MONTH(M6)</f>
        <v>4</v>
      </c>
    </row>
    <row r="7" spans="2:26" x14ac:dyDescent="0.25">
      <c r="B7" s="84">
        <f>+'Incidencia Interanual'!A17</f>
        <v>43132</v>
      </c>
      <c r="C7" s="72">
        <f>+'Infla Interanual PondENGHO'!CI18</f>
        <v>-7.8212321402715279E-3</v>
      </c>
      <c r="D7" s="72"/>
      <c r="F7" s="84">
        <f>+M7</f>
        <v>45748</v>
      </c>
      <c r="H7">
        <f t="shared" ref="H7:H8" si="2">+H6+1</f>
        <v>3</v>
      </c>
      <c r="I7" s="88">
        <f>+VLOOKUP($F7,'Infla Mensual PondENGHO'!$BL:$BQ,H7+1,FALSE)*100</f>
        <v>2.6824705302666896</v>
      </c>
      <c r="J7" s="88">
        <f>+VLOOKUP($F7,'Infla Interanual PondENGHO'!$BL:$BQ,$H7+1,FALSE)*100</f>
        <v>47.145618564340054</v>
      </c>
      <c r="L7" s="53">
        <f t="shared" si="0"/>
        <v>4</v>
      </c>
      <c r="M7" s="59">
        <f>+MAX('Incidencia Interanual'!DO:DO)</f>
        <v>45748</v>
      </c>
      <c r="N7" s="61">
        <f>+VLOOKUP(M7,'Incidencia Interanual'!DO:EB,L7,FALSE)</f>
        <v>0.56758328526168844</v>
      </c>
      <c r="O7" s="53" t="str">
        <f>+VLOOKUP("Division",'Incidencia Interanual'!$DO:$EB,$L7,FALSE)</f>
        <v>Prendas de vestir y calzado</v>
      </c>
      <c r="P7" s="88">
        <f t="shared" si="1"/>
        <v>0.56758328526168844</v>
      </c>
      <c r="T7" s="84">
        <f t="shared" ref="T7:T18" si="3">+DATE(Y7,Z7,1)</f>
        <v>45413</v>
      </c>
      <c r="U7" s="36" t="s">
        <v>174</v>
      </c>
      <c r="V7" s="107">
        <f>100*VLOOKUP($T7,'Infla Mensual PondENGHO'!$A$3:'Infla Mensual PondENGHO'!$A$3:$BQ$1000000,COLUMN($BM$1),FALSE)</f>
        <v>4.9567341427862566</v>
      </c>
      <c r="Y7">
        <f>+IF(Z6=12,Y6+1,Y6)</f>
        <v>2024</v>
      </c>
      <c r="Z7">
        <f>+IF(Z6=12,1,Z6+1)</f>
        <v>5</v>
      </c>
    </row>
    <row r="8" spans="2:26" x14ac:dyDescent="0.25">
      <c r="B8" s="84">
        <f>+'Incidencia Interanual'!A18</f>
        <v>43160</v>
      </c>
      <c r="C8" s="72">
        <f>+'Infla Interanual PondENGHO'!CI19</f>
        <v>-1.1688784826427101E-2</v>
      </c>
      <c r="D8" s="72"/>
      <c r="F8" s="84">
        <f>+M8</f>
        <v>45748</v>
      </c>
      <c r="H8">
        <f t="shared" si="2"/>
        <v>4</v>
      </c>
      <c r="I8" s="88">
        <f>+VLOOKUP($F8,'Infla Mensual PondENGHO'!$BL:$BQ,H8+1,FALSE)*100</f>
        <v>2.6544909101307468</v>
      </c>
      <c r="J8" s="88">
        <f>+VLOOKUP($F8,'Infla Interanual PondENGHO'!$BL:$BQ,$H8+1,FALSE)*100</f>
        <v>47.404139290769677</v>
      </c>
      <c r="L8" s="53">
        <f t="shared" si="0"/>
        <v>5</v>
      </c>
      <c r="M8" s="59">
        <f>+MAX('Incidencia Interanual'!DO:DO)</f>
        <v>45748</v>
      </c>
      <c r="N8" s="61">
        <f>+VLOOKUP(M8,'Incidencia Interanual'!DO:EB,L8,FALSE)</f>
        <v>0.38966488437026747</v>
      </c>
      <c r="O8" s="53" t="str">
        <f>+VLOOKUP("Division",'Incidencia Interanual'!$DO:$EB,$L8,FALSE)</f>
        <v>Vivienda, agua, electricidad, gas y otros combustibles</v>
      </c>
      <c r="P8" s="88">
        <f t="shared" si="1"/>
        <v>0.38966488437026747</v>
      </c>
      <c r="T8" s="84">
        <f t="shared" si="3"/>
        <v>45444</v>
      </c>
      <c r="U8" s="36" t="s">
        <v>174</v>
      </c>
      <c r="V8" s="107">
        <f>100*VLOOKUP($T8,'Infla Mensual PondENGHO'!$A$3:'Infla Mensual PondENGHO'!$A$3:$BQ$1000000,COLUMN($BM$1),FALSE)</f>
        <v>5.4472055251427731</v>
      </c>
      <c r="Y8">
        <f t="shared" ref="Y8:Y18" si="4">+IF(Z7=12,Y7+1,Y7)</f>
        <v>2024</v>
      </c>
      <c r="Z8">
        <f t="shared" ref="Z8:Z18" si="5">+IF(Z7=12,1,Z7+1)</f>
        <v>6</v>
      </c>
    </row>
    <row r="9" spans="2:26" x14ac:dyDescent="0.25">
      <c r="B9" s="84">
        <f>+'Incidencia Interanual'!A19</f>
        <v>43191</v>
      </c>
      <c r="C9" s="72">
        <f>+'Infla Interanual PondENGHO'!CI20</f>
        <v>-1.486768299185548E-2</v>
      </c>
      <c r="D9" s="72"/>
      <c r="F9" s="84">
        <f>+M6</f>
        <v>45748</v>
      </c>
      <c r="G9" t="s">
        <v>160</v>
      </c>
      <c r="H9">
        <v>5</v>
      </c>
      <c r="I9" s="88">
        <f>+VLOOKUP($F9,'Infla Mensual PondENGHO'!$BL:$BQ,H9+1,FALSE)*100</f>
        <v>2.6412884944148729</v>
      </c>
      <c r="J9" s="88">
        <f>+VLOOKUP($F9,'Infla Interanual PondENGHO'!$BL:$BQ,$H9+1,FALSE)*100</f>
        <v>48.104400789423266</v>
      </c>
      <c r="L9" s="53">
        <f t="shared" si="0"/>
        <v>6</v>
      </c>
      <c r="M9" s="59">
        <f>+MAX('Incidencia Interanual'!DO:DO)</f>
        <v>45748</v>
      </c>
      <c r="N9" s="61">
        <f>+VLOOKUP(M9,'Incidencia Interanual'!DO:EB,L9,FALSE)</f>
        <v>-0.89104232823723528</v>
      </c>
      <c r="O9" s="53" t="str">
        <f>+VLOOKUP("Division",'Incidencia Interanual'!$DO:$EB,$L9,FALSE)</f>
        <v>Equipamiento y mantenimiento del hogar</v>
      </c>
      <c r="P9" s="88">
        <f t="shared" si="1"/>
        <v>-0.89104232823723528</v>
      </c>
      <c r="T9" s="84">
        <f t="shared" si="3"/>
        <v>45474</v>
      </c>
      <c r="U9" s="36" t="s">
        <v>174</v>
      </c>
      <c r="V9" s="107">
        <f>100*VLOOKUP($T9,'Infla Mensual PondENGHO'!$A$3:'Infla Mensual PondENGHO'!$A$3:$BQ$1000000,COLUMN($BM$1),FALSE)</f>
        <v>4.911556597043476</v>
      </c>
      <c r="Y9">
        <f t="shared" si="4"/>
        <v>2024</v>
      </c>
      <c r="Z9">
        <f t="shared" si="5"/>
        <v>7</v>
      </c>
    </row>
    <row r="10" spans="2:26" x14ac:dyDescent="0.25">
      <c r="B10" s="84">
        <f>+'Incidencia Interanual'!A20</f>
        <v>43221</v>
      </c>
      <c r="C10" s="72">
        <f>+'Infla Interanual PondENGHO'!CI21</f>
        <v>-1.1979841077919051E-2</v>
      </c>
      <c r="D10" s="72"/>
      <c r="E10" s="72"/>
      <c r="G10" s="87"/>
      <c r="I10" s="88"/>
      <c r="J10" s="88"/>
      <c r="L10" s="53">
        <f t="shared" si="0"/>
        <v>7</v>
      </c>
      <c r="M10" s="59">
        <f>+MAX('Incidencia Interanual'!DO:DO)</f>
        <v>45748</v>
      </c>
      <c r="N10" s="61">
        <f>+VLOOKUP(M10,'Incidencia Interanual'!DO:EB,L10,FALSE)</f>
        <v>-1.954592967398582</v>
      </c>
      <c r="O10" s="53" t="str">
        <f>+VLOOKUP("Division",'Incidencia Interanual'!$DO:$EB,$L10,FALSE)</f>
        <v>Salud</v>
      </c>
      <c r="P10" s="88">
        <f t="shared" si="1"/>
        <v>-1.954592967398582</v>
      </c>
      <c r="T10" s="84">
        <f t="shared" si="3"/>
        <v>45505</v>
      </c>
      <c r="U10" s="36" t="s">
        <v>174</v>
      </c>
      <c r="V10" s="107">
        <f>100*VLOOKUP($T10,'Infla Mensual PondENGHO'!$A$3:'Infla Mensual PondENGHO'!$A$3:$BQ$1000000,COLUMN($BM$1),FALSE)</f>
        <v>4.3172851339731366</v>
      </c>
      <c r="Y10">
        <f t="shared" si="4"/>
        <v>2024</v>
      </c>
      <c r="Z10">
        <f t="shared" si="5"/>
        <v>8</v>
      </c>
    </row>
    <row r="11" spans="2:26" x14ac:dyDescent="0.25">
      <c r="B11" s="84">
        <f>+'Incidencia Interanual'!A21</f>
        <v>43252</v>
      </c>
      <c r="C11" s="72">
        <f>+'Infla Interanual PondENGHO'!CI22</f>
        <v>-9.6575085167871499E-3</v>
      </c>
      <c r="D11" s="72"/>
      <c r="E11" s="72"/>
      <c r="G11" t="s">
        <v>164</v>
      </c>
      <c r="I11" s="88">
        <f>+I5-I9</f>
        <v>0.10098169483161445</v>
      </c>
      <c r="J11" s="88">
        <f t="shared" ref="J11" si="6">+J5-J9</f>
        <v>-1.758998875262364</v>
      </c>
      <c r="L11" s="53">
        <f t="shared" si="0"/>
        <v>8</v>
      </c>
      <c r="M11" s="59">
        <f>+MAX('Incidencia Interanual'!DO:DO)</f>
        <v>45748</v>
      </c>
      <c r="N11" s="61">
        <f>+VLOOKUP(M11,'Incidencia Interanual'!DO:EB,L11,FALSE)</f>
        <v>-2.1860835286607987</v>
      </c>
      <c r="O11" s="53" t="str">
        <f>+VLOOKUP("Division",'Incidencia Interanual'!$DO:$EB,$L11,FALSE)</f>
        <v>Transporte</v>
      </c>
      <c r="P11" s="88">
        <f t="shared" si="1"/>
        <v>-2.1860835286607987</v>
      </c>
      <c r="T11" s="84">
        <f t="shared" si="3"/>
        <v>45536</v>
      </c>
      <c r="U11" s="36" t="s">
        <v>174</v>
      </c>
      <c r="V11" s="107">
        <f>100*VLOOKUP($T11,'Infla Mensual PondENGHO'!$A$3:'Infla Mensual PondENGHO'!$A$3:$BQ$1000000,COLUMN($BM$1),FALSE)</f>
        <v>2.9161754608585388</v>
      </c>
      <c r="Y11">
        <f t="shared" si="4"/>
        <v>2024</v>
      </c>
      <c r="Z11">
        <f t="shared" si="5"/>
        <v>9</v>
      </c>
    </row>
    <row r="12" spans="2:26" x14ac:dyDescent="0.25">
      <c r="B12" s="84">
        <f>+'Incidencia Interanual'!A22</f>
        <v>43282</v>
      </c>
      <c r="C12" s="72">
        <f>+'Infla Interanual PondENGHO'!CI23</f>
        <v>-3.0156117796005244E-3</v>
      </c>
      <c r="D12" s="72"/>
      <c r="E12" s="72"/>
      <c r="L12" s="53">
        <f t="shared" si="0"/>
        <v>9</v>
      </c>
      <c r="M12" s="59">
        <f>+MAX('Incidencia Interanual'!DO:DO)</f>
        <v>45748</v>
      </c>
      <c r="N12" s="61">
        <f>+VLOOKUP(M12,'Incidencia Interanual'!DO:EB,L12,FALSE)</f>
        <v>0.11049549130826319</v>
      </c>
      <c r="O12" s="53" t="str">
        <f>+VLOOKUP("Division",'Incidencia Interanual'!$DO:$EB,$L12,FALSE)</f>
        <v>Comunicación</v>
      </c>
      <c r="P12" s="88">
        <f t="shared" si="1"/>
        <v>0.11049549130826319</v>
      </c>
      <c r="T12" s="84">
        <f t="shared" si="3"/>
        <v>45566</v>
      </c>
      <c r="U12" s="36" t="s">
        <v>174</v>
      </c>
      <c r="V12" s="107">
        <f>100*VLOOKUP($T12,'Infla Mensual PondENGHO'!$A$3:'Infla Mensual PondENGHO'!$A$3:$BQ$1000000,COLUMN($BM$1),FALSE)</f>
        <v>2.4614747675122617</v>
      </c>
      <c r="Y12">
        <f t="shared" si="4"/>
        <v>2024</v>
      </c>
      <c r="Z12">
        <f t="shared" si="5"/>
        <v>10</v>
      </c>
    </row>
    <row r="13" spans="2:26" x14ac:dyDescent="0.25">
      <c r="B13" s="84">
        <f>+'Incidencia Interanual'!A23</f>
        <v>43313</v>
      </c>
      <c r="C13" s="72">
        <f>+'Infla Interanual PondENGHO'!CI24</f>
        <v>-2.6571029762592069E-3</v>
      </c>
      <c r="D13" s="72"/>
      <c r="E13" s="72"/>
      <c r="L13" s="53">
        <f t="shared" si="0"/>
        <v>10</v>
      </c>
      <c r="M13" s="59">
        <f>+MAX('Incidencia Interanual'!DO:DO)</f>
        <v>45748</v>
      </c>
      <c r="N13" s="61">
        <f>+VLOOKUP(M13,'Incidencia Interanual'!DO:EB,L13,FALSE)</f>
        <v>-1.0225390642787699</v>
      </c>
      <c r="O13" s="53" t="str">
        <f>+VLOOKUP("Division",'Incidencia Interanual'!$DO:$EB,$L13,FALSE)</f>
        <v>Recreación y cultura</v>
      </c>
      <c r="P13" s="88">
        <f t="shared" si="1"/>
        <v>-1.0225390642787699</v>
      </c>
      <c r="T13" s="84">
        <f t="shared" si="3"/>
        <v>45597</v>
      </c>
      <c r="U13" s="36" t="s">
        <v>174</v>
      </c>
      <c r="V13" s="107">
        <f>100*VLOOKUP($T13,'Infla Mensual PondENGHO'!$A$3:'Infla Mensual PondENGHO'!$A$3:$BQ$1000000,COLUMN($BM$1),FALSE)</f>
        <v>2.2912303937215883</v>
      </c>
      <c r="Y13">
        <f t="shared" si="4"/>
        <v>2024</v>
      </c>
      <c r="Z13">
        <f t="shared" si="5"/>
        <v>11</v>
      </c>
    </row>
    <row r="14" spans="2:26" x14ac:dyDescent="0.25">
      <c r="B14" s="84">
        <f>+'Incidencia Interanual'!A24</f>
        <v>43344</v>
      </c>
      <c r="C14" s="72">
        <f>+'Infla Interanual PondENGHO'!CI25</f>
        <v>-1.7372536514259629E-3</v>
      </c>
      <c r="D14" s="72"/>
      <c r="E14" s="72"/>
      <c r="L14" s="53">
        <f t="shared" si="0"/>
        <v>11</v>
      </c>
      <c r="M14" s="59">
        <f>+MAX('Incidencia Interanual'!DO:DO)</f>
        <v>45748</v>
      </c>
      <c r="N14" s="61">
        <f>+VLOOKUP(M14,'Incidencia Interanual'!DO:EB,L14,FALSE)</f>
        <v>-1.0855786548126605</v>
      </c>
      <c r="O14" s="53" t="str">
        <f>+VLOOKUP("Division",'Incidencia Interanual'!$DO:$EB,$L14,FALSE)</f>
        <v>Educación</v>
      </c>
      <c r="P14" s="88">
        <f t="shared" si="1"/>
        <v>-1.0855786548126605</v>
      </c>
      <c r="T14" s="84">
        <f t="shared" si="3"/>
        <v>45627</v>
      </c>
      <c r="U14" s="36" t="s">
        <v>174</v>
      </c>
      <c r="V14" s="107">
        <f>100*VLOOKUP($T14,'Infla Mensual PondENGHO'!$A$3:'Infla Mensual PondENGHO'!$A$3:$BQ$1000000,COLUMN($BM$1),FALSE)</f>
        <v>2.098540393005921</v>
      </c>
      <c r="Y14">
        <f t="shared" si="4"/>
        <v>2024</v>
      </c>
      <c r="Z14">
        <f t="shared" si="5"/>
        <v>12</v>
      </c>
    </row>
    <row r="15" spans="2:26" x14ac:dyDescent="0.25">
      <c r="B15" s="84">
        <f>+'Incidencia Interanual'!A25</f>
        <v>43374</v>
      </c>
      <c r="C15" s="72">
        <f>+'Infla Interanual PondENGHO'!CI26</f>
        <v>-2.0655072870296998E-3</v>
      </c>
      <c r="D15" s="72"/>
      <c r="E15" s="72"/>
      <c r="L15" s="53">
        <f t="shared" si="0"/>
        <v>12</v>
      </c>
      <c r="M15" s="59">
        <f>+MAX('Incidencia Interanual'!DO:DO)</f>
        <v>45748</v>
      </c>
      <c r="N15" s="61">
        <f>+VLOOKUP(M15,'Incidencia Interanual'!DO:EB,L15,FALSE)</f>
        <v>-2.8656003381300614</v>
      </c>
      <c r="O15" s="53" t="str">
        <f>+VLOOKUP("Division",'Incidencia Interanual'!$DO:$EB,$L15,FALSE)</f>
        <v>Restaurantes y hoteles</v>
      </c>
      <c r="P15" s="88">
        <f t="shared" si="1"/>
        <v>-2.8656003381300614</v>
      </c>
      <c r="T15" s="84">
        <f t="shared" si="3"/>
        <v>45658</v>
      </c>
      <c r="U15" s="36" t="s">
        <v>174</v>
      </c>
      <c r="V15" s="107">
        <f>100*VLOOKUP($T15,'Infla Mensual PondENGHO'!$A$3:'Infla Mensual PondENGHO'!$A$3:$BQ$1000000,COLUMN($BM$1),FALSE)</f>
        <v>1.5046176163154623</v>
      </c>
      <c r="Y15">
        <f t="shared" si="4"/>
        <v>2025</v>
      </c>
      <c r="Z15">
        <f t="shared" si="5"/>
        <v>1</v>
      </c>
    </row>
    <row r="16" spans="2:26" x14ac:dyDescent="0.25">
      <c r="B16" s="84">
        <f>+'Incidencia Interanual'!A26</f>
        <v>43405</v>
      </c>
      <c r="C16" s="72">
        <f>+'Infla Interanual PondENGHO'!CI27</f>
        <v>-9.8582395707857984E-4</v>
      </c>
      <c r="D16" s="72"/>
      <c r="E16" s="72"/>
      <c r="L16" s="53">
        <f t="shared" si="0"/>
        <v>13</v>
      </c>
      <c r="M16" s="59">
        <f>+MAX('Incidencia Interanual'!DO:DO)</f>
        <v>45748</v>
      </c>
      <c r="N16" s="61">
        <f>+VLOOKUP(M16,'Incidencia Interanual'!DO:EB,L16,FALSE)</f>
        <v>-0.69095845637989339</v>
      </c>
      <c r="O16" s="53" t="str">
        <f>+VLOOKUP("Division",'Incidencia Interanual'!$DO:$EB,$L16,FALSE)</f>
        <v>Bienes y servicios varios</v>
      </c>
      <c r="P16" s="88">
        <f t="shared" si="1"/>
        <v>-0.69095845637989339</v>
      </c>
      <c r="T16" s="84">
        <f t="shared" si="3"/>
        <v>45689</v>
      </c>
      <c r="U16" s="36" t="s">
        <v>174</v>
      </c>
      <c r="V16" s="107">
        <f>100*VLOOKUP($T16,'Infla Mensual PondENGHO'!$A$3:'Infla Mensual PondENGHO'!$A$3:$BQ$1000000,COLUMN($BM$1),FALSE)</f>
        <v>2.0894466662557232</v>
      </c>
      <c r="Y16">
        <f t="shared" si="4"/>
        <v>2025</v>
      </c>
      <c r="Z16">
        <f t="shared" si="5"/>
        <v>2</v>
      </c>
    </row>
    <row r="17" spans="2:26" x14ac:dyDescent="0.25">
      <c r="B17" s="84">
        <f>+'Incidencia Interanual'!A27</f>
        <v>43435</v>
      </c>
      <c r="C17" s="72">
        <f>+'Infla Interanual PondENGHO'!CI28</f>
        <v>1.0700943401082963E-3</v>
      </c>
      <c r="D17" s="72"/>
      <c r="E17" s="72"/>
      <c r="L17" s="53">
        <f t="shared" si="0"/>
        <v>14</v>
      </c>
      <c r="M17" s="59">
        <f>+MAX('Incidencia Interanual'!DO:DO)</f>
        <v>45748</v>
      </c>
      <c r="N17" s="61">
        <f>+VLOOKUP(M17,'Incidencia Interanual'!DO:EB,L17,FALSE)</f>
        <v>-1.758998875262364</v>
      </c>
      <c r="O17" s="53" t="str">
        <f>+VLOOKUP("Division",'Incidencia Interanual'!$DO:$EB,$L17,FALSE)</f>
        <v>Nivel general</v>
      </c>
      <c r="P17" s="88">
        <f>+MAX(P5:P16)+99999</f>
        <v>100006.78762398477</v>
      </c>
      <c r="T17" s="84">
        <f t="shared" si="3"/>
        <v>45717</v>
      </c>
      <c r="U17" s="36" t="s">
        <v>174</v>
      </c>
      <c r="V17" s="107">
        <f>100*VLOOKUP($T17,'Infla Mensual PondENGHO'!$A$3:'Infla Mensual PondENGHO'!$A$3:$BQ$1000000,COLUMN($BM$1),FALSE)</f>
        <v>3.0471790055143666</v>
      </c>
      <c r="Y17">
        <f t="shared" si="4"/>
        <v>2025</v>
      </c>
      <c r="Z17">
        <f t="shared" si="5"/>
        <v>3</v>
      </c>
    </row>
    <row r="18" spans="2:26" x14ac:dyDescent="0.25">
      <c r="B18" s="84">
        <f>+'Incidencia Interanual'!A28</f>
        <v>43466</v>
      </c>
      <c r="C18" s="72">
        <f>+'Infla Interanual PondENGHO'!CI29</f>
        <v>3.9639396507220592E-3</v>
      </c>
      <c r="D18" s="72"/>
      <c r="E18" s="72"/>
      <c r="T18" s="84">
        <f t="shared" si="3"/>
        <v>45748</v>
      </c>
      <c r="U18" s="36" t="s">
        <v>174</v>
      </c>
      <c r="V18" s="107">
        <f>100*VLOOKUP($T18,'Infla Mensual PondENGHO'!$A$3:'Infla Mensual PondENGHO'!$A$3:$BQ$1000000,COLUMN($BM$1),FALSE)</f>
        <v>2.7422701892464874</v>
      </c>
      <c r="Y18">
        <f t="shared" si="4"/>
        <v>2025</v>
      </c>
      <c r="Z18">
        <f t="shared" si="5"/>
        <v>4</v>
      </c>
    </row>
    <row r="19" spans="2:26" x14ac:dyDescent="0.25">
      <c r="B19" s="84">
        <f>+'Incidencia Interanual'!A29</f>
        <v>43497</v>
      </c>
      <c r="C19" s="72">
        <f>+'Infla Interanual PondENGHO'!CI30</f>
        <v>1.593517081598006E-2</v>
      </c>
      <c r="D19" s="72"/>
      <c r="E19" s="72"/>
      <c r="T19" s="84">
        <f>+T6</f>
        <v>45383</v>
      </c>
      <c r="U19" s="36" t="s">
        <v>177</v>
      </c>
      <c r="V19" s="107">
        <f>100*VLOOKUP($T19,'Infla Mensual PondENGHO'!$A$3:'Infla Mensual PondENGHO'!$A$3:$BQ$1000000,COLUMN($BN$1),FALSE)</f>
        <v>8.6090833725189775</v>
      </c>
    </row>
    <row r="20" spans="2:26" x14ac:dyDescent="0.25">
      <c r="B20" s="84">
        <f>+'Incidencia Interanual'!A30</f>
        <v>43525</v>
      </c>
      <c r="C20" s="72">
        <f>+'Infla Interanual PondENGHO'!CI31</f>
        <v>2.2067479266614454E-2</v>
      </c>
      <c r="D20" s="72"/>
      <c r="E20" s="72"/>
      <c r="T20" s="84">
        <f t="shared" ref="T20:T70" si="7">+T7</f>
        <v>45413</v>
      </c>
      <c r="U20" s="36" t="s">
        <v>177</v>
      </c>
      <c r="V20" s="107">
        <f>100*VLOOKUP($T20,'Infla Mensual PondENGHO'!$A$3:'Infla Mensual PondENGHO'!$A$3:$BQ$1000000,COLUMN($BN$1),FALSE)</f>
        <v>4.8810227492708025</v>
      </c>
    </row>
    <row r="21" spans="2:26" x14ac:dyDescent="0.25">
      <c r="B21" s="84">
        <f>+'Incidencia Interanual'!A31</f>
        <v>43556</v>
      </c>
      <c r="C21" s="72">
        <f>+'Infla Interanual PondENGHO'!CI32</f>
        <v>2.1102047386247325E-2</v>
      </c>
      <c r="D21" s="72"/>
      <c r="E21" s="72"/>
      <c r="T21" s="84">
        <f t="shared" si="7"/>
        <v>45444</v>
      </c>
      <c r="U21" s="36" t="s">
        <v>177</v>
      </c>
      <c r="V21" s="107">
        <f>100*VLOOKUP($T21,'Infla Mensual PondENGHO'!$A$3:'Infla Mensual PondENGHO'!$A$3:$BQ$1000000,COLUMN($BN$1),FALSE)</f>
        <v>5.4371940492975002</v>
      </c>
    </row>
    <row r="22" spans="2:26" x14ac:dyDescent="0.25">
      <c r="B22" s="84">
        <f>+'Incidencia Interanual'!A32</f>
        <v>43586</v>
      </c>
      <c r="C22" s="72">
        <f>+'Infla Interanual PondENGHO'!CI33</f>
        <v>1.4538905658343149E-2</v>
      </c>
      <c r="D22" s="72"/>
      <c r="E22" s="72"/>
      <c r="T22" s="84">
        <f t="shared" si="7"/>
        <v>45474</v>
      </c>
      <c r="U22" s="36" t="s">
        <v>177</v>
      </c>
      <c r="V22" s="107">
        <f>100*VLOOKUP($T22,'Infla Mensual PondENGHO'!$A$3:'Infla Mensual PondENGHO'!$A$3:$BQ$1000000,COLUMN($BN$1),FALSE)</f>
        <v>4.8951141179100155</v>
      </c>
    </row>
    <row r="23" spans="2:26" x14ac:dyDescent="0.25">
      <c r="B23" s="84">
        <f>+'Incidencia Interanual'!A33</f>
        <v>43617</v>
      </c>
      <c r="C23" s="72">
        <f>+'Infla Interanual PondENGHO'!CI34</f>
        <v>1.4285098740557167E-2</v>
      </c>
      <c r="D23" s="72"/>
      <c r="E23" s="72"/>
      <c r="T23" s="84">
        <f t="shared" si="7"/>
        <v>45505</v>
      </c>
      <c r="U23" s="36" t="s">
        <v>177</v>
      </c>
      <c r="V23" s="107">
        <f>100*VLOOKUP($T23,'Infla Mensual PondENGHO'!$A$3:'Infla Mensual PondENGHO'!$A$3:$BQ$1000000,COLUMN($BN$1),FALSE)</f>
        <v>4.3481944456830846</v>
      </c>
    </row>
    <row r="24" spans="2:26" x14ac:dyDescent="0.25">
      <c r="B24" s="84">
        <f>+'Incidencia Interanual'!A34</f>
        <v>43647</v>
      </c>
      <c r="C24" s="72">
        <f>+'Infla Interanual PondENGHO'!CI35</f>
        <v>9.1482927576351791E-3</v>
      </c>
      <c r="D24" s="72"/>
      <c r="E24" s="72"/>
      <c r="T24" s="84">
        <f t="shared" si="7"/>
        <v>45536</v>
      </c>
      <c r="U24" s="36" t="s">
        <v>177</v>
      </c>
      <c r="V24" s="107">
        <f>100*VLOOKUP($T24,'Infla Mensual PondENGHO'!$A$3:'Infla Mensual PondENGHO'!$A$3:$BQ$1000000,COLUMN($BN$1),FALSE)</f>
        <v>3.0365431073042348</v>
      </c>
    </row>
    <row r="25" spans="2:26" x14ac:dyDescent="0.25">
      <c r="B25" s="84">
        <f>+'Incidencia Interanual'!A35</f>
        <v>43678</v>
      </c>
      <c r="C25" s="72">
        <f>+'Infla Interanual PondENGHO'!CI36</f>
        <v>9.663520686139071E-3</v>
      </c>
      <c r="D25" s="72"/>
      <c r="E25" s="72"/>
      <c r="T25" s="84">
        <f t="shared" si="7"/>
        <v>45566</v>
      </c>
      <c r="U25" s="36" t="s">
        <v>177</v>
      </c>
      <c r="V25" s="107">
        <f>100*VLOOKUP($T25,'Infla Mensual PondENGHO'!$A$3:'Infla Mensual PondENGHO'!$A$3:$BQ$1000000,COLUMN($BN$1),FALSE)</f>
        <v>2.5919815722406092</v>
      </c>
    </row>
    <row r="26" spans="2:26" x14ac:dyDescent="0.25">
      <c r="B26" s="84">
        <f>+'Incidencia Interanual'!A36</f>
        <v>43709</v>
      </c>
      <c r="C26" s="72">
        <f>+'Infla Interanual PondENGHO'!CI37</f>
        <v>9.0839936162088186E-3</v>
      </c>
      <c r="D26" s="72"/>
      <c r="E26" s="72"/>
      <c r="T26" s="84">
        <f t="shared" si="7"/>
        <v>45597</v>
      </c>
      <c r="U26" s="36" t="s">
        <v>177</v>
      </c>
      <c r="V26" s="107">
        <f>100*VLOOKUP($T26,'Infla Mensual PondENGHO'!$A$3:'Infla Mensual PondENGHO'!$A$3:$BQ$1000000,COLUMN($BN$1),FALSE)</f>
        <v>2.5035720250134563</v>
      </c>
    </row>
    <row r="27" spans="2:26" x14ac:dyDescent="0.25">
      <c r="B27" s="84">
        <f>+'Incidencia Interanual'!A37</f>
        <v>43739</v>
      </c>
      <c r="C27" s="72">
        <f>+'Infla Interanual PondENGHO'!CI38</f>
        <v>1.5264186475054675E-3</v>
      </c>
      <c r="D27" s="72"/>
      <c r="E27" s="72"/>
      <c r="T27" s="84">
        <f t="shared" si="7"/>
        <v>45627</v>
      </c>
      <c r="U27" s="36" t="s">
        <v>177</v>
      </c>
      <c r="V27" s="107">
        <f>100*VLOOKUP($T27,'Infla Mensual PondENGHO'!$A$3:'Infla Mensual PondENGHO'!$A$3:$BQ$1000000,COLUMN($BN$1),FALSE)</f>
        <v>2.2841155535280544</v>
      </c>
    </row>
    <row r="28" spans="2:26" x14ac:dyDescent="0.25">
      <c r="B28" s="84">
        <f>+'Incidencia Interanual'!A38</f>
        <v>43770</v>
      </c>
      <c r="C28" s="72">
        <f>+'Infla Interanual PondENGHO'!CI39</f>
        <v>4.5558767411915113E-3</v>
      </c>
      <c r="D28" s="72"/>
      <c r="E28" s="72"/>
      <c r="T28" s="84">
        <f t="shared" si="7"/>
        <v>45658</v>
      </c>
      <c r="U28" s="36" t="s">
        <v>177</v>
      </c>
      <c r="V28" s="107">
        <f>100*VLOOKUP($T28,'Infla Mensual PondENGHO'!$A$3:'Infla Mensual PondENGHO'!$A$3:$BQ$1000000,COLUMN($BN$1),FALSE)</f>
        <v>1.6185977399262974</v>
      </c>
    </row>
    <row r="29" spans="2:26" x14ac:dyDescent="0.25">
      <c r="B29" s="84">
        <f>+'Incidencia Interanual'!A39</f>
        <v>43800</v>
      </c>
      <c r="C29" s="72">
        <f>+'Infla Interanual PondENGHO'!CI40</f>
        <v>5.1357279717150206E-3</v>
      </c>
      <c r="D29" s="72"/>
      <c r="E29" s="72"/>
      <c r="T29" s="84">
        <f t="shared" si="7"/>
        <v>45689</v>
      </c>
      <c r="U29" s="36" t="s">
        <v>177</v>
      </c>
      <c r="V29" s="107">
        <f>100*VLOOKUP($T29,'Infla Mensual PondENGHO'!$A$3:'Infla Mensual PondENGHO'!$A$3:$BQ$1000000,COLUMN($BN$1),FALSE)</f>
        <v>2.0972260519734887</v>
      </c>
    </row>
    <row r="30" spans="2:26" x14ac:dyDescent="0.25">
      <c r="B30" s="84">
        <f>+'Incidencia Interanual'!A40</f>
        <v>43831</v>
      </c>
      <c r="C30" s="72">
        <f>+'Infla Interanual PondENGHO'!CI41</f>
        <v>1.2235820183640111E-2</v>
      </c>
      <c r="D30" s="72"/>
      <c r="E30" s="72"/>
      <c r="T30" s="84">
        <f t="shared" si="7"/>
        <v>45717</v>
      </c>
      <c r="U30" s="36" t="s">
        <v>177</v>
      </c>
      <c r="V30" s="107">
        <f>100*VLOOKUP($T30,'Infla Mensual PondENGHO'!$A$3:'Infla Mensual PondENGHO'!$A$3:$BQ$1000000,COLUMN($BN$1),FALSE)</f>
        <v>2.7999278654886384</v>
      </c>
    </row>
    <row r="31" spans="2:26" x14ac:dyDescent="0.25">
      <c r="B31" s="84">
        <f>+'Incidencia Interanual'!A41</f>
        <v>43862</v>
      </c>
      <c r="C31" s="72">
        <f>+'Infla Interanual PondENGHO'!CI42</f>
        <v>4.5984323183165809E-3</v>
      </c>
      <c r="D31" s="72"/>
      <c r="E31" s="72"/>
      <c r="T31" s="84">
        <f t="shared" si="7"/>
        <v>45748</v>
      </c>
      <c r="U31" s="36" t="s">
        <v>177</v>
      </c>
      <c r="V31" s="107">
        <f>100*VLOOKUP($T31,'Infla Mensual PondENGHO'!$A$3:'Infla Mensual PondENGHO'!$A$3:$BQ$1000000,COLUMN($BN$1),FALSE)</f>
        <v>2.6983846839223613</v>
      </c>
    </row>
    <row r="32" spans="2:26" x14ac:dyDescent="0.25">
      <c r="B32" s="84">
        <f>+'Incidencia Interanual'!A42</f>
        <v>43891</v>
      </c>
      <c r="C32" s="72">
        <f>+'Infla Interanual PondENGHO'!CI43</f>
        <v>2.7962309090068249E-3</v>
      </c>
      <c r="D32" s="72"/>
      <c r="E32" s="72"/>
      <c r="T32" s="84">
        <f t="shared" si="7"/>
        <v>45383</v>
      </c>
      <c r="U32" s="36" t="s">
        <v>178</v>
      </c>
      <c r="V32" s="107">
        <f>100*VLOOKUP($T32,'Infla Mensual PondENGHO'!$A$3:'Infla Mensual PondENGHO'!$A$3:$BQ$1000000,COLUMN($BO$1),FALSE)</f>
        <v>8.7332702895074341</v>
      </c>
    </row>
    <row r="33" spans="2:22" x14ac:dyDescent="0.25">
      <c r="B33" s="84">
        <f>+'Incidencia Interanual'!A43</f>
        <v>43922</v>
      </c>
      <c r="C33" s="72">
        <f>+'Infla Interanual PondENGHO'!CI44</f>
        <v>1.4343900893323269E-2</v>
      </c>
      <c r="D33" s="72"/>
      <c r="E33" s="72"/>
      <c r="T33" s="84">
        <f t="shared" si="7"/>
        <v>45413</v>
      </c>
      <c r="U33" s="36" t="s">
        <v>178</v>
      </c>
      <c r="V33" s="107">
        <f>100*VLOOKUP($T33,'Infla Mensual PondENGHO'!$A$3:'Infla Mensual PondENGHO'!$A$3:$BQ$1000000,COLUMN($BO$1),FALSE)</f>
        <v>4.7805340133790342</v>
      </c>
    </row>
    <row r="34" spans="2:22" x14ac:dyDescent="0.25">
      <c r="B34" s="84">
        <f>+'Incidencia Interanual'!A44</f>
        <v>43952</v>
      </c>
      <c r="C34" s="72">
        <f>+'Infla Interanual PondENGHO'!CI45</f>
        <v>1.6810442138973647E-2</v>
      </c>
      <c r="D34" s="72"/>
      <c r="E34" s="72"/>
      <c r="T34" s="84">
        <f t="shared" si="7"/>
        <v>45444</v>
      </c>
      <c r="U34" s="36" t="s">
        <v>178</v>
      </c>
      <c r="V34" s="107">
        <f>100*VLOOKUP($T34,'Infla Mensual PondENGHO'!$A$3:'Infla Mensual PondENGHO'!$A$3:$BQ$1000000,COLUMN($BO$1),FALSE)</f>
        <v>5.4371192809452573</v>
      </c>
    </row>
    <row r="35" spans="2:22" x14ac:dyDescent="0.25">
      <c r="B35" s="84">
        <f>+'Incidencia Interanual'!A45</f>
        <v>43983</v>
      </c>
      <c r="C35" s="72">
        <f>+'Infla Interanual PondENGHO'!CI46</f>
        <v>1.8019966039010793E-2</v>
      </c>
      <c r="D35" s="72"/>
      <c r="E35" s="72"/>
      <c r="T35" s="84">
        <f t="shared" si="7"/>
        <v>45474</v>
      </c>
      <c r="U35" s="36" t="s">
        <v>178</v>
      </c>
      <c r="V35" s="107">
        <f>100*VLOOKUP($T35,'Infla Mensual PondENGHO'!$A$3:'Infla Mensual PondENGHO'!$A$3:$BQ$1000000,COLUMN($BO$1),FALSE)</f>
        <v>4.909965793785398</v>
      </c>
    </row>
    <row r="36" spans="2:22" x14ac:dyDescent="0.25">
      <c r="B36" s="84">
        <f>+'Incidencia Interanual'!A46</f>
        <v>44013</v>
      </c>
      <c r="C36" s="72">
        <f>+'Infla Interanual PondENGHO'!CI47</f>
        <v>2.2051892605162049E-2</v>
      </c>
      <c r="D36" s="72"/>
      <c r="E36" s="72"/>
      <c r="T36" s="84">
        <f t="shared" si="7"/>
        <v>45505</v>
      </c>
      <c r="U36" s="36" t="s">
        <v>178</v>
      </c>
      <c r="V36" s="107">
        <f>100*VLOOKUP($T36,'Infla Mensual PondENGHO'!$A$3:'Infla Mensual PondENGHO'!$A$3:$BQ$1000000,COLUMN($BO$1),FALSE)</f>
        <v>4.3123027835687999</v>
      </c>
    </row>
    <row r="37" spans="2:22" x14ac:dyDescent="0.25">
      <c r="B37" s="84">
        <f>+'Incidencia Interanual'!A47</f>
        <v>44044</v>
      </c>
      <c r="C37" s="72">
        <f>+'Infla Interanual PondENGHO'!CI48</f>
        <v>2.1250526132885472E-2</v>
      </c>
      <c r="D37" s="72"/>
      <c r="E37" s="72"/>
      <c r="T37" s="84">
        <f t="shared" si="7"/>
        <v>45536</v>
      </c>
      <c r="U37" s="36" t="s">
        <v>178</v>
      </c>
      <c r="V37" s="107">
        <f>100*VLOOKUP($T37,'Infla Mensual PondENGHO'!$A$3:'Infla Mensual PondENGHO'!$A$3:$BQ$1000000,COLUMN($BO$1),FALSE)</f>
        <v>3.0820804051490347</v>
      </c>
    </row>
    <row r="38" spans="2:22" x14ac:dyDescent="0.25">
      <c r="B38" s="84">
        <f>+'Incidencia Interanual'!A48</f>
        <v>44075</v>
      </c>
      <c r="C38" s="72">
        <f>+'Infla Interanual PondENGHO'!CI49</f>
        <v>2.3582146072536281E-2</v>
      </c>
      <c r="D38" s="72"/>
      <c r="E38" s="72"/>
      <c r="T38" s="84">
        <f t="shared" si="7"/>
        <v>45566</v>
      </c>
      <c r="U38" s="36" t="s">
        <v>178</v>
      </c>
      <c r="V38" s="107">
        <f>100*VLOOKUP($T38,'Infla Mensual PondENGHO'!$A$3:'Infla Mensual PondENGHO'!$A$3:$BQ$1000000,COLUMN($BO$1),FALSE)</f>
        <v>2.6580116113460672</v>
      </c>
    </row>
    <row r="39" spans="2:22" x14ac:dyDescent="0.25">
      <c r="B39" s="84">
        <f>+'Incidencia Interanual'!A49</f>
        <v>44105</v>
      </c>
      <c r="C39" s="72">
        <f>+'Infla Interanual PondENGHO'!CI50</f>
        <v>3.5245335766732833E-2</v>
      </c>
      <c r="D39" s="72"/>
      <c r="E39" s="72"/>
      <c r="T39" s="84">
        <f t="shared" si="7"/>
        <v>45597</v>
      </c>
      <c r="U39" s="36" t="s">
        <v>178</v>
      </c>
      <c r="V39" s="107">
        <f>100*VLOOKUP($T39,'Infla Mensual PondENGHO'!$A$3:'Infla Mensual PondENGHO'!$A$3:$BQ$1000000,COLUMN($BO$1),FALSE)</f>
        <v>2.5788118860377462</v>
      </c>
    </row>
    <row r="40" spans="2:22" x14ac:dyDescent="0.25">
      <c r="B40" s="84">
        <f>+'Incidencia Interanual'!A50</f>
        <v>44136</v>
      </c>
      <c r="C40" s="72">
        <f>+'Infla Interanual PondENGHO'!CI51</f>
        <v>3.0584076490059342E-2</v>
      </c>
      <c r="D40" s="72"/>
      <c r="E40" s="72"/>
      <c r="T40" s="84">
        <f t="shared" si="7"/>
        <v>45627</v>
      </c>
      <c r="U40" s="36" t="s">
        <v>178</v>
      </c>
      <c r="V40" s="107">
        <f>100*VLOOKUP($T40,'Infla Mensual PondENGHO'!$A$3:'Infla Mensual PondENGHO'!$A$3:$BQ$1000000,COLUMN($BO$1),FALSE)</f>
        <v>2.3546383099320112</v>
      </c>
    </row>
    <row r="41" spans="2:22" x14ac:dyDescent="0.25">
      <c r="B41" s="84">
        <f>+'Incidencia Interanual'!A51</f>
        <v>44166</v>
      </c>
      <c r="C41" s="72">
        <f>+'Infla Interanual PondENGHO'!CI52</f>
        <v>3.5491070723689511E-2</v>
      </c>
      <c r="D41" s="72"/>
      <c r="E41" s="72"/>
      <c r="T41" s="84">
        <f t="shared" si="7"/>
        <v>45658</v>
      </c>
      <c r="U41" s="36" t="s">
        <v>178</v>
      </c>
      <c r="V41" s="107">
        <f>100*VLOOKUP($T41,'Infla Mensual PondENGHO'!$A$3:'Infla Mensual PondENGHO'!$A$3:$BQ$1000000,COLUMN($BO$1),FALSE)</f>
        <v>1.7011445992767715</v>
      </c>
    </row>
    <row r="42" spans="2:22" x14ac:dyDescent="0.25">
      <c r="B42" s="84">
        <f>+'Incidencia Interanual'!A52</f>
        <v>44197</v>
      </c>
      <c r="C42" s="72">
        <f>+'Infla Interanual PondENGHO'!CI53</f>
        <v>3.0265296680541232E-2</v>
      </c>
      <c r="D42" s="72"/>
      <c r="E42" s="72"/>
      <c r="T42" s="84">
        <f t="shared" si="7"/>
        <v>45689</v>
      </c>
      <c r="U42" s="36" t="s">
        <v>178</v>
      </c>
      <c r="V42" s="107">
        <f>100*VLOOKUP($T42,'Infla Mensual PondENGHO'!$A$3:'Infla Mensual PondENGHO'!$A$3:$BQ$1000000,COLUMN($BO$1),FALSE)</f>
        <v>2.1195114529293457</v>
      </c>
    </row>
    <row r="43" spans="2:22" x14ac:dyDescent="0.25">
      <c r="B43" s="84">
        <f>+'Incidencia Interanual'!A53</f>
        <v>44228</v>
      </c>
      <c r="C43" s="72">
        <f>+'Infla Interanual PondENGHO'!CI54</f>
        <v>2.659773312004643E-2</v>
      </c>
      <c r="D43" s="86"/>
      <c r="E43" s="72"/>
      <c r="T43" s="84">
        <f t="shared" si="7"/>
        <v>45717</v>
      </c>
      <c r="U43" s="36" t="s">
        <v>178</v>
      </c>
      <c r="V43" s="107">
        <f>100*VLOOKUP($T43,'Infla Mensual PondENGHO'!$A$3:'Infla Mensual PondENGHO'!$A$3:$BQ$1000000,COLUMN($BO$1),FALSE)</f>
        <v>2.7185365814572648</v>
      </c>
    </row>
    <row r="44" spans="2:22" x14ac:dyDescent="0.25">
      <c r="B44" s="84">
        <f>+'Incidencia Interanual'!A54</f>
        <v>44256</v>
      </c>
      <c r="C44" s="72">
        <f>+'Infla Interanual PondENGHO'!CI55</f>
        <v>2.0384248474700994E-2</v>
      </c>
      <c r="D44" s="72"/>
      <c r="E44" s="72"/>
      <c r="T44" s="84">
        <f t="shared" si="7"/>
        <v>45748</v>
      </c>
      <c r="U44" s="36" t="s">
        <v>178</v>
      </c>
      <c r="V44" s="107">
        <f>100*VLOOKUP($T44,'Infla Mensual PondENGHO'!$A$3:'Infla Mensual PondENGHO'!$A$3:$BQ$1000000,COLUMN($BO$1),FALSE)</f>
        <v>2.6824705302666896</v>
      </c>
    </row>
    <row r="45" spans="2:22" x14ac:dyDescent="0.25">
      <c r="B45" s="84">
        <f>+'Incidencia Interanual'!A55</f>
        <v>44287</v>
      </c>
      <c r="C45" s="72">
        <f>+'Infla Interanual PondENGHO'!CI56</f>
        <v>1.2056176299204191E-2</v>
      </c>
      <c r="D45" s="72"/>
      <c r="E45" s="72"/>
      <c r="T45" s="84">
        <f t="shared" si="7"/>
        <v>45383</v>
      </c>
      <c r="U45" s="36" t="s">
        <v>179</v>
      </c>
      <c r="V45" s="107">
        <f>100*VLOOKUP($T45,'Infla Mensual PondENGHO'!$A$3:'Infla Mensual PondENGHO'!$A$3:$BQ$1000000,COLUMN($BP$1),FALSE)</f>
        <v>8.7101999280447586</v>
      </c>
    </row>
    <row r="46" spans="2:22" x14ac:dyDescent="0.25">
      <c r="B46" s="84">
        <f>+'Incidencia Interanual'!A56</f>
        <v>44317</v>
      </c>
      <c r="C46" s="72">
        <f>+'Infla Interanual PondENGHO'!CI57</f>
        <v>9.8209787417298244E-3</v>
      </c>
      <c r="D46" s="72"/>
      <c r="E46" s="72"/>
      <c r="T46" s="84">
        <f t="shared" si="7"/>
        <v>45413</v>
      </c>
      <c r="U46" s="36" t="s">
        <v>179</v>
      </c>
      <c r="V46" s="107">
        <f>100*VLOOKUP($T46,'Infla Mensual PondENGHO'!$A$3:'Infla Mensual PondENGHO'!$A$3:$BQ$1000000,COLUMN($BP$1),FALSE)</f>
        <v>4.6482968724349982</v>
      </c>
    </row>
    <row r="47" spans="2:22" x14ac:dyDescent="0.25">
      <c r="B47" s="84">
        <f>+'Incidencia Interanual'!A57</f>
        <v>44348</v>
      </c>
      <c r="C47" s="72">
        <f>+'Infla Interanual PondENGHO'!CI58</f>
        <v>1.318893371742802E-2</v>
      </c>
      <c r="D47" s="72"/>
      <c r="E47" s="72"/>
      <c r="T47" s="84">
        <f t="shared" si="7"/>
        <v>45444</v>
      </c>
      <c r="U47" s="36" t="s">
        <v>179</v>
      </c>
      <c r="V47" s="107">
        <f>100*VLOOKUP($T47,'Infla Mensual PondENGHO'!$A$3:'Infla Mensual PondENGHO'!$A$3:$BQ$1000000,COLUMN($BP$1),FALSE)</f>
        <v>5.3782458045042336</v>
      </c>
    </row>
    <row r="48" spans="2:22" x14ac:dyDescent="0.25">
      <c r="B48" s="84">
        <f>+'Incidencia Interanual'!A58</f>
        <v>44378</v>
      </c>
      <c r="C48" s="72">
        <f>+'Infla Interanual PondENGHO'!CI59</f>
        <v>1.4059990975672454E-2</v>
      </c>
      <c r="D48" s="72"/>
      <c r="E48" s="72"/>
      <c r="T48" s="84">
        <f t="shared" si="7"/>
        <v>45474</v>
      </c>
      <c r="U48" s="36" t="s">
        <v>179</v>
      </c>
      <c r="V48" s="107">
        <f>100*VLOOKUP($T48,'Infla Mensual PondENGHO'!$A$3:'Infla Mensual PondENGHO'!$A$3:$BQ$1000000,COLUMN($BP$1),FALSE)</f>
        <v>4.8750904904447445</v>
      </c>
    </row>
    <row r="49" spans="2:22" x14ac:dyDescent="0.25">
      <c r="B49" s="84">
        <f>+'Incidencia Interanual'!A59</f>
        <v>44409</v>
      </c>
      <c r="C49" s="72">
        <f>+'Infla Interanual PondENGHO'!CI60</f>
        <v>6.7448869415935864E-3</v>
      </c>
      <c r="D49" s="72"/>
      <c r="E49" s="72"/>
      <c r="T49" s="84">
        <f t="shared" si="7"/>
        <v>45505</v>
      </c>
      <c r="U49" s="36" t="s">
        <v>179</v>
      </c>
      <c r="V49" s="107">
        <f>100*VLOOKUP($T49,'Infla Mensual PondENGHO'!$A$3:'Infla Mensual PondENGHO'!$A$3:$BQ$1000000,COLUMN($BP$1),FALSE)</f>
        <v>4.3596372263998706</v>
      </c>
    </row>
    <row r="50" spans="2:22" x14ac:dyDescent="0.25">
      <c r="B50" s="84">
        <f>+'Incidencia Interanual'!A60</f>
        <v>44440</v>
      </c>
      <c r="C50" s="72">
        <f>+'Infla Interanual PondENGHO'!CI61</f>
        <v>-5.4535279265510717E-4</v>
      </c>
      <c r="D50" s="72"/>
      <c r="E50" s="72"/>
      <c r="T50" s="84">
        <f t="shared" si="7"/>
        <v>45536</v>
      </c>
      <c r="U50" s="36" t="s">
        <v>179</v>
      </c>
      <c r="V50" s="107">
        <f>100*VLOOKUP($T50,'Infla Mensual PondENGHO'!$A$3:'Infla Mensual PondENGHO'!$A$3:$BQ$1000000,COLUMN($BP$1),FALSE)</f>
        <v>3.1681798273560879</v>
      </c>
    </row>
    <row r="51" spans="2:22" x14ac:dyDescent="0.25">
      <c r="B51" s="84">
        <f>+'Incidencia Interanual'!A61</f>
        <v>44470</v>
      </c>
      <c r="C51" s="72">
        <f>+'Infla Interanual PondENGHO'!CI62</f>
        <v>-8.0565648091355246E-3</v>
      </c>
      <c r="D51" s="72"/>
      <c r="E51" s="72"/>
      <c r="T51" s="84">
        <f t="shared" si="7"/>
        <v>45566</v>
      </c>
      <c r="U51" s="36" t="s">
        <v>179</v>
      </c>
      <c r="V51" s="107">
        <f>100*VLOOKUP($T51,'Infla Mensual PondENGHO'!$A$3:'Infla Mensual PondENGHO'!$A$3:$BQ$1000000,COLUMN($BP$1),FALSE)</f>
        <v>2.7534742652419286</v>
      </c>
    </row>
    <row r="52" spans="2:22" x14ac:dyDescent="0.25">
      <c r="B52" s="84">
        <f>+'Incidencia Interanual'!A62</f>
        <v>44501</v>
      </c>
      <c r="C52" s="72">
        <f>+'Infla Interanual PondENGHO'!CI63</f>
        <v>-7.0933943023621104E-3</v>
      </c>
      <c r="D52" s="72"/>
      <c r="E52" s="72"/>
      <c r="T52" s="84">
        <f t="shared" si="7"/>
        <v>45597</v>
      </c>
      <c r="U52" s="36" t="s">
        <v>179</v>
      </c>
      <c r="V52" s="107">
        <f>100*VLOOKUP($T52,'Infla Mensual PondENGHO'!$A$3:'Infla Mensual PondENGHO'!$A$3:$BQ$1000000,COLUMN($BP$1),FALSE)</f>
        <v>2.7211511333267158</v>
      </c>
    </row>
    <row r="53" spans="2:22" x14ac:dyDescent="0.25">
      <c r="B53" s="84">
        <f>+'Incidencia Interanual'!A63</f>
        <v>44531</v>
      </c>
      <c r="C53" s="72">
        <f>+'Infla Interanual PondENGHO'!CI64</f>
        <v>-8.5924664630907532E-3</v>
      </c>
      <c r="D53" s="72"/>
      <c r="E53" s="72"/>
      <c r="T53" s="84">
        <f t="shared" si="7"/>
        <v>45627</v>
      </c>
      <c r="U53" s="36" t="s">
        <v>179</v>
      </c>
      <c r="V53" s="107">
        <f>100*VLOOKUP($T53,'Infla Mensual PondENGHO'!$A$3:'Infla Mensual PondENGHO'!$A$3:$BQ$1000000,COLUMN($BP$1),FALSE)</f>
        <v>2.4433065719933866</v>
      </c>
    </row>
    <row r="54" spans="2:22" x14ac:dyDescent="0.25">
      <c r="B54" s="84">
        <f>+'Incidencia Interanual'!A64</f>
        <v>44562</v>
      </c>
      <c r="C54" s="72">
        <f>+'Infla Interanual PondENGHO'!CI65</f>
        <v>-1.4223813182975498E-2</v>
      </c>
      <c r="D54" s="72"/>
      <c r="E54" s="72"/>
      <c r="T54" s="84">
        <f t="shared" si="7"/>
        <v>45658</v>
      </c>
      <c r="U54" s="36" t="s">
        <v>179</v>
      </c>
      <c r="V54" s="107">
        <f>100*VLOOKUP($T54,'Infla Mensual PondENGHO'!$A$3:'Infla Mensual PondENGHO'!$A$3:$BQ$1000000,COLUMN($BP$1),FALSE)</f>
        <v>1.8118774530353265</v>
      </c>
    </row>
    <row r="55" spans="2:22" x14ac:dyDescent="0.25">
      <c r="B55" s="84">
        <f>+'Incidencia Interanual'!A65</f>
        <v>44593</v>
      </c>
      <c r="C55" s="72">
        <f>+'Infla Interanual PondENGHO'!CI66</f>
        <v>-3.2470686663068626E-3</v>
      </c>
      <c r="D55" s="72"/>
      <c r="E55" s="72"/>
      <c r="T55" s="84">
        <f t="shared" si="7"/>
        <v>45689</v>
      </c>
      <c r="U55" s="36" t="s">
        <v>179</v>
      </c>
      <c r="V55" s="107">
        <f>100*VLOOKUP($T55,'Infla Mensual PondENGHO'!$A$3:'Infla Mensual PondENGHO'!$A$3:$BQ$1000000,COLUMN($BP$1),FALSE)</f>
        <v>2.1215698213033374</v>
      </c>
    </row>
    <row r="56" spans="2:22" x14ac:dyDescent="0.25">
      <c r="B56" s="84">
        <f>+'Incidencia Interanual'!A66</f>
        <v>44621</v>
      </c>
      <c r="C56" s="72">
        <f>+'Infla Interanual PondENGHO'!CI67</f>
        <v>7.3632653647996982E-3</v>
      </c>
      <c r="D56" s="72"/>
      <c r="E56" s="72"/>
      <c r="T56" s="84">
        <f t="shared" si="7"/>
        <v>45717</v>
      </c>
      <c r="U56" s="36" t="s">
        <v>179</v>
      </c>
      <c r="V56" s="107">
        <f>100*VLOOKUP($T56,'Infla Mensual PondENGHO'!$A$3:'Infla Mensual PondENGHO'!$A$3:$BQ$1000000,COLUMN($BP$1),FALSE)</f>
        <v>2.5751143448510261</v>
      </c>
    </row>
    <row r="57" spans="2:22" x14ac:dyDescent="0.25">
      <c r="B57" s="84">
        <f>+'Incidencia Interanual'!A67</f>
        <v>44652</v>
      </c>
      <c r="C57" s="72">
        <f>+'Infla Interanual PondENGHO'!CI68</f>
        <v>7.9531192969706233E-3</v>
      </c>
      <c r="D57" s="72"/>
      <c r="E57" s="72"/>
      <c r="T57" s="84">
        <f t="shared" si="7"/>
        <v>45748</v>
      </c>
      <c r="U57" s="36" t="s">
        <v>179</v>
      </c>
      <c r="V57" s="107">
        <f>100*VLOOKUP($T57,'Infla Mensual PondENGHO'!$A$3:'Infla Mensual PondENGHO'!$A$3:$BQ$1000000,COLUMN($BP$1),FALSE)</f>
        <v>2.6544909101307468</v>
      </c>
    </row>
    <row r="58" spans="2:22" x14ac:dyDescent="0.25">
      <c r="B58" s="84">
        <f>+'Incidencia Interanual'!A68</f>
        <v>44682</v>
      </c>
      <c r="C58" s="72">
        <f>+'Infla Interanual PondENGHO'!CI69</f>
        <v>1.1274678392140913E-2</v>
      </c>
      <c r="D58" s="72"/>
      <c r="E58" s="72"/>
      <c r="T58" s="84">
        <f t="shared" si="7"/>
        <v>45383</v>
      </c>
      <c r="U58" s="36" t="s">
        <v>180</v>
      </c>
      <c r="V58" s="107">
        <f>100*VLOOKUP($T58,'Infla Mensual PondENGHO'!$A$3:'Infla Mensual PondENGHO'!$A$3:$BQ$1000000,COLUMN($BQ$1),FALSE)</f>
        <v>8.9348975680300988</v>
      </c>
    </row>
    <row r="59" spans="2:22" x14ac:dyDescent="0.25">
      <c r="B59" s="84">
        <f>+'Incidencia Interanual'!A69</f>
        <v>44713</v>
      </c>
      <c r="C59" s="72">
        <f>+'Infla Interanual PondENGHO'!CI70</f>
        <v>4.9534133083222187E-3</v>
      </c>
      <c r="D59" s="72"/>
      <c r="E59" s="72"/>
      <c r="T59" s="84">
        <f t="shared" si="7"/>
        <v>45413</v>
      </c>
      <c r="U59" s="36" t="s">
        <v>180</v>
      </c>
      <c r="V59" s="107">
        <f>100*VLOOKUP($T59,'Infla Mensual PondENGHO'!$A$3:'Infla Mensual PondENGHO'!$A$3:$BQ$1000000,COLUMN($BQ$1),FALSE)</f>
        <v>4.4805724694151561</v>
      </c>
    </row>
    <row r="60" spans="2:22" x14ac:dyDescent="0.25">
      <c r="B60" s="84">
        <f>+'Incidencia Interanual'!A70</f>
        <v>44743</v>
      </c>
      <c r="C60" s="72">
        <f>+'Infla Interanual PondENGHO'!CI71</f>
        <v>-2.5611832149849967E-3</v>
      </c>
      <c r="D60" s="72"/>
      <c r="E60" s="72"/>
      <c r="T60" s="84">
        <f t="shared" si="7"/>
        <v>45444</v>
      </c>
      <c r="U60" s="36" t="s">
        <v>180</v>
      </c>
      <c r="V60" s="107">
        <f>100*VLOOKUP($T60,'Infla Mensual PondENGHO'!$A$3:'Infla Mensual PondENGHO'!$A$3:$BQ$1000000,COLUMN($BQ$1),FALSE)</f>
        <v>5.360539153192434</v>
      </c>
    </row>
    <row r="61" spans="2:22" x14ac:dyDescent="0.25">
      <c r="B61" s="84">
        <f>+'Incidencia Interanual'!A71</f>
        <v>44774</v>
      </c>
      <c r="C61" s="72">
        <f>+'Infla Interanual PondENGHO'!CI72</f>
        <v>1.0219453972942327E-2</v>
      </c>
      <c r="D61" s="72"/>
      <c r="E61" s="72"/>
      <c r="T61" s="84">
        <f t="shared" si="7"/>
        <v>45474</v>
      </c>
      <c r="U61" s="36" t="s">
        <v>180</v>
      </c>
      <c r="V61" s="107">
        <f>100*VLOOKUP($T61,'Infla Mensual PondENGHO'!$A$3:'Infla Mensual PondENGHO'!$A$3:$BQ$1000000,COLUMN($BQ$1),FALSE)</f>
        <v>4.8826700651496635</v>
      </c>
    </row>
    <row r="62" spans="2:22" x14ac:dyDescent="0.25">
      <c r="B62" s="84">
        <f>+'Incidencia Interanual'!A72</f>
        <v>44805</v>
      </c>
      <c r="C62" s="72">
        <f>+'Infla Interanual PondENGHO'!CI73</f>
        <v>2.4184546054624168E-2</v>
      </c>
      <c r="D62" s="72"/>
      <c r="E62" s="72"/>
      <c r="T62" s="84">
        <f t="shared" si="7"/>
        <v>45505</v>
      </c>
      <c r="U62" s="36" t="s">
        <v>180</v>
      </c>
      <c r="V62" s="107">
        <f>100*VLOOKUP($T62,'Infla Mensual PondENGHO'!$A$3:'Infla Mensual PondENGHO'!$A$3:$BQ$1000000,COLUMN($BQ$1),FALSE)</f>
        <v>4.3907722718820485</v>
      </c>
    </row>
    <row r="63" spans="2:22" x14ac:dyDescent="0.25">
      <c r="B63" s="84">
        <f>+'Incidencia Interanual'!A73</f>
        <v>44835</v>
      </c>
      <c r="C63" s="72">
        <f>+'Infla Interanual PondENGHO'!CI74</f>
        <v>2.5007842752685638E-2</v>
      </c>
      <c r="D63" s="72"/>
      <c r="E63" s="72"/>
      <c r="T63" s="84">
        <f t="shared" si="7"/>
        <v>45536</v>
      </c>
      <c r="U63" s="36" t="s">
        <v>180</v>
      </c>
      <c r="V63" s="107">
        <f>100*VLOOKUP($T63,'Infla Mensual PondENGHO'!$A$3:'Infla Mensual PondENGHO'!$A$3:$BQ$1000000,COLUMN($BQ$1),FALSE)</f>
        <v>3.2796117054070262</v>
      </c>
    </row>
    <row r="64" spans="2:22" x14ac:dyDescent="0.25">
      <c r="B64" s="84">
        <f>+'Incidencia Interanual'!A74</f>
        <v>44866</v>
      </c>
      <c r="C64" s="72">
        <f>+'Infla Interanual PondENGHO'!CI75</f>
        <v>1.8247747407816428E-2</v>
      </c>
      <c r="D64" s="72"/>
      <c r="E64" s="72"/>
      <c r="T64" s="84">
        <f t="shared" si="7"/>
        <v>45566</v>
      </c>
      <c r="U64" s="36" t="s">
        <v>180</v>
      </c>
      <c r="V64" s="107">
        <f>100*VLOOKUP($T64,'Infla Mensual PondENGHO'!$A$3:'Infla Mensual PondENGHO'!$A$3:$BQ$1000000,COLUMN($BQ$1),FALSE)</f>
        <v>2.9325460862744457</v>
      </c>
    </row>
    <row r="65" spans="2:22" x14ac:dyDescent="0.25">
      <c r="B65" s="84">
        <f>+'Incidencia Interanual'!A75</f>
        <v>44896</v>
      </c>
      <c r="C65" s="72">
        <f>+'Infla Interanual PondENGHO'!CI76</f>
        <v>4.4328241091471376E-3</v>
      </c>
      <c r="D65" s="72"/>
      <c r="E65" s="72"/>
      <c r="T65" s="84">
        <f t="shared" si="7"/>
        <v>45597</v>
      </c>
      <c r="U65" s="36" t="s">
        <v>180</v>
      </c>
      <c r="V65" s="107">
        <f>100*VLOOKUP($T65,'Infla Mensual PondENGHO'!$A$3:'Infla Mensual PondENGHO'!$A$3:$BQ$1000000,COLUMN($BQ$1),FALSE)</f>
        <v>2.8724633832918789</v>
      </c>
    </row>
    <row r="66" spans="2:22" x14ac:dyDescent="0.25">
      <c r="B66" s="84">
        <f>+'Incidencia Interanual'!A76</f>
        <v>44927</v>
      </c>
      <c r="C66" s="72">
        <f>+'Infla Interanual PondENGHO'!CI77</f>
        <v>5.5704368467694998E-3</v>
      </c>
      <c r="D66" s="72"/>
      <c r="E66" s="72"/>
      <c r="T66" s="84">
        <f t="shared" si="7"/>
        <v>45627</v>
      </c>
      <c r="U66" s="36" t="s">
        <v>180</v>
      </c>
      <c r="V66" s="107">
        <f>100*VLOOKUP($T66,'Infla Mensual PondENGHO'!$A$3:'Infla Mensual PondENGHO'!$A$3:$BQ$1000000,COLUMN($BQ$1),FALSE)</f>
        <v>2.599319257392918</v>
      </c>
    </row>
    <row r="67" spans="2:22" x14ac:dyDescent="0.25">
      <c r="B67" s="84">
        <f>+'Incidencia Interanual'!A77</f>
        <v>44958</v>
      </c>
      <c r="C67" s="72">
        <f>+'Infla Interanual PondENGHO'!CI78</f>
        <v>1.0557811185654131E-2</v>
      </c>
      <c r="D67" s="72"/>
      <c r="E67" s="72"/>
      <c r="T67" s="84">
        <f t="shared" si="7"/>
        <v>45658</v>
      </c>
      <c r="U67" s="36" t="s">
        <v>180</v>
      </c>
      <c r="V67" s="107">
        <f>100*VLOOKUP($T67,'Infla Mensual PondENGHO'!$A$3:'Infla Mensual PondENGHO'!$A$3:$BQ$1000000,COLUMN($BQ$1),FALSE)</f>
        <v>2.0179269072547079</v>
      </c>
    </row>
    <row r="68" spans="2:22" x14ac:dyDescent="0.25">
      <c r="B68" s="84">
        <f>+'Incidencia Interanual'!A78</f>
        <v>44986</v>
      </c>
      <c r="C68" s="72">
        <f>+'Infla Interanual PondENGHO'!CI79</f>
        <v>8.3526534577829104E-3</v>
      </c>
      <c r="D68" s="72"/>
      <c r="E68" s="72"/>
      <c r="T68" s="84">
        <f t="shared" si="7"/>
        <v>45689</v>
      </c>
      <c r="U68" s="36" t="s">
        <v>180</v>
      </c>
      <c r="V68" s="107">
        <f>100*VLOOKUP($T68,'Infla Mensual PondENGHO'!$A$3:'Infla Mensual PondENGHO'!$A$3:$BQ$1000000,COLUMN($BQ$1),FALSE)</f>
        <v>2.1464635439512492</v>
      </c>
    </row>
    <row r="69" spans="2:22" x14ac:dyDescent="0.25">
      <c r="B69" s="84">
        <f>+'Incidencia Interanual'!A79</f>
        <v>45017</v>
      </c>
      <c r="C69" s="72">
        <f>+'Infla Interanual PondENGHO'!CI80</f>
        <v>1.3848219900854719E-2</v>
      </c>
      <c r="D69" s="72"/>
      <c r="E69" s="72"/>
      <c r="T69" s="84">
        <f t="shared" si="7"/>
        <v>45717</v>
      </c>
      <c r="U69" s="36" t="s">
        <v>180</v>
      </c>
      <c r="V69" s="107">
        <f>100*VLOOKUP($T69,'Infla Mensual PondENGHO'!$A$3:'Infla Mensual PondENGHO'!$A$3:$BQ$1000000,COLUMN($BQ$1),FALSE)</f>
        <v>2.3895736952705082</v>
      </c>
    </row>
    <row r="70" spans="2:22" x14ac:dyDescent="0.25">
      <c r="B70" s="84">
        <f>+'Incidencia Interanual'!A80</f>
        <v>45047</v>
      </c>
      <c r="C70" s="72">
        <f>+'Infla Interanual PondENGHO'!CI81</f>
        <v>4.6144225533777394E-3</v>
      </c>
      <c r="D70" s="72"/>
      <c r="E70" s="72"/>
      <c r="T70" s="84">
        <f t="shared" si="7"/>
        <v>45748</v>
      </c>
      <c r="U70" s="36" t="s">
        <v>180</v>
      </c>
      <c r="V70" s="107">
        <f>100*VLOOKUP($T70,'Infla Mensual PondENGHO'!$A$3:'Infla Mensual PondENGHO'!$A$3:$BQ$1000000,COLUMN($BQ$1),FALSE)</f>
        <v>2.6412884944148729</v>
      </c>
    </row>
    <row r="71" spans="2:22" x14ac:dyDescent="0.25">
      <c r="B71" s="84">
        <f>+'Incidencia Interanual'!A81</f>
        <v>45078</v>
      </c>
      <c r="C71" s="72">
        <f>+'Infla Interanual PondENGHO'!CI82</f>
        <v>7.7793011650362232E-4</v>
      </c>
      <c r="D71" s="72"/>
      <c r="E71" s="72"/>
    </row>
    <row r="72" spans="2:22" x14ac:dyDescent="0.25">
      <c r="B72" s="84">
        <f>+'Incidencia Interanual'!A82</f>
        <v>45108</v>
      </c>
      <c r="C72" s="72">
        <f>+'Infla Interanual PondENGHO'!CI83</f>
        <v>2.6435589670836812E-3</v>
      </c>
      <c r="D72" s="72"/>
      <c r="E72" s="72"/>
    </row>
    <row r="73" spans="2:22" x14ac:dyDescent="0.25">
      <c r="B73" s="84">
        <f>+'Incidencia Interanual'!A83</f>
        <v>45139</v>
      </c>
      <c r="C73" s="72">
        <f>+'Infla Interanual PondENGHO'!CI84</f>
        <v>1.3743215011881027E-2</v>
      </c>
      <c r="D73" s="72"/>
      <c r="E73" s="72"/>
    </row>
    <row r="74" spans="2:22" x14ac:dyDescent="0.25">
      <c r="B74" s="84">
        <f>+'Incidencia Interanual'!A84</f>
        <v>45170</v>
      </c>
      <c r="C74" s="72">
        <f>+'Infla Interanual PondENGHO'!CI85</f>
        <v>1.9560924830011039E-2</v>
      </c>
      <c r="D74" s="72"/>
      <c r="E74" s="72"/>
    </row>
    <row r="75" spans="2:22" x14ac:dyDescent="0.25">
      <c r="B75" s="84">
        <f>+'Incidencia Interanual'!A85</f>
        <v>45200</v>
      </c>
      <c r="C75" s="72">
        <f>+'Infla Interanual PondENGHO'!CI86</f>
        <v>1.6207527989819948E-2</v>
      </c>
      <c r="D75" s="72"/>
      <c r="E75" s="72"/>
    </row>
    <row r="76" spans="2:22" x14ac:dyDescent="0.25">
      <c r="B76" s="84">
        <f>+'Incidencia Interanual'!A86</f>
        <v>45231</v>
      </c>
      <c r="C76" s="72">
        <f>+'Infla Interanual PondENGHO'!CI87</f>
        <v>3.6637583726565559E-2</v>
      </c>
      <c r="D76" s="72"/>
      <c r="E76" s="72"/>
    </row>
    <row r="77" spans="2:22" x14ac:dyDescent="0.25">
      <c r="B77" s="84">
        <f>+'Incidencia Interanual'!A87</f>
        <v>45261</v>
      </c>
      <c r="C77" s="72">
        <f>+'Infla Interanual PondENGHO'!CI88</f>
        <v>7.5393833325656079E-2</v>
      </c>
      <c r="D77" s="72"/>
      <c r="E77" s="72"/>
    </row>
    <row r="78" spans="2:22" x14ac:dyDescent="0.25">
      <c r="B78" s="84">
        <f>+'Incidencia Interanual'!A88</f>
        <v>45292</v>
      </c>
      <c r="C78" s="72">
        <f>+'Infla Interanual PondENGHO'!CI89</f>
        <v>6.7656907155498658E-2</v>
      </c>
      <c r="D78" s="72"/>
      <c r="E78" s="72"/>
    </row>
    <row r="79" spans="2:22" x14ac:dyDescent="0.25">
      <c r="B79" s="84">
        <f>+'Incidencia Interanual'!A89</f>
        <v>45323</v>
      </c>
      <c r="C79" s="72">
        <f>+'Infla Interanual PondENGHO'!CI90</f>
        <v>2.5840419707079398E-3</v>
      </c>
      <c r="D79" s="72"/>
      <c r="E79" s="72"/>
    </row>
    <row r="80" spans="2:22" x14ac:dyDescent="0.25">
      <c r="B80" s="84">
        <f>+'Incidencia Interanual'!A90</f>
        <v>45352</v>
      </c>
      <c r="C80" s="72">
        <f>+'Infla Interanual PondENGHO'!CI91</f>
        <v>-3.0275033158225551E-2</v>
      </c>
      <c r="D80" s="72"/>
      <c r="E80" s="72"/>
    </row>
    <row r="81" spans="2:5" x14ac:dyDescent="0.25">
      <c r="B81" s="84">
        <f>+'Incidencia Interanual'!A91</f>
        <v>45383</v>
      </c>
      <c r="C81" s="72">
        <f>+'Infla Interanual PondENGHO'!CI92</f>
        <v>-6.3761592337092665E-2</v>
      </c>
      <c r="D81" s="72"/>
      <c r="E81" s="72"/>
    </row>
    <row r="82" spans="2:5" x14ac:dyDescent="0.25">
      <c r="B82" s="84">
        <f>+'Incidencia Interanual'!A92</f>
        <v>45413</v>
      </c>
      <c r="C82" s="72">
        <f>+'Infla Interanual PondENGHO'!CI93</f>
        <v>-3.5604971667667851E-2</v>
      </c>
      <c r="D82" s="72"/>
      <c r="E82" s="72"/>
    </row>
    <row r="83" spans="2:5" x14ac:dyDescent="0.25">
      <c r="B83" s="84">
        <f>+'Incidencia Interanual'!A93</f>
        <v>45444</v>
      </c>
      <c r="C83" s="72">
        <f>+'Infla Interanual PondENGHO'!CI94</f>
        <v>-2.7210126306944638E-2</v>
      </c>
      <c r="D83" s="72"/>
      <c r="E83" s="72"/>
    </row>
    <row r="84" spans="2:5" x14ac:dyDescent="0.25">
      <c r="B84" s="84">
        <f>+'Incidencia Interanual'!A94</f>
        <v>45474</v>
      </c>
      <c r="C84" s="72">
        <f>+'Infla Interanual PondENGHO'!CI95</f>
        <v>-2.3841634004555967E-2</v>
      </c>
    </row>
    <row r="85" spans="2:5" x14ac:dyDescent="0.25">
      <c r="B85" s="84">
        <f>+'Incidencia Interanual'!A95</f>
        <v>45505</v>
      </c>
      <c r="C85" s="72">
        <f>+'Infla Interanual PondENGHO'!CI96</f>
        <v>-4.909631553778393E-2</v>
      </c>
    </row>
    <row r="86" spans="2:5" x14ac:dyDescent="0.25">
      <c r="B86" s="84">
        <f>+'Incidencia Interanual'!A96</f>
        <v>45536</v>
      </c>
      <c r="C86" s="72">
        <f>+'Infla Interanual PondENGHO'!CI97</f>
        <v>-7.3572001317395053E-2</v>
      </c>
    </row>
    <row r="87" spans="2:5" x14ac:dyDescent="0.25">
      <c r="B87" s="84">
        <f>+'Incidencia Interanual'!A97</f>
        <v>45566</v>
      </c>
      <c r="C87" s="72">
        <f>+'Infla Interanual PondENGHO'!CI98</f>
        <v>-7.5579812481974429E-2</v>
      </c>
    </row>
    <row r="88" spans="2:5" x14ac:dyDescent="0.25">
      <c r="B88" s="84">
        <f>+'Incidencia Interanual'!A98</f>
        <v>45597</v>
      </c>
      <c r="C88" s="72">
        <f>+'Infla Interanual PondENGHO'!CI99</f>
        <v>-9.4361616488844557E-2</v>
      </c>
    </row>
    <row r="89" spans="2:5" x14ac:dyDescent="0.25">
      <c r="B89" s="84">
        <f>+'Incidencia Interanual'!A99</f>
        <v>45627</v>
      </c>
      <c r="C89" s="72">
        <f>+'Infla Interanual PondENGHO'!CI100</f>
        <v>-9.2700854983520209E-2</v>
      </c>
    </row>
    <row r="90" spans="2:5" x14ac:dyDescent="0.25">
      <c r="B90" s="84">
        <f>+'Incidencia Interanual'!A100</f>
        <v>45658</v>
      </c>
      <c r="C90" s="72">
        <f>+'Infla Interanual PondENGHO'!CI101</f>
        <v>-7.4985400126929003E-2</v>
      </c>
    </row>
    <row r="91" spans="2:5" x14ac:dyDescent="0.25">
      <c r="B91" s="84">
        <f>+'Incidencia Interanual'!A101</f>
        <v>45689</v>
      </c>
      <c r="C91" s="72">
        <f>+'Infla Interanual PondENGHO'!CI102</f>
        <v>-4.9591178682200532E-2</v>
      </c>
    </row>
    <row r="92" spans="2:5" x14ac:dyDescent="0.25">
      <c r="B92" s="84">
        <f>+'Incidencia Interanual'!A102</f>
        <v>45717</v>
      </c>
      <c r="C92" s="72">
        <f>+'Infla Interanual PondENGHO'!CI103</f>
        <v>-2.8551535026634323E-2</v>
      </c>
    </row>
    <row r="93" spans="2:5" x14ac:dyDescent="0.25">
      <c r="B93" s="84">
        <f>+'Incidencia Interanual'!A103</f>
        <v>45748</v>
      </c>
      <c r="C93" s="72">
        <f>+'Infla Interanual PondENGHO'!CI104</f>
        <v>-1.7589988752623631E-2</v>
      </c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zoomScale="99" workbookViewId="0">
      <selection activeCell="I9" sqref="I9"/>
    </sheetView>
  </sheetViews>
  <sheetFormatPr baseColWidth="10" defaultColWidth="11.5703125" defaultRowHeight="20.100000000000001" customHeight="1" x14ac:dyDescent="0.25"/>
  <cols>
    <col min="7" max="7" width="36.42578125" customWidth="1"/>
    <col min="10" max="10" width="11.5703125" customWidth="1"/>
  </cols>
  <sheetData>
    <row r="4" spans="5:12" ht="20.100000000000001" customHeight="1" x14ac:dyDescent="0.25">
      <c r="G4" s="117" t="s">
        <v>166</v>
      </c>
      <c r="H4" s="117"/>
      <c r="I4" s="117"/>
      <c r="J4" s="117"/>
    </row>
    <row r="5" spans="5:12" ht="20.100000000000001" customHeight="1" thickBot="1" x14ac:dyDescent="0.3">
      <c r="E5" s="92"/>
      <c r="F5" s="92"/>
      <c r="G5" s="92"/>
      <c r="H5" s="92"/>
      <c r="I5" s="92"/>
      <c r="J5" s="92"/>
      <c r="K5" s="92"/>
      <c r="L5" s="92"/>
    </row>
    <row r="6" spans="5:12" ht="20.100000000000001" customHeight="1" x14ac:dyDescent="0.25">
      <c r="E6" s="92"/>
      <c r="F6" s="97" t="str">
        <f>+'Para R'!F4</f>
        <v>Fecha</v>
      </c>
      <c r="G6" s="97"/>
      <c r="H6" s="97" t="str">
        <f>+'Para R'!H4</f>
        <v>Quintil</v>
      </c>
      <c r="I6" s="97" t="str">
        <f>+'Para R'!I4</f>
        <v>Mensual</v>
      </c>
      <c r="J6" s="97" t="str">
        <f>+'Para R'!J4</f>
        <v>Internual</v>
      </c>
      <c r="K6" s="92"/>
      <c r="L6" s="92"/>
    </row>
    <row r="7" spans="5:12" ht="20.100000000000001" customHeight="1" x14ac:dyDescent="0.25">
      <c r="E7" s="92"/>
      <c r="F7" s="118">
        <f>+'Para R'!F5</f>
        <v>45748</v>
      </c>
      <c r="G7" s="93" t="str">
        <f>+'Para R'!G5</f>
        <v>20% con menores ingresos</v>
      </c>
      <c r="H7" s="93">
        <f>+'[4]Para R'!H5</f>
        <v>1</v>
      </c>
      <c r="I7" s="94">
        <f>+'Para R'!I5</f>
        <v>2.7422701892464874</v>
      </c>
      <c r="J7" s="94">
        <f>+'Para R'!J5</f>
        <v>46.345401914160902</v>
      </c>
      <c r="K7" s="92"/>
      <c r="L7" s="92"/>
    </row>
    <row r="8" spans="5:12" ht="20.100000000000001" customHeight="1" x14ac:dyDescent="0.25">
      <c r="E8" s="92"/>
      <c r="F8" s="119"/>
      <c r="G8" s="98"/>
      <c r="H8" s="98">
        <f>+'Para R'!H6</f>
        <v>2</v>
      </c>
      <c r="I8" s="99">
        <f>+'Para R'!I6</f>
        <v>2.6983846839223613</v>
      </c>
      <c r="J8" s="99">
        <f>+'Para R'!J6</f>
        <v>46.935388970888695</v>
      </c>
      <c r="K8" s="92"/>
      <c r="L8" s="92"/>
    </row>
    <row r="9" spans="5:12" ht="20.100000000000001" customHeight="1" x14ac:dyDescent="0.25">
      <c r="E9" s="92"/>
      <c r="F9" s="119"/>
      <c r="G9" s="98"/>
      <c r="H9" s="98">
        <f>+'Para R'!H7</f>
        <v>3</v>
      </c>
      <c r="I9" s="99">
        <f>+'Para R'!I7</f>
        <v>2.6824705302666896</v>
      </c>
      <c r="J9" s="99">
        <f>+'Para R'!J7</f>
        <v>47.145618564340054</v>
      </c>
      <c r="K9" s="92"/>
      <c r="L9" s="92"/>
    </row>
    <row r="10" spans="5:12" ht="20.100000000000001" customHeight="1" x14ac:dyDescent="0.25">
      <c r="E10" s="92"/>
      <c r="F10" s="119"/>
      <c r="G10" s="98"/>
      <c r="H10" s="98">
        <f>+'Para R'!H8</f>
        <v>4</v>
      </c>
      <c r="I10" s="99">
        <f>+'Para R'!I8</f>
        <v>2.6544909101307468</v>
      </c>
      <c r="J10" s="99">
        <f>+'Para R'!J8</f>
        <v>47.404139290769677</v>
      </c>
      <c r="K10" s="92"/>
      <c r="L10" s="92"/>
    </row>
    <row r="11" spans="5:12" ht="20.100000000000001" customHeight="1" x14ac:dyDescent="0.25">
      <c r="E11" s="92"/>
      <c r="F11" s="120"/>
      <c r="G11" s="95" t="str">
        <f>+'Para R'!G9</f>
        <v>20% con mayores ingresos</v>
      </c>
      <c r="H11" s="95">
        <f>+'Para R'!H9</f>
        <v>5</v>
      </c>
      <c r="I11" s="96">
        <f>+'Para R'!I9</f>
        <v>2.6412884944148729</v>
      </c>
      <c r="J11" s="96">
        <f>+'Para R'!J9</f>
        <v>48.104400789423266</v>
      </c>
      <c r="K11" s="92"/>
      <c r="L11" s="92"/>
    </row>
    <row r="12" spans="5:12" ht="20.100000000000001" customHeight="1" thickBot="1" x14ac:dyDescent="0.3">
      <c r="E12" s="92"/>
      <c r="F12" s="100"/>
      <c r="G12" s="101" t="str">
        <f>+'Para R'!G11</f>
        <v>Diferencia Q1-Q5</v>
      </c>
      <c r="H12" s="101"/>
      <c r="I12" s="102">
        <f>+'Para R'!I11</f>
        <v>0.10098169483161445</v>
      </c>
      <c r="J12" s="102">
        <f>+'Para R'!J11</f>
        <v>-1.758998875262364</v>
      </c>
      <c r="K12" s="92"/>
      <c r="L12" s="92"/>
    </row>
    <row r="13" spans="5:12" ht="20.100000000000001" customHeight="1" x14ac:dyDescent="0.25">
      <c r="E13" s="92"/>
      <c r="F13" s="92"/>
      <c r="G13" s="92"/>
      <c r="H13" s="92"/>
      <c r="I13" s="92"/>
      <c r="J13" s="92"/>
      <c r="K13" s="92"/>
      <c r="L13" s="92"/>
    </row>
    <row r="14" spans="5:12" ht="20.100000000000001" customHeight="1" x14ac:dyDescent="0.25">
      <c r="E14" s="92"/>
      <c r="F14" s="92"/>
      <c r="G14" s="92"/>
      <c r="H14" s="92"/>
      <c r="I14" s="92"/>
      <c r="J14" s="92"/>
      <c r="K14" s="92"/>
      <c r="L14" s="92"/>
    </row>
    <row r="15" spans="5:12" ht="20.100000000000001" customHeight="1" x14ac:dyDescent="0.25">
      <c r="E15" s="92"/>
      <c r="F15" s="92"/>
      <c r="G15" s="92"/>
      <c r="H15" s="92"/>
      <c r="I15" s="92"/>
      <c r="J15" s="92"/>
      <c r="K15" s="92"/>
      <c r="L15" s="92"/>
    </row>
    <row r="16" spans="5:12" ht="20.100000000000001" customHeight="1" x14ac:dyDescent="0.25">
      <c r="E16" s="92"/>
      <c r="F16" s="92"/>
      <c r="G16" s="92"/>
      <c r="H16" s="92"/>
      <c r="I16" s="92"/>
      <c r="J16" s="92"/>
      <c r="K16" s="92"/>
      <c r="L16" s="92"/>
    </row>
    <row r="18" spans="3:3" ht="20.100000000000001" customHeight="1" x14ac:dyDescent="0.25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zoomScale="123" zoomScaleNormal="85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I36" sqref="I36"/>
    </sheetView>
  </sheetViews>
  <sheetFormatPr baseColWidth="10" defaultColWidth="11.5703125" defaultRowHeight="15" x14ac:dyDescent="0.25"/>
  <cols>
    <col min="1" max="2" width="15" customWidth="1"/>
  </cols>
  <sheetData>
    <row r="1" spans="1:15" ht="60.75" thickBot="1" x14ac:dyDescent="0.3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2" t="s">
        <v>109</v>
      </c>
    </row>
    <row r="2" spans="1:15" x14ac:dyDescent="0.25">
      <c r="A2" s="40" t="s">
        <v>101</v>
      </c>
      <c r="B2" s="36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0" t="s">
        <v>101</v>
      </c>
      <c r="B3" s="36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0" t="s">
        <v>101</v>
      </c>
      <c r="B4" s="36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0" t="s">
        <v>101</v>
      </c>
      <c r="B5" s="36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1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49">
        <v>100</v>
      </c>
    </row>
    <row r="7" spans="1:15" x14ac:dyDescent="0.25">
      <c r="A7" s="40" t="s">
        <v>102</v>
      </c>
      <c r="B7" s="36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0" t="s">
        <v>102</v>
      </c>
      <c r="B8" s="36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0" t="s">
        <v>102</v>
      </c>
      <c r="B9" s="36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0" t="s">
        <v>102</v>
      </c>
      <c r="B10" s="36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1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49">
        <v>100</v>
      </c>
    </row>
    <row r="12" spans="1:15" x14ac:dyDescent="0.25">
      <c r="A12" s="40" t="s">
        <v>103</v>
      </c>
      <c r="B12" s="36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0" t="s">
        <v>103</v>
      </c>
      <c r="B13" s="36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0" t="s">
        <v>103</v>
      </c>
      <c r="B14" s="36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0" t="s">
        <v>103</v>
      </c>
      <c r="B15" s="36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1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49">
        <v>100</v>
      </c>
    </row>
    <row r="17" spans="1:15" x14ac:dyDescent="0.25">
      <c r="A17" s="40" t="s">
        <v>104</v>
      </c>
      <c r="B17" s="36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0" t="s">
        <v>104</v>
      </c>
      <c r="B18" s="36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0" t="s">
        <v>104</v>
      </c>
      <c r="B19" s="36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0" t="s">
        <v>104</v>
      </c>
      <c r="B20" s="36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1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49">
        <v>100</v>
      </c>
    </row>
    <row r="22" spans="1:15" x14ac:dyDescent="0.25">
      <c r="A22" s="40" t="s">
        <v>105</v>
      </c>
      <c r="B22" s="36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0" t="s">
        <v>105</v>
      </c>
      <c r="B23" s="36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0" t="s">
        <v>105</v>
      </c>
      <c r="B24" s="36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0" t="s">
        <v>105</v>
      </c>
      <c r="B25" s="36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1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49">
        <v>100</v>
      </c>
    </row>
    <row r="27" spans="1:15" x14ac:dyDescent="0.25">
      <c r="A27" s="40" t="s">
        <v>106</v>
      </c>
      <c r="B27" s="36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0" t="s">
        <v>106</v>
      </c>
      <c r="B28" s="36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0" t="s">
        <v>106</v>
      </c>
      <c r="B29" s="36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0" t="s">
        <v>106</v>
      </c>
      <c r="B30" s="36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2" t="s">
        <v>106</v>
      </c>
      <c r="B31" s="37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49">
        <v>100</v>
      </c>
    </row>
    <row r="32" spans="1:15" x14ac:dyDescent="0.25">
      <c r="A32" s="43" t="s">
        <v>107</v>
      </c>
      <c r="B32" s="38">
        <v>1</v>
      </c>
      <c r="C32" s="32">
        <v>34.475013732910156</v>
      </c>
      <c r="D32" s="32">
        <v>2.2236170768737793</v>
      </c>
      <c r="E32" s="32">
        <v>7.9922947883605957</v>
      </c>
      <c r="F32" s="32">
        <v>14.191224098205566</v>
      </c>
      <c r="G32" s="32">
        <v>4.1193418502807617</v>
      </c>
      <c r="H32" s="32">
        <v>4.1856107711791992</v>
      </c>
      <c r="I32" s="32">
        <v>10.388893127441406</v>
      </c>
      <c r="J32" s="32">
        <v>5.0157270431518555</v>
      </c>
      <c r="K32" s="32">
        <v>7.702176570892334</v>
      </c>
      <c r="L32" s="32">
        <v>1.6482053995132446</v>
      </c>
      <c r="M32" s="32">
        <v>4.388763427734375</v>
      </c>
      <c r="N32" s="33">
        <v>3.6691303253173828</v>
      </c>
      <c r="O32" s="50">
        <v>100</v>
      </c>
    </row>
    <row r="33" spans="1:16" x14ac:dyDescent="0.25">
      <c r="A33" s="43" t="s">
        <v>107</v>
      </c>
      <c r="B33" s="38">
        <v>2</v>
      </c>
      <c r="C33" s="32">
        <v>27.694015502929688</v>
      </c>
      <c r="D33" s="32">
        <v>2.3691263198852539</v>
      </c>
      <c r="E33" s="32">
        <v>7.3499221801757813</v>
      </c>
      <c r="F33" s="32">
        <v>14.770042419433594</v>
      </c>
      <c r="G33" s="32">
        <v>4.5671405792236328</v>
      </c>
      <c r="H33" s="32">
        <v>4.7500901222229004</v>
      </c>
      <c r="I33" s="32">
        <v>13.283098220825195</v>
      </c>
      <c r="J33" s="32">
        <v>5.5909252166748047</v>
      </c>
      <c r="K33" s="32">
        <v>7.7712106704711914</v>
      </c>
      <c r="L33" s="32">
        <v>2.5588884353637695</v>
      </c>
      <c r="M33" s="32">
        <v>5.3089289665222168</v>
      </c>
      <c r="N33" s="33">
        <v>3.9866111278533936</v>
      </c>
      <c r="O33" s="50">
        <v>100</v>
      </c>
    </row>
    <row r="34" spans="1:16" x14ac:dyDescent="0.25">
      <c r="A34" s="43" t="s">
        <v>107</v>
      </c>
      <c r="B34" s="38">
        <v>3</v>
      </c>
      <c r="C34" s="32">
        <v>25.375776290893555</v>
      </c>
      <c r="D34" s="32">
        <v>1.9311074018478394</v>
      </c>
      <c r="E34" s="32">
        <v>7.1962447166442871</v>
      </c>
      <c r="F34" s="32">
        <v>14.616056442260742</v>
      </c>
      <c r="G34" s="32">
        <v>4.6915645599365234</v>
      </c>
      <c r="H34" s="32">
        <v>6.0953006744384766</v>
      </c>
      <c r="I34" s="32">
        <v>13.156970977783203</v>
      </c>
      <c r="J34" s="32">
        <v>5.7150764465332031</v>
      </c>
      <c r="K34" s="32">
        <v>8.0016040802001953</v>
      </c>
      <c r="L34" s="32">
        <v>3.0754446983337402</v>
      </c>
      <c r="M34" s="32">
        <v>5.9354190826416016</v>
      </c>
      <c r="N34" s="33">
        <v>4.2094345092773438</v>
      </c>
      <c r="O34" s="50">
        <v>100</v>
      </c>
    </row>
    <row r="35" spans="1:16" x14ac:dyDescent="0.25">
      <c r="A35" s="43" t="s">
        <v>107</v>
      </c>
      <c r="B35" s="38">
        <v>4</v>
      </c>
      <c r="C35" s="32">
        <v>21.080661773681641</v>
      </c>
      <c r="D35" s="32">
        <v>1.7481409311294556</v>
      </c>
      <c r="E35" s="32">
        <v>6.7756328582763672</v>
      </c>
      <c r="F35" s="32">
        <v>14.047628402709961</v>
      </c>
      <c r="G35" s="32">
        <v>5.3624000549316406</v>
      </c>
      <c r="H35" s="32">
        <v>6.8166995048522949</v>
      </c>
      <c r="I35" s="32">
        <v>15.995311737060547</v>
      </c>
      <c r="J35" s="32">
        <v>5.2856988906860352</v>
      </c>
      <c r="K35" s="32">
        <v>8.5094728469848633</v>
      </c>
      <c r="L35" s="32">
        <v>3.2404360771179199</v>
      </c>
      <c r="M35" s="32">
        <v>6.725738525390625</v>
      </c>
      <c r="N35" s="33">
        <v>4.4121770858764648</v>
      </c>
      <c r="O35" s="50">
        <v>100</v>
      </c>
    </row>
    <row r="36" spans="1:16" ht="15.75" thickBot="1" x14ac:dyDescent="0.3">
      <c r="A36" s="44" t="s">
        <v>107</v>
      </c>
      <c r="B36" s="39">
        <v>5</v>
      </c>
      <c r="C36" s="34">
        <v>15.698500633239746</v>
      </c>
      <c r="D36" s="34">
        <v>1.8403748273849487</v>
      </c>
      <c r="E36" s="34">
        <v>5.9696140289306641</v>
      </c>
      <c r="F36" s="34">
        <v>14.619551658630371</v>
      </c>
      <c r="G36" s="34">
        <v>6.9953794479370117</v>
      </c>
      <c r="H36" s="34">
        <v>7.9965476989746094</v>
      </c>
      <c r="I36" s="34">
        <v>15.644683837890625</v>
      </c>
      <c r="J36" s="34">
        <v>4.5556302070617676</v>
      </c>
      <c r="K36" s="34">
        <v>9.7462596893310547</v>
      </c>
      <c r="L36" s="34">
        <v>3.7638986110687256</v>
      </c>
      <c r="M36" s="34">
        <v>8.1615171432495117</v>
      </c>
      <c r="N36" s="35">
        <v>5.0080423355102539</v>
      </c>
      <c r="O36" s="51">
        <v>100</v>
      </c>
    </row>
    <row r="37" spans="1:16" ht="15.75" thickBot="1" x14ac:dyDescent="0.3"/>
    <row r="38" spans="1:16" ht="15.75" thickBot="1" x14ac:dyDescent="0.3">
      <c r="A38" s="45" t="s">
        <v>108</v>
      </c>
      <c r="B38" s="31"/>
      <c r="C38" s="46">
        <v>0.26984734999999993</v>
      </c>
      <c r="D38" s="47">
        <v>3.4963999999999995E-2</v>
      </c>
      <c r="E38" s="47">
        <v>9.8898249999999993E-2</v>
      </c>
      <c r="F38" s="47">
        <v>9.4301490000000016E-2</v>
      </c>
      <c r="G38" s="47">
        <v>6.4043699999999995E-2</v>
      </c>
      <c r="H38" s="47">
        <v>7.9777699999999993E-2</v>
      </c>
      <c r="I38" s="47">
        <v>0.11018341</v>
      </c>
      <c r="J38" s="47">
        <v>2.820723E-2</v>
      </c>
      <c r="K38" s="47">
        <v>7.2598650000000001E-2</v>
      </c>
      <c r="L38" s="47">
        <v>2.29661E-2</v>
      </c>
      <c r="M38" s="47">
        <v>8.8995130000000006E-2</v>
      </c>
      <c r="N38" s="48">
        <v>3.5216990000000004E-2</v>
      </c>
    </row>
    <row r="39" spans="1:16" ht="15.75" thickBot="1" x14ac:dyDescent="0.3"/>
    <row r="40" spans="1:16" ht="15.75" thickBot="1" x14ac:dyDescent="0.3">
      <c r="A40" s="80" t="s">
        <v>112</v>
      </c>
      <c r="B40" s="31"/>
      <c r="C40" s="81">
        <f t="shared" ref="C40:N40" si="0">+C32-C36</f>
        <v>18.77651309967041</v>
      </c>
      <c r="D40" s="81">
        <f t="shared" si="0"/>
        <v>0.38324224948883057</v>
      </c>
      <c r="E40" s="81">
        <f t="shared" si="0"/>
        <v>2.0226807594299316</v>
      </c>
      <c r="F40" s="81">
        <f t="shared" si="0"/>
        <v>-0.42832756042480469</v>
      </c>
      <c r="G40" s="81">
        <f t="shared" si="0"/>
        <v>-2.87603759765625</v>
      </c>
      <c r="H40" s="81">
        <f t="shared" si="0"/>
        <v>-3.8109369277954102</v>
      </c>
      <c r="I40" s="81">
        <f t="shared" si="0"/>
        <v>-5.2557907104492188</v>
      </c>
      <c r="J40" s="81">
        <f t="shared" si="0"/>
        <v>0.46009683609008789</v>
      </c>
      <c r="K40" s="81">
        <f t="shared" si="0"/>
        <v>-2.0440831184387207</v>
      </c>
      <c r="L40" s="81">
        <f t="shared" si="0"/>
        <v>-2.115693211555481</v>
      </c>
      <c r="M40" s="81">
        <f t="shared" si="0"/>
        <v>-3.7727537155151367</v>
      </c>
      <c r="N40" s="82">
        <f t="shared" si="0"/>
        <v>-1.3389120101928711</v>
      </c>
    </row>
    <row r="43" spans="1:16" x14ac:dyDescent="0.25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25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25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25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25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25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conditionalFormatting sqref="C32:C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2025-05-14T22:56:00Z</dcterms:modified>
</cp:coreProperties>
</file>