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emtakoonsawat/Documents/UCSD/18-19/2. Winter/COGS 3/public_html/ExcelAssignment/"/>
    </mc:Choice>
  </mc:AlternateContent>
  <xr:revisionPtr revIDLastSave="0" documentId="10_ncr:100000_{DF7B43C1-361A-0446-BDDA-D0EBBC15EAA0}" xr6:coauthVersionLast="31" xr6:coauthVersionMax="31" xr10:uidLastSave="{00000000-0000-0000-0000-000000000000}"/>
  <bookViews>
    <workbookView xWindow="9720" yWindow="460" windowWidth="18000" windowHeight="17040" xr2:uid="{F03088E8-85A0-0846-9CC9-5F5F1430AD55}"/>
  </bookViews>
  <sheets>
    <sheet name="cg3wfl Data" sheetId="1" r:id="rId1"/>
    <sheet name="Totals Chart" sheetId="2" r:id="rId2"/>
    <sheet name="Pivot Table" sheetId="3" r:id="rId3"/>
  </sheets>
  <definedNames>
    <definedName name="MaxScore">80</definedName>
  </definedNames>
  <calcPr calcId="17901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E45" i="1"/>
  <c r="F45" i="1"/>
  <c r="G45" i="1"/>
  <c r="D45" i="1"/>
  <c r="E43" i="1"/>
  <c r="F43" i="1"/>
  <c r="G43" i="1"/>
  <c r="D43" i="1"/>
  <c r="E42" i="1"/>
  <c r="F42" i="1"/>
  <c r="G42" i="1"/>
  <c r="D42" i="1"/>
  <c r="E44" i="1"/>
  <c r="F44" i="1"/>
  <c r="G44" i="1"/>
  <c r="D44" i="1"/>
  <c r="H32" i="1"/>
  <c r="J32" i="1" s="1"/>
  <c r="H33" i="1"/>
  <c r="I33" i="1" s="1"/>
  <c r="H34" i="1"/>
  <c r="I34" i="1" s="1"/>
  <c r="H35" i="1"/>
  <c r="J35" i="1" s="1"/>
  <c r="H36" i="1"/>
  <c r="J36" i="1" s="1"/>
  <c r="H37" i="1"/>
  <c r="I37" i="1" s="1"/>
  <c r="H38" i="1"/>
  <c r="I38" i="1" s="1"/>
  <c r="H39" i="1"/>
  <c r="J39" i="1" s="1"/>
  <c r="H40" i="1"/>
  <c r="J40" i="1" s="1"/>
  <c r="H3" i="1"/>
  <c r="J3" i="1" s="1"/>
  <c r="H4" i="1"/>
  <c r="I4" i="1" s="1"/>
  <c r="H5" i="1"/>
  <c r="I5" i="1" s="1"/>
  <c r="H6" i="1"/>
  <c r="I6" i="1" s="1"/>
  <c r="H7" i="1"/>
  <c r="J7" i="1" s="1"/>
  <c r="H8" i="1"/>
  <c r="J8" i="1" s="1"/>
  <c r="H9" i="1"/>
  <c r="I9" i="1" s="1"/>
  <c r="H10" i="1"/>
  <c r="I10" i="1" s="1"/>
  <c r="H11" i="1"/>
  <c r="J11" i="1" s="1"/>
  <c r="H12" i="1"/>
  <c r="J12" i="1" s="1"/>
  <c r="H13" i="1"/>
  <c r="I13" i="1" s="1"/>
  <c r="H14" i="1"/>
  <c r="I14" i="1" s="1"/>
  <c r="H15" i="1"/>
  <c r="J15" i="1" s="1"/>
  <c r="H16" i="1"/>
  <c r="J16" i="1" s="1"/>
  <c r="H17" i="1"/>
  <c r="I17" i="1" s="1"/>
  <c r="H18" i="1"/>
  <c r="I18" i="1" s="1"/>
  <c r="H19" i="1"/>
  <c r="J19" i="1" s="1"/>
  <c r="H20" i="1"/>
  <c r="J20" i="1" s="1"/>
  <c r="H21" i="1"/>
  <c r="I21" i="1" s="1"/>
  <c r="H22" i="1"/>
  <c r="I22" i="1" s="1"/>
  <c r="H23" i="1"/>
  <c r="J23" i="1" s="1"/>
  <c r="H24" i="1"/>
  <c r="J24" i="1" s="1"/>
  <c r="H25" i="1"/>
  <c r="I25" i="1" s="1"/>
  <c r="H26" i="1"/>
  <c r="I26" i="1" s="1"/>
  <c r="H27" i="1"/>
  <c r="J27" i="1" s="1"/>
  <c r="H28" i="1"/>
  <c r="J28" i="1" s="1"/>
  <c r="H29" i="1"/>
  <c r="I29" i="1" s="1"/>
  <c r="H30" i="1"/>
  <c r="I30" i="1" s="1"/>
  <c r="H31" i="1"/>
  <c r="J31" i="1" s="1"/>
  <c r="H2" i="1"/>
  <c r="I32" i="1" l="1"/>
  <c r="I16" i="1"/>
  <c r="J34" i="1"/>
  <c r="I28" i="1"/>
  <c r="I12" i="1"/>
  <c r="H44" i="1"/>
  <c r="I24" i="1"/>
  <c r="I8" i="1"/>
  <c r="I20" i="1"/>
  <c r="J38" i="1"/>
  <c r="J30" i="1"/>
  <c r="J26" i="1"/>
  <c r="J22" i="1"/>
  <c r="J18" i="1"/>
  <c r="J14" i="1"/>
  <c r="J10" i="1"/>
  <c r="J6" i="1"/>
  <c r="I31" i="1"/>
  <c r="I27" i="1"/>
  <c r="I23" i="1"/>
  <c r="I19" i="1"/>
  <c r="I15" i="1"/>
  <c r="I11" i="1"/>
  <c r="I40" i="1"/>
  <c r="I36" i="1"/>
  <c r="J2" i="1"/>
  <c r="J37" i="1"/>
  <c r="J33" i="1"/>
  <c r="J29" i="1"/>
  <c r="J25" i="1"/>
  <c r="J21" i="1"/>
  <c r="J17" i="1"/>
  <c r="J13" i="1"/>
  <c r="J9" i="1"/>
  <c r="J5" i="1"/>
  <c r="I7" i="1"/>
  <c r="H43" i="1"/>
  <c r="H45" i="1"/>
  <c r="I2" i="1"/>
  <c r="I39" i="1"/>
  <c r="I35" i="1"/>
  <c r="J4" i="1"/>
  <c r="H42" i="1"/>
  <c r="I3" i="1"/>
</calcChain>
</file>

<file path=xl/sharedStrings.xml><?xml version="1.0" encoding="utf-8"?>
<sst xmlns="http://schemas.openxmlformats.org/spreadsheetml/2006/main" count="139" uniqueCount="98">
  <si>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</si>
  <si>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</si>
  <si>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</si>
  <si>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</si>
  <si>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</si>
  <si>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</si>
  <si>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</si>
  <si>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</si>
  <si>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</si>
  <si>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</si>
  <si>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</si>
  <si>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</si>
  <si>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</si>
  <si>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</si>
  <si>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</si>
  <si>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</si>
  <si>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</si>
  <si>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</si>
  <si>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</si>
  <si>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</si>
  <si>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</si>
  <si>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</si>
  <si>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</si>
  <si>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</si>
  <si>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</si>
  <si>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</si>
  <si>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</si>
  <si>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</si>
  <si>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</si>
  <si>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</si>
  <si>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</si>
  <si>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</si>
  <si>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</si>
  <si>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</si>
  <si>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</si>
  <si>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</si>
  <si>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</si>
  <si>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</si>
  <si>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</si>
  <si>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</si>
  <si>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</si>
  <si>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</si>
  <si>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</si>
  <si>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</si>
  <si>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 xml:space="preserve">Bart Simpson </t>
  </si>
  <si>
    <t xml:space="preserve">Lisa Simpson </t>
  </si>
  <si>
    <t xml:space="preserve">Montgomery Burns </t>
  </si>
  <si>
    <t xml:space="preserve">Cecil Terwilliger </t>
  </si>
  <si>
    <t xml:space="preserve">Selma Bouvier </t>
  </si>
  <si>
    <t xml:space="preserve">Beatrice Simmons </t>
  </si>
  <si>
    <t xml:space="preserve">Ned Flanders </t>
  </si>
  <si>
    <t xml:space="preserve">Nelsen Hunts </t>
  </si>
  <si>
    <t xml:space="preserve">Maude Flanders </t>
  </si>
  <si>
    <t xml:space="preserve">Edna Krabappel </t>
  </si>
  <si>
    <t xml:space="preserve">Jebi Springfeld </t>
  </si>
  <si>
    <t xml:space="preserve">Otto Manns </t>
  </si>
  <si>
    <t xml:space="preserve">Cornelius Talmadge </t>
  </si>
  <si>
    <t xml:space="preserve">Clancy Wiggum </t>
  </si>
  <si>
    <t xml:space="preserve">Patty Bouvier </t>
  </si>
  <si>
    <t xml:space="preserve">Kent Brocmann </t>
  </si>
  <si>
    <t xml:space="preserve">Herbert Powel </t>
  </si>
  <si>
    <t xml:space="preserve">Hans Molemen </t>
  </si>
  <si>
    <t xml:space="preserve">Martin Princess </t>
  </si>
  <si>
    <t xml:space="preserve">Janey Hagstreem </t>
  </si>
  <si>
    <t xml:space="preserve">Seymour Skiner </t>
  </si>
  <si>
    <t xml:space="preserve">Ralph Wiggum </t>
  </si>
  <si>
    <t xml:space="preserve">Todd Flanders </t>
  </si>
  <si>
    <t xml:space="preserve">Apu Nahasapeemapetilon </t>
  </si>
  <si>
    <t xml:space="preserve">Troy McClure </t>
  </si>
  <si>
    <t xml:space="preserve">Dewey Largoon </t>
  </si>
  <si>
    <t xml:space="preserve">Nick Rivera </t>
  </si>
  <si>
    <t xml:space="preserve">Krusty Clown </t>
  </si>
  <si>
    <t xml:space="preserve">Joseph Quimbey </t>
  </si>
  <si>
    <t xml:space="preserve">Elizabeth Hoover </t>
  </si>
  <si>
    <t xml:space="preserve">Alison Taylor </t>
  </si>
  <si>
    <t xml:space="preserve">Barney Gumbell </t>
  </si>
  <si>
    <t xml:space="preserve">Waylend Smithers </t>
  </si>
  <si>
    <t xml:space="preserve">Silvia Winfield </t>
  </si>
  <si>
    <t xml:space="preserve">Rod Flanders </t>
  </si>
  <si>
    <t xml:space="preserve">Manjulla Nahasapeemapetilon </t>
  </si>
  <si>
    <t xml:space="preserve">Langdon Alger </t>
  </si>
  <si>
    <t xml:space="preserve">Samantha Stanky </t>
  </si>
  <si>
    <t xml:space="preserve">Homer Simpson </t>
  </si>
  <si>
    <t>Student Names</t>
  </si>
  <si>
    <t>Totals</t>
  </si>
  <si>
    <t>Average - rows</t>
  </si>
  <si>
    <t>Average - count</t>
  </si>
  <si>
    <t>Average - built in</t>
  </si>
  <si>
    <t>Stdev</t>
  </si>
  <si>
    <t>P/NP</t>
  </si>
  <si>
    <t>Grades</t>
  </si>
  <si>
    <t>F</t>
  </si>
  <si>
    <t>C</t>
  </si>
  <si>
    <t>A</t>
  </si>
  <si>
    <t>B</t>
  </si>
  <si>
    <t>Grand Total</t>
  </si>
  <si>
    <t>Total</t>
  </si>
  <si>
    <t>Lastname,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</si>
</sst>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color theme="1"/>
      <name val="CourierNewPSMT"/>
    </font>
    <font>
      <sz val="15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5-0A40-8685-F0677BAAD9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85-0A40-8685-F0677BAAD9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85-0A40-8685-F0677BAAD9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85-0A40-8685-F0677BAAD9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85-0A40-8685-F0677BAAD9F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5-0A40-8685-F0677BAAD9F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85-0A40-8685-F0677BAAD9F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85-0A40-8685-F0677BAAD9F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85-0A40-8685-F0677BAAD9F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85-0A40-8685-F0677BAAD9F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85-0A40-8685-F0677BAAD9F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85-0A40-8685-F0677BAAD9F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85-0A40-8685-F0677BAAD9F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85-0A40-8685-F0677BAAD9F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85-0A40-8685-F0677BAAD9F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85-0A40-8685-F0677BAAD9F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85-0A40-8685-F0677BAAD9F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85-0A40-8685-F0677BAAD9F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85-0A40-8685-F0677BAAD9F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85-0A40-8685-F0677BAAD9F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85-0A40-8685-F0677BAAD9F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085-0A40-8685-F0677BAAD9F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085-0A40-8685-F0677BAAD9F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085-0A40-8685-F0677BAAD9F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085-0A40-8685-F0677BAAD9F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085-0A40-8685-F0677BAAD9F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085-0A40-8685-F0677BAAD9F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085-0A40-8685-F0677BAAD9F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085-0A40-8685-F0677BAAD9F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085-0A40-8685-F0677BAAD9F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085-0A40-8685-F0677BAAD9F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085-0A40-8685-F0677BAAD9F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085-0A40-8685-F0677BAAD9F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085-0A40-8685-F0677BAAD9F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085-0A40-8685-F0677BAAD9F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085-0A40-8685-F0677BAAD9F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085-0A40-8685-F0677BAAD9F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085-0A40-8685-F0677BAAD9F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085-0A40-8685-F0677BAAD9F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085-0A40-8685-F0677BAAD9F8}"/>
              </c:ext>
            </c:extLst>
          </c:dPt>
          <c:val>
            <c:numRef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085-0A40-8685-F0677BAA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2160"/>
        <c:axId val="95143856"/>
      </c:barChart>
      <c:catAx>
        <c:axId val="9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856"/>
        <c:crosses val="autoZero"/>
        <c:auto val="1"/>
        <c:lblAlgn val="ctr"/>
        <c:lblOffset val="100"/>
        <c:noMultiLvlLbl val="0"/>
      </c:catAx>
      <c:valAx>
        <c:axId val="95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F-FD4B-BBFB-C1F084B4C9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F-FD4B-BBFB-C1F084B4C9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F-FD4B-BBFB-C1F084B4C9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F-FD4B-BBFB-C1F084B4C9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F-FD4B-BBFB-C1F084B4C9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FF-FD4B-BBFB-C1F084B4C92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FF-FD4B-BBFB-C1F084B4C92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FF-FD4B-BBFB-C1F084B4C92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FF-FD4B-BBFB-C1F084B4C92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FF-FD4B-BBFB-C1F084B4C92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5FF-FD4B-BBFB-C1F084B4C92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5FF-FD4B-BBFB-C1F084B4C92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5FF-FD4B-BBFB-C1F084B4C92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5FF-FD4B-BBFB-C1F084B4C92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5FF-FD4B-BBFB-C1F084B4C92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5FF-FD4B-BBFB-C1F084B4C92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5FF-FD4B-BBFB-C1F084B4C92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5FF-FD4B-BBFB-C1F084B4C92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5FF-FD4B-BBFB-C1F084B4C92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5FF-FD4B-BBFB-C1F084B4C92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5FF-FD4B-BBFB-C1F084B4C92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5FF-FD4B-BBFB-C1F084B4C92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5FF-FD4B-BBFB-C1F084B4C92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5FF-FD4B-BBFB-C1F084B4C92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5FF-FD4B-BBFB-C1F084B4C92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5FF-FD4B-BBFB-C1F084B4C92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5FF-FD4B-BBFB-C1F084B4C92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5FF-FD4B-BBFB-C1F084B4C92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5FF-FD4B-BBFB-C1F084B4C92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5FF-FD4B-BBFB-C1F084B4C92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5FF-FD4B-BBFB-C1F084B4C92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5FF-FD4B-BBFB-C1F084B4C92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5FF-FD4B-BBFB-C1F084B4C92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5FF-FD4B-BBFB-C1F084B4C92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5FF-FD4B-BBFB-C1F084B4C92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5FF-FD4B-BBFB-C1F084B4C92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5FF-FD4B-BBFB-C1F084B4C92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5FF-FD4B-BBFB-C1F084B4C92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5FF-FD4B-BBFB-C1F084B4C92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5FF-FD4B-BBFB-C1F084B4C928}"/>
              </c:ext>
            </c:extLst>
          </c:dPt>
          <c:val>
            <c:numRef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244C-B969-E1E7079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2160"/>
        <c:axId val="95143856"/>
      </c:barChart>
      <c:catAx>
        <c:axId val="9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856"/>
        <c:crosses val="autoZero"/>
        <c:auto val="1"/>
        <c:lblAlgn val="ctr"/>
        <c:lblOffset val="100"/>
        <c:noMultiLvlLbl val="0"/>
      </c:catAx>
      <c:valAx>
        <c:axId val="95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[cg3wfl_extra_12.xlsx]Pivot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Letter grade percentages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598140857392827"/>
          <c:y val="0.1969400699912511"/>
          <c:w val="0.44693591426071744"/>
          <c:h val="0.74489319043452906"/>
        </c:manualLayout>
      </c:layout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6-1B48-986E-FF8DB7F32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6-1B48-986E-FF8DB7F32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6-1B48-986E-FF8DB7F32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6-1B48-986E-FF8DB7F325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DA46-87FB-6804365133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127000</xdr:rowOff>
    </xdr:from>
    <xdr:to>
      <xdr:col>15</xdr:col>
      <xdr:colOff>469900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1BA2-CE2B-E043-88AE-CDF193A9E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12</xdr:row>
      <xdr:rowOff>0</xdr:rowOff>
    </xdr:from>
    <xdr:to>
      <xdr:col>9</xdr:col>
      <xdr:colOff>425450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07DA6-11BE-7447-8140-5CF1DDB10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12</xdr:row>
      <xdr:rowOff>0</xdr:rowOff>
    </xdr:from>
    <xdr:to>
      <xdr:col>8</xdr:col>
      <xdr:colOff>819150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F92C-AB3B-5D43-9C3B-ECD22576E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em  Takoonsawat" refreshedDate="43506.883745833336" createdVersion="6" refreshedVersion="6" minRefreshableVersion="3" recordCount="39" xr:uid="{095014BB-EC69-5941-AB38-F8636A8C035E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AAE25-C73D-744D-8D50-17252A949F5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rades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8CD9-D63E-3D4E-8865-8B54DF505CA2}">
  <dimension ref="A1:L45"/>
  <sheetViews>
    <sheetView tabSelected="1" topLeftCell="A28" zoomScale="78" workbookViewId="0">
      <selection activeCell="F48" sqref="F48"/>
    </sheetView>
  </sheetViews>
  <sheetFormatPr baseColWidth="10" defaultRowHeight="16"/>
  <cols>
    <col min="1" max="1" width="26.33203125" customWidth="1"/>
    <col min="2" max="2" width="27.1640625" customWidth="1"/>
    <col min="3" max="3" width="10.83203125" customWidth="1"/>
    <col min="12" max="12" width="25" customWidth="1"/>
  </cols>
  <sheetData>
    <row r="1" spans="1:10">
      <c r="A1" t="s">
        <v>83</v>
      </c>
      <c r="B1" t="s">
        <v>97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84</v>
      </c>
      <c r="I1" t="s">
        <v>89</v>
      </c>
      <c r="J1" t="s">
        <v>90</v>
      </c>
    </row>
    <row r="2" spans="1:10">
      <c r="A2" s="1" t="s">
        <v>71</v>
      </c>
      <c r="B2" s="1" t="str">
        <f>MID(A2&amp;", "&amp;A2,FIND(" ",A2)+1,LEN(A2)+1)</f>
        <v>Clown , Krusty</v>
      </c>
      <c r="C2" s="1" t="s">
        <v>38</v>
      </c>
      <c r="D2">
        <v>13</v>
      </c>
      <c r="E2">
        <v>15</v>
      </c>
      <c r="F2">
        <v>14</v>
      </c>
      <c r="G2">
        <v>11</v>
      </c>
      <c r="H2">
        <f>SUM(D2:G2)</f>
        <v>53</v>
      </c>
      <c r="I2" s="1" t="str">
        <f>IF(H2&gt;=80*70%, "P", "NP")</f>
        <v>NP</v>
      </c>
      <c r="J2" s="1" t="str">
        <f t="shared" ref="J2:J40" si="0">IF(H2&gt;=MaxScore*90%, "A",IF(H2&gt;=MaxScore*80%, "B", IF(H2&gt;=MaxScore*70%, "C", "F")))</f>
        <v>F</v>
      </c>
    </row>
    <row r="3" spans="1:10">
      <c r="A3" s="1" t="s">
        <v>52</v>
      </c>
      <c r="B3" s="1" t="str">
        <f t="shared" ref="B3:B40" si="1">MID(A3&amp;", "&amp;A3,FIND(" ",A3)+1,LEN(A3)+1)</f>
        <v>Flanders , Maude</v>
      </c>
      <c r="C3" s="1" t="s">
        <v>5</v>
      </c>
      <c r="D3">
        <v>15</v>
      </c>
      <c r="E3">
        <v>17</v>
      </c>
      <c r="F3">
        <v>13</v>
      </c>
      <c r="G3">
        <v>15</v>
      </c>
      <c r="H3">
        <f t="shared" ref="H3:H40" si="2">SUM(D3:G3)</f>
        <v>60</v>
      </c>
      <c r="I3" s="1" t="str">
        <f t="shared" ref="I3:I40" si="3">IF(H3&gt;=80*70%, "P", "NP")</f>
        <v>P</v>
      </c>
      <c r="J3" s="1" t="str">
        <f t="shared" si="0"/>
        <v>C</v>
      </c>
    </row>
    <row r="4" spans="1:10">
      <c r="A4" s="1" t="s">
        <v>55</v>
      </c>
      <c r="B4" s="1" t="str">
        <f t="shared" si="1"/>
        <v>Manns , Otto</v>
      </c>
      <c r="C4" s="1" t="s">
        <v>26</v>
      </c>
      <c r="D4">
        <v>17</v>
      </c>
      <c r="E4">
        <v>18</v>
      </c>
      <c r="F4">
        <v>18</v>
      </c>
      <c r="G4">
        <v>19</v>
      </c>
      <c r="H4">
        <f t="shared" si="2"/>
        <v>72</v>
      </c>
      <c r="I4" s="1" t="str">
        <f t="shared" si="3"/>
        <v>P</v>
      </c>
      <c r="J4" s="1" t="str">
        <f t="shared" si="0"/>
        <v>A</v>
      </c>
    </row>
    <row r="5" spans="1:10">
      <c r="A5" s="1" t="s">
        <v>54</v>
      </c>
      <c r="B5" s="1" t="str">
        <f t="shared" si="1"/>
        <v>Springfeld , Jebi</v>
      </c>
      <c r="C5" s="1" t="s">
        <v>30</v>
      </c>
      <c r="D5">
        <v>15</v>
      </c>
      <c r="E5">
        <v>18</v>
      </c>
      <c r="F5">
        <v>20</v>
      </c>
      <c r="G5">
        <v>17</v>
      </c>
      <c r="H5">
        <f t="shared" si="2"/>
        <v>70</v>
      </c>
      <c r="I5" s="1" t="str">
        <f t="shared" si="3"/>
        <v>P</v>
      </c>
      <c r="J5" s="1" t="str">
        <f t="shared" si="0"/>
        <v>B</v>
      </c>
    </row>
    <row r="6" spans="1:10">
      <c r="A6" s="1" t="s">
        <v>57</v>
      </c>
      <c r="B6" s="1" t="str">
        <f t="shared" si="1"/>
        <v>Wiggum , Clancy</v>
      </c>
      <c r="C6" s="1" t="s">
        <v>12</v>
      </c>
      <c r="D6">
        <v>12</v>
      </c>
      <c r="E6">
        <v>17</v>
      </c>
      <c r="F6">
        <v>16</v>
      </c>
      <c r="G6">
        <v>14</v>
      </c>
      <c r="H6">
        <f t="shared" si="2"/>
        <v>59</v>
      </c>
      <c r="I6" s="1" t="str">
        <f t="shared" si="3"/>
        <v>P</v>
      </c>
      <c r="J6" s="1" t="str">
        <f t="shared" si="0"/>
        <v>C</v>
      </c>
    </row>
    <row r="7" spans="1:10">
      <c r="A7" s="1" t="s">
        <v>61</v>
      </c>
      <c r="B7" s="1" t="str">
        <f t="shared" si="1"/>
        <v>Molemen , Hans</v>
      </c>
      <c r="C7" s="1" t="s">
        <v>29</v>
      </c>
      <c r="D7">
        <v>19</v>
      </c>
      <c r="E7">
        <v>20</v>
      </c>
      <c r="F7">
        <v>19</v>
      </c>
      <c r="G7">
        <v>19</v>
      </c>
      <c r="H7">
        <f t="shared" si="2"/>
        <v>77</v>
      </c>
      <c r="I7" s="1" t="str">
        <f>IF(H7&gt;=80*70%, "P", "NP")</f>
        <v>P</v>
      </c>
      <c r="J7" s="1" t="str">
        <f t="shared" si="0"/>
        <v>A</v>
      </c>
    </row>
    <row r="8" spans="1:10">
      <c r="A8" s="1" t="s">
        <v>58</v>
      </c>
      <c r="B8" s="1" t="str">
        <f t="shared" si="1"/>
        <v>Bouvier , Patty</v>
      </c>
      <c r="C8" s="1" t="s">
        <v>22</v>
      </c>
      <c r="D8">
        <v>13</v>
      </c>
      <c r="E8">
        <v>15</v>
      </c>
      <c r="G8">
        <v>18</v>
      </c>
      <c r="H8">
        <f t="shared" si="2"/>
        <v>46</v>
      </c>
      <c r="I8" s="1" t="str">
        <f t="shared" si="3"/>
        <v>NP</v>
      </c>
      <c r="J8" s="1" t="str">
        <f t="shared" si="0"/>
        <v>F</v>
      </c>
    </row>
    <row r="9" spans="1:10">
      <c r="A9" s="1" t="s">
        <v>44</v>
      </c>
      <c r="B9" s="1" t="str">
        <f t="shared" si="1"/>
        <v>Simpson , Bart</v>
      </c>
      <c r="C9" s="1" t="s">
        <v>13</v>
      </c>
      <c r="D9">
        <v>8</v>
      </c>
      <c r="E9">
        <v>15</v>
      </c>
      <c r="F9">
        <v>10</v>
      </c>
      <c r="G9">
        <v>16</v>
      </c>
      <c r="H9">
        <f t="shared" si="2"/>
        <v>49</v>
      </c>
      <c r="I9" s="1" t="str">
        <f t="shared" si="3"/>
        <v>NP</v>
      </c>
      <c r="J9" s="1" t="str">
        <f t="shared" si="0"/>
        <v>F</v>
      </c>
    </row>
    <row r="10" spans="1:10">
      <c r="A10" s="1" t="s">
        <v>53</v>
      </c>
      <c r="B10" s="1" t="str">
        <f t="shared" si="1"/>
        <v>Krabappel , Edna</v>
      </c>
      <c r="C10" s="1" t="s">
        <v>21</v>
      </c>
      <c r="D10">
        <v>16</v>
      </c>
      <c r="E10">
        <v>18</v>
      </c>
      <c r="F10">
        <v>14</v>
      </c>
      <c r="G10">
        <v>12</v>
      </c>
      <c r="H10">
        <f t="shared" si="2"/>
        <v>60</v>
      </c>
      <c r="I10" s="1" t="str">
        <f t="shared" si="3"/>
        <v>P</v>
      </c>
      <c r="J10" s="1" t="str">
        <f t="shared" si="0"/>
        <v>C</v>
      </c>
    </row>
    <row r="11" spans="1:10">
      <c r="A11" s="1" t="s">
        <v>48</v>
      </c>
      <c r="B11" s="1" t="str">
        <f t="shared" si="1"/>
        <v>Bouvier , Selma</v>
      </c>
      <c r="C11" s="1" t="s">
        <v>27</v>
      </c>
      <c r="D11">
        <v>14</v>
      </c>
      <c r="E11">
        <v>17</v>
      </c>
      <c r="G11">
        <v>15</v>
      </c>
      <c r="H11">
        <f t="shared" si="2"/>
        <v>46</v>
      </c>
      <c r="I11" s="1" t="str">
        <f t="shared" si="3"/>
        <v>NP</v>
      </c>
      <c r="J11" s="1" t="str">
        <f t="shared" si="0"/>
        <v>F</v>
      </c>
    </row>
    <row r="12" spans="1:10">
      <c r="A12" s="1" t="s">
        <v>70</v>
      </c>
      <c r="B12" s="1" t="str">
        <f t="shared" si="1"/>
        <v>Rivera , Nick</v>
      </c>
      <c r="C12" s="1" t="s">
        <v>0</v>
      </c>
      <c r="D12">
        <v>15</v>
      </c>
      <c r="E12">
        <v>17</v>
      </c>
      <c r="F12">
        <v>15</v>
      </c>
      <c r="G12">
        <v>15</v>
      </c>
      <c r="H12">
        <f t="shared" si="2"/>
        <v>62</v>
      </c>
      <c r="I12" s="1" t="str">
        <f t="shared" si="3"/>
        <v>P</v>
      </c>
      <c r="J12" s="1" t="str">
        <f t="shared" si="0"/>
        <v>C</v>
      </c>
    </row>
    <row r="13" spans="1:10">
      <c r="A13" s="1" t="s">
        <v>82</v>
      </c>
      <c r="B13" s="1" t="str">
        <f t="shared" si="1"/>
        <v>Simpson , Homer</v>
      </c>
      <c r="C13" s="1" t="s">
        <v>8</v>
      </c>
      <c r="D13">
        <v>20</v>
      </c>
      <c r="E13">
        <v>20</v>
      </c>
      <c r="F13">
        <v>19</v>
      </c>
      <c r="G13">
        <v>20</v>
      </c>
      <c r="H13">
        <f t="shared" si="2"/>
        <v>79</v>
      </c>
      <c r="I13" s="1" t="str">
        <f t="shared" si="3"/>
        <v>P</v>
      </c>
      <c r="J13" s="1" t="str">
        <f t="shared" si="0"/>
        <v>A</v>
      </c>
    </row>
    <row r="14" spans="1:10">
      <c r="A14" s="1" t="s">
        <v>50</v>
      </c>
      <c r="B14" s="1" t="str">
        <f t="shared" si="1"/>
        <v>Flanders , Ned</v>
      </c>
      <c r="C14" s="1" t="s">
        <v>28</v>
      </c>
      <c r="D14">
        <v>15</v>
      </c>
      <c r="E14">
        <v>6</v>
      </c>
      <c r="F14">
        <v>17</v>
      </c>
      <c r="G14">
        <v>8</v>
      </c>
      <c r="H14">
        <f t="shared" si="2"/>
        <v>46</v>
      </c>
      <c r="I14" s="1" t="str">
        <f t="shared" si="3"/>
        <v>NP</v>
      </c>
      <c r="J14" s="1" t="str">
        <f t="shared" si="0"/>
        <v>F</v>
      </c>
    </row>
    <row r="15" spans="1:10">
      <c r="A15" s="1" t="s">
        <v>75</v>
      </c>
      <c r="B15" s="1" t="str">
        <f t="shared" si="1"/>
        <v>Gumbell , Barney</v>
      </c>
      <c r="C15" s="1" t="s">
        <v>37</v>
      </c>
      <c r="D15">
        <v>17</v>
      </c>
      <c r="E15">
        <v>17</v>
      </c>
      <c r="F15">
        <v>12</v>
      </c>
      <c r="G15">
        <v>12</v>
      </c>
      <c r="H15">
        <f t="shared" si="2"/>
        <v>58</v>
      </c>
      <c r="I15" s="1" t="str">
        <f t="shared" si="3"/>
        <v>P</v>
      </c>
      <c r="J15" s="1" t="str">
        <f t="shared" si="0"/>
        <v>C</v>
      </c>
    </row>
    <row r="16" spans="1:10">
      <c r="A16" s="1" t="s">
        <v>67</v>
      </c>
      <c r="B16" s="1" t="str">
        <f t="shared" si="1"/>
        <v>Nahasapeemapetilon , Apu</v>
      </c>
      <c r="C16" s="1" t="s">
        <v>35</v>
      </c>
      <c r="D16">
        <v>15</v>
      </c>
      <c r="E16">
        <v>13</v>
      </c>
      <c r="F16">
        <v>18</v>
      </c>
      <c r="G16">
        <v>14</v>
      </c>
      <c r="H16">
        <f t="shared" si="2"/>
        <v>60</v>
      </c>
      <c r="I16" s="1" t="str">
        <f t="shared" si="3"/>
        <v>P</v>
      </c>
      <c r="J16" s="1" t="str">
        <f t="shared" si="0"/>
        <v>C</v>
      </c>
    </row>
    <row r="17" spans="1:12">
      <c r="A17" s="1" t="s">
        <v>45</v>
      </c>
      <c r="B17" s="1" t="str">
        <f t="shared" si="1"/>
        <v>Simpson , Lisa</v>
      </c>
      <c r="C17" s="1" t="s">
        <v>34</v>
      </c>
      <c r="D17">
        <v>10</v>
      </c>
      <c r="E17">
        <v>19</v>
      </c>
      <c r="F17">
        <v>13</v>
      </c>
      <c r="G17">
        <v>19</v>
      </c>
      <c r="H17">
        <f t="shared" si="2"/>
        <v>61</v>
      </c>
      <c r="I17" s="1" t="str">
        <f t="shared" si="3"/>
        <v>P</v>
      </c>
      <c r="J17" s="1" t="str">
        <f t="shared" si="0"/>
        <v>C</v>
      </c>
    </row>
    <row r="18" spans="1:12">
      <c r="A18" s="1" t="s">
        <v>76</v>
      </c>
      <c r="B18" s="1" t="str">
        <f t="shared" si="1"/>
        <v>Smithers , Waylend</v>
      </c>
      <c r="C18" s="1" t="s">
        <v>36</v>
      </c>
      <c r="D18">
        <v>11</v>
      </c>
      <c r="E18">
        <v>13</v>
      </c>
      <c r="F18">
        <v>15</v>
      </c>
      <c r="G18">
        <v>11</v>
      </c>
      <c r="H18">
        <f t="shared" si="2"/>
        <v>50</v>
      </c>
      <c r="I18" s="1" t="str">
        <f t="shared" si="3"/>
        <v>NP</v>
      </c>
      <c r="J18" s="1" t="str">
        <f t="shared" si="0"/>
        <v>F</v>
      </c>
    </row>
    <row r="19" spans="1:12">
      <c r="A19" s="1" t="s">
        <v>64</v>
      </c>
      <c r="B19" s="1" t="str">
        <f t="shared" si="1"/>
        <v>Skiner , Seymour</v>
      </c>
      <c r="C19" s="1" t="s">
        <v>17</v>
      </c>
      <c r="D19">
        <v>17</v>
      </c>
      <c r="E19">
        <v>18</v>
      </c>
      <c r="F19">
        <v>12</v>
      </c>
      <c r="G19">
        <v>20</v>
      </c>
      <c r="H19">
        <f t="shared" si="2"/>
        <v>67</v>
      </c>
      <c r="I19" s="1" t="str">
        <f t="shared" si="3"/>
        <v>P</v>
      </c>
      <c r="J19" s="1" t="str">
        <f t="shared" si="0"/>
        <v>B</v>
      </c>
    </row>
    <row r="20" spans="1:12" ht="19">
      <c r="A20" s="1" t="s">
        <v>59</v>
      </c>
      <c r="B20" s="1" t="str">
        <f t="shared" si="1"/>
        <v>Brocmann , Kent</v>
      </c>
      <c r="C20" s="1" t="s">
        <v>20</v>
      </c>
      <c r="D20">
        <v>18</v>
      </c>
      <c r="E20">
        <v>17</v>
      </c>
      <c r="F20">
        <v>17</v>
      </c>
      <c r="G20">
        <v>20</v>
      </c>
      <c r="H20">
        <f t="shared" si="2"/>
        <v>72</v>
      </c>
      <c r="I20" s="1" t="str">
        <f t="shared" si="3"/>
        <v>P</v>
      </c>
      <c r="J20" s="1" t="str">
        <f t="shared" si="0"/>
        <v>A</v>
      </c>
      <c r="L20" s="6"/>
    </row>
    <row r="21" spans="1:12" ht="19">
      <c r="A21" s="1" t="s">
        <v>68</v>
      </c>
      <c r="B21" s="1" t="str">
        <f t="shared" si="1"/>
        <v>McClure , Troy</v>
      </c>
      <c r="C21" s="1" t="s">
        <v>10</v>
      </c>
      <c r="D21">
        <v>19</v>
      </c>
      <c r="E21">
        <v>12</v>
      </c>
      <c r="F21">
        <v>18</v>
      </c>
      <c r="G21">
        <v>14</v>
      </c>
      <c r="H21">
        <f t="shared" si="2"/>
        <v>63</v>
      </c>
      <c r="I21" s="1" t="str">
        <f t="shared" si="3"/>
        <v>P</v>
      </c>
      <c r="J21" s="1" t="str">
        <f t="shared" si="0"/>
        <v>C</v>
      </c>
      <c r="L21" s="6"/>
    </row>
    <row r="22" spans="1:12">
      <c r="A22" s="1" t="s">
        <v>46</v>
      </c>
      <c r="B22" s="1" t="str">
        <f t="shared" si="1"/>
        <v>Burns , Montgomery</v>
      </c>
      <c r="C22" s="1" t="s">
        <v>1</v>
      </c>
      <c r="D22">
        <v>10</v>
      </c>
      <c r="E22">
        <v>13</v>
      </c>
      <c r="F22">
        <v>16</v>
      </c>
      <c r="G22">
        <v>19</v>
      </c>
      <c r="H22">
        <f t="shared" si="2"/>
        <v>58</v>
      </c>
      <c r="I22" s="1" t="str">
        <f t="shared" si="3"/>
        <v>P</v>
      </c>
      <c r="J22" s="1" t="str">
        <f t="shared" si="0"/>
        <v>C</v>
      </c>
    </row>
    <row r="23" spans="1:12">
      <c r="A23" s="1" t="s">
        <v>72</v>
      </c>
      <c r="B23" s="1" t="str">
        <f t="shared" si="1"/>
        <v>Quimbey , Joseph</v>
      </c>
      <c r="C23" s="1" t="s">
        <v>11</v>
      </c>
      <c r="D23">
        <v>18</v>
      </c>
      <c r="E23">
        <v>19</v>
      </c>
      <c r="F23">
        <v>17</v>
      </c>
      <c r="G23">
        <v>17</v>
      </c>
      <c r="H23">
        <f t="shared" si="2"/>
        <v>71</v>
      </c>
      <c r="I23" s="1" t="str">
        <f t="shared" si="3"/>
        <v>P</v>
      </c>
      <c r="J23" s="1" t="str">
        <f t="shared" si="0"/>
        <v>B</v>
      </c>
    </row>
    <row r="24" spans="1:12">
      <c r="A24" s="1" t="s">
        <v>69</v>
      </c>
      <c r="B24" s="1" t="str">
        <f t="shared" si="1"/>
        <v>Largoon , Dewey</v>
      </c>
      <c r="C24" s="1" t="s">
        <v>19</v>
      </c>
      <c r="D24">
        <v>19</v>
      </c>
      <c r="E24">
        <v>13</v>
      </c>
      <c r="F24">
        <v>14</v>
      </c>
      <c r="G24">
        <v>15</v>
      </c>
      <c r="H24">
        <f t="shared" si="2"/>
        <v>61</v>
      </c>
      <c r="I24" s="1" t="str">
        <f t="shared" si="3"/>
        <v>P</v>
      </c>
      <c r="J24" s="1" t="str">
        <f t="shared" si="0"/>
        <v>C</v>
      </c>
    </row>
    <row r="25" spans="1:12">
      <c r="A25" s="1" t="s">
        <v>77</v>
      </c>
      <c r="B25" s="1" t="str">
        <f t="shared" si="1"/>
        <v>Winfield , Silvia</v>
      </c>
      <c r="C25" s="1" t="s">
        <v>2</v>
      </c>
      <c r="D25">
        <v>13</v>
      </c>
      <c r="E25">
        <v>19</v>
      </c>
      <c r="F25">
        <v>14</v>
      </c>
      <c r="G25">
        <v>13</v>
      </c>
      <c r="H25">
        <f t="shared" si="2"/>
        <v>59</v>
      </c>
      <c r="I25" s="1" t="str">
        <f t="shared" si="3"/>
        <v>P</v>
      </c>
      <c r="J25" s="1" t="str">
        <f t="shared" si="0"/>
        <v>C</v>
      </c>
    </row>
    <row r="26" spans="1:12">
      <c r="A26" s="1" t="s">
        <v>66</v>
      </c>
      <c r="B26" s="1" t="str">
        <f t="shared" si="1"/>
        <v>Flanders , Todd</v>
      </c>
      <c r="C26" s="1" t="s">
        <v>33</v>
      </c>
      <c r="D26">
        <v>19</v>
      </c>
      <c r="E26">
        <v>13</v>
      </c>
      <c r="F26">
        <v>17</v>
      </c>
      <c r="G26">
        <v>18</v>
      </c>
      <c r="H26">
        <f t="shared" si="2"/>
        <v>67</v>
      </c>
      <c r="I26" s="1" t="str">
        <f t="shared" si="3"/>
        <v>P</v>
      </c>
      <c r="J26" s="1" t="str">
        <f t="shared" si="0"/>
        <v>B</v>
      </c>
    </row>
    <row r="27" spans="1:12">
      <c r="A27" s="1" t="s">
        <v>49</v>
      </c>
      <c r="B27" s="1" t="str">
        <f t="shared" si="1"/>
        <v>Simmons , Beatrice</v>
      </c>
      <c r="C27" s="1" t="s">
        <v>32</v>
      </c>
      <c r="D27">
        <v>13</v>
      </c>
      <c r="E27">
        <v>19</v>
      </c>
      <c r="F27">
        <v>18</v>
      </c>
      <c r="G27">
        <v>19</v>
      </c>
      <c r="H27">
        <f t="shared" si="2"/>
        <v>69</v>
      </c>
      <c r="I27" s="1" t="str">
        <f t="shared" si="3"/>
        <v>P</v>
      </c>
      <c r="J27" s="1" t="str">
        <f t="shared" si="0"/>
        <v>B</v>
      </c>
    </row>
    <row r="28" spans="1:12">
      <c r="A28" s="1" t="s">
        <v>79</v>
      </c>
      <c r="B28" s="1" t="str">
        <f t="shared" si="1"/>
        <v>Nahasapeemapetilon , Manjulla</v>
      </c>
      <c r="C28" s="1" t="s">
        <v>15</v>
      </c>
      <c r="D28">
        <v>16</v>
      </c>
      <c r="E28">
        <v>20</v>
      </c>
      <c r="F28">
        <v>19</v>
      </c>
      <c r="G28">
        <v>19</v>
      </c>
      <c r="H28">
        <f t="shared" si="2"/>
        <v>74</v>
      </c>
      <c r="I28" s="1" t="str">
        <f t="shared" si="3"/>
        <v>P</v>
      </c>
      <c r="J28" s="1" t="str">
        <f t="shared" si="0"/>
        <v>A</v>
      </c>
    </row>
    <row r="29" spans="1:12">
      <c r="A29" s="1" t="s">
        <v>63</v>
      </c>
      <c r="B29" s="1" t="str">
        <f t="shared" si="1"/>
        <v>Hagstreem , Janey</v>
      </c>
      <c r="C29" s="1" t="s">
        <v>31</v>
      </c>
      <c r="D29">
        <v>19</v>
      </c>
      <c r="E29">
        <v>0</v>
      </c>
      <c r="F29">
        <v>20</v>
      </c>
      <c r="G29">
        <v>20</v>
      </c>
      <c r="H29">
        <f t="shared" si="2"/>
        <v>59</v>
      </c>
      <c r="I29" s="1" t="str">
        <f t="shared" si="3"/>
        <v>P</v>
      </c>
      <c r="J29" s="1" t="str">
        <f t="shared" si="0"/>
        <v>C</v>
      </c>
    </row>
    <row r="30" spans="1:12">
      <c r="A30" s="1" t="s">
        <v>73</v>
      </c>
      <c r="B30" s="1" t="str">
        <f t="shared" si="1"/>
        <v>Hoover , Elizabeth</v>
      </c>
      <c r="C30" s="1" t="s">
        <v>16</v>
      </c>
      <c r="D30">
        <v>18</v>
      </c>
      <c r="E30">
        <v>19</v>
      </c>
      <c r="F30">
        <v>20</v>
      </c>
      <c r="G30">
        <v>19</v>
      </c>
      <c r="H30">
        <f t="shared" si="2"/>
        <v>76</v>
      </c>
      <c r="I30" s="1" t="str">
        <f t="shared" si="3"/>
        <v>P</v>
      </c>
      <c r="J30" s="1" t="str">
        <f t="shared" si="0"/>
        <v>A</v>
      </c>
    </row>
    <row r="31" spans="1:12">
      <c r="A31" s="1" t="s">
        <v>60</v>
      </c>
      <c r="B31" s="1" t="str">
        <f t="shared" si="1"/>
        <v>Powel , Herbert</v>
      </c>
      <c r="C31" s="1" t="s">
        <v>14</v>
      </c>
      <c r="D31">
        <v>13</v>
      </c>
      <c r="E31">
        <v>18</v>
      </c>
      <c r="F31">
        <v>17</v>
      </c>
      <c r="G31">
        <v>14</v>
      </c>
      <c r="H31">
        <f t="shared" si="2"/>
        <v>62</v>
      </c>
      <c r="I31" s="1" t="str">
        <f t="shared" si="3"/>
        <v>P</v>
      </c>
      <c r="J31" s="1" t="str">
        <f t="shared" si="0"/>
        <v>C</v>
      </c>
    </row>
    <row r="32" spans="1:12">
      <c r="A32" s="1" t="s">
        <v>51</v>
      </c>
      <c r="B32" s="1" t="str">
        <f t="shared" si="1"/>
        <v>Hunts , Nelsen</v>
      </c>
      <c r="C32" s="1" t="s">
        <v>7</v>
      </c>
      <c r="D32">
        <v>17</v>
      </c>
      <c r="E32">
        <v>17</v>
      </c>
      <c r="F32">
        <v>18</v>
      </c>
      <c r="G32">
        <v>19</v>
      </c>
      <c r="H32">
        <f>SUM(D32:G32)</f>
        <v>71</v>
      </c>
      <c r="I32" s="1" t="str">
        <f t="shared" si="3"/>
        <v>P</v>
      </c>
      <c r="J32" s="1" t="str">
        <f t="shared" si="0"/>
        <v>B</v>
      </c>
    </row>
    <row r="33" spans="1:10">
      <c r="A33" s="1" t="s">
        <v>47</v>
      </c>
      <c r="B33" s="1" t="str">
        <f t="shared" si="1"/>
        <v>Terwilliger , Cecil</v>
      </c>
      <c r="C33" s="1" t="s">
        <v>4</v>
      </c>
      <c r="D33">
        <v>19</v>
      </c>
      <c r="E33">
        <v>16</v>
      </c>
      <c r="F33">
        <v>18</v>
      </c>
      <c r="G33">
        <v>18</v>
      </c>
      <c r="H33">
        <f t="shared" si="2"/>
        <v>71</v>
      </c>
      <c r="I33" s="1" t="str">
        <f t="shared" si="3"/>
        <v>P</v>
      </c>
      <c r="J33" s="1" t="str">
        <f t="shared" si="0"/>
        <v>B</v>
      </c>
    </row>
    <row r="34" spans="1:10">
      <c r="A34" s="1" t="s">
        <v>81</v>
      </c>
      <c r="B34" s="1" t="str">
        <f t="shared" si="1"/>
        <v>Stanky , Samantha</v>
      </c>
      <c r="C34" s="1" t="s">
        <v>9</v>
      </c>
      <c r="D34">
        <v>11</v>
      </c>
      <c r="E34">
        <v>19</v>
      </c>
      <c r="F34">
        <v>19</v>
      </c>
      <c r="G34">
        <v>18</v>
      </c>
      <c r="H34">
        <f t="shared" si="2"/>
        <v>67</v>
      </c>
      <c r="I34" s="1" t="str">
        <f>IF(H34&gt;=80*70%, "P", "NP")</f>
        <v>P</v>
      </c>
      <c r="J34" s="1" t="str">
        <f t="shared" si="0"/>
        <v>B</v>
      </c>
    </row>
    <row r="35" spans="1:10">
      <c r="A35" s="1" t="s">
        <v>65</v>
      </c>
      <c r="B35" s="1" t="str">
        <f t="shared" si="1"/>
        <v>Wiggum , Ralph</v>
      </c>
      <c r="C35" s="1" t="s">
        <v>25</v>
      </c>
      <c r="D35">
        <v>19</v>
      </c>
      <c r="E35">
        <v>16</v>
      </c>
      <c r="F35">
        <v>19</v>
      </c>
      <c r="G35">
        <v>19</v>
      </c>
      <c r="H35">
        <f t="shared" si="2"/>
        <v>73</v>
      </c>
      <c r="I35" s="1" t="str">
        <f t="shared" si="3"/>
        <v>P</v>
      </c>
      <c r="J35" s="1" t="str">
        <f t="shared" si="0"/>
        <v>A</v>
      </c>
    </row>
    <row r="36" spans="1:10">
      <c r="A36" s="1" t="s">
        <v>56</v>
      </c>
      <c r="B36" s="1" t="str">
        <f t="shared" si="1"/>
        <v>Talmadge , Cornelius</v>
      </c>
      <c r="C36" s="1" t="s">
        <v>23</v>
      </c>
      <c r="D36">
        <v>16</v>
      </c>
      <c r="E36">
        <v>20</v>
      </c>
      <c r="F36">
        <v>19</v>
      </c>
      <c r="G36">
        <v>19</v>
      </c>
      <c r="H36">
        <f t="shared" si="2"/>
        <v>74</v>
      </c>
      <c r="I36" s="1" t="str">
        <f t="shared" si="3"/>
        <v>P</v>
      </c>
      <c r="J36" s="1" t="str">
        <f t="shared" si="0"/>
        <v>A</v>
      </c>
    </row>
    <row r="37" spans="1:10">
      <c r="A37" s="1" t="s">
        <v>78</v>
      </c>
      <c r="B37" s="1" t="str">
        <f t="shared" si="1"/>
        <v>Flanders , Rod</v>
      </c>
      <c r="C37" s="1" t="s">
        <v>3</v>
      </c>
      <c r="D37">
        <v>20</v>
      </c>
      <c r="E37">
        <v>19</v>
      </c>
      <c r="F37">
        <v>20</v>
      </c>
      <c r="G37">
        <v>20</v>
      </c>
      <c r="H37">
        <f t="shared" si="2"/>
        <v>79</v>
      </c>
      <c r="I37" s="1" t="str">
        <f t="shared" si="3"/>
        <v>P</v>
      </c>
      <c r="J37" s="1" t="str">
        <f t="shared" si="0"/>
        <v>A</v>
      </c>
    </row>
    <row r="38" spans="1:10">
      <c r="A38" s="1" t="s">
        <v>74</v>
      </c>
      <c r="B38" s="1" t="str">
        <f t="shared" si="1"/>
        <v>Taylor , Alison</v>
      </c>
      <c r="C38" s="1" t="s">
        <v>18</v>
      </c>
      <c r="D38">
        <v>18</v>
      </c>
      <c r="E38">
        <v>19</v>
      </c>
      <c r="F38">
        <v>16</v>
      </c>
      <c r="G38">
        <v>20</v>
      </c>
      <c r="H38">
        <f t="shared" si="2"/>
        <v>73</v>
      </c>
      <c r="I38" s="1" t="str">
        <f t="shared" si="3"/>
        <v>P</v>
      </c>
      <c r="J38" s="1" t="str">
        <f t="shared" si="0"/>
        <v>A</v>
      </c>
    </row>
    <row r="39" spans="1:10">
      <c r="A39" s="1" t="s">
        <v>62</v>
      </c>
      <c r="B39" s="1" t="str">
        <f t="shared" si="1"/>
        <v>Princess , Martin</v>
      </c>
      <c r="C39" s="1" t="s">
        <v>24</v>
      </c>
      <c r="D39">
        <v>16</v>
      </c>
      <c r="E39">
        <v>15</v>
      </c>
      <c r="F39">
        <v>19</v>
      </c>
      <c r="G39">
        <v>19</v>
      </c>
      <c r="H39">
        <f t="shared" si="2"/>
        <v>69</v>
      </c>
      <c r="I39" s="1" t="str">
        <f t="shared" si="3"/>
        <v>P</v>
      </c>
      <c r="J39" s="1" t="str">
        <f t="shared" si="0"/>
        <v>B</v>
      </c>
    </row>
    <row r="40" spans="1:10">
      <c r="A40" s="1" t="s">
        <v>80</v>
      </c>
      <c r="B40" s="1" t="str">
        <f t="shared" si="1"/>
        <v>Alger , Langdon</v>
      </c>
      <c r="C40" s="1" t="s">
        <v>6</v>
      </c>
      <c r="D40">
        <v>20</v>
      </c>
      <c r="E40">
        <v>19</v>
      </c>
      <c r="F40">
        <v>19</v>
      </c>
      <c r="G40">
        <v>16</v>
      </c>
      <c r="H40">
        <f t="shared" si="2"/>
        <v>74</v>
      </c>
      <c r="I40" s="1" t="str">
        <f t="shared" si="3"/>
        <v>P</v>
      </c>
      <c r="J40" s="1" t="str">
        <f t="shared" si="0"/>
        <v>A</v>
      </c>
    </row>
    <row r="41" spans="1:10">
      <c r="C41" s="1"/>
    </row>
    <row r="42" spans="1:10">
      <c r="A42" s="1" t="s">
        <v>85</v>
      </c>
      <c r="B42" s="1"/>
      <c r="C42" s="1"/>
      <c r="D42" s="2">
        <f>SUM(D2:D40) / ROWS(D2:D40)</f>
        <v>15.717948717948717</v>
      </c>
      <c r="E42" s="2">
        <f t="shared" ref="E42:H42" si="4">SUM(E2:E40) / ROWS(E2:E40)</f>
        <v>16.282051282051281</v>
      </c>
      <c r="F42" s="2">
        <f t="shared" si="4"/>
        <v>15.871794871794872</v>
      </c>
      <c r="G42" s="2">
        <f t="shared" si="4"/>
        <v>16.666666666666668</v>
      </c>
      <c r="H42" s="2">
        <f t="shared" si="4"/>
        <v>64.538461538461533</v>
      </c>
    </row>
    <row r="43" spans="1:10">
      <c r="A43" s="1" t="s">
        <v>86</v>
      </c>
      <c r="B43" s="1"/>
      <c r="C43" s="1"/>
      <c r="D43" s="2">
        <f>SUM(D2:D40) / COUNT(D2:D40)</f>
        <v>15.717948717948717</v>
      </c>
      <c r="E43" s="2">
        <f t="shared" ref="E43:H43" si="5">SUM(E2:E40) / COUNT(E2:E40)</f>
        <v>16.282051282051281</v>
      </c>
      <c r="F43" s="2">
        <f t="shared" si="5"/>
        <v>16.72972972972973</v>
      </c>
      <c r="G43" s="2">
        <f t="shared" si="5"/>
        <v>16.666666666666668</v>
      </c>
      <c r="H43" s="2">
        <f t="shared" si="5"/>
        <v>64.538461538461533</v>
      </c>
    </row>
    <row r="44" spans="1:10">
      <c r="A44" s="1" t="s">
        <v>87</v>
      </c>
      <c r="B44" s="1"/>
      <c r="D44" s="2">
        <f>AVERAGE(D2:D40)</f>
        <v>15.717948717948717</v>
      </c>
      <c r="E44" s="2">
        <f t="shared" ref="E44:H44" si="6">AVERAGE(E2:E40)</f>
        <v>16.282051282051281</v>
      </c>
      <c r="F44" s="2">
        <f t="shared" si="6"/>
        <v>16.72972972972973</v>
      </c>
      <c r="G44" s="2">
        <f t="shared" si="6"/>
        <v>16.666666666666668</v>
      </c>
      <c r="H44" s="2">
        <f t="shared" si="6"/>
        <v>64.538461538461533</v>
      </c>
    </row>
    <row r="45" spans="1:10">
      <c r="A45" s="1" t="s">
        <v>88</v>
      </c>
      <c r="B45" s="1"/>
      <c r="D45" s="2">
        <f>STDEV(D2:D40)</f>
        <v>3.1784530990033648</v>
      </c>
      <c r="E45" s="2">
        <f t="shared" ref="E45:H45" si="7">STDEV(E2:E40)</f>
        <v>3.9400021236216412</v>
      </c>
      <c r="F45" s="2">
        <f t="shared" si="7"/>
        <v>2.6315252088712557</v>
      </c>
      <c r="G45" s="2">
        <f t="shared" si="7"/>
        <v>3.1232012366980557</v>
      </c>
      <c r="H45" s="2">
        <f t="shared" si="7"/>
        <v>9.3719799454099402</v>
      </c>
    </row>
  </sheetData>
  <sortState ref="C2:G40">
    <sortCondition ref="C2:C40"/>
  </sortState>
  <conditionalFormatting sqref="J2:J40">
    <cfRule type="expression" dxfId="5" priority="3">
      <formula>"I1=""F"""</formula>
    </cfRule>
  </conditionalFormatting>
  <conditionalFormatting sqref="A2:A40">
    <cfRule type="expression" dxfId="4" priority="2">
      <formula>$H2&lt;70*80%</formula>
    </cfRule>
    <cfRule type="expression" dxfId="3" priority="1">
      <formula>$H2&gt;=80*90%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4E28-B6FD-7542-B8D1-457DC08405FD}">
  <dimension ref="A1:B39"/>
  <sheetViews>
    <sheetView topLeftCell="A5" workbookViewId="0">
      <selection activeCell="I7" sqref="I7"/>
    </sheetView>
  </sheetViews>
  <sheetFormatPr baseColWidth="10" defaultRowHeight="16"/>
  <sheetData>
    <row r="1" spans="1:2">
      <c r="A1">
        <v>79</v>
      </c>
      <c r="B1" s="1">
        <f>A1/MaxScore*100</f>
        <v>98.75</v>
      </c>
    </row>
    <row r="2" spans="1:2">
      <c r="A2">
        <v>79</v>
      </c>
      <c r="B2" s="1">
        <f t="shared" ref="B2:B39" si="0">A2/MaxScore*100</f>
        <v>98.75</v>
      </c>
    </row>
    <row r="3" spans="1:2">
      <c r="A3">
        <v>77</v>
      </c>
      <c r="B3" s="1">
        <f t="shared" si="0"/>
        <v>96.25</v>
      </c>
    </row>
    <row r="4" spans="1:2">
      <c r="A4">
        <v>76</v>
      </c>
      <c r="B4" s="1">
        <f t="shared" si="0"/>
        <v>95</v>
      </c>
    </row>
    <row r="5" spans="1:2">
      <c r="A5">
        <v>74</v>
      </c>
      <c r="B5" s="1">
        <f t="shared" si="0"/>
        <v>92.5</v>
      </c>
    </row>
    <row r="6" spans="1:2">
      <c r="A6">
        <v>74</v>
      </c>
      <c r="B6" s="1">
        <f t="shared" si="0"/>
        <v>92.5</v>
      </c>
    </row>
    <row r="7" spans="1:2">
      <c r="A7">
        <v>74</v>
      </c>
      <c r="B7" s="1">
        <f t="shared" si="0"/>
        <v>92.5</v>
      </c>
    </row>
    <row r="8" spans="1:2">
      <c r="A8">
        <v>73</v>
      </c>
      <c r="B8" s="1">
        <f t="shared" si="0"/>
        <v>91.25</v>
      </c>
    </row>
    <row r="9" spans="1:2">
      <c r="A9">
        <v>73</v>
      </c>
      <c r="B9" s="1">
        <f t="shared" si="0"/>
        <v>91.25</v>
      </c>
    </row>
    <row r="10" spans="1:2">
      <c r="A10">
        <v>72</v>
      </c>
      <c r="B10" s="1">
        <f t="shared" si="0"/>
        <v>90</v>
      </c>
    </row>
    <row r="11" spans="1:2">
      <c r="A11">
        <v>72</v>
      </c>
      <c r="B11" s="1">
        <f t="shared" si="0"/>
        <v>90</v>
      </c>
    </row>
    <row r="12" spans="1:2">
      <c r="A12">
        <v>71</v>
      </c>
      <c r="B12" s="1">
        <f t="shared" si="0"/>
        <v>88.75</v>
      </c>
    </row>
    <row r="13" spans="1:2">
      <c r="A13">
        <v>71</v>
      </c>
      <c r="B13" s="1">
        <f t="shared" si="0"/>
        <v>88.75</v>
      </c>
    </row>
    <row r="14" spans="1:2">
      <c r="A14">
        <v>71</v>
      </c>
      <c r="B14" s="1">
        <f t="shared" si="0"/>
        <v>88.75</v>
      </c>
    </row>
    <row r="15" spans="1:2">
      <c r="A15">
        <v>70</v>
      </c>
      <c r="B15" s="1">
        <f t="shared" si="0"/>
        <v>87.5</v>
      </c>
    </row>
    <row r="16" spans="1:2">
      <c r="A16">
        <v>69</v>
      </c>
      <c r="B16" s="1">
        <f t="shared" si="0"/>
        <v>86.25</v>
      </c>
    </row>
    <row r="17" spans="1:2">
      <c r="A17">
        <v>69</v>
      </c>
      <c r="B17" s="1">
        <f t="shared" si="0"/>
        <v>86.25</v>
      </c>
    </row>
    <row r="18" spans="1:2">
      <c r="A18">
        <v>67</v>
      </c>
      <c r="B18" s="1">
        <f t="shared" si="0"/>
        <v>83.75</v>
      </c>
    </row>
    <row r="19" spans="1:2">
      <c r="A19">
        <v>67</v>
      </c>
      <c r="B19" s="1">
        <f t="shared" si="0"/>
        <v>83.75</v>
      </c>
    </row>
    <row r="20" spans="1:2">
      <c r="A20">
        <v>67</v>
      </c>
      <c r="B20" s="1">
        <f t="shared" si="0"/>
        <v>83.75</v>
      </c>
    </row>
    <row r="21" spans="1:2">
      <c r="A21">
        <v>63</v>
      </c>
      <c r="B21" s="1">
        <f t="shared" si="0"/>
        <v>78.75</v>
      </c>
    </row>
    <row r="22" spans="1:2">
      <c r="A22">
        <v>62</v>
      </c>
      <c r="B22" s="1">
        <f t="shared" si="0"/>
        <v>77.5</v>
      </c>
    </row>
    <row r="23" spans="1:2">
      <c r="A23">
        <v>62</v>
      </c>
      <c r="B23" s="1">
        <f t="shared" si="0"/>
        <v>77.5</v>
      </c>
    </row>
    <row r="24" spans="1:2">
      <c r="A24">
        <v>61</v>
      </c>
      <c r="B24" s="1">
        <f t="shared" si="0"/>
        <v>76.25</v>
      </c>
    </row>
    <row r="25" spans="1:2">
      <c r="A25">
        <v>61</v>
      </c>
      <c r="B25" s="1">
        <f t="shared" si="0"/>
        <v>76.25</v>
      </c>
    </row>
    <row r="26" spans="1:2">
      <c r="A26">
        <v>60</v>
      </c>
      <c r="B26" s="1">
        <f t="shared" si="0"/>
        <v>75</v>
      </c>
    </row>
    <row r="27" spans="1:2">
      <c r="A27">
        <v>60</v>
      </c>
      <c r="B27" s="1">
        <f t="shared" si="0"/>
        <v>75</v>
      </c>
    </row>
    <row r="28" spans="1:2">
      <c r="A28">
        <v>60</v>
      </c>
      <c r="B28" s="1">
        <f t="shared" si="0"/>
        <v>75</v>
      </c>
    </row>
    <row r="29" spans="1:2">
      <c r="A29">
        <v>59</v>
      </c>
      <c r="B29" s="1">
        <f t="shared" si="0"/>
        <v>73.75</v>
      </c>
    </row>
    <row r="30" spans="1:2">
      <c r="A30">
        <v>59</v>
      </c>
      <c r="B30" s="1">
        <f t="shared" si="0"/>
        <v>73.75</v>
      </c>
    </row>
    <row r="31" spans="1:2">
      <c r="A31">
        <v>59</v>
      </c>
      <c r="B31" s="1">
        <f t="shared" si="0"/>
        <v>73.75</v>
      </c>
    </row>
    <row r="32" spans="1:2">
      <c r="A32">
        <v>58</v>
      </c>
      <c r="B32" s="1">
        <f t="shared" si="0"/>
        <v>72.5</v>
      </c>
    </row>
    <row r="33" spans="1:2">
      <c r="A33">
        <v>58</v>
      </c>
      <c r="B33" s="1">
        <f t="shared" si="0"/>
        <v>72.5</v>
      </c>
    </row>
    <row r="34" spans="1:2">
      <c r="A34">
        <v>53</v>
      </c>
      <c r="B34" s="1">
        <f t="shared" si="0"/>
        <v>66.25</v>
      </c>
    </row>
    <row r="35" spans="1:2">
      <c r="A35">
        <v>50</v>
      </c>
      <c r="B35" s="1">
        <f t="shared" si="0"/>
        <v>62.5</v>
      </c>
    </row>
    <row r="36" spans="1:2">
      <c r="A36">
        <v>49</v>
      </c>
      <c r="B36" s="1">
        <f t="shared" si="0"/>
        <v>61.250000000000007</v>
      </c>
    </row>
    <row r="37" spans="1:2">
      <c r="A37">
        <v>46</v>
      </c>
      <c r="B37" s="1">
        <f t="shared" si="0"/>
        <v>57.499999999999993</v>
      </c>
    </row>
    <row r="38" spans="1:2">
      <c r="A38">
        <v>46</v>
      </c>
      <c r="B38" s="1">
        <f t="shared" si="0"/>
        <v>57.499999999999993</v>
      </c>
    </row>
    <row r="39" spans="1:2">
      <c r="A39">
        <v>46</v>
      </c>
      <c r="B39" s="1">
        <f t="shared" si="0"/>
        <v>57.499999999999993</v>
      </c>
    </row>
  </sheetData>
  <sortState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248B-78FD-4C42-84F5-B74FB5E1F5B1}">
  <dimension ref="A1:D40"/>
  <sheetViews>
    <sheetView workbookViewId="0">
      <selection activeCell="C20" sqref="C20"/>
    </sheetView>
  </sheetViews>
  <sheetFormatPr baseColWidth="10" defaultRowHeight="16"/>
  <cols>
    <col min="3" max="3" width="13" bestFit="1" customWidth="1"/>
    <col min="4" max="4" width="14.33203125" bestFit="1" customWidth="1"/>
  </cols>
  <sheetData>
    <row r="1" spans="1:4">
      <c r="A1" t="s">
        <v>90</v>
      </c>
    </row>
    <row r="2" spans="1:4">
      <c r="A2" t="s">
        <v>91</v>
      </c>
      <c r="C2" s="3" t="s">
        <v>90</v>
      </c>
      <c r="D2" t="s">
        <v>96</v>
      </c>
    </row>
    <row r="3" spans="1:4">
      <c r="A3" t="s">
        <v>92</v>
      </c>
      <c r="C3" s="4" t="s">
        <v>93</v>
      </c>
      <c r="D3" s="5">
        <v>11</v>
      </c>
    </row>
    <row r="4" spans="1:4">
      <c r="A4" t="s">
        <v>93</v>
      </c>
      <c r="C4" s="4" t="s">
        <v>94</v>
      </c>
      <c r="D4" s="5">
        <v>9</v>
      </c>
    </row>
    <row r="5" spans="1:4">
      <c r="A5" t="s">
        <v>94</v>
      </c>
      <c r="C5" s="4" t="s">
        <v>92</v>
      </c>
      <c r="D5" s="5">
        <v>13</v>
      </c>
    </row>
    <row r="6" spans="1:4">
      <c r="A6" t="s">
        <v>92</v>
      </c>
      <c r="C6" s="4" t="s">
        <v>91</v>
      </c>
      <c r="D6" s="5">
        <v>6</v>
      </c>
    </row>
    <row r="7" spans="1:4">
      <c r="A7" t="s">
        <v>93</v>
      </c>
      <c r="C7" s="4" t="s">
        <v>95</v>
      </c>
      <c r="D7" s="5">
        <v>39</v>
      </c>
    </row>
    <row r="8" spans="1:4">
      <c r="A8" t="s">
        <v>91</v>
      </c>
    </row>
    <row r="9" spans="1:4">
      <c r="A9" t="s">
        <v>91</v>
      </c>
    </row>
    <row r="10" spans="1:4">
      <c r="A10" t="s">
        <v>92</v>
      </c>
    </row>
    <row r="11" spans="1:4">
      <c r="A11" t="s">
        <v>91</v>
      </c>
    </row>
    <row r="12" spans="1:4">
      <c r="A12" t="s">
        <v>92</v>
      </c>
    </row>
    <row r="13" spans="1:4">
      <c r="A13" t="s">
        <v>93</v>
      </c>
    </row>
    <row r="14" spans="1:4">
      <c r="A14" t="s">
        <v>91</v>
      </c>
    </row>
    <row r="15" spans="1:4">
      <c r="A15" t="s">
        <v>92</v>
      </c>
    </row>
    <row r="16" spans="1:4">
      <c r="A16" t="s">
        <v>92</v>
      </c>
    </row>
    <row r="17" spans="1:1">
      <c r="A17" t="s">
        <v>92</v>
      </c>
    </row>
    <row r="18" spans="1:1">
      <c r="A18" t="s">
        <v>91</v>
      </c>
    </row>
    <row r="19" spans="1:1">
      <c r="A19" t="s">
        <v>94</v>
      </c>
    </row>
    <row r="20" spans="1:1">
      <c r="A20" t="s">
        <v>93</v>
      </c>
    </row>
    <row r="21" spans="1:1">
      <c r="A21" t="s">
        <v>92</v>
      </c>
    </row>
    <row r="22" spans="1:1">
      <c r="A22" t="s">
        <v>92</v>
      </c>
    </row>
    <row r="23" spans="1:1">
      <c r="A23" t="s">
        <v>94</v>
      </c>
    </row>
    <row r="24" spans="1:1">
      <c r="A24" t="s">
        <v>92</v>
      </c>
    </row>
    <row r="25" spans="1:1">
      <c r="A25" t="s">
        <v>92</v>
      </c>
    </row>
    <row r="26" spans="1:1">
      <c r="A26" t="s">
        <v>94</v>
      </c>
    </row>
    <row r="27" spans="1:1">
      <c r="A27" t="s">
        <v>94</v>
      </c>
    </row>
    <row r="28" spans="1:1">
      <c r="A28" t="s">
        <v>93</v>
      </c>
    </row>
    <row r="29" spans="1:1">
      <c r="A29" t="s">
        <v>92</v>
      </c>
    </row>
    <row r="30" spans="1:1">
      <c r="A30" t="s">
        <v>93</v>
      </c>
    </row>
    <row r="31" spans="1:1">
      <c r="A31" t="s">
        <v>92</v>
      </c>
    </row>
    <row r="32" spans="1:1">
      <c r="A32" t="s">
        <v>94</v>
      </c>
    </row>
    <row r="33" spans="1:1">
      <c r="A33" t="s">
        <v>94</v>
      </c>
    </row>
    <row r="34" spans="1:1">
      <c r="A34" t="s">
        <v>94</v>
      </c>
    </row>
    <row r="35" spans="1:1">
      <c r="A35" t="s">
        <v>93</v>
      </c>
    </row>
    <row r="36" spans="1:1">
      <c r="A36" t="s">
        <v>93</v>
      </c>
    </row>
    <row r="37" spans="1:1">
      <c r="A37" t="s">
        <v>93</v>
      </c>
    </row>
    <row r="38" spans="1:1">
      <c r="A38" t="s">
        <v>93</v>
      </c>
    </row>
    <row r="39" spans="1:1">
      <c r="A39" t="s">
        <v>94</v>
      </c>
    </row>
    <row r="40" spans="1:1">
      <c r="A40" t="s">
        <v>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cg3wfl Data</vt:lpstr>
      <vt:lpstr>Totals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Peem  Takoonsawat</dc:creator>
  <cp:lastModifiedBy>Peem  Takoonsawat</cp:lastModifiedBy>
  <dcterms:created xsi:type="dcterms:W3CDTF">2019-02-11T03:52:23Z</dcterms:created>
  <dcterms:modified xsi:type="dcterms:W3CDTF">2019-02-11T05:57:52Z</dcterms:modified>
</cp:coreProperties>
</file>